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6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7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8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9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0.xml" ContentType="application/vnd.openxmlformats-officedocument.drawing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1.xml" ContentType="application/vnd.openxmlformats-officedocument.drawing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drawings/drawing12.xml" ContentType="application/vnd.openxmlformats-officedocument.drawing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13.xml" ContentType="application/vnd.openxmlformats-officedocument.drawing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drawings/drawing14.xml" ContentType="application/vnd.openxmlformats-officedocument.drawing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drawings/drawing15.xml" ContentType="application/vnd.openxmlformats-officedocument.drawing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drawings/drawing16.xml" ContentType="application/vnd.openxmlformats-officedocument.drawing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drawings/drawing17.xml" ContentType="application/vnd.openxmlformats-officedocument.drawing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ean.smith/Documents/Masters_Project/Data_Collection/Excel_Reports/"/>
    </mc:Choice>
  </mc:AlternateContent>
  <xr:revisionPtr revIDLastSave="0" documentId="13_ncr:1_{150AC75C-20BE-0249-A172-196B419A8A22}" xr6:coauthVersionLast="47" xr6:coauthVersionMax="47" xr10:uidLastSave="{00000000-0000-0000-0000-000000000000}"/>
  <bookViews>
    <workbookView xWindow="0" yWindow="740" windowWidth="34560" windowHeight="21600" firstSheet="5" activeTab="16" xr2:uid="{00000000-000D-0000-FFFF-FFFF00000000}"/>
  </bookViews>
  <sheets>
    <sheet name="osv_summary" sheetId="1" r:id="rId1"/>
    <sheet name="sca_dependabot" sheetId="13" r:id="rId2"/>
    <sheet name="sca_eclipse_steady" sheetId="14" r:id="rId3"/>
    <sheet name="sca_grype" sheetId="2" r:id="rId4"/>
    <sheet name="sca_owasp" sheetId="15" r:id="rId5"/>
    <sheet name="sca_snyk" sheetId="12" r:id="rId6"/>
    <sheet name="sca_breakdown" sheetId="17" r:id="rId7"/>
    <sheet name="sca_overall_result" sheetId="22" r:id="rId8"/>
    <sheet name="sast_codeql" sheetId="23" r:id="rId9"/>
    <sheet name="sast_deepsource" sheetId="32" r:id="rId10"/>
    <sheet name="sast_horusec" sheetId="34" r:id="rId11"/>
    <sheet name="sast_semgrep" sheetId="27" r:id="rId12"/>
    <sheet name="sast_snyk_code" sheetId="35" r:id="rId13"/>
    <sheet name="sast_sonarqube" sheetId="36" r:id="rId14"/>
    <sheet name="sast_breakdown" sheetId="30" r:id="rId15"/>
    <sheet name="sast_overall_result" sheetId="31" r:id="rId16"/>
    <sheet name="sca_performance" sheetId="18" r:id="rId17"/>
    <sheet name="sast_performance" sheetId="19" r:id="rId18"/>
    <sheet name="sast_owasp_mitre_overall" sheetId="3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2" i="38" l="1"/>
  <c r="X71" i="38"/>
  <c r="X70" i="38"/>
  <c r="X69" i="38"/>
  <c r="X68" i="38"/>
  <c r="X67" i="38"/>
  <c r="X66" i="38"/>
  <c r="X65" i="38"/>
  <c r="X64" i="38"/>
  <c r="X63" i="38"/>
  <c r="X62" i="38"/>
  <c r="X61" i="38"/>
  <c r="X60" i="38"/>
  <c r="X59" i="38"/>
  <c r="X58" i="38"/>
  <c r="X57" i="38"/>
  <c r="X56" i="38"/>
  <c r="X55" i="38"/>
  <c r="X54" i="38"/>
  <c r="X53" i="38"/>
  <c r="X52" i="38"/>
  <c r="X51" i="38"/>
  <c r="X50" i="38"/>
  <c r="X49" i="38"/>
  <c r="X48" i="38"/>
  <c r="P72" i="38"/>
  <c r="P71" i="38"/>
  <c r="P70" i="38"/>
  <c r="P69" i="38"/>
  <c r="P68" i="38"/>
  <c r="P67" i="38"/>
  <c r="P66" i="38"/>
  <c r="P65" i="38"/>
  <c r="P64" i="38"/>
  <c r="P63" i="38"/>
  <c r="P62" i="38"/>
  <c r="P61" i="38"/>
  <c r="P60" i="38"/>
  <c r="P59" i="38"/>
  <c r="P58" i="38"/>
  <c r="P57" i="38"/>
  <c r="P56" i="38"/>
  <c r="P55" i="38"/>
  <c r="P54" i="38"/>
  <c r="P53" i="38"/>
  <c r="P52" i="38"/>
  <c r="P51" i="38"/>
  <c r="P50" i="38"/>
  <c r="P49" i="38"/>
  <c r="P48" i="38"/>
  <c r="H72" i="38"/>
  <c r="H71" i="38"/>
  <c r="H70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X12" i="38"/>
  <c r="X11" i="38"/>
  <c r="X10" i="38"/>
  <c r="X9" i="38"/>
  <c r="X8" i="38"/>
  <c r="X7" i="38"/>
  <c r="X6" i="38"/>
  <c r="X5" i="38"/>
  <c r="X4" i="38"/>
  <c r="P12" i="38"/>
  <c r="P11" i="38"/>
  <c r="P10" i="38"/>
  <c r="P9" i="38"/>
  <c r="P8" i="38"/>
  <c r="P7" i="38"/>
  <c r="P6" i="38"/>
  <c r="P5" i="38"/>
  <c r="H11" i="38"/>
  <c r="H10" i="38"/>
  <c r="H9" i="38"/>
  <c r="H7" i="38"/>
  <c r="H8" i="38"/>
  <c r="B13" i="38"/>
  <c r="C13" i="38"/>
  <c r="D13" i="38"/>
  <c r="E13" i="38"/>
  <c r="F13" i="38"/>
  <c r="G13" i="38"/>
  <c r="H12" i="38"/>
  <c r="H5" i="38"/>
  <c r="H6" i="38"/>
  <c r="H4" i="38"/>
  <c r="P4" i="38"/>
  <c r="X3" i="38"/>
  <c r="H3" i="38"/>
  <c r="P3" i="38"/>
  <c r="W13" i="38"/>
  <c r="V13" i="38"/>
  <c r="U13" i="38"/>
  <c r="T13" i="38"/>
  <c r="S13" i="38"/>
  <c r="R13" i="38"/>
  <c r="X13" i="38" s="1"/>
  <c r="O13" i="38"/>
  <c r="P13" i="38" s="1"/>
  <c r="N13" i="38"/>
  <c r="M13" i="38"/>
  <c r="L13" i="38"/>
  <c r="K13" i="38"/>
  <c r="J13" i="38"/>
  <c r="Q3" i="34"/>
  <c r="W17" i="13"/>
  <c r="S6" i="27"/>
  <c r="I58" i="30" l="1"/>
  <c r="F91" i="31"/>
  <c r="U3" i="17"/>
  <c r="I16" i="17"/>
  <c r="I51" i="17"/>
  <c r="I44" i="17"/>
  <c r="U19" i="17"/>
  <c r="K37" i="17"/>
  <c r="K35" i="17"/>
  <c r="I35" i="17"/>
  <c r="L88" i="22"/>
  <c r="J39" i="17"/>
  <c r="H41" i="17"/>
  <c r="I41" i="17"/>
  <c r="H42" i="17"/>
  <c r="I42" i="17"/>
  <c r="C85" i="22"/>
  <c r="D85" i="22"/>
  <c r="N10" i="15"/>
  <c r="L25" i="19"/>
  <c r="K25" i="19"/>
  <c r="J25" i="19"/>
  <c r="L24" i="19"/>
  <c r="K24" i="19"/>
  <c r="J24" i="19"/>
  <c r="L23" i="19"/>
  <c r="K23" i="19"/>
  <c r="J23" i="19"/>
  <c r="L22" i="19"/>
  <c r="K22" i="19"/>
  <c r="J22" i="19"/>
  <c r="L21" i="19"/>
  <c r="K21" i="19"/>
  <c r="J21" i="19"/>
  <c r="J20" i="19"/>
  <c r="L20" i="19"/>
  <c r="K20" i="19"/>
  <c r="J18" i="19"/>
  <c r="L19" i="19"/>
  <c r="K19" i="19"/>
  <c r="J19" i="19"/>
  <c r="L18" i="19"/>
  <c r="K18" i="19"/>
  <c r="J17" i="19"/>
  <c r="L17" i="19"/>
  <c r="K17" i="19"/>
  <c r="J16" i="19"/>
  <c r="L16" i="19"/>
  <c r="K16" i="19"/>
  <c r="L15" i="19"/>
  <c r="K15" i="19"/>
  <c r="J15" i="19"/>
  <c r="L14" i="19"/>
  <c r="K14" i="19"/>
  <c r="J14" i="19"/>
  <c r="L13" i="19"/>
  <c r="K13" i="19"/>
  <c r="J13" i="19"/>
  <c r="L12" i="19"/>
  <c r="K12" i="19"/>
  <c r="J12" i="19"/>
  <c r="L11" i="19"/>
  <c r="K11" i="19"/>
  <c r="J11" i="19"/>
  <c r="I7" i="19"/>
  <c r="S5" i="36"/>
  <c r="R5" i="36"/>
  <c r="Q5" i="36"/>
  <c r="P5" i="36"/>
  <c r="S4" i="36"/>
  <c r="R4" i="36"/>
  <c r="Q4" i="36"/>
  <c r="P4" i="36"/>
  <c r="S3" i="36"/>
  <c r="R3" i="36"/>
  <c r="Q3" i="36"/>
  <c r="P3" i="36"/>
  <c r="P3" i="35"/>
  <c r="P3" i="32"/>
  <c r="V5" i="32"/>
  <c r="S5" i="34"/>
  <c r="R5" i="34"/>
  <c r="Q5" i="34"/>
  <c r="P5" i="34"/>
  <c r="S4" i="34"/>
  <c r="R4" i="34"/>
  <c r="Q4" i="34"/>
  <c r="P4" i="34"/>
  <c r="S3" i="34"/>
  <c r="R3" i="34"/>
  <c r="P3" i="34"/>
  <c r="T5" i="27"/>
  <c r="V4" i="27"/>
  <c r="U4" i="27"/>
  <c r="T4" i="27"/>
  <c r="V3" i="27"/>
  <c r="U3" i="27"/>
  <c r="T3" i="27"/>
  <c r="S4" i="27"/>
  <c r="S3" i="27"/>
  <c r="S5" i="27"/>
  <c r="S5" i="35"/>
  <c r="R5" i="35"/>
  <c r="Q5" i="35"/>
  <c r="S4" i="35"/>
  <c r="R4" i="35"/>
  <c r="Q4" i="35"/>
  <c r="S3" i="35"/>
  <c r="R3" i="35"/>
  <c r="Q3" i="35"/>
  <c r="P5" i="35"/>
  <c r="P4" i="35"/>
  <c r="P4" i="32"/>
  <c r="S5" i="32"/>
  <c r="R5" i="32"/>
  <c r="Q5" i="32"/>
  <c r="P5" i="32"/>
  <c r="S4" i="32"/>
  <c r="R4" i="32"/>
  <c r="Q4" i="32"/>
  <c r="S3" i="32"/>
  <c r="R3" i="32"/>
  <c r="Q3" i="32"/>
  <c r="O11" i="27"/>
  <c r="O10" i="27"/>
  <c r="O9" i="27"/>
  <c r="O14" i="27" s="1"/>
  <c r="O8" i="27"/>
  <c r="O7" i="27"/>
  <c r="O6" i="27"/>
  <c r="O13" i="27" s="1"/>
  <c r="O5" i="27"/>
  <c r="O12" i="27" s="1"/>
  <c r="O4" i="27"/>
  <c r="O3" i="27"/>
  <c r="BF25" i="36"/>
  <c r="BE25" i="36"/>
  <c r="BD25" i="36"/>
  <c r="BC25" i="36"/>
  <c r="BB25" i="36"/>
  <c r="BA25" i="36"/>
  <c r="AZ25" i="36"/>
  <c r="AY25" i="36"/>
  <c r="AX25" i="36"/>
  <c r="AW25" i="36"/>
  <c r="AV25" i="36"/>
  <c r="AU25" i="36"/>
  <c r="AT25" i="36"/>
  <c r="AS25" i="36"/>
  <c r="AR25" i="36"/>
  <c r="AQ25" i="36"/>
  <c r="AP25" i="36"/>
  <c r="AO25" i="36"/>
  <c r="AN25" i="36"/>
  <c r="AM25" i="36"/>
  <c r="AL25" i="36"/>
  <c r="AK25" i="36"/>
  <c r="AJ25" i="36"/>
  <c r="AI25" i="36"/>
  <c r="AH25" i="36"/>
  <c r="AC25" i="36"/>
  <c r="X5" i="36"/>
  <c r="AA5" i="36"/>
  <c r="Z5" i="36"/>
  <c r="Y5" i="36"/>
  <c r="AE4" i="36"/>
  <c r="AB25" i="36"/>
  <c r="I18" i="36"/>
  <c r="H18" i="36"/>
  <c r="G18" i="36"/>
  <c r="F18" i="36"/>
  <c r="E18" i="36"/>
  <c r="D18" i="36"/>
  <c r="C18" i="36"/>
  <c r="B18" i="36"/>
  <c r="AB4" i="36"/>
  <c r="Y4" i="36"/>
  <c r="X4" i="36"/>
  <c r="W4" i="36"/>
  <c r="AA4" i="36"/>
  <c r="Z4" i="36"/>
  <c r="X25" i="36"/>
  <c r="W25" i="36"/>
  <c r="V4" i="36"/>
  <c r="AA3" i="36"/>
  <c r="Z25" i="36"/>
  <c r="Y25" i="36"/>
  <c r="AE25" i="36"/>
  <c r="AD25" i="36"/>
  <c r="V25" i="36"/>
  <c r="BF5" i="36"/>
  <c r="BE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M6" i="36" s="1"/>
  <c r="AL5" i="36"/>
  <c r="AK5" i="36"/>
  <c r="AJ5" i="36"/>
  <c r="AI5" i="36"/>
  <c r="AH5" i="36"/>
  <c r="AE5" i="36"/>
  <c r="AD5" i="36"/>
  <c r="AC5" i="36"/>
  <c r="AB5" i="36"/>
  <c r="W5" i="36"/>
  <c r="V5" i="36"/>
  <c r="M5" i="36"/>
  <c r="L5" i="36"/>
  <c r="BF4" i="36"/>
  <c r="BE4" i="36"/>
  <c r="BD4" i="36"/>
  <c r="BC4" i="36"/>
  <c r="BB4" i="36"/>
  <c r="BA4" i="36"/>
  <c r="AZ4" i="36"/>
  <c r="AY4" i="36"/>
  <c r="AY6" i="36" s="1"/>
  <c r="AX4" i="36"/>
  <c r="AW4" i="36"/>
  <c r="AV4" i="36"/>
  <c r="AU4" i="36"/>
  <c r="AT4" i="36"/>
  <c r="AS4" i="36"/>
  <c r="AR4" i="36"/>
  <c r="AQ4" i="36"/>
  <c r="AP4" i="36"/>
  <c r="AO4" i="36"/>
  <c r="AO6" i="36" s="1"/>
  <c r="AN4" i="36"/>
  <c r="AM4" i="36"/>
  <c r="AL4" i="36"/>
  <c r="AK4" i="36"/>
  <c r="AJ4" i="36"/>
  <c r="AI4" i="36"/>
  <c r="AH4" i="36"/>
  <c r="AD4" i="36"/>
  <c r="AC4" i="36"/>
  <c r="M4" i="36"/>
  <c r="L4" i="36"/>
  <c r="BF3" i="36"/>
  <c r="BF6" i="36" s="1"/>
  <c r="BE3" i="36"/>
  <c r="BD3" i="36"/>
  <c r="BC3" i="36"/>
  <c r="BB3" i="36"/>
  <c r="BB6" i="36" s="1"/>
  <c r="BA3" i="36"/>
  <c r="AZ3" i="36"/>
  <c r="AY3" i="36"/>
  <c r="AX3" i="36"/>
  <c r="AW3" i="36"/>
  <c r="AW6" i="36" s="1"/>
  <c r="AV3" i="36"/>
  <c r="AV6" i="36" s="1"/>
  <c r="AU3" i="36"/>
  <c r="AT3" i="36"/>
  <c r="AS3" i="36"/>
  <c r="AR3" i="36"/>
  <c r="AR6" i="36" s="1"/>
  <c r="AQ3" i="36"/>
  <c r="AP3" i="36"/>
  <c r="AO3" i="36"/>
  <c r="AN3" i="36"/>
  <c r="AM3" i="36"/>
  <c r="AL3" i="36"/>
  <c r="AL6" i="36" s="1"/>
  <c r="AK3" i="36"/>
  <c r="AJ3" i="36"/>
  <c r="AI3" i="36"/>
  <c r="AH3" i="36"/>
  <c r="AH6" i="36" s="1"/>
  <c r="AE3" i="36"/>
  <c r="AE6" i="36" s="1"/>
  <c r="AD3" i="36"/>
  <c r="AD6" i="36" s="1"/>
  <c r="AC3" i="36"/>
  <c r="AB3" i="36"/>
  <c r="Y3" i="36"/>
  <c r="X3" i="36"/>
  <c r="W3" i="36"/>
  <c r="S6" i="36"/>
  <c r="M3" i="36"/>
  <c r="M6" i="36" s="1"/>
  <c r="L3" i="36"/>
  <c r="L6" i="36" s="1"/>
  <c r="V4" i="35"/>
  <c r="S6" i="35"/>
  <c r="M5" i="35"/>
  <c r="M4" i="35"/>
  <c r="M3" i="35"/>
  <c r="L3" i="35"/>
  <c r="BF25" i="35"/>
  <c r="BE25" i="35"/>
  <c r="BD25" i="35"/>
  <c r="BC25" i="35"/>
  <c r="BB25" i="35"/>
  <c r="BA25" i="35"/>
  <c r="AZ25" i="35"/>
  <c r="AY25" i="35"/>
  <c r="AX25" i="35"/>
  <c r="AW25" i="35"/>
  <c r="AV25" i="35"/>
  <c r="AU25" i="35"/>
  <c r="AT25" i="35"/>
  <c r="AS25" i="35"/>
  <c r="AR25" i="35"/>
  <c r="AQ25" i="35"/>
  <c r="AP25" i="35"/>
  <c r="AO25" i="35"/>
  <c r="AN25" i="35"/>
  <c r="AM25" i="35"/>
  <c r="AL25" i="35"/>
  <c r="AK25" i="35"/>
  <c r="AJ25" i="35"/>
  <c r="AI25" i="35"/>
  <c r="AH25" i="35"/>
  <c r="W25" i="35"/>
  <c r="AC25" i="35"/>
  <c r="AA25" i="35"/>
  <c r="AB5" i="35"/>
  <c r="X5" i="35"/>
  <c r="Z5" i="35"/>
  <c r="Y5" i="35"/>
  <c r="AE4" i="35"/>
  <c r="AB4" i="35"/>
  <c r="I18" i="35"/>
  <c r="H18" i="35"/>
  <c r="G18" i="35"/>
  <c r="F18" i="35"/>
  <c r="E18" i="35"/>
  <c r="D18" i="35"/>
  <c r="C18" i="35"/>
  <c r="B18" i="35"/>
  <c r="AB25" i="35"/>
  <c r="AC4" i="35"/>
  <c r="Y4" i="35"/>
  <c r="X4" i="35"/>
  <c r="AA4" i="35"/>
  <c r="Z4" i="35"/>
  <c r="X25" i="35"/>
  <c r="AA3" i="35"/>
  <c r="Z25" i="35"/>
  <c r="Y25" i="35"/>
  <c r="V25" i="35"/>
  <c r="AE25" i="35"/>
  <c r="AD25" i="35"/>
  <c r="BF5" i="35"/>
  <c r="BE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L5" i="35"/>
  <c r="AK5" i="35"/>
  <c r="AJ5" i="35"/>
  <c r="AI5" i="35"/>
  <c r="AH5" i="35"/>
  <c r="AE5" i="35"/>
  <c r="AD5" i="35"/>
  <c r="AC5" i="35"/>
  <c r="AA5" i="35"/>
  <c r="W5" i="35"/>
  <c r="V5" i="35"/>
  <c r="L5" i="35"/>
  <c r="BF4" i="35"/>
  <c r="BE4" i="35"/>
  <c r="BD4" i="35"/>
  <c r="BC4" i="35"/>
  <c r="BB4" i="35"/>
  <c r="BA4" i="35"/>
  <c r="AZ4" i="35"/>
  <c r="AZ6" i="35" s="1"/>
  <c r="AY4" i="35"/>
  <c r="AX4" i="35"/>
  <c r="AW4" i="35"/>
  <c r="AV4" i="35"/>
  <c r="AU4" i="35"/>
  <c r="AT4" i="35"/>
  <c r="AS4" i="35"/>
  <c r="AR4" i="35"/>
  <c r="AQ4" i="35"/>
  <c r="AP4" i="35"/>
  <c r="AP6" i="35" s="1"/>
  <c r="AO4" i="35"/>
  <c r="AN4" i="35"/>
  <c r="AM4" i="35"/>
  <c r="AL4" i="35"/>
  <c r="AK4" i="35"/>
  <c r="AJ4" i="35"/>
  <c r="AI4" i="35"/>
  <c r="AH4" i="35"/>
  <c r="AD4" i="35"/>
  <c r="W4" i="35"/>
  <c r="L4" i="35"/>
  <c r="L6" i="35" s="1"/>
  <c r="BF3" i="35"/>
  <c r="BF6" i="35" s="1"/>
  <c r="BE3" i="35"/>
  <c r="BD3" i="35"/>
  <c r="BD6" i="35" s="1"/>
  <c r="BC3" i="35"/>
  <c r="BC6" i="35" s="1"/>
  <c r="BB3" i="35"/>
  <c r="BB6" i="35" s="1"/>
  <c r="BA3" i="35"/>
  <c r="BA6" i="35" s="1"/>
  <c r="AZ3" i="35"/>
  <c r="AY3" i="35"/>
  <c r="AX3" i="35"/>
  <c r="AX6" i="35" s="1"/>
  <c r="AW3" i="35"/>
  <c r="AV3" i="35"/>
  <c r="AV6" i="35" s="1"/>
  <c r="AU3" i="35"/>
  <c r="AT3" i="35"/>
  <c r="AT6" i="35" s="1"/>
  <c r="AS3" i="35"/>
  <c r="AS6" i="35" s="1"/>
  <c r="AR3" i="35"/>
  <c r="AR6" i="35" s="1"/>
  <c r="AQ3" i="35"/>
  <c r="AQ6" i="35" s="1"/>
  <c r="AP3" i="35"/>
  <c r="AO3" i="35"/>
  <c r="AN3" i="35"/>
  <c r="AN6" i="35" s="1"/>
  <c r="AM3" i="35"/>
  <c r="AL3" i="35"/>
  <c r="AL6" i="35" s="1"/>
  <c r="AK3" i="35"/>
  <c r="AJ3" i="35"/>
  <c r="AJ6" i="35" s="1"/>
  <c r="AI3" i="35"/>
  <c r="AI6" i="35" s="1"/>
  <c r="AH3" i="35"/>
  <c r="AH6" i="35" s="1"/>
  <c r="AE3" i="35"/>
  <c r="AC3" i="35"/>
  <c r="AB3" i="35"/>
  <c r="Y3" i="35"/>
  <c r="Y6" i="35" s="1"/>
  <c r="X3" i="35"/>
  <c r="W3" i="35"/>
  <c r="V3" i="35"/>
  <c r="AE24" i="34"/>
  <c r="AD24" i="34"/>
  <c r="AC24" i="34"/>
  <c r="AB24" i="34"/>
  <c r="AA24" i="34"/>
  <c r="Z24" i="34"/>
  <c r="Z5" i="34" s="1"/>
  <c r="Y24" i="34"/>
  <c r="V24" i="34"/>
  <c r="AE23" i="34"/>
  <c r="AE5" i="34" s="1"/>
  <c r="AD23" i="34"/>
  <c r="AC23" i="34"/>
  <c r="AA23" i="34"/>
  <c r="Z23" i="34"/>
  <c r="Y23" i="34"/>
  <c r="X23" i="34"/>
  <c r="W23" i="34"/>
  <c r="V23" i="34"/>
  <c r="AE22" i="34"/>
  <c r="AD22" i="34"/>
  <c r="AD5" i="34" s="1"/>
  <c r="AC22" i="34"/>
  <c r="AB22" i="34"/>
  <c r="AA22" i="34"/>
  <c r="Z22" i="34"/>
  <c r="Y22" i="34"/>
  <c r="Y5" i="34" s="1"/>
  <c r="W22" i="34"/>
  <c r="V22" i="34"/>
  <c r="AE21" i="34"/>
  <c r="AD21" i="34"/>
  <c r="AC21" i="34"/>
  <c r="AC5" i="34" s="1"/>
  <c r="AB21" i="34"/>
  <c r="AB5" i="34" s="1"/>
  <c r="AA21" i="34"/>
  <c r="Z21" i="34"/>
  <c r="Y21" i="34"/>
  <c r="X21" i="34"/>
  <c r="W21" i="34"/>
  <c r="V21" i="34"/>
  <c r="AE20" i="34"/>
  <c r="AD20" i="34"/>
  <c r="AA20" i="34"/>
  <c r="AA5" i="34" s="1"/>
  <c r="Z20" i="34"/>
  <c r="Y20" i="34"/>
  <c r="V20" i="34"/>
  <c r="V5" i="34" s="1"/>
  <c r="AE19" i="34"/>
  <c r="AD19" i="34"/>
  <c r="AC19" i="34"/>
  <c r="AA19" i="34"/>
  <c r="AA4" i="34" s="1"/>
  <c r="Z19" i="34"/>
  <c r="X19" i="34"/>
  <c r="W19" i="34"/>
  <c r="AE18" i="34"/>
  <c r="AD18" i="34"/>
  <c r="AC18" i="34"/>
  <c r="AB18" i="34"/>
  <c r="AA18" i="34"/>
  <c r="Z18" i="34"/>
  <c r="Y18" i="34"/>
  <c r="Y25" i="34" s="1"/>
  <c r="X18" i="34"/>
  <c r="W18" i="34"/>
  <c r="AE17" i="34"/>
  <c r="AD17" i="34"/>
  <c r="AC17" i="34"/>
  <c r="AB17" i="34"/>
  <c r="AA17" i="34"/>
  <c r="Z17" i="34"/>
  <c r="Z25" i="34" s="1"/>
  <c r="Y17" i="34"/>
  <c r="X17" i="34"/>
  <c r="X25" i="34" s="1"/>
  <c r="W17" i="34"/>
  <c r="V17" i="34"/>
  <c r="AE16" i="34"/>
  <c r="AE4" i="34" s="1"/>
  <c r="AD16" i="34"/>
  <c r="AC16" i="34"/>
  <c r="AA16" i="34"/>
  <c r="Z16" i="34"/>
  <c r="Y16" i="34"/>
  <c r="Y4" i="34" s="1"/>
  <c r="Y6" i="34" s="1"/>
  <c r="X16" i="34"/>
  <c r="X4" i="34" s="1"/>
  <c r="W16" i="34"/>
  <c r="W4" i="34" s="1"/>
  <c r="V16" i="34"/>
  <c r="AE15" i="34"/>
  <c r="AD15" i="34"/>
  <c r="AD25" i="34" s="1"/>
  <c r="AC15" i="34"/>
  <c r="AC4" i="34" s="1"/>
  <c r="AC6" i="34" s="1"/>
  <c r="AA15" i="34"/>
  <c r="Z15" i="34"/>
  <c r="X15" i="34"/>
  <c r="W15" i="34"/>
  <c r="V15" i="34"/>
  <c r="AE14" i="34"/>
  <c r="AD14" i="34"/>
  <c r="AC14" i="34"/>
  <c r="AC3" i="34" s="1"/>
  <c r="AB14" i="34"/>
  <c r="AB3" i="34" s="1"/>
  <c r="AA14" i="34"/>
  <c r="AA3" i="34" s="1"/>
  <c r="Z14" i="34"/>
  <c r="Y14" i="34"/>
  <c r="V14" i="34"/>
  <c r="AE13" i="34"/>
  <c r="AD13" i="34"/>
  <c r="AD3" i="34" s="1"/>
  <c r="V13" i="34"/>
  <c r="V3" i="34" s="1"/>
  <c r="Q6" i="34"/>
  <c r="M5" i="34"/>
  <c r="M4" i="34"/>
  <c r="M3" i="34"/>
  <c r="L5" i="34"/>
  <c r="L4" i="34"/>
  <c r="L3" i="34"/>
  <c r="L6" i="34" s="1"/>
  <c r="BF25" i="34"/>
  <c r="BE25" i="34"/>
  <c r="BD25" i="34"/>
  <c r="BC25" i="34"/>
  <c r="BB25" i="34"/>
  <c r="BA25" i="34"/>
  <c r="AZ25" i="34"/>
  <c r="AY25" i="34"/>
  <c r="AX25" i="34"/>
  <c r="AW25" i="34"/>
  <c r="AV25" i="34"/>
  <c r="AU25" i="34"/>
  <c r="AT25" i="34"/>
  <c r="AS25" i="34"/>
  <c r="AR25" i="34"/>
  <c r="AQ25" i="34"/>
  <c r="AP25" i="34"/>
  <c r="AO25" i="34"/>
  <c r="AN25" i="34"/>
  <c r="AM25" i="34"/>
  <c r="AL25" i="34"/>
  <c r="AK25" i="34"/>
  <c r="AJ25" i="34"/>
  <c r="AI25" i="34"/>
  <c r="AH25" i="34"/>
  <c r="W5" i="34"/>
  <c r="I18" i="34"/>
  <c r="H18" i="34"/>
  <c r="G18" i="34"/>
  <c r="F18" i="34"/>
  <c r="E18" i="34"/>
  <c r="D18" i="34"/>
  <c r="C18" i="34"/>
  <c r="B18" i="34"/>
  <c r="Z4" i="34"/>
  <c r="V4" i="34"/>
  <c r="X3" i="34"/>
  <c r="AE3" i="34"/>
  <c r="BF5" i="34"/>
  <c r="BE5" i="34"/>
  <c r="BD5" i="34"/>
  <c r="BC5" i="34"/>
  <c r="BB5" i="34"/>
  <c r="BA5" i="34"/>
  <c r="AZ5" i="34"/>
  <c r="AY5" i="34"/>
  <c r="AX5" i="34"/>
  <c r="AW5" i="34"/>
  <c r="AV5" i="34"/>
  <c r="AV6" i="34" s="1"/>
  <c r="AU5" i="34"/>
  <c r="AT5" i="34"/>
  <c r="AS5" i="34"/>
  <c r="AR5" i="34"/>
  <c r="AQ5" i="34"/>
  <c r="AP5" i="34"/>
  <c r="AO5" i="34"/>
  <c r="AN5" i="34"/>
  <c r="AM5" i="34"/>
  <c r="AL5" i="34"/>
  <c r="AK5" i="34"/>
  <c r="AJ5" i="34"/>
  <c r="AI5" i="34"/>
  <c r="AH5" i="34"/>
  <c r="X5" i="34"/>
  <c r="BF4" i="34"/>
  <c r="BE4" i="34"/>
  <c r="BD4" i="34"/>
  <c r="BC4" i="34"/>
  <c r="BB4" i="34"/>
  <c r="BA4" i="34"/>
  <c r="AZ4" i="34"/>
  <c r="AY4" i="34"/>
  <c r="AX4" i="34"/>
  <c r="AW4" i="34"/>
  <c r="AV4" i="34"/>
  <c r="AU4" i="34"/>
  <c r="AT4" i="34"/>
  <c r="AS4" i="34"/>
  <c r="AR4" i="34"/>
  <c r="AQ4" i="34"/>
  <c r="AP4" i="34"/>
  <c r="AO4" i="34"/>
  <c r="AN4" i="34"/>
  <c r="AM4" i="34"/>
  <c r="AL4" i="34"/>
  <c r="AK4" i="34"/>
  <c r="AJ4" i="34"/>
  <c r="AI4" i="34"/>
  <c r="AH4" i="34"/>
  <c r="AB4" i="34"/>
  <c r="BF3" i="34"/>
  <c r="BE3" i="34"/>
  <c r="BD3" i="34"/>
  <c r="BC3" i="34"/>
  <c r="BB3" i="34"/>
  <c r="BA3" i="34"/>
  <c r="AZ3" i="34"/>
  <c r="AY3" i="34"/>
  <c r="AX3" i="34"/>
  <c r="AX6" i="34" s="1"/>
  <c r="AW3" i="34"/>
  <c r="AV3" i="34"/>
  <c r="AU3" i="34"/>
  <c r="AT3" i="34"/>
  <c r="AT6" i="34" s="1"/>
  <c r="AS3" i="34"/>
  <c r="AR3" i="34"/>
  <c r="AQ3" i="34"/>
  <c r="AP3" i="34"/>
  <c r="AO3" i="34"/>
  <c r="AN3" i="34"/>
  <c r="AN6" i="34" s="1"/>
  <c r="AM3" i="34"/>
  <c r="AL3" i="34"/>
  <c r="AK3" i="34"/>
  <c r="AJ3" i="34"/>
  <c r="AI3" i="34"/>
  <c r="AH3" i="34"/>
  <c r="Z3" i="34"/>
  <c r="Y3" i="34"/>
  <c r="W3" i="34"/>
  <c r="AE5" i="32"/>
  <c r="AD5" i="32"/>
  <c r="AC5" i="32"/>
  <c r="AB5" i="32"/>
  <c r="AA5" i="32"/>
  <c r="Z5" i="32"/>
  <c r="Y5" i="32"/>
  <c r="X5" i="32"/>
  <c r="W5" i="32"/>
  <c r="AE4" i="32"/>
  <c r="AD4" i="32"/>
  <c r="AC4" i="32"/>
  <c r="AB4" i="32"/>
  <c r="AA4" i="32"/>
  <c r="Z4" i="32"/>
  <c r="Y4" i="32"/>
  <c r="X4" i="32"/>
  <c r="W4" i="32"/>
  <c r="V4" i="32"/>
  <c r="AE3" i="32"/>
  <c r="AD3" i="32"/>
  <c r="AC3" i="32"/>
  <c r="AB3" i="32"/>
  <c r="AB6" i="32" s="1"/>
  <c r="AA3" i="32"/>
  <c r="AA6" i="32" s="1"/>
  <c r="Z3" i="32"/>
  <c r="Z6" i="32" s="1"/>
  <c r="Y3" i="32"/>
  <c r="X3" i="32"/>
  <c r="W3" i="32"/>
  <c r="V3" i="32"/>
  <c r="L5" i="32"/>
  <c r="M5" i="32"/>
  <c r="M4" i="32"/>
  <c r="M3" i="32"/>
  <c r="L3" i="32"/>
  <c r="L4" i="32"/>
  <c r="I18" i="32"/>
  <c r="H18" i="32"/>
  <c r="G18" i="32"/>
  <c r="F18" i="32"/>
  <c r="E18" i="32"/>
  <c r="D18" i="32"/>
  <c r="C18" i="32"/>
  <c r="B18" i="32"/>
  <c r="BF25" i="32"/>
  <c r="BE25" i="32"/>
  <c r="BD25" i="32"/>
  <c r="BC25" i="32"/>
  <c r="BB25" i="32"/>
  <c r="BA25" i="32"/>
  <c r="AZ25" i="32"/>
  <c r="AY25" i="32"/>
  <c r="AX25" i="32"/>
  <c r="AW25" i="32"/>
  <c r="AV25" i="32"/>
  <c r="AU25" i="32"/>
  <c r="AT25" i="32"/>
  <c r="AS25" i="32"/>
  <c r="AR25" i="32"/>
  <c r="AQ25" i="32"/>
  <c r="AP25" i="32"/>
  <c r="AO25" i="32"/>
  <c r="AN25" i="32"/>
  <c r="AM25" i="32"/>
  <c r="AL25" i="32"/>
  <c r="AK25" i="32"/>
  <c r="AJ25" i="32"/>
  <c r="AI25" i="32"/>
  <c r="AH25" i="32"/>
  <c r="AE25" i="32"/>
  <c r="AA25" i="32"/>
  <c r="Z25" i="32"/>
  <c r="Y25" i="32"/>
  <c r="BC6" i="32"/>
  <c r="AS6" i="32"/>
  <c r="BF5" i="32"/>
  <c r="BE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L5" i="32"/>
  <c r="AK5" i="32"/>
  <c r="AJ5" i="32"/>
  <c r="AI5" i="32"/>
  <c r="AH5" i="32"/>
  <c r="BF4" i="32"/>
  <c r="BE4" i="32"/>
  <c r="BE6" i="32" s="1"/>
  <c r="BD4" i="32"/>
  <c r="BC4" i="32"/>
  <c r="BB4" i="32"/>
  <c r="BA4" i="32"/>
  <c r="AZ4" i="32"/>
  <c r="AY4" i="32"/>
  <c r="AX4" i="32"/>
  <c r="AW4" i="32"/>
  <c r="AV4" i="32"/>
  <c r="AU4" i="32"/>
  <c r="AU6" i="32" s="1"/>
  <c r="AT4" i="32"/>
  <c r="AT6" i="32" s="1"/>
  <c r="AS4" i="32"/>
  <c r="AR4" i="32"/>
  <c r="AQ4" i="32"/>
  <c r="AP4" i="32"/>
  <c r="AO4" i="32"/>
  <c r="AN4" i="32"/>
  <c r="AM4" i="32"/>
  <c r="AL4" i="32"/>
  <c r="AK4" i="32"/>
  <c r="AK6" i="32" s="1"/>
  <c r="AJ4" i="32"/>
  <c r="AI4" i="32"/>
  <c r="AH4" i="32"/>
  <c r="BF3" i="32"/>
  <c r="BE3" i="32"/>
  <c r="BD3" i="32"/>
  <c r="BC3" i="32"/>
  <c r="BB3" i="32"/>
  <c r="BB6" i="32" s="1"/>
  <c r="BA3" i="32"/>
  <c r="BA6" i="32" s="1"/>
  <c r="AZ3" i="32"/>
  <c r="AZ6" i="32" s="1"/>
  <c r="AY3" i="32"/>
  <c r="AY6" i="32" s="1"/>
  <c r="AX3" i="32"/>
  <c r="AW3" i="32"/>
  <c r="AV3" i="32"/>
  <c r="AU3" i="32"/>
  <c r="AT3" i="32"/>
  <c r="AS3" i="32"/>
  <c r="AR3" i="32"/>
  <c r="AR6" i="32" s="1"/>
  <c r="AQ3" i="32"/>
  <c r="AQ6" i="32" s="1"/>
  <c r="AP3" i="32"/>
  <c r="AP6" i="32" s="1"/>
  <c r="AO3" i="32"/>
  <c r="AO6" i="32" s="1"/>
  <c r="AN3" i="32"/>
  <c r="AM3" i="32"/>
  <c r="AL3" i="32"/>
  <c r="AK3" i="32"/>
  <c r="AJ3" i="32"/>
  <c r="AJ6" i="32" s="1"/>
  <c r="AI3" i="32"/>
  <c r="AI6" i="32" s="1"/>
  <c r="AH3" i="32"/>
  <c r="AH6" i="32" s="1"/>
  <c r="AE6" i="32"/>
  <c r="AD6" i="32"/>
  <c r="L6" i="32"/>
  <c r="M6" i="23"/>
  <c r="M5" i="23"/>
  <c r="M4" i="23"/>
  <c r="M3" i="23"/>
  <c r="O11" i="15"/>
  <c r="O10" i="15"/>
  <c r="O9" i="15"/>
  <c r="O14" i="15" s="1"/>
  <c r="O8" i="15"/>
  <c r="O7" i="15"/>
  <c r="O6" i="15"/>
  <c r="O13" i="15" s="1"/>
  <c r="O5" i="15"/>
  <c r="O4" i="15"/>
  <c r="O3" i="15"/>
  <c r="O12" i="15" s="1"/>
  <c r="M6" i="13"/>
  <c r="M5" i="13"/>
  <c r="M4" i="13"/>
  <c r="M3" i="13"/>
  <c r="M6" i="12"/>
  <c r="M5" i="12"/>
  <c r="M4" i="12"/>
  <c r="M3" i="12"/>
  <c r="M6" i="2"/>
  <c r="M3" i="2"/>
  <c r="M4" i="2"/>
  <c r="M5" i="2"/>
  <c r="N6" i="1"/>
  <c r="N5" i="1"/>
  <c r="N4" i="1"/>
  <c r="N3" i="1"/>
  <c r="I7" i="18"/>
  <c r="J6" i="18"/>
  <c r="I6" i="18"/>
  <c r="H6" i="18"/>
  <c r="I5" i="18"/>
  <c r="H3" i="18"/>
  <c r="J4" i="18"/>
  <c r="I4" i="18"/>
  <c r="H4" i="18"/>
  <c r="I3" i="18"/>
  <c r="K7" i="19"/>
  <c r="J7" i="19"/>
  <c r="I6" i="19"/>
  <c r="K6" i="19"/>
  <c r="J6" i="19"/>
  <c r="I5" i="19"/>
  <c r="K5" i="19"/>
  <c r="J5" i="19"/>
  <c r="K4" i="19"/>
  <c r="J4" i="19"/>
  <c r="I4" i="19"/>
  <c r="K3" i="19"/>
  <c r="J3" i="19"/>
  <c r="I3" i="19"/>
  <c r="X19" i="23"/>
  <c r="X18" i="23"/>
  <c r="AC19" i="23"/>
  <c r="AB19" i="23"/>
  <c r="AA19" i="23"/>
  <c r="Z19" i="23"/>
  <c r="AC16" i="23"/>
  <c r="AB16" i="23"/>
  <c r="AA16" i="23"/>
  <c r="AE15" i="23"/>
  <c r="AD15" i="23"/>
  <c r="AC15" i="23"/>
  <c r="AB15" i="23"/>
  <c r="AA15" i="23"/>
  <c r="Z15" i="23"/>
  <c r="Y15" i="23"/>
  <c r="X15" i="23"/>
  <c r="AD18" i="23"/>
  <c r="AC18" i="23"/>
  <c r="AB18" i="23"/>
  <c r="AA18" i="23"/>
  <c r="Z18" i="23"/>
  <c r="Y18" i="23"/>
  <c r="AD17" i="23"/>
  <c r="AC17" i="23"/>
  <c r="AB17" i="23"/>
  <c r="AA17" i="23"/>
  <c r="Z17" i="23"/>
  <c r="Y17" i="23"/>
  <c r="V18" i="23"/>
  <c r="V4" i="23" s="1"/>
  <c r="W17" i="23"/>
  <c r="W4" i="23" s="1"/>
  <c r="V17" i="23"/>
  <c r="V15" i="23"/>
  <c r="AL92" i="31"/>
  <c r="AK92" i="31"/>
  <c r="AJ92" i="31"/>
  <c r="AG92" i="31"/>
  <c r="AL91" i="31"/>
  <c r="AK91" i="31"/>
  <c r="AJ91" i="31"/>
  <c r="AG91" i="31"/>
  <c r="AL90" i="31"/>
  <c r="AK90" i="31"/>
  <c r="AJ90" i="31"/>
  <c r="AG90" i="31"/>
  <c r="AL89" i="31"/>
  <c r="AK89" i="31"/>
  <c r="AJ89" i="31"/>
  <c r="AI89" i="31"/>
  <c r="AG89" i="31"/>
  <c r="AL88" i="31"/>
  <c r="AK88" i="31"/>
  <c r="AJ88" i="31"/>
  <c r="AI88" i="31"/>
  <c r="AH88" i="31"/>
  <c r="AL87" i="31"/>
  <c r="AK87" i="31"/>
  <c r="AJ87" i="31"/>
  <c r="AI87" i="31"/>
  <c r="AL86" i="31"/>
  <c r="AK86" i="31"/>
  <c r="AJ86" i="31"/>
  <c r="AI86" i="31"/>
  <c r="AG86" i="31"/>
  <c r="AL85" i="31"/>
  <c r="AK85" i="31"/>
  <c r="AJ85" i="31"/>
  <c r="AI85" i="31"/>
  <c r="AH85" i="31"/>
  <c r="AL84" i="31"/>
  <c r="AK84" i="31"/>
  <c r="AJ84" i="31"/>
  <c r="AI84" i="31"/>
  <c r="AI90" i="31"/>
  <c r="AB92" i="31"/>
  <c r="AA92" i="31"/>
  <c r="Z92" i="31"/>
  <c r="Y92" i="31"/>
  <c r="W92" i="31"/>
  <c r="AB91" i="31"/>
  <c r="AA91" i="31"/>
  <c r="Z91" i="31"/>
  <c r="Y91" i="31"/>
  <c r="X91" i="31"/>
  <c r="AB90" i="31"/>
  <c r="AA90" i="31"/>
  <c r="Z90" i="31"/>
  <c r="Y90" i="31"/>
  <c r="AB89" i="31"/>
  <c r="AA89" i="31"/>
  <c r="Z89" i="31"/>
  <c r="Y89" i="31"/>
  <c r="W89" i="31"/>
  <c r="AB88" i="31"/>
  <c r="AA88" i="31"/>
  <c r="Z88" i="31"/>
  <c r="Y88" i="31"/>
  <c r="X88" i="31"/>
  <c r="AB87" i="31"/>
  <c r="AA87" i="31"/>
  <c r="Z87" i="31"/>
  <c r="Y87" i="31"/>
  <c r="AB86" i="31"/>
  <c r="AA86" i="31"/>
  <c r="Z86" i="31"/>
  <c r="Y86" i="31"/>
  <c r="W86" i="31"/>
  <c r="AB85" i="31"/>
  <c r="AA85" i="31"/>
  <c r="Z85" i="31"/>
  <c r="Y85" i="31"/>
  <c r="X85" i="31"/>
  <c r="AB84" i="31"/>
  <c r="AA84" i="31"/>
  <c r="Z84" i="31"/>
  <c r="Y84" i="31"/>
  <c r="R92" i="31"/>
  <c r="Q92" i="31"/>
  <c r="P92" i="31"/>
  <c r="O92" i="31"/>
  <c r="M92" i="31"/>
  <c r="R91" i="31"/>
  <c r="Q91" i="31"/>
  <c r="P91" i="31"/>
  <c r="O91" i="31"/>
  <c r="N91" i="31"/>
  <c r="R90" i="31"/>
  <c r="Q90" i="31"/>
  <c r="P90" i="31"/>
  <c r="O90" i="31"/>
  <c r="R89" i="31"/>
  <c r="Q89" i="31"/>
  <c r="P89" i="31"/>
  <c r="O89" i="31"/>
  <c r="M89" i="31"/>
  <c r="R88" i="31"/>
  <c r="Q88" i="31"/>
  <c r="P88" i="31"/>
  <c r="O88" i="31"/>
  <c r="N88" i="31"/>
  <c r="R87" i="31"/>
  <c r="Q87" i="31"/>
  <c r="P87" i="31"/>
  <c r="O87" i="31"/>
  <c r="R85" i="31"/>
  <c r="Q85" i="31"/>
  <c r="P85" i="31"/>
  <c r="O85" i="31"/>
  <c r="N85" i="31"/>
  <c r="R86" i="31"/>
  <c r="Q86" i="31"/>
  <c r="P86" i="31"/>
  <c r="O86" i="31"/>
  <c r="M86" i="31"/>
  <c r="R84" i="31"/>
  <c r="Q84" i="31"/>
  <c r="P84" i="31"/>
  <c r="O84" i="31"/>
  <c r="M87" i="31"/>
  <c r="H92" i="31"/>
  <c r="G92" i="31"/>
  <c r="F92" i="31"/>
  <c r="E92" i="31"/>
  <c r="C92" i="31"/>
  <c r="H91" i="31"/>
  <c r="G91" i="31"/>
  <c r="E91" i="31"/>
  <c r="C91" i="31"/>
  <c r="H90" i="31"/>
  <c r="G90" i="31"/>
  <c r="F90" i="31"/>
  <c r="E90" i="31"/>
  <c r="C90" i="31"/>
  <c r="H89" i="31"/>
  <c r="G89" i="31"/>
  <c r="F89" i="31"/>
  <c r="E89" i="31"/>
  <c r="C89" i="31"/>
  <c r="H88" i="31"/>
  <c r="G88" i="31"/>
  <c r="F88" i="31"/>
  <c r="E88" i="31"/>
  <c r="D88" i="31"/>
  <c r="C88" i="31"/>
  <c r="H87" i="31"/>
  <c r="G87" i="31"/>
  <c r="F87" i="31"/>
  <c r="E87" i="31"/>
  <c r="C87" i="31"/>
  <c r="H86" i="31"/>
  <c r="G86" i="31"/>
  <c r="F86" i="31"/>
  <c r="E86" i="31"/>
  <c r="C86" i="31"/>
  <c r="H85" i="31"/>
  <c r="G85" i="31"/>
  <c r="F85" i="31"/>
  <c r="E85" i="31"/>
  <c r="D85" i="31"/>
  <c r="C85" i="31"/>
  <c r="H84" i="31"/>
  <c r="G84" i="31"/>
  <c r="F84" i="31"/>
  <c r="E84" i="31"/>
  <c r="AI92" i="31"/>
  <c r="AI91" i="31"/>
  <c r="AG88" i="31"/>
  <c r="AG87" i="31"/>
  <c r="AG85" i="31"/>
  <c r="AG84" i="31"/>
  <c r="W91" i="31"/>
  <c r="W90" i="31"/>
  <c r="W88" i="31"/>
  <c r="W87" i="31"/>
  <c r="W85" i="31"/>
  <c r="W84" i="31"/>
  <c r="M91" i="31"/>
  <c r="M90" i="31"/>
  <c r="M88" i="31"/>
  <c r="M85" i="31"/>
  <c r="M84" i="31"/>
  <c r="C84" i="31"/>
  <c r="V66" i="30"/>
  <c r="U66" i="30"/>
  <c r="T66" i="30"/>
  <c r="S66" i="30"/>
  <c r="I12" i="30"/>
  <c r="J12" i="30"/>
  <c r="K12" i="30"/>
  <c r="L12" i="30"/>
  <c r="I13" i="30"/>
  <c r="J13" i="30"/>
  <c r="K13" i="30"/>
  <c r="L13" i="30"/>
  <c r="J14" i="30"/>
  <c r="K14" i="30"/>
  <c r="I15" i="30"/>
  <c r="J15" i="30"/>
  <c r="K15" i="30"/>
  <c r="L15" i="30"/>
  <c r="I16" i="30"/>
  <c r="J16" i="30"/>
  <c r="K16" i="30"/>
  <c r="L16" i="30"/>
  <c r="I17" i="30"/>
  <c r="J17" i="30"/>
  <c r="K17" i="30"/>
  <c r="L17" i="30"/>
  <c r="L122" i="30"/>
  <c r="L121" i="30"/>
  <c r="L120" i="30"/>
  <c r="L119" i="30"/>
  <c r="L118" i="30"/>
  <c r="L117" i="30"/>
  <c r="L116" i="30"/>
  <c r="L115" i="30"/>
  <c r="L114" i="30"/>
  <c r="L113" i="30"/>
  <c r="L112" i="30"/>
  <c r="L111" i="30"/>
  <c r="L110" i="30"/>
  <c r="L109" i="30"/>
  <c r="L106" i="30"/>
  <c r="L104" i="30"/>
  <c r="L103" i="30"/>
  <c r="L101" i="30"/>
  <c r="L100" i="30"/>
  <c r="L99" i="30"/>
  <c r="L98" i="30"/>
  <c r="L95" i="30"/>
  <c r="L94" i="30"/>
  <c r="L92" i="30"/>
  <c r="L91" i="30"/>
  <c r="L90" i="30"/>
  <c r="L89" i="30"/>
  <c r="L88" i="30"/>
  <c r="L87" i="30"/>
  <c r="L86" i="30"/>
  <c r="L85" i="30"/>
  <c r="L84" i="30"/>
  <c r="L83" i="30"/>
  <c r="L82" i="30"/>
  <c r="L81" i="30"/>
  <c r="L80" i="30"/>
  <c r="L79" i="30"/>
  <c r="L78" i="30"/>
  <c r="L77" i="30"/>
  <c r="L76" i="30"/>
  <c r="L75" i="30"/>
  <c r="L74" i="30"/>
  <c r="L73" i="30"/>
  <c r="L72" i="30"/>
  <c r="L71" i="30"/>
  <c r="L70" i="30"/>
  <c r="L69" i="30"/>
  <c r="L68" i="30"/>
  <c r="L67" i="30"/>
  <c r="L66" i="30"/>
  <c r="L65" i="30"/>
  <c r="L64" i="30"/>
  <c r="L63" i="30"/>
  <c r="L62" i="30"/>
  <c r="L61" i="30"/>
  <c r="L60" i="30"/>
  <c r="L59" i="30"/>
  <c r="L58" i="30"/>
  <c r="L57" i="30"/>
  <c r="L56" i="30"/>
  <c r="L55" i="30"/>
  <c r="L54" i="30"/>
  <c r="L53" i="30"/>
  <c r="L52" i="30"/>
  <c r="L51" i="30"/>
  <c r="L50" i="30"/>
  <c r="L49" i="30"/>
  <c r="L48" i="30"/>
  <c r="L47" i="30"/>
  <c r="L46" i="30"/>
  <c r="L45" i="30"/>
  <c r="L43" i="30"/>
  <c r="L42" i="30"/>
  <c r="L39" i="30"/>
  <c r="L38" i="30"/>
  <c r="L37" i="30"/>
  <c r="L36" i="30"/>
  <c r="L35" i="30"/>
  <c r="L34" i="30"/>
  <c r="L33" i="30"/>
  <c r="L27" i="30"/>
  <c r="L26" i="30"/>
  <c r="L25" i="30"/>
  <c r="L24" i="30"/>
  <c r="L23" i="30"/>
  <c r="L22" i="30"/>
  <c r="L21" i="30"/>
  <c r="L20" i="30"/>
  <c r="L19" i="30"/>
  <c r="L18" i="30"/>
  <c r="L10" i="30"/>
  <c r="L9" i="30"/>
  <c r="L8" i="30"/>
  <c r="L6" i="30"/>
  <c r="L5" i="30"/>
  <c r="L4" i="30"/>
  <c r="L11" i="30"/>
  <c r="K122" i="30"/>
  <c r="K121" i="30"/>
  <c r="K120" i="30"/>
  <c r="K119" i="30"/>
  <c r="K118" i="30"/>
  <c r="K117" i="30"/>
  <c r="K116" i="30"/>
  <c r="K115" i="30"/>
  <c r="K114" i="30"/>
  <c r="K113" i="30"/>
  <c r="K112" i="30"/>
  <c r="K111" i="30"/>
  <c r="K110" i="30"/>
  <c r="K109" i="30"/>
  <c r="K108" i="30"/>
  <c r="K107" i="30"/>
  <c r="K106" i="30"/>
  <c r="K105" i="30"/>
  <c r="K104" i="30"/>
  <c r="K103" i="30"/>
  <c r="K102" i="30"/>
  <c r="K101" i="30"/>
  <c r="K100" i="30"/>
  <c r="K99" i="30"/>
  <c r="K98" i="30"/>
  <c r="K97" i="30"/>
  <c r="K96" i="30"/>
  <c r="K95" i="30"/>
  <c r="K94" i="30"/>
  <c r="K93" i="30"/>
  <c r="K92" i="30"/>
  <c r="K91" i="30"/>
  <c r="K90" i="30"/>
  <c r="K89" i="30"/>
  <c r="K88" i="30"/>
  <c r="K87" i="30"/>
  <c r="K86" i="30"/>
  <c r="K85" i="30"/>
  <c r="K84" i="30"/>
  <c r="K83" i="30"/>
  <c r="K82" i="30"/>
  <c r="K81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K50" i="30"/>
  <c r="K49" i="30"/>
  <c r="K48" i="30"/>
  <c r="K47" i="30"/>
  <c r="K46" i="30"/>
  <c r="K45" i="30"/>
  <c r="K44" i="30"/>
  <c r="K43" i="30"/>
  <c r="K42" i="30"/>
  <c r="K41" i="30"/>
  <c r="K40" i="30"/>
  <c r="K39" i="30"/>
  <c r="K38" i="30"/>
  <c r="K37" i="30"/>
  <c r="K36" i="30"/>
  <c r="K35" i="30"/>
  <c r="K34" i="30"/>
  <c r="K33" i="30"/>
  <c r="K32" i="30"/>
  <c r="K31" i="30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3" i="30"/>
  <c r="K4" i="30"/>
  <c r="K5" i="30"/>
  <c r="K6" i="30"/>
  <c r="K7" i="30"/>
  <c r="K8" i="30"/>
  <c r="U56" i="30" s="1"/>
  <c r="K9" i="30"/>
  <c r="K10" i="30"/>
  <c r="K11" i="30"/>
  <c r="J122" i="30"/>
  <c r="J121" i="30"/>
  <c r="J120" i="30"/>
  <c r="J119" i="30"/>
  <c r="J118" i="30"/>
  <c r="J117" i="30"/>
  <c r="J116" i="30"/>
  <c r="J115" i="30"/>
  <c r="J114" i="30"/>
  <c r="J113" i="30"/>
  <c r="J112" i="30"/>
  <c r="J111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J74" i="30"/>
  <c r="J73" i="30"/>
  <c r="J72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3" i="30"/>
  <c r="J10" i="30"/>
  <c r="J9" i="30"/>
  <c r="J8" i="30"/>
  <c r="J7" i="30"/>
  <c r="J6" i="30"/>
  <c r="J5" i="30"/>
  <c r="J4" i="30"/>
  <c r="J11" i="30"/>
  <c r="I9" i="30"/>
  <c r="I122" i="30"/>
  <c r="I121" i="30"/>
  <c r="I120" i="30"/>
  <c r="I119" i="30"/>
  <c r="I118" i="30"/>
  <c r="I117" i="30"/>
  <c r="I116" i="30"/>
  <c r="I115" i="30"/>
  <c r="I114" i="30"/>
  <c r="I113" i="30"/>
  <c r="I112" i="30"/>
  <c r="I111" i="30"/>
  <c r="I110" i="30"/>
  <c r="I109" i="30"/>
  <c r="I106" i="30"/>
  <c r="I104" i="30"/>
  <c r="I103" i="30"/>
  <c r="I101" i="30"/>
  <c r="I100" i="30"/>
  <c r="I99" i="30"/>
  <c r="I98" i="30"/>
  <c r="I95" i="30"/>
  <c r="I94" i="30"/>
  <c r="I92" i="30"/>
  <c r="I91" i="30"/>
  <c r="I90" i="30"/>
  <c r="I89" i="30"/>
  <c r="I88" i="30"/>
  <c r="I87" i="30"/>
  <c r="I86" i="30"/>
  <c r="I85" i="30"/>
  <c r="I84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3" i="30"/>
  <c r="I42" i="30"/>
  <c r="I39" i="30"/>
  <c r="I38" i="30"/>
  <c r="I37" i="30"/>
  <c r="I36" i="30"/>
  <c r="I35" i="30"/>
  <c r="I34" i="30"/>
  <c r="I33" i="30"/>
  <c r="I27" i="30"/>
  <c r="I26" i="30"/>
  <c r="I25" i="30"/>
  <c r="I24" i="30"/>
  <c r="I23" i="30"/>
  <c r="I22" i="30"/>
  <c r="I21" i="30"/>
  <c r="I20" i="30"/>
  <c r="I19" i="30"/>
  <c r="I18" i="30"/>
  <c r="I4" i="30"/>
  <c r="I11" i="30"/>
  <c r="I10" i="30"/>
  <c r="I8" i="30"/>
  <c r="I6" i="30"/>
  <c r="I5" i="30"/>
  <c r="Z6" i="27"/>
  <c r="BK66" i="27"/>
  <c r="BJ66" i="27"/>
  <c r="BI66" i="27"/>
  <c r="BH66" i="27"/>
  <c r="BG66" i="27"/>
  <c r="BF66" i="27"/>
  <c r="BE66" i="27"/>
  <c r="BD66" i="27"/>
  <c r="BC66" i="27"/>
  <c r="BB66" i="27"/>
  <c r="BA66" i="27"/>
  <c r="AZ66" i="27"/>
  <c r="AY66" i="27"/>
  <c r="AX66" i="27"/>
  <c r="AW66" i="27"/>
  <c r="BK65" i="27"/>
  <c r="BJ65" i="27"/>
  <c r="BI65" i="27"/>
  <c r="BH65" i="27"/>
  <c r="BG65" i="27"/>
  <c r="BF65" i="27"/>
  <c r="BE65" i="27"/>
  <c r="BD65" i="27"/>
  <c r="BC65" i="27"/>
  <c r="BB65" i="27"/>
  <c r="BA65" i="27"/>
  <c r="AZ65" i="27"/>
  <c r="AY65" i="27"/>
  <c r="AX65" i="27"/>
  <c r="AW65" i="27"/>
  <c r="BK64" i="27"/>
  <c r="BJ64" i="27"/>
  <c r="BI64" i="27"/>
  <c r="BH64" i="27"/>
  <c r="BG64" i="27"/>
  <c r="BF64" i="27"/>
  <c r="BE64" i="27"/>
  <c r="BD64" i="27"/>
  <c r="BC64" i="27"/>
  <c r="BB64" i="27"/>
  <c r="BA64" i="27"/>
  <c r="AZ64" i="27"/>
  <c r="AY64" i="27"/>
  <c r="AX64" i="27"/>
  <c r="AW64" i="27"/>
  <c r="AV66" i="27"/>
  <c r="AU66" i="27"/>
  <c r="AT66" i="27"/>
  <c r="AS66" i="27"/>
  <c r="AR66" i="27"/>
  <c r="AQ66" i="27"/>
  <c r="AP66" i="27"/>
  <c r="AO66" i="27"/>
  <c r="AN66" i="27"/>
  <c r="AM66" i="27"/>
  <c r="AV65" i="27"/>
  <c r="AU65" i="27"/>
  <c r="AT65" i="27"/>
  <c r="AS65" i="27"/>
  <c r="AR65" i="27"/>
  <c r="AQ65" i="27"/>
  <c r="AP65" i="27"/>
  <c r="AO65" i="27"/>
  <c r="AN65" i="27"/>
  <c r="AM65" i="27"/>
  <c r="AV64" i="27"/>
  <c r="AU64" i="27"/>
  <c r="AT64" i="27"/>
  <c r="AS64" i="27"/>
  <c r="AR64" i="27"/>
  <c r="AQ64" i="27"/>
  <c r="AP64" i="27"/>
  <c r="AO64" i="27"/>
  <c r="AN64" i="27"/>
  <c r="AM64" i="27"/>
  <c r="BK10" i="27"/>
  <c r="BK11" i="27"/>
  <c r="BJ11" i="27"/>
  <c r="BI11" i="27"/>
  <c r="BH11" i="27"/>
  <c r="BG11" i="27"/>
  <c r="BF11" i="27"/>
  <c r="BE11" i="27"/>
  <c r="BD11" i="27"/>
  <c r="BC11" i="27"/>
  <c r="BB11" i="27"/>
  <c r="BA11" i="27"/>
  <c r="AZ11" i="27"/>
  <c r="AY11" i="27"/>
  <c r="AX11" i="27"/>
  <c r="AW11" i="27"/>
  <c r="BJ10" i="27"/>
  <c r="BI10" i="27"/>
  <c r="BH10" i="27"/>
  <c r="BG10" i="27"/>
  <c r="BF10" i="27"/>
  <c r="BE10" i="27"/>
  <c r="BD10" i="27"/>
  <c r="BC10" i="27"/>
  <c r="BB10" i="27"/>
  <c r="BA10" i="27"/>
  <c r="AZ10" i="27"/>
  <c r="AY10" i="27"/>
  <c r="AX10" i="27"/>
  <c r="AW10" i="27"/>
  <c r="BK9" i="27"/>
  <c r="BJ9" i="27"/>
  <c r="BI9" i="27"/>
  <c r="BH9" i="27"/>
  <c r="BG9" i="27"/>
  <c r="BF9" i="27"/>
  <c r="BE9" i="27"/>
  <c r="BD9" i="27"/>
  <c r="BC9" i="27"/>
  <c r="BB9" i="27"/>
  <c r="BA9" i="27"/>
  <c r="AZ9" i="27"/>
  <c r="AY9" i="27"/>
  <c r="AX9" i="27"/>
  <c r="AW9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BK7" i="27"/>
  <c r="BJ7" i="27"/>
  <c r="BI7" i="27"/>
  <c r="BH7" i="27"/>
  <c r="BG7" i="27"/>
  <c r="BF7" i="27"/>
  <c r="BE7" i="27"/>
  <c r="BD7" i="27"/>
  <c r="BC7" i="27"/>
  <c r="BB7" i="27"/>
  <c r="BA7" i="27"/>
  <c r="AZ7" i="27"/>
  <c r="AY7" i="27"/>
  <c r="AX7" i="27"/>
  <c r="AW7" i="27"/>
  <c r="BK6" i="27"/>
  <c r="BJ6" i="27"/>
  <c r="BI6" i="27"/>
  <c r="BH6" i="27"/>
  <c r="BG6" i="27"/>
  <c r="BF6" i="27"/>
  <c r="BE6" i="27"/>
  <c r="BD6" i="27"/>
  <c r="BC6" i="27"/>
  <c r="BB6" i="27"/>
  <c r="BA6" i="27"/>
  <c r="AZ6" i="27"/>
  <c r="AY6" i="27"/>
  <c r="AX6" i="27"/>
  <c r="AW6" i="27"/>
  <c r="BK5" i="27"/>
  <c r="BJ5" i="27"/>
  <c r="BI5" i="27"/>
  <c r="BH5" i="27"/>
  <c r="BG5" i="27"/>
  <c r="BF5" i="27"/>
  <c r="BE5" i="27"/>
  <c r="BD5" i="27"/>
  <c r="BC5" i="27"/>
  <c r="BB5" i="27"/>
  <c r="BA5" i="27"/>
  <c r="AZ5" i="27"/>
  <c r="AY5" i="27"/>
  <c r="AX5" i="27"/>
  <c r="AW5" i="27"/>
  <c r="BK4" i="27"/>
  <c r="BJ4" i="27"/>
  <c r="BI4" i="27"/>
  <c r="BH4" i="27"/>
  <c r="BG4" i="27"/>
  <c r="BF4" i="27"/>
  <c r="BE4" i="27"/>
  <c r="BD4" i="27"/>
  <c r="BC4" i="27"/>
  <c r="BB4" i="27"/>
  <c r="BA4" i="27"/>
  <c r="AZ4" i="27"/>
  <c r="AY4" i="27"/>
  <c r="AX4" i="27"/>
  <c r="AW4" i="27"/>
  <c r="BK3" i="27"/>
  <c r="BJ3" i="27"/>
  <c r="BI3" i="27"/>
  <c r="BH3" i="27"/>
  <c r="BG3" i="27"/>
  <c r="BF3" i="27"/>
  <c r="BE3" i="27"/>
  <c r="BD3" i="27"/>
  <c r="BC3" i="27"/>
  <c r="BB3" i="27"/>
  <c r="BA3" i="27"/>
  <c r="AZ3" i="27"/>
  <c r="AY3" i="27"/>
  <c r="AX3" i="27"/>
  <c r="AW3" i="27"/>
  <c r="AV3" i="27"/>
  <c r="AV11" i="27"/>
  <c r="AU11" i="27"/>
  <c r="AT11" i="27"/>
  <c r="AS11" i="27"/>
  <c r="AR11" i="27"/>
  <c r="AQ11" i="27"/>
  <c r="AP11" i="27"/>
  <c r="AO11" i="27"/>
  <c r="AN11" i="27"/>
  <c r="AM11" i="27"/>
  <c r="AV10" i="27"/>
  <c r="AU10" i="27"/>
  <c r="AT10" i="27"/>
  <c r="AS10" i="27"/>
  <c r="AR10" i="27"/>
  <c r="AQ10" i="27"/>
  <c r="AP10" i="27"/>
  <c r="AO10" i="27"/>
  <c r="AN10" i="27"/>
  <c r="AM10" i="27"/>
  <c r="AV9" i="27"/>
  <c r="AV14" i="27" s="1"/>
  <c r="AU9" i="27"/>
  <c r="AT9" i="27"/>
  <c r="AS9" i="27"/>
  <c r="AR9" i="27"/>
  <c r="AQ9" i="27"/>
  <c r="AP9" i="27"/>
  <c r="AO9" i="27"/>
  <c r="AO14" i="27" s="1"/>
  <c r="AN9" i="27"/>
  <c r="AM9" i="27"/>
  <c r="AV8" i="27"/>
  <c r="AU8" i="27"/>
  <c r="AT8" i="27"/>
  <c r="AS8" i="27"/>
  <c r="AR8" i="27"/>
  <c r="AQ8" i="27"/>
  <c r="AP8" i="27"/>
  <c r="AO8" i="27"/>
  <c r="AN8" i="27"/>
  <c r="AM8" i="27"/>
  <c r="AV7" i="27"/>
  <c r="AU7" i="27"/>
  <c r="AT7" i="27"/>
  <c r="AS7" i="27"/>
  <c r="AR7" i="27"/>
  <c r="AQ7" i="27"/>
  <c r="AP7" i="27"/>
  <c r="AO7" i="27"/>
  <c r="AN7" i="27"/>
  <c r="AM7" i="27"/>
  <c r="AV6" i="27"/>
  <c r="AU6" i="27"/>
  <c r="AT6" i="27"/>
  <c r="AS6" i="27"/>
  <c r="AR6" i="27"/>
  <c r="AQ6" i="27"/>
  <c r="AP6" i="27"/>
  <c r="AP13" i="27" s="1"/>
  <c r="AO6" i="27"/>
  <c r="AN6" i="27"/>
  <c r="AM6" i="27"/>
  <c r="AV5" i="27"/>
  <c r="AU5" i="27"/>
  <c r="AT5" i="27"/>
  <c r="AS5" i="27"/>
  <c r="AR5" i="27"/>
  <c r="AQ5" i="27"/>
  <c r="AP5" i="27"/>
  <c r="AO5" i="27"/>
  <c r="AN5" i="27"/>
  <c r="AM5" i="27"/>
  <c r="AV4" i="27"/>
  <c r="AU4" i="27"/>
  <c r="AT4" i="27"/>
  <c r="AS4" i="27"/>
  <c r="AR4" i="27"/>
  <c r="AQ4" i="27"/>
  <c r="AP4" i="27"/>
  <c r="AO4" i="27"/>
  <c r="AN4" i="27"/>
  <c r="AM4" i="27"/>
  <c r="AU3" i="27"/>
  <c r="AT3" i="27"/>
  <c r="AS3" i="27"/>
  <c r="AR3" i="27"/>
  <c r="AQ3" i="27"/>
  <c r="AP3" i="27"/>
  <c r="AO3" i="27"/>
  <c r="AN3" i="27"/>
  <c r="AM3" i="27"/>
  <c r="AI11" i="27"/>
  <c r="AH11" i="27"/>
  <c r="AG11" i="27"/>
  <c r="AF11" i="27"/>
  <c r="AE11" i="27"/>
  <c r="AD11" i="27"/>
  <c r="AC11" i="27"/>
  <c r="AB11" i="27"/>
  <c r="AA11" i="27"/>
  <c r="AI10" i="27"/>
  <c r="AH10" i="27"/>
  <c r="AG10" i="27"/>
  <c r="AF10" i="27"/>
  <c r="AE10" i="27"/>
  <c r="AD10" i="27"/>
  <c r="AC10" i="27"/>
  <c r="AB10" i="27"/>
  <c r="AA10" i="27"/>
  <c r="AI9" i="27"/>
  <c r="AH9" i="27"/>
  <c r="AG9" i="27"/>
  <c r="AF9" i="27"/>
  <c r="AE9" i="27"/>
  <c r="AD9" i="27"/>
  <c r="AC9" i="27"/>
  <c r="AB9" i="27"/>
  <c r="AA9" i="27"/>
  <c r="AI8" i="27"/>
  <c r="AH8" i="27"/>
  <c r="AG8" i="27"/>
  <c r="AF8" i="27"/>
  <c r="AE8" i="27"/>
  <c r="AD8" i="27"/>
  <c r="AC8" i="27"/>
  <c r="AB8" i="27"/>
  <c r="AA8" i="27"/>
  <c r="AI7" i="27"/>
  <c r="AH7" i="27"/>
  <c r="AG7" i="27"/>
  <c r="AF7" i="27"/>
  <c r="AE7" i="27"/>
  <c r="AD7" i="27"/>
  <c r="AC7" i="27"/>
  <c r="AB7" i="27"/>
  <c r="AA7" i="27"/>
  <c r="AI6" i="27"/>
  <c r="AH6" i="27"/>
  <c r="AG6" i="27"/>
  <c r="AF6" i="27"/>
  <c r="AE6" i="27"/>
  <c r="AD6" i="27"/>
  <c r="AC6" i="27"/>
  <c r="AB6" i="27"/>
  <c r="AA6" i="27"/>
  <c r="Z11" i="27"/>
  <c r="Z10" i="27"/>
  <c r="Z9" i="27"/>
  <c r="Z8" i="27"/>
  <c r="Z7" i="27"/>
  <c r="Z3" i="27"/>
  <c r="AI66" i="27"/>
  <c r="AH66" i="27"/>
  <c r="AG66" i="27"/>
  <c r="AF66" i="27"/>
  <c r="AE66" i="27"/>
  <c r="AD66" i="27"/>
  <c r="AC66" i="27"/>
  <c r="AB66" i="27"/>
  <c r="AA66" i="27"/>
  <c r="AI65" i="27"/>
  <c r="AH65" i="27"/>
  <c r="AG65" i="27"/>
  <c r="AF65" i="27"/>
  <c r="AE65" i="27"/>
  <c r="AD65" i="27"/>
  <c r="AC65" i="27"/>
  <c r="AB65" i="27"/>
  <c r="AA65" i="27"/>
  <c r="AI64" i="27"/>
  <c r="AH64" i="27"/>
  <c r="AG64" i="27"/>
  <c r="AF64" i="27"/>
  <c r="AE64" i="27"/>
  <c r="AD64" i="27"/>
  <c r="AC64" i="27"/>
  <c r="AB64" i="27"/>
  <c r="AA64" i="27"/>
  <c r="Z66" i="27"/>
  <c r="Z65" i="27"/>
  <c r="Z64" i="27"/>
  <c r="V11" i="27"/>
  <c r="U11" i="27"/>
  <c r="T11" i="27"/>
  <c r="S11" i="27"/>
  <c r="V10" i="27"/>
  <c r="U10" i="27"/>
  <c r="T10" i="27"/>
  <c r="S10" i="27"/>
  <c r="V9" i="27"/>
  <c r="U9" i="27"/>
  <c r="T9" i="27"/>
  <c r="S9" i="27"/>
  <c r="V8" i="27"/>
  <c r="U8" i="27"/>
  <c r="T8" i="27"/>
  <c r="S8" i="27"/>
  <c r="V7" i="27"/>
  <c r="U7" i="27"/>
  <c r="T7" i="27"/>
  <c r="S7" i="27"/>
  <c r="V6" i="27"/>
  <c r="U6" i="27"/>
  <c r="T6" i="27"/>
  <c r="V5" i="27"/>
  <c r="U5" i="27"/>
  <c r="N11" i="27"/>
  <c r="N10" i="27"/>
  <c r="N9" i="27"/>
  <c r="N8" i="27"/>
  <c r="N7" i="27"/>
  <c r="N6" i="27"/>
  <c r="N5" i="27"/>
  <c r="N4" i="27"/>
  <c r="N3" i="27"/>
  <c r="J50" i="27"/>
  <c r="I50" i="27"/>
  <c r="H50" i="27"/>
  <c r="G50" i="27"/>
  <c r="F50" i="27"/>
  <c r="E50" i="27"/>
  <c r="D50" i="27"/>
  <c r="C50" i="27"/>
  <c r="J49" i="27"/>
  <c r="I49" i="27"/>
  <c r="H49" i="27"/>
  <c r="G49" i="27"/>
  <c r="F49" i="27"/>
  <c r="E49" i="27"/>
  <c r="D49" i="27"/>
  <c r="C49" i="27"/>
  <c r="J48" i="27"/>
  <c r="I48" i="27"/>
  <c r="H48" i="27"/>
  <c r="G48" i="27"/>
  <c r="F48" i="27"/>
  <c r="E48" i="27"/>
  <c r="D48" i="27"/>
  <c r="C48" i="27"/>
  <c r="AG3" i="27"/>
  <c r="AE3" i="27"/>
  <c r="AD3" i="27"/>
  <c r="AB3" i="27"/>
  <c r="AA3" i="27"/>
  <c r="BF25" i="23"/>
  <c r="BE25" i="23"/>
  <c r="BD25" i="23"/>
  <c r="BC25" i="23"/>
  <c r="BB25" i="23"/>
  <c r="BA25" i="23"/>
  <c r="AZ25" i="23"/>
  <c r="AY25" i="23"/>
  <c r="AX25" i="23"/>
  <c r="AW25" i="23"/>
  <c r="AV25" i="23"/>
  <c r="AU25" i="23"/>
  <c r="AT25" i="23"/>
  <c r="AS25" i="23"/>
  <c r="AR25" i="23"/>
  <c r="AQ25" i="23"/>
  <c r="AP25" i="23"/>
  <c r="AO25" i="23"/>
  <c r="AN25" i="23"/>
  <c r="AM25" i="23"/>
  <c r="AL25" i="23"/>
  <c r="AK25" i="23"/>
  <c r="AJ25" i="23"/>
  <c r="AI25" i="23"/>
  <c r="AH25" i="23"/>
  <c r="V13" i="23"/>
  <c r="V14" i="23"/>
  <c r="V21" i="23"/>
  <c r="V22" i="23"/>
  <c r="V23" i="23"/>
  <c r="V24" i="23"/>
  <c r="B18" i="23"/>
  <c r="I18" i="23"/>
  <c r="H18" i="23"/>
  <c r="G18" i="23"/>
  <c r="F18" i="23"/>
  <c r="E18" i="23"/>
  <c r="D18" i="23"/>
  <c r="C18" i="23"/>
  <c r="AW5" i="23"/>
  <c r="AM5" i="23"/>
  <c r="BE4" i="23"/>
  <c r="BD4" i="23"/>
  <c r="BC4" i="23"/>
  <c r="BB4" i="23"/>
  <c r="BA4" i="23"/>
  <c r="AQ4" i="23"/>
  <c r="AI4" i="23"/>
  <c r="BF3" i="23"/>
  <c r="BE3" i="23"/>
  <c r="BD3" i="23"/>
  <c r="BC3" i="23"/>
  <c r="AW3" i="23"/>
  <c r="AV3" i="23"/>
  <c r="AP4" i="23"/>
  <c r="AO4" i="23"/>
  <c r="AL5" i="23"/>
  <c r="AK5" i="23"/>
  <c r="AJ5" i="23"/>
  <c r="AH5" i="23"/>
  <c r="AP5" i="23"/>
  <c r="AO5" i="23"/>
  <c r="AN5" i="23"/>
  <c r="AI5" i="23"/>
  <c r="AM4" i="23"/>
  <c r="AK4" i="23"/>
  <c r="AJ4" i="23"/>
  <c r="AN4" i="23"/>
  <c r="AL4" i="23"/>
  <c r="AH4" i="23"/>
  <c r="AU3" i="23"/>
  <c r="AT3" i="23"/>
  <c r="AS3" i="23"/>
  <c r="AM3" i="23"/>
  <c r="AL3" i="23"/>
  <c r="AK3" i="23"/>
  <c r="AJ3" i="23"/>
  <c r="AI3" i="23"/>
  <c r="AV5" i="23"/>
  <c r="AU5" i="23"/>
  <c r="AT5" i="23"/>
  <c r="AS5" i="23"/>
  <c r="AR5" i="23"/>
  <c r="AQ5" i="23"/>
  <c r="AT4" i="23"/>
  <c r="AS4" i="23"/>
  <c r="AR4" i="23"/>
  <c r="AV4" i="23"/>
  <c r="AU4" i="23"/>
  <c r="BE5" i="23"/>
  <c r="BF5" i="23"/>
  <c r="BD5" i="23"/>
  <c r="BC5" i="23"/>
  <c r="BB5" i="23"/>
  <c r="BA5" i="23"/>
  <c r="AZ5" i="23"/>
  <c r="AY5" i="23"/>
  <c r="AX5" i="23"/>
  <c r="BF4" i="23"/>
  <c r="AZ4" i="23"/>
  <c r="AY4" i="23"/>
  <c r="AX4" i="23"/>
  <c r="AW4" i="23"/>
  <c r="BB3" i="23"/>
  <c r="BA3" i="23"/>
  <c r="AZ3" i="23"/>
  <c r="AY3" i="23"/>
  <c r="AX3" i="23"/>
  <c r="AR3" i="23"/>
  <c r="AQ3" i="23"/>
  <c r="AP3" i="23"/>
  <c r="AO3" i="23"/>
  <c r="AN3" i="23"/>
  <c r="AH3" i="23"/>
  <c r="AE24" i="23"/>
  <c r="AD24" i="23"/>
  <c r="AC24" i="23"/>
  <c r="AB24" i="23"/>
  <c r="AA24" i="23"/>
  <c r="Z24" i="23"/>
  <c r="Y24" i="23"/>
  <c r="AE23" i="23"/>
  <c r="AD23" i="23"/>
  <c r="AC23" i="23"/>
  <c r="AB23" i="23"/>
  <c r="AA23" i="23"/>
  <c r="Z23" i="23"/>
  <c r="Y23" i="23"/>
  <c r="AE22" i="23"/>
  <c r="AD22" i="23"/>
  <c r="AC22" i="23"/>
  <c r="AB22" i="23"/>
  <c r="AA22" i="23"/>
  <c r="Z22" i="23"/>
  <c r="Y22" i="23"/>
  <c r="W24" i="23"/>
  <c r="W23" i="23"/>
  <c r="W22" i="23"/>
  <c r="AB21" i="23"/>
  <c r="AA21" i="23"/>
  <c r="Z21" i="23"/>
  <c r="Y21" i="23"/>
  <c r="X21" i="23"/>
  <c r="X5" i="23" s="1"/>
  <c r="W21" i="23"/>
  <c r="AE21" i="23"/>
  <c r="AD21" i="23"/>
  <c r="AE20" i="23"/>
  <c r="AD20" i="23"/>
  <c r="AE19" i="23"/>
  <c r="AB20" i="23"/>
  <c r="AA20" i="23"/>
  <c r="Z20" i="23"/>
  <c r="W20" i="23"/>
  <c r="AE18" i="23"/>
  <c r="AE17" i="23"/>
  <c r="AE16" i="23"/>
  <c r="AE14" i="23"/>
  <c r="AD14" i="23"/>
  <c r="AC14" i="23"/>
  <c r="AB14" i="23"/>
  <c r="AA14" i="23"/>
  <c r="Z14" i="23"/>
  <c r="Y14" i="23"/>
  <c r="X14" i="23"/>
  <c r="W14" i="23"/>
  <c r="AE13" i="23"/>
  <c r="AD13" i="23"/>
  <c r="AC13" i="23"/>
  <c r="AB13" i="23"/>
  <c r="AA13" i="23"/>
  <c r="Z13" i="23"/>
  <c r="Y13" i="23"/>
  <c r="X13" i="23"/>
  <c r="W13" i="23"/>
  <c r="AE11" i="23"/>
  <c r="AD11" i="23"/>
  <c r="AB11" i="23"/>
  <c r="P4" i="23"/>
  <c r="L4" i="23"/>
  <c r="P5" i="23"/>
  <c r="P3" i="23"/>
  <c r="L5" i="23"/>
  <c r="L3" i="23"/>
  <c r="F85" i="22"/>
  <c r="F91" i="22"/>
  <c r="E90" i="22"/>
  <c r="G84" i="22"/>
  <c r="E84" i="22"/>
  <c r="F84" i="22"/>
  <c r="N84" i="22"/>
  <c r="P84" i="22"/>
  <c r="O84" i="22"/>
  <c r="W84" i="22"/>
  <c r="Y84" i="22"/>
  <c r="X84" i="22"/>
  <c r="E85" i="22"/>
  <c r="G85" i="22"/>
  <c r="N85" i="22"/>
  <c r="P85" i="22"/>
  <c r="L85" i="22"/>
  <c r="O85" i="22"/>
  <c r="M85" i="22"/>
  <c r="W85" i="22"/>
  <c r="Y85" i="22"/>
  <c r="U85" i="22"/>
  <c r="X85" i="22"/>
  <c r="V85" i="22"/>
  <c r="G86" i="22"/>
  <c r="F86" i="22"/>
  <c r="P86" i="22"/>
  <c r="O86" i="22"/>
  <c r="Y86" i="22"/>
  <c r="X86" i="22"/>
  <c r="E87" i="22"/>
  <c r="G87" i="22"/>
  <c r="F87" i="22"/>
  <c r="N87" i="22"/>
  <c r="P87" i="22"/>
  <c r="O87" i="22"/>
  <c r="W87" i="22"/>
  <c r="Y87" i="22"/>
  <c r="X87" i="22"/>
  <c r="E88" i="22"/>
  <c r="G88" i="22"/>
  <c r="C88" i="22"/>
  <c r="F88" i="22"/>
  <c r="D88" i="22"/>
  <c r="N88" i="22"/>
  <c r="P88" i="22"/>
  <c r="O88" i="22"/>
  <c r="M88" i="22"/>
  <c r="W88" i="22"/>
  <c r="Y88" i="22"/>
  <c r="U88" i="22"/>
  <c r="X88" i="22"/>
  <c r="V88" i="22"/>
  <c r="G89" i="22"/>
  <c r="F89" i="22"/>
  <c r="P89" i="22"/>
  <c r="O89" i="22"/>
  <c r="Y89" i="22"/>
  <c r="X89" i="22"/>
  <c r="G90" i="22"/>
  <c r="F90" i="22"/>
  <c r="N90" i="22"/>
  <c r="P90" i="22"/>
  <c r="O90" i="22"/>
  <c r="W90" i="22"/>
  <c r="Y90" i="22"/>
  <c r="X90" i="22"/>
  <c r="E91" i="22"/>
  <c r="G91" i="22"/>
  <c r="C91" i="22"/>
  <c r="N91" i="22"/>
  <c r="P91" i="22"/>
  <c r="L91" i="22"/>
  <c r="O91" i="22"/>
  <c r="W91" i="22"/>
  <c r="Y91" i="22"/>
  <c r="U91" i="22"/>
  <c r="X91" i="22"/>
  <c r="G92" i="22"/>
  <c r="F92" i="22"/>
  <c r="P92" i="22"/>
  <c r="O92" i="22"/>
  <c r="Y92" i="22"/>
  <c r="X92" i="22"/>
  <c r="T43" i="17"/>
  <c r="V22" i="17"/>
  <c r="T22" i="17"/>
  <c r="I30" i="17"/>
  <c r="K30" i="17" s="1"/>
  <c r="H29" i="17"/>
  <c r="J29" i="17" s="1"/>
  <c r="I28" i="17"/>
  <c r="K28" i="17" s="1"/>
  <c r="I27" i="17"/>
  <c r="K27" i="17" s="1"/>
  <c r="I26" i="17"/>
  <c r="K26" i="17" s="1"/>
  <c r="H21" i="17"/>
  <c r="J21" i="17" s="1"/>
  <c r="AR6" i="15"/>
  <c r="AR4" i="15"/>
  <c r="AR3" i="15"/>
  <c r="AB32" i="15"/>
  <c r="AB31" i="15"/>
  <c r="AB16" i="15"/>
  <c r="AA49" i="15"/>
  <c r="AB49" i="15"/>
  <c r="AA48" i="15"/>
  <c r="AB48" i="15"/>
  <c r="AB46" i="15"/>
  <c r="AA46" i="15"/>
  <c r="AA45" i="15"/>
  <c r="AB45" i="15"/>
  <c r="AA44" i="15"/>
  <c r="AB44" i="15"/>
  <c r="AA43" i="15"/>
  <c r="AB43" i="15"/>
  <c r="AB38" i="15"/>
  <c r="AA32" i="15"/>
  <c r="AA31" i="15"/>
  <c r="AB30" i="15"/>
  <c r="AA29" i="15"/>
  <c r="AB29" i="15"/>
  <c r="AA28" i="15"/>
  <c r="AB28" i="15"/>
  <c r="AA27" i="15"/>
  <c r="AB27" i="15"/>
  <c r="AA26" i="15"/>
  <c r="AB26" i="15"/>
  <c r="AA21" i="15"/>
  <c r="AB21" i="15"/>
  <c r="AA17" i="15"/>
  <c r="AB17" i="15"/>
  <c r="AA16" i="15"/>
  <c r="AA15" i="15"/>
  <c r="AB15" i="15"/>
  <c r="AA14" i="15"/>
  <c r="AB14" i="15"/>
  <c r="AA13" i="15"/>
  <c r="AB13" i="15"/>
  <c r="AA12" i="15"/>
  <c r="AB12" i="15"/>
  <c r="AA11" i="15"/>
  <c r="AB11" i="15"/>
  <c r="AA6" i="15"/>
  <c r="X17" i="13"/>
  <c r="W16" i="13"/>
  <c r="X16" i="13"/>
  <c r="W15" i="13"/>
  <c r="X15" i="13"/>
  <c r="W14" i="13"/>
  <c r="X14" i="13"/>
  <c r="X13" i="13"/>
  <c r="X11" i="13"/>
  <c r="W11" i="13"/>
  <c r="W12" i="13"/>
  <c r="X12" i="13"/>
  <c r="W6" i="13"/>
  <c r="W4" i="13"/>
  <c r="X4" i="13"/>
  <c r="X6" i="13"/>
  <c r="W17" i="12"/>
  <c r="X17" i="12"/>
  <c r="W16" i="12"/>
  <c r="X16" i="12"/>
  <c r="W15" i="12"/>
  <c r="X15" i="12"/>
  <c r="W14" i="12"/>
  <c r="X14" i="12"/>
  <c r="W13" i="12"/>
  <c r="X13" i="12"/>
  <c r="W12" i="12"/>
  <c r="X12" i="12"/>
  <c r="W11" i="12"/>
  <c r="X11" i="12"/>
  <c r="W6" i="12"/>
  <c r="X6" i="12"/>
  <c r="W4" i="12"/>
  <c r="X4" i="12"/>
  <c r="X5" i="12"/>
  <c r="W5" i="12"/>
  <c r="I13" i="14"/>
  <c r="X17" i="2"/>
  <c r="X16" i="2"/>
  <c r="X15" i="2"/>
  <c r="X14" i="2"/>
  <c r="X13" i="2"/>
  <c r="X12" i="2"/>
  <c r="X11" i="2"/>
  <c r="R5" i="1"/>
  <c r="N13" i="1"/>
  <c r="N12" i="1"/>
  <c r="N11" i="1"/>
  <c r="M13" i="1"/>
  <c r="M12" i="1"/>
  <c r="M11" i="1"/>
  <c r="M5" i="1"/>
  <c r="M4" i="1"/>
  <c r="M3" i="1"/>
  <c r="AS21" i="15"/>
  <c r="AS6" i="15"/>
  <c r="AR21" i="15"/>
  <c r="AS22" i="15"/>
  <c r="AR9" i="15"/>
  <c r="AR7" i="15"/>
  <c r="AS49" i="15"/>
  <c r="AR49" i="15"/>
  <c r="AS48" i="15"/>
  <c r="AR48" i="15"/>
  <c r="AS46" i="15"/>
  <c r="AR46" i="15"/>
  <c r="AS45" i="15"/>
  <c r="AR45" i="15"/>
  <c r="AS44" i="15"/>
  <c r="AR44" i="15"/>
  <c r="AS43" i="15"/>
  <c r="AR43" i="15"/>
  <c r="AS42" i="15"/>
  <c r="AR42" i="15"/>
  <c r="AS41" i="15"/>
  <c r="AR41" i="15"/>
  <c r="AS40" i="15"/>
  <c r="AR40" i="15"/>
  <c r="AS39" i="15"/>
  <c r="AR39" i="15"/>
  <c r="AS38" i="15"/>
  <c r="AR38" i="15"/>
  <c r="AS35" i="15"/>
  <c r="AR35" i="15"/>
  <c r="AS32" i="15"/>
  <c r="AR32" i="15"/>
  <c r="AS31" i="15"/>
  <c r="AR31" i="15"/>
  <c r="AS30" i="15"/>
  <c r="AR30" i="15"/>
  <c r="AS29" i="15"/>
  <c r="AR29" i="15"/>
  <c r="AS28" i="15"/>
  <c r="AR28" i="15"/>
  <c r="AS27" i="15"/>
  <c r="AR27" i="15"/>
  <c r="AS26" i="15"/>
  <c r="AR26" i="15"/>
  <c r="AS25" i="15"/>
  <c r="AR25" i="15"/>
  <c r="AS24" i="15"/>
  <c r="AR24" i="15"/>
  <c r="AS23" i="15"/>
  <c r="AR23" i="15"/>
  <c r="AR22" i="15"/>
  <c r="AS19" i="15"/>
  <c r="AR19" i="15"/>
  <c r="AS18" i="15"/>
  <c r="AR18" i="15"/>
  <c r="AS17" i="15"/>
  <c r="AR17" i="15"/>
  <c r="AS16" i="15"/>
  <c r="AR16" i="15"/>
  <c r="AS15" i="15"/>
  <c r="AR15" i="15"/>
  <c r="AS14" i="15"/>
  <c r="AR14" i="15"/>
  <c r="AS13" i="15"/>
  <c r="AR13" i="15"/>
  <c r="AS12" i="15"/>
  <c r="AR12" i="15"/>
  <c r="AS11" i="15"/>
  <c r="AR11" i="15"/>
  <c r="AS10" i="15"/>
  <c r="AR10" i="15"/>
  <c r="AS9" i="15"/>
  <c r="AB6" i="15"/>
  <c r="J52" i="15"/>
  <c r="I52" i="15"/>
  <c r="H52" i="15"/>
  <c r="G52" i="15"/>
  <c r="F52" i="15"/>
  <c r="E52" i="15"/>
  <c r="D52" i="15"/>
  <c r="J51" i="15"/>
  <c r="I51" i="15"/>
  <c r="H51" i="15"/>
  <c r="G51" i="15"/>
  <c r="F51" i="15"/>
  <c r="E51" i="15"/>
  <c r="D51" i="15"/>
  <c r="J50" i="15"/>
  <c r="I50" i="15"/>
  <c r="H50" i="15"/>
  <c r="G50" i="15"/>
  <c r="F50" i="15"/>
  <c r="E50" i="15"/>
  <c r="D50" i="15"/>
  <c r="C50" i="15"/>
  <c r="C51" i="15"/>
  <c r="C52" i="15"/>
  <c r="AL18" i="14"/>
  <c r="AK18" i="14"/>
  <c r="AL5" i="14"/>
  <c r="AL17" i="14" s="1"/>
  <c r="AL19" i="14" s="1"/>
  <c r="AK5" i="14"/>
  <c r="AK17" i="14" s="1"/>
  <c r="AK19" i="14" s="1"/>
  <c r="X13" i="14"/>
  <c r="W13" i="14"/>
  <c r="H13" i="14"/>
  <c r="G13" i="14"/>
  <c r="F13" i="14"/>
  <c r="E13" i="14"/>
  <c r="C13" i="14"/>
  <c r="D13" i="14"/>
  <c r="B13" i="14"/>
  <c r="AK6" i="13"/>
  <c r="AK4" i="13"/>
  <c r="AK11" i="12"/>
  <c r="P5" i="13"/>
  <c r="I18" i="13"/>
  <c r="H18" i="13"/>
  <c r="G18" i="13"/>
  <c r="F18" i="13"/>
  <c r="E18" i="13"/>
  <c r="D18" i="13"/>
  <c r="C18" i="13"/>
  <c r="B18" i="13"/>
  <c r="X6" i="2"/>
  <c r="H18" i="12"/>
  <c r="I18" i="12"/>
  <c r="G18" i="12"/>
  <c r="F18" i="12"/>
  <c r="E18" i="12"/>
  <c r="D18" i="12"/>
  <c r="C18" i="12"/>
  <c r="S3" i="12"/>
  <c r="S4" i="12"/>
  <c r="S5" i="12"/>
  <c r="R3" i="12"/>
  <c r="R4" i="12"/>
  <c r="R5" i="12"/>
  <c r="B18" i="12"/>
  <c r="R5" i="2"/>
  <c r="T5" i="2"/>
  <c r="T4" i="2"/>
  <c r="T6" i="2" s="1"/>
  <c r="T3" i="2"/>
  <c r="U3" i="1"/>
  <c r="U4" i="1"/>
  <c r="U5" i="1"/>
  <c r="B18" i="1"/>
  <c r="C18" i="1"/>
  <c r="D18" i="1"/>
  <c r="E18" i="1"/>
  <c r="F18" i="1"/>
  <c r="G18" i="1"/>
  <c r="H18" i="1"/>
  <c r="I18" i="1"/>
  <c r="J18" i="1"/>
  <c r="W18" i="2"/>
  <c r="L5" i="2"/>
  <c r="L3" i="2"/>
  <c r="L4" i="2"/>
  <c r="E18" i="2"/>
  <c r="F18" i="2"/>
  <c r="G18" i="2"/>
  <c r="H18" i="2"/>
  <c r="I18" i="2"/>
  <c r="D18" i="2"/>
  <c r="C18" i="2"/>
  <c r="B18" i="2"/>
  <c r="AL7" i="2"/>
  <c r="AK7" i="2"/>
  <c r="AK6" i="2"/>
  <c r="AK5" i="2"/>
  <c r="AL3" i="2"/>
  <c r="AL5" i="2"/>
  <c r="AK4" i="2"/>
  <c r="AK3" i="2"/>
  <c r="X4" i="2"/>
  <c r="R4" i="23"/>
  <c r="S5" i="23"/>
  <c r="R5" i="23"/>
  <c r="Q5" i="23"/>
  <c r="S4" i="23"/>
  <c r="Q4" i="23"/>
  <c r="S3" i="23"/>
  <c r="R3" i="23"/>
  <c r="Q3" i="23"/>
  <c r="I87" i="17"/>
  <c r="K87" i="17" s="1"/>
  <c r="I86" i="17"/>
  <c r="K86" i="17" s="1"/>
  <c r="I85" i="17"/>
  <c r="K85" i="17" s="1"/>
  <c r="I84" i="17"/>
  <c r="K84" i="17" s="1"/>
  <c r="I83" i="17"/>
  <c r="K83" i="17" s="1"/>
  <c r="I82" i="17"/>
  <c r="K82" i="17" s="1"/>
  <c r="I81" i="17"/>
  <c r="K81" i="17" s="1"/>
  <c r="U30" i="17" s="1"/>
  <c r="I80" i="17"/>
  <c r="I79" i="17"/>
  <c r="I78" i="17"/>
  <c r="I77" i="17"/>
  <c r="K77" i="17" s="1"/>
  <c r="I76" i="17"/>
  <c r="K76" i="17" s="1"/>
  <c r="I75" i="17"/>
  <c r="K75" i="17" s="1"/>
  <c r="I74" i="17"/>
  <c r="K74" i="17" s="1"/>
  <c r="T44" i="17" s="1"/>
  <c r="I73" i="17"/>
  <c r="I72" i="17"/>
  <c r="K72" i="17" s="1"/>
  <c r="I71" i="17"/>
  <c r="K71" i="17" s="1"/>
  <c r="I70" i="17"/>
  <c r="K70" i="17" s="1"/>
  <c r="I69" i="17"/>
  <c r="K69" i="17" s="1"/>
  <c r="I68" i="17"/>
  <c r="K68" i="17" s="1"/>
  <c r="I67" i="17"/>
  <c r="K67" i="17" s="1"/>
  <c r="T42" i="17" s="1"/>
  <c r="I66" i="17"/>
  <c r="K66" i="17" s="1"/>
  <c r="I65" i="17"/>
  <c r="I64" i="17"/>
  <c r="I63" i="17"/>
  <c r="I62" i="17"/>
  <c r="K62" i="17" s="1"/>
  <c r="I61" i="17"/>
  <c r="K61" i="17" s="1"/>
  <c r="I60" i="17"/>
  <c r="K60" i="17" s="1"/>
  <c r="I59" i="17"/>
  <c r="K59" i="17" s="1"/>
  <c r="I58" i="17"/>
  <c r="H87" i="17"/>
  <c r="J87" i="17" s="1"/>
  <c r="H86" i="17"/>
  <c r="J86" i="17" s="1"/>
  <c r="H85" i="17"/>
  <c r="H84" i="17"/>
  <c r="J84" i="17" s="1"/>
  <c r="H83" i="17"/>
  <c r="J83" i="17" s="1"/>
  <c r="H82" i="17"/>
  <c r="J82" i="17" s="1"/>
  <c r="H81" i="17"/>
  <c r="J81" i="17" s="1"/>
  <c r="H80" i="17"/>
  <c r="J80" i="17" s="1"/>
  <c r="H79" i="17"/>
  <c r="J79" i="17" s="1"/>
  <c r="H78" i="17"/>
  <c r="J78" i="17" s="1"/>
  <c r="H77" i="17"/>
  <c r="J77" i="17" s="1"/>
  <c r="S44" i="17" s="1"/>
  <c r="H76" i="17"/>
  <c r="J76" i="17" s="1"/>
  <c r="H75" i="17"/>
  <c r="H74" i="17"/>
  <c r="H73" i="17"/>
  <c r="J73" i="17" s="1"/>
  <c r="H72" i="17"/>
  <c r="J72" i="17" s="1"/>
  <c r="L72" i="17" s="1"/>
  <c r="H71" i="17"/>
  <c r="J71" i="17" s="1"/>
  <c r="H70" i="17"/>
  <c r="J70" i="17" s="1"/>
  <c r="H69" i="17"/>
  <c r="J69" i="17" s="1"/>
  <c r="H68" i="17"/>
  <c r="J68" i="17" s="1"/>
  <c r="H67" i="17"/>
  <c r="J67" i="17" s="1"/>
  <c r="H66" i="17"/>
  <c r="J66" i="17" s="1"/>
  <c r="H65" i="17"/>
  <c r="J65" i="17" s="1"/>
  <c r="H64" i="17"/>
  <c r="J64" i="17" s="1"/>
  <c r="H63" i="17"/>
  <c r="J63" i="17" s="1"/>
  <c r="H62" i="17"/>
  <c r="J62" i="17" s="1"/>
  <c r="H61" i="17"/>
  <c r="J61" i="17" s="1"/>
  <c r="H60" i="17"/>
  <c r="H59" i="17"/>
  <c r="J59" i="17" s="1"/>
  <c r="L59" i="17" s="1"/>
  <c r="H58" i="17"/>
  <c r="J58" i="17" s="1"/>
  <c r="S42" i="17" s="1"/>
  <c r="I57" i="17"/>
  <c r="K57" i="17" s="1"/>
  <c r="I56" i="17"/>
  <c r="K56" i="17" s="1"/>
  <c r="I55" i="17"/>
  <c r="I54" i="17"/>
  <c r="I53" i="17"/>
  <c r="I52" i="17"/>
  <c r="K52" i="17" s="1"/>
  <c r="K51" i="17"/>
  <c r="I50" i="17"/>
  <c r="K50" i="17" s="1"/>
  <c r="I49" i="17"/>
  <c r="K49" i="17" s="1"/>
  <c r="I48" i="17"/>
  <c r="H57" i="17"/>
  <c r="H56" i="17"/>
  <c r="H55" i="17"/>
  <c r="H54" i="17"/>
  <c r="H53" i="17"/>
  <c r="H52" i="17"/>
  <c r="H51" i="17"/>
  <c r="H50" i="17"/>
  <c r="J50" i="17" s="1"/>
  <c r="T21" i="17" s="1"/>
  <c r="H49" i="17"/>
  <c r="H48" i="17"/>
  <c r="I47" i="17"/>
  <c r="K47" i="17" s="1"/>
  <c r="I46" i="17"/>
  <c r="K46" i="17" s="1"/>
  <c r="I45" i="17"/>
  <c r="K45" i="17" s="1"/>
  <c r="K44" i="17"/>
  <c r="I43" i="17"/>
  <c r="K43" i="17" s="1"/>
  <c r="K42" i="17"/>
  <c r="K41" i="17"/>
  <c r="I40" i="17"/>
  <c r="I39" i="17"/>
  <c r="I38" i="17"/>
  <c r="I37" i="17"/>
  <c r="I36" i="17"/>
  <c r="K36" i="17" s="1"/>
  <c r="I34" i="17"/>
  <c r="K34" i="17" s="1"/>
  <c r="I33" i="17"/>
  <c r="H47" i="17"/>
  <c r="J47" i="17" s="1"/>
  <c r="H46" i="17"/>
  <c r="J46" i="17" s="1"/>
  <c r="H45" i="17"/>
  <c r="J45" i="17" s="1"/>
  <c r="H44" i="17"/>
  <c r="J44" i="17" s="1"/>
  <c r="H43" i="17"/>
  <c r="J43" i="17" s="1"/>
  <c r="J42" i="17"/>
  <c r="J41" i="17"/>
  <c r="H40" i="17"/>
  <c r="H39" i="17"/>
  <c r="H38" i="17"/>
  <c r="H37" i="17"/>
  <c r="J37" i="17" s="1"/>
  <c r="H36" i="17"/>
  <c r="J36" i="17" s="1"/>
  <c r="H35" i="17"/>
  <c r="J35" i="17" s="1"/>
  <c r="H34" i="17"/>
  <c r="J34" i="17" s="1"/>
  <c r="H33" i="17"/>
  <c r="I32" i="17"/>
  <c r="K32" i="17" s="1"/>
  <c r="I31" i="17"/>
  <c r="K31" i="17" s="1"/>
  <c r="I25" i="17"/>
  <c r="I24" i="17"/>
  <c r="I23" i="17"/>
  <c r="I22" i="17"/>
  <c r="K22" i="17" s="1"/>
  <c r="I21" i="17"/>
  <c r="K21" i="17" s="1"/>
  <c r="I18" i="17"/>
  <c r="H32" i="17"/>
  <c r="J32" i="17" s="1"/>
  <c r="H31" i="17"/>
  <c r="J31" i="17" s="1"/>
  <c r="H30" i="17"/>
  <c r="J30" i="17" s="1"/>
  <c r="H25" i="17"/>
  <c r="H24" i="17"/>
  <c r="H23" i="17"/>
  <c r="H22" i="17"/>
  <c r="J22" i="17" s="1"/>
  <c r="H18" i="17"/>
  <c r="J18" i="17" s="1"/>
  <c r="H6" i="17"/>
  <c r="J6" i="17" s="1"/>
  <c r="I17" i="17"/>
  <c r="K17" i="17" s="1"/>
  <c r="H17" i="17"/>
  <c r="J17" i="17" s="1"/>
  <c r="K16" i="17"/>
  <c r="H16" i="17"/>
  <c r="J16" i="17" s="1"/>
  <c r="I15" i="17"/>
  <c r="K15" i="17" s="1"/>
  <c r="H15" i="17"/>
  <c r="J15" i="17" s="1"/>
  <c r="I14" i="17"/>
  <c r="K14" i="17" s="1"/>
  <c r="H14" i="17"/>
  <c r="J14" i="17" s="1"/>
  <c r="I13" i="17"/>
  <c r="K13" i="17" s="1"/>
  <c r="H13" i="17"/>
  <c r="J13" i="17" s="1"/>
  <c r="I12" i="17"/>
  <c r="K12" i="17" s="1"/>
  <c r="H12" i="17"/>
  <c r="J12" i="17" s="1"/>
  <c r="I11" i="17"/>
  <c r="K11" i="17" s="1"/>
  <c r="H11" i="17"/>
  <c r="J11" i="17" s="1"/>
  <c r="I10" i="17"/>
  <c r="H10" i="17"/>
  <c r="I9" i="17"/>
  <c r="H9" i="17"/>
  <c r="I8" i="17"/>
  <c r="H8" i="17"/>
  <c r="I7" i="17"/>
  <c r="K7" i="17" s="1"/>
  <c r="H7" i="17"/>
  <c r="J7" i="17" s="1"/>
  <c r="I6" i="17"/>
  <c r="K6" i="17" s="1"/>
  <c r="I5" i="17"/>
  <c r="K5" i="17" s="1"/>
  <c r="H5" i="17"/>
  <c r="J5" i="17" s="1"/>
  <c r="I4" i="17"/>
  <c r="K4" i="17" s="1"/>
  <c r="T36" i="17" s="1"/>
  <c r="H4" i="17"/>
  <c r="J4" i="17" s="1"/>
  <c r="S36" i="17" s="1"/>
  <c r="I3" i="17"/>
  <c r="H3" i="17"/>
  <c r="J3" i="17" s="1"/>
  <c r="AS8" i="15"/>
  <c r="AR8" i="15"/>
  <c r="AS7" i="15"/>
  <c r="AS3" i="15"/>
  <c r="AS4" i="15"/>
  <c r="N3" i="15"/>
  <c r="W11" i="15"/>
  <c r="V11" i="15"/>
  <c r="U11" i="15"/>
  <c r="T11" i="15"/>
  <c r="W10" i="15"/>
  <c r="V10" i="15"/>
  <c r="U10" i="15"/>
  <c r="T10" i="15"/>
  <c r="W9" i="15"/>
  <c r="V9" i="15"/>
  <c r="U9" i="15"/>
  <c r="T9" i="15"/>
  <c r="W8" i="15"/>
  <c r="V8" i="15"/>
  <c r="U8" i="15"/>
  <c r="T8" i="15"/>
  <c r="W7" i="15"/>
  <c r="V7" i="15"/>
  <c r="U7" i="15"/>
  <c r="T7" i="15"/>
  <c r="W6" i="15"/>
  <c r="V6" i="15"/>
  <c r="U6" i="15"/>
  <c r="T6" i="15"/>
  <c r="W5" i="15"/>
  <c r="V5" i="15"/>
  <c r="U5" i="15"/>
  <c r="T5" i="15"/>
  <c r="W4" i="15"/>
  <c r="V4" i="15"/>
  <c r="U4" i="15"/>
  <c r="T4" i="15"/>
  <c r="W3" i="15"/>
  <c r="V3" i="15"/>
  <c r="U3" i="15"/>
  <c r="T3" i="15"/>
  <c r="S11" i="15"/>
  <c r="S10" i="15"/>
  <c r="S9" i="15"/>
  <c r="S8" i="15"/>
  <c r="S7" i="15"/>
  <c r="S6" i="15"/>
  <c r="S5" i="15"/>
  <c r="S4" i="15"/>
  <c r="S3" i="15"/>
  <c r="N11" i="15"/>
  <c r="N9" i="15"/>
  <c r="N8" i="15"/>
  <c r="N7" i="15"/>
  <c r="N6" i="15"/>
  <c r="N5" i="15"/>
  <c r="N4" i="15"/>
  <c r="AL12" i="12"/>
  <c r="AL11" i="12"/>
  <c r="AL17" i="12"/>
  <c r="AL16" i="12"/>
  <c r="AL15" i="12"/>
  <c r="AL14" i="12"/>
  <c r="AL13" i="12"/>
  <c r="AL6" i="12"/>
  <c r="AL5" i="12"/>
  <c r="AL4" i="12"/>
  <c r="AK12" i="12"/>
  <c r="AK17" i="12"/>
  <c r="AK16" i="12"/>
  <c r="AK15" i="12"/>
  <c r="AK14" i="12"/>
  <c r="AK13" i="12"/>
  <c r="AK6" i="12"/>
  <c r="AK5" i="12"/>
  <c r="AK4" i="12"/>
  <c r="AL12" i="2"/>
  <c r="AL11" i="2"/>
  <c r="AL17" i="2"/>
  <c r="AL16" i="2"/>
  <c r="AL15" i="2"/>
  <c r="AL14" i="2"/>
  <c r="AL13" i="2"/>
  <c r="AL6" i="2"/>
  <c r="AL4" i="2"/>
  <c r="AK12" i="2"/>
  <c r="AK11" i="2"/>
  <c r="AK17" i="2"/>
  <c r="AK16" i="2"/>
  <c r="AK15" i="2"/>
  <c r="AK14" i="2"/>
  <c r="AK13" i="2"/>
  <c r="T4" i="14"/>
  <c r="R4" i="14"/>
  <c r="Q4" i="14"/>
  <c r="P4" i="14"/>
  <c r="L4" i="14"/>
  <c r="T3" i="14"/>
  <c r="R3" i="14"/>
  <c r="Q3" i="14"/>
  <c r="P3" i="14"/>
  <c r="L3" i="14"/>
  <c r="L4" i="13"/>
  <c r="AL12" i="13"/>
  <c r="AK12" i="13"/>
  <c r="AK11" i="13"/>
  <c r="AK17" i="13"/>
  <c r="AK15" i="13"/>
  <c r="AK16" i="13"/>
  <c r="AK14" i="13"/>
  <c r="AK13" i="13"/>
  <c r="AL11" i="13"/>
  <c r="AL17" i="13"/>
  <c r="AL16" i="13"/>
  <c r="AL15" i="13"/>
  <c r="AL14" i="13"/>
  <c r="AL13" i="13"/>
  <c r="AL6" i="13"/>
  <c r="AL4" i="13"/>
  <c r="T5" i="13"/>
  <c r="S5" i="13"/>
  <c r="R5" i="13"/>
  <c r="Q5" i="13"/>
  <c r="L5" i="13"/>
  <c r="T4" i="13"/>
  <c r="S4" i="13"/>
  <c r="R4" i="13"/>
  <c r="Q4" i="13"/>
  <c r="P4" i="13"/>
  <c r="T3" i="13"/>
  <c r="S3" i="13"/>
  <c r="R3" i="13"/>
  <c r="Q3" i="13"/>
  <c r="P3" i="13"/>
  <c r="L3" i="13"/>
  <c r="T5" i="12"/>
  <c r="Q5" i="12"/>
  <c r="P5" i="12"/>
  <c r="L5" i="12"/>
  <c r="T4" i="12"/>
  <c r="Q4" i="12"/>
  <c r="P4" i="12"/>
  <c r="L4" i="12"/>
  <c r="T3" i="12"/>
  <c r="Q3" i="12"/>
  <c r="P3" i="12"/>
  <c r="L3" i="12"/>
  <c r="T5" i="1"/>
  <c r="T4" i="1"/>
  <c r="T3" i="1"/>
  <c r="S5" i="1"/>
  <c r="S4" i="1"/>
  <c r="S3" i="1"/>
  <c r="R4" i="1"/>
  <c r="R3" i="1"/>
  <c r="Q5" i="1"/>
  <c r="Q4" i="1"/>
  <c r="Q3" i="1"/>
  <c r="Q5" i="2"/>
  <c r="P3" i="2"/>
  <c r="S5" i="2"/>
  <c r="S4" i="2"/>
  <c r="S3" i="2"/>
  <c r="R4" i="2"/>
  <c r="R3" i="2"/>
  <c r="Q4" i="2"/>
  <c r="Q3" i="2"/>
  <c r="P5" i="2"/>
  <c r="P4" i="2"/>
  <c r="U21" i="17" l="1"/>
  <c r="T40" i="17"/>
  <c r="S40" i="17"/>
  <c r="AB50" i="15"/>
  <c r="P6" i="36"/>
  <c r="AN14" i="27"/>
  <c r="AJ6" i="36"/>
  <c r="AT6" i="36"/>
  <c r="BD6" i="36"/>
  <c r="AK6" i="36"/>
  <c r="AU6" i="36"/>
  <c r="BE6" i="36"/>
  <c r="AN6" i="36"/>
  <c r="AX6" i="36"/>
  <c r="AP6" i="36"/>
  <c r="AZ6" i="36"/>
  <c r="AQ6" i="36"/>
  <c r="BA6" i="36"/>
  <c r="AI6" i="36"/>
  <c r="AS6" i="36"/>
  <c r="BC6" i="36"/>
  <c r="AC6" i="36"/>
  <c r="AB6" i="36"/>
  <c r="Q6" i="36"/>
  <c r="R6" i="36"/>
  <c r="W6" i="36"/>
  <c r="X6" i="36"/>
  <c r="AA6" i="36"/>
  <c r="Y6" i="36"/>
  <c r="AA25" i="36"/>
  <c r="V3" i="36"/>
  <c r="V6" i="36" s="1"/>
  <c r="Z3" i="36"/>
  <c r="Z6" i="36" s="1"/>
  <c r="AK6" i="35"/>
  <c r="AU6" i="35"/>
  <c r="BE6" i="35"/>
  <c r="AM6" i="35"/>
  <c r="AW6" i="35"/>
  <c r="AO6" i="35"/>
  <c r="AY6" i="35"/>
  <c r="V6" i="35"/>
  <c r="W6" i="35"/>
  <c r="X6" i="35"/>
  <c r="P6" i="35"/>
  <c r="M6" i="35"/>
  <c r="R6" i="35"/>
  <c r="Q6" i="35"/>
  <c r="AB6" i="35"/>
  <c r="AC6" i="35"/>
  <c r="AE6" i="35"/>
  <c r="AA6" i="35"/>
  <c r="AD3" i="35"/>
  <c r="AD6" i="35" s="1"/>
  <c r="Z3" i="35"/>
  <c r="Z6" i="35" s="1"/>
  <c r="AK6" i="34"/>
  <c r="AU6" i="34"/>
  <c r="BE6" i="34"/>
  <c r="AO6" i="34"/>
  <c r="AY6" i="34"/>
  <c r="AI6" i="34"/>
  <c r="AS6" i="34"/>
  <c r="BC6" i="34"/>
  <c r="AL6" i="34"/>
  <c r="BF6" i="34"/>
  <c r="AJ6" i="34"/>
  <c r="BD6" i="34"/>
  <c r="AH6" i="34"/>
  <c r="AR6" i="34"/>
  <c r="BB6" i="34"/>
  <c r="AM6" i="34"/>
  <c r="AW6" i="34"/>
  <c r="AP6" i="34"/>
  <c r="AZ6" i="34"/>
  <c r="AQ6" i="34"/>
  <c r="BA6" i="34"/>
  <c r="AB6" i="34"/>
  <c r="Z6" i="34"/>
  <c r="AB25" i="34"/>
  <c r="AD4" i="34"/>
  <c r="AD6" i="34" s="1"/>
  <c r="AE6" i="34"/>
  <c r="M6" i="34"/>
  <c r="P6" i="34"/>
  <c r="R6" i="34"/>
  <c r="S6" i="34"/>
  <c r="W6" i="34"/>
  <c r="AA6" i="34"/>
  <c r="V6" i="34"/>
  <c r="X6" i="34"/>
  <c r="AA25" i="34"/>
  <c r="AC25" i="34"/>
  <c r="AE25" i="34"/>
  <c r="V25" i="34"/>
  <c r="W25" i="34"/>
  <c r="AM6" i="32"/>
  <c r="AW6" i="32"/>
  <c r="AN6" i="32"/>
  <c r="AX6" i="32"/>
  <c r="BD6" i="32"/>
  <c r="AL6" i="32"/>
  <c r="AV6" i="32"/>
  <c r="BF6" i="32"/>
  <c r="X6" i="32"/>
  <c r="P6" i="32"/>
  <c r="Q6" i="32"/>
  <c r="M6" i="32"/>
  <c r="R6" i="32"/>
  <c r="S6" i="32"/>
  <c r="W6" i="32"/>
  <c r="AC6" i="32"/>
  <c r="V6" i="32"/>
  <c r="W25" i="32"/>
  <c r="Y6" i="32"/>
  <c r="AB25" i="32"/>
  <c r="AC25" i="32"/>
  <c r="AD25" i="32"/>
  <c r="V25" i="32"/>
  <c r="X25" i="32"/>
  <c r="W3" i="23"/>
  <c r="V25" i="23"/>
  <c r="AY6" i="23"/>
  <c r="X3" i="23"/>
  <c r="BD6" i="23"/>
  <c r="AA52" i="15"/>
  <c r="AL23" i="13"/>
  <c r="AK23" i="12"/>
  <c r="AL23" i="12"/>
  <c r="AK24" i="12"/>
  <c r="S35" i="17"/>
  <c r="T35" i="17"/>
  <c r="U22" i="17"/>
  <c r="S43" i="17"/>
  <c r="S41" i="17"/>
  <c r="T41" i="17"/>
  <c r="T69" i="30"/>
  <c r="U69" i="30"/>
  <c r="V69" i="30"/>
  <c r="S69" i="30"/>
  <c r="V65" i="30"/>
  <c r="T65" i="30"/>
  <c r="U65" i="30"/>
  <c r="S65" i="30"/>
  <c r="T64" i="30"/>
  <c r="V64" i="30"/>
  <c r="S64" i="30"/>
  <c r="U64" i="30"/>
  <c r="S63" i="30"/>
  <c r="U63" i="30"/>
  <c r="V63" i="30"/>
  <c r="T63" i="30"/>
  <c r="U60" i="30"/>
  <c r="S60" i="30"/>
  <c r="T60" i="30"/>
  <c r="V60" i="30"/>
  <c r="U59" i="30"/>
  <c r="AZ6" i="23"/>
  <c r="AM6" i="23"/>
  <c r="AN6" i="23"/>
  <c r="AJ6" i="23"/>
  <c r="AW6" i="23"/>
  <c r="AI6" i="23"/>
  <c r="BE6" i="23"/>
  <c r="AK6" i="23"/>
  <c r="W25" i="23"/>
  <c r="AD3" i="23"/>
  <c r="AL6" i="23"/>
  <c r="Z25" i="23"/>
  <c r="AE4" i="23"/>
  <c r="AQ6" i="23"/>
  <c r="AA25" i="23"/>
  <c r="AR6" i="23"/>
  <c r="BF6" i="23"/>
  <c r="AB25" i="23"/>
  <c r="AS6" i="23"/>
  <c r="BA6" i="23"/>
  <c r="BB6" i="23"/>
  <c r="AC25" i="23"/>
  <c r="AO6" i="23"/>
  <c r="AX6" i="23"/>
  <c r="AT6" i="23"/>
  <c r="BC6" i="23"/>
  <c r="AE25" i="23"/>
  <c r="AH6" i="23"/>
  <c r="AV6" i="23"/>
  <c r="Y25" i="23"/>
  <c r="AD4" i="23"/>
  <c r="AP6" i="23"/>
  <c r="AU6" i="23"/>
  <c r="T35" i="30"/>
  <c r="V59" i="30"/>
  <c r="S59" i="30"/>
  <c r="T59" i="30"/>
  <c r="U42" i="30"/>
  <c r="V56" i="30"/>
  <c r="S56" i="30"/>
  <c r="T56" i="30"/>
  <c r="T24" i="30"/>
  <c r="T32" i="30"/>
  <c r="W42" i="30"/>
  <c r="T44" i="30"/>
  <c r="T12" i="30"/>
  <c r="T15" i="30"/>
  <c r="T43" i="30"/>
  <c r="U12" i="30"/>
  <c r="U14" i="30"/>
  <c r="U16" i="30"/>
  <c r="U24" i="30"/>
  <c r="U26" i="30"/>
  <c r="U28" i="30"/>
  <c r="U30" i="30"/>
  <c r="U32" i="30"/>
  <c r="U34" i="30"/>
  <c r="U44" i="30"/>
  <c r="V15" i="30"/>
  <c r="V43" i="30"/>
  <c r="W3" i="30"/>
  <c r="W16" i="30"/>
  <c r="W44" i="30"/>
  <c r="V44" i="30"/>
  <c r="T33" i="30"/>
  <c r="U43" i="30"/>
  <c r="V42" i="30"/>
  <c r="W12" i="30"/>
  <c r="W43" i="30"/>
  <c r="V35" i="30"/>
  <c r="T25" i="30"/>
  <c r="T27" i="30"/>
  <c r="T29" i="30"/>
  <c r="T31" i="30"/>
  <c r="T17" i="30"/>
  <c r="W24" i="30"/>
  <c r="W26" i="30"/>
  <c r="W28" i="30"/>
  <c r="W30" i="30"/>
  <c r="W32" i="30"/>
  <c r="T34" i="30"/>
  <c r="U3" i="30"/>
  <c r="V6" i="30"/>
  <c r="V13" i="30"/>
  <c r="V17" i="30"/>
  <c r="V25" i="30"/>
  <c r="V27" i="30"/>
  <c r="V29" i="30"/>
  <c r="V31" i="30"/>
  <c r="V33" i="30"/>
  <c r="W35" i="30"/>
  <c r="U5" i="30"/>
  <c r="V12" i="30"/>
  <c r="V24" i="30"/>
  <c r="V30" i="30"/>
  <c r="W17" i="30"/>
  <c r="W33" i="30"/>
  <c r="T13" i="30"/>
  <c r="T16" i="30"/>
  <c r="T26" i="30"/>
  <c r="T28" i="30"/>
  <c r="T30" i="30"/>
  <c r="U13" i="30"/>
  <c r="U15" i="30"/>
  <c r="U17" i="30"/>
  <c r="U25" i="30"/>
  <c r="U27" i="30"/>
  <c r="U29" i="30"/>
  <c r="U31" i="30"/>
  <c r="U33" i="30"/>
  <c r="U35" i="30"/>
  <c r="V14" i="30"/>
  <c r="V16" i="30"/>
  <c r="V26" i="30"/>
  <c r="V28" i="30"/>
  <c r="V32" i="30"/>
  <c r="V34" i="30"/>
  <c r="W10" i="30"/>
  <c r="W13" i="30"/>
  <c r="W25" i="30"/>
  <c r="W29" i="30"/>
  <c r="W31" i="30"/>
  <c r="W34" i="30"/>
  <c r="W27" i="30"/>
  <c r="T7" i="30"/>
  <c r="T42" i="30"/>
  <c r="U7" i="30"/>
  <c r="W15" i="30"/>
  <c r="W11" i="30"/>
  <c r="V11" i="30"/>
  <c r="T5" i="30"/>
  <c r="V4" i="30"/>
  <c r="V5" i="30"/>
  <c r="T6" i="30"/>
  <c r="U9" i="30"/>
  <c r="V8" i="30"/>
  <c r="U8" i="30"/>
  <c r="V9" i="30"/>
  <c r="W8" i="30"/>
  <c r="W6" i="30"/>
  <c r="V3" i="30"/>
  <c r="W4" i="30"/>
  <c r="T8" i="30"/>
  <c r="T9" i="30"/>
  <c r="U10" i="30"/>
  <c r="V7" i="30"/>
  <c r="T10" i="30"/>
  <c r="U11" i="30"/>
  <c r="W7" i="30"/>
  <c r="T11" i="30"/>
  <c r="T3" i="30"/>
  <c r="U4" i="30"/>
  <c r="V10" i="30"/>
  <c r="T4" i="30"/>
  <c r="W5" i="30"/>
  <c r="U6" i="30"/>
  <c r="W9" i="30"/>
  <c r="AE3" i="23"/>
  <c r="AD25" i="23"/>
  <c r="X25" i="23"/>
  <c r="AO13" i="27"/>
  <c r="AT14" i="27"/>
  <c r="AU14" i="27"/>
  <c r="AR13" i="27"/>
  <c r="AT13" i="27"/>
  <c r="AS14" i="27"/>
  <c r="AX13" i="27"/>
  <c r="R6" i="23"/>
  <c r="L6" i="23"/>
  <c r="S6" i="23"/>
  <c r="Q6" i="23"/>
  <c r="P6" i="23"/>
  <c r="BA14" i="27"/>
  <c r="AQ13" i="27"/>
  <c r="AH14" i="27"/>
  <c r="AX14" i="27"/>
  <c r="BB13" i="27"/>
  <c r="AY14" i="27"/>
  <c r="AZ14" i="27"/>
  <c r="BB14" i="27"/>
  <c r="AY13" i="27"/>
  <c r="AZ13" i="27"/>
  <c r="BA13" i="27"/>
  <c r="BI14" i="27"/>
  <c r="BH14" i="27"/>
  <c r="BJ14" i="27"/>
  <c r="BH13" i="27"/>
  <c r="BI13" i="27"/>
  <c r="BJ13" i="27"/>
  <c r="BK13" i="27"/>
  <c r="AN13" i="27"/>
  <c r="AQ12" i="27"/>
  <c r="BD12" i="27"/>
  <c r="BC12" i="27"/>
  <c r="AX12" i="27"/>
  <c r="BG12" i="27"/>
  <c r="BE12" i="27"/>
  <c r="BB12" i="27"/>
  <c r="AU12" i="27"/>
  <c r="AY12" i="27"/>
  <c r="BI12" i="27"/>
  <c r="AZ12" i="27"/>
  <c r="BJ12" i="27"/>
  <c r="BA12" i="27"/>
  <c r="BK12" i="27"/>
  <c r="AM12" i="27"/>
  <c r="AP14" i="27"/>
  <c r="BK14" i="27"/>
  <c r="BD14" i="27"/>
  <c r="BE14" i="27"/>
  <c r="BF14" i="27"/>
  <c r="AW14" i="27"/>
  <c r="BG14" i="27"/>
  <c r="BC14" i="27"/>
  <c r="AM14" i="27"/>
  <c r="AQ14" i="27"/>
  <c r="AR14" i="27"/>
  <c r="AW13" i="27"/>
  <c r="BG13" i="27"/>
  <c r="BD13" i="27"/>
  <c r="BE13" i="27"/>
  <c r="AU13" i="27"/>
  <c r="AV13" i="27"/>
  <c r="AM13" i="27"/>
  <c r="BC13" i="27"/>
  <c r="BF13" i="27"/>
  <c r="AR12" i="27"/>
  <c r="AS12" i="27"/>
  <c r="BF12" i="27"/>
  <c r="AN12" i="27"/>
  <c r="AO12" i="27"/>
  <c r="AT12" i="27"/>
  <c r="AP12" i="27"/>
  <c r="AV12" i="27"/>
  <c r="BH12" i="27"/>
  <c r="AW12" i="27"/>
  <c r="AS13" i="27"/>
  <c r="AG14" i="27"/>
  <c r="AI14" i="27"/>
  <c r="Z13" i="27"/>
  <c r="AH13" i="27"/>
  <c r="AI13" i="27"/>
  <c r="AA14" i="27"/>
  <c r="AA13" i="27"/>
  <c r="S12" i="27"/>
  <c r="AD13" i="27"/>
  <c r="AD14" i="27"/>
  <c r="AB14" i="27"/>
  <c r="AF14" i="27"/>
  <c r="AC14" i="27"/>
  <c r="AE14" i="27"/>
  <c r="AE13" i="27"/>
  <c r="AF13" i="27"/>
  <c r="AB13" i="27"/>
  <c r="AC13" i="27"/>
  <c r="AG13" i="27"/>
  <c r="Z14" i="27"/>
  <c r="U13" i="27"/>
  <c r="S14" i="27"/>
  <c r="T13" i="27"/>
  <c r="V13" i="27"/>
  <c r="N12" i="27"/>
  <c r="T14" i="27"/>
  <c r="U12" i="27"/>
  <c r="V12" i="27"/>
  <c r="U14" i="27"/>
  <c r="T12" i="27"/>
  <c r="S13" i="27"/>
  <c r="N14" i="27"/>
  <c r="V14" i="27"/>
  <c r="N13" i="27"/>
  <c r="AF4" i="27"/>
  <c r="AA5" i="27"/>
  <c r="AI3" i="27"/>
  <c r="AF5" i="27"/>
  <c r="AI5" i="27"/>
  <c r="AC4" i="27"/>
  <c r="AB5" i="27"/>
  <c r="AD4" i="27"/>
  <c r="AE5" i="27"/>
  <c r="AE4" i="27"/>
  <c r="Z5" i="27"/>
  <c r="AH5" i="27"/>
  <c r="Z4" i="27"/>
  <c r="AC5" i="27"/>
  <c r="AG5" i="27"/>
  <c r="AD5" i="27"/>
  <c r="AG4" i="27"/>
  <c r="AH4" i="27"/>
  <c r="AB4" i="27"/>
  <c r="AI4" i="27"/>
  <c r="AF3" i="27"/>
  <c r="AA4" i="27"/>
  <c r="AH3" i="27"/>
  <c r="AC3" i="27"/>
  <c r="AD5" i="23"/>
  <c r="AD6" i="23" s="1"/>
  <c r="AA5" i="23"/>
  <c r="AC4" i="23"/>
  <c r="AC3" i="23"/>
  <c r="AB5" i="23"/>
  <c r="X4" i="23"/>
  <c r="X6" i="23" s="1"/>
  <c r="AC5" i="23"/>
  <c r="Z5" i="23"/>
  <c r="AE5" i="23"/>
  <c r="Y5" i="23"/>
  <c r="V5" i="23"/>
  <c r="W5" i="23"/>
  <c r="W6" i="23" s="1"/>
  <c r="Y4" i="23"/>
  <c r="Z4" i="23"/>
  <c r="AA4" i="23"/>
  <c r="AB4" i="23"/>
  <c r="Z3" i="23"/>
  <c r="Y3" i="23"/>
  <c r="AA3" i="23"/>
  <c r="AB3" i="23"/>
  <c r="U24" i="17"/>
  <c r="U20" i="17"/>
  <c r="T24" i="17"/>
  <c r="T31" i="17"/>
  <c r="U31" i="17"/>
  <c r="U18" i="17"/>
  <c r="T18" i="17"/>
  <c r="T25" i="17"/>
  <c r="U23" i="17"/>
  <c r="U25" i="17"/>
  <c r="T19" i="17"/>
  <c r="T29" i="17"/>
  <c r="U29" i="17"/>
  <c r="T20" i="17"/>
  <c r="T30" i="17"/>
  <c r="T4" i="17"/>
  <c r="U4" i="17"/>
  <c r="T23" i="17"/>
  <c r="U10" i="17"/>
  <c r="U5" i="17"/>
  <c r="T5" i="17"/>
  <c r="T3" i="17"/>
  <c r="L70" i="17"/>
  <c r="L77" i="17"/>
  <c r="I29" i="17"/>
  <c r="K29" i="17" s="1"/>
  <c r="I20" i="17"/>
  <c r="K20" i="17" s="1"/>
  <c r="H20" i="17"/>
  <c r="J20" i="17" s="1"/>
  <c r="H26" i="17"/>
  <c r="J26" i="17" s="1"/>
  <c r="H27" i="17"/>
  <c r="J27" i="17" s="1"/>
  <c r="L27" i="17" s="1"/>
  <c r="H28" i="17"/>
  <c r="J28" i="17" s="1"/>
  <c r="AA51" i="15"/>
  <c r="AA50" i="15"/>
  <c r="AS62" i="15"/>
  <c r="AS61" i="15"/>
  <c r="AS64" i="15"/>
  <c r="AS52" i="15"/>
  <c r="AS58" i="15"/>
  <c r="AR61" i="15"/>
  <c r="AR63" i="15"/>
  <c r="AS60" i="15"/>
  <c r="AS59" i="15"/>
  <c r="AS65" i="15"/>
  <c r="AR50" i="15"/>
  <c r="AR58" i="15"/>
  <c r="AR51" i="15"/>
  <c r="AR60" i="15"/>
  <c r="AS50" i="15"/>
  <c r="AR52" i="15"/>
  <c r="AS63" i="15"/>
  <c r="W18" i="13"/>
  <c r="AK23" i="13"/>
  <c r="AL22" i="13"/>
  <c r="AL24" i="13"/>
  <c r="AL25" i="13" s="1"/>
  <c r="AL18" i="13"/>
  <c r="AK18" i="13"/>
  <c r="AK22" i="13"/>
  <c r="W18" i="12"/>
  <c r="AL24" i="12"/>
  <c r="AL18" i="12"/>
  <c r="AK18" i="12"/>
  <c r="AK22" i="12"/>
  <c r="AK25" i="12" s="1"/>
  <c r="P6" i="2"/>
  <c r="S6" i="2"/>
  <c r="R6" i="2"/>
  <c r="Q6" i="2"/>
  <c r="L6" i="2"/>
  <c r="M14" i="1"/>
  <c r="N14" i="1"/>
  <c r="AL24" i="2"/>
  <c r="AK24" i="2"/>
  <c r="AL23" i="2"/>
  <c r="AK23" i="2"/>
  <c r="AK18" i="2"/>
  <c r="AL22" i="2"/>
  <c r="AL18" i="2"/>
  <c r="AK22" i="2"/>
  <c r="X18" i="2"/>
  <c r="AS51" i="15"/>
  <c r="AS57" i="15"/>
  <c r="AR57" i="15"/>
  <c r="AR59" i="15"/>
  <c r="AR62" i="15"/>
  <c r="AR64" i="15"/>
  <c r="AR65" i="15"/>
  <c r="AB52" i="15"/>
  <c r="AB51" i="15"/>
  <c r="S12" i="15"/>
  <c r="U12" i="15"/>
  <c r="S14" i="15"/>
  <c r="T12" i="15"/>
  <c r="V12" i="15"/>
  <c r="W12" i="15"/>
  <c r="U13" i="15"/>
  <c r="N13" i="15"/>
  <c r="U14" i="15"/>
  <c r="V14" i="15"/>
  <c r="N12" i="15"/>
  <c r="T13" i="15"/>
  <c r="S13" i="15"/>
  <c r="W14" i="15"/>
  <c r="W13" i="15"/>
  <c r="N14" i="15"/>
  <c r="V13" i="15"/>
  <c r="T14" i="15"/>
  <c r="AK13" i="14"/>
  <c r="AL13" i="14"/>
  <c r="P5" i="14"/>
  <c r="R5" i="14"/>
  <c r="T5" i="14"/>
  <c r="S3" i="14"/>
  <c r="Q5" i="14"/>
  <c r="L5" i="14"/>
  <c r="S4" i="14"/>
  <c r="R6" i="13"/>
  <c r="T6" i="13"/>
  <c r="Q6" i="13"/>
  <c r="L6" i="13"/>
  <c r="S6" i="13"/>
  <c r="P6" i="13"/>
  <c r="X18" i="13"/>
  <c r="P6" i="12"/>
  <c r="L6" i="12"/>
  <c r="Q6" i="12"/>
  <c r="R6" i="12"/>
  <c r="S6" i="12"/>
  <c r="T6" i="12"/>
  <c r="X18" i="12"/>
  <c r="S6" i="1"/>
  <c r="M6" i="1"/>
  <c r="R6" i="1"/>
  <c r="T6" i="1"/>
  <c r="U6" i="1"/>
  <c r="Q6" i="1"/>
  <c r="L84" i="17"/>
  <c r="L86" i="17"/>
  <c r="L67" i="17"/>
  <c r="L42" i="17"/>
  <c r="L87" i="17"/>
  <c r="L61" i="17"/>
  <c r="L68" i="17"/>
  <c r="L82" i="17"/>
  <c r="L45" i="17"/>
  <c r="L4" i="17"/>
  <c r="L76" i="17"/>
  <c r="L69" i="17"/>
  <c r="L7" i="17"/>
  <c r="L12" i="17"/>
  <c r="L17" i="17"/>
  <c r="L81" i="17"/>
  <c r="L62" i="17"/>
  <c r="L83" i="17"/>
  <c r="L66" i="17"/>
  <c r="L32" i="17"/>
  <c r="L71" i="17"/>
  <c r="L22" i="17"/>
  <c r="L43" i="17"/>
  <c r="L41" i="17"/>
  <c r="V19" i="17" s="1"/>
  <c r="L46" i="17"/>
  <c r="L31" i="17"/>
  <c r="L34" i="17"/>
  <c r="L30" i="17"/>
  <c r="L21" i="17"/>
  <c r="L47" i="17"/>
  <c r="L37" i="17"/>
  <c r="L36" i="17"/>
  <c r="L50" i="17"/>
  <c r="L44" i="17"/>
  <c r="L15" i="17"/>
  <c r="L13" i="17"/>
  <c r="L6" i="17"/>
  <c r="L16" i="17"/>
  <c r="L14" i="17"/>
  <c r="L11" i="17"/>
  <c r="AK24" i="13"/>
  <c r="AL22" i="12"/>
  <c r="U43" i="17" l="1"/>
  <c r="U42" i="17"/>
  <c r="U44" i="17"/>
  <c r="U36" i="17"/>
  <c r="U35" i="17"/>
  <c r="V21" i="17"/>
  <c r="U41" i="17"/>
  <c r="U40" i="17"/>
  <c r="AB6" i="23"/>
  <c r="Z6" i="23"/>
  <c r="AA6" i="23"/>
  <c r="Y6" i="23"/>
  <c r="AE6" i="23"/>
  <c r="AC6" i="23"/>
  <c r="AE12" i="27"/>
  <c r="AB12" i="27"/>
  <c r="AA12" i="27"/>
  <c r="AG12" i="27"/>
  <c r="AH12" i="27"/>
  <c r="AI12" i="27"/>
  <c r="AC12" i="27"/>
  <c r="AD12" i="27"/>
  <c r="Z12" i="27"/>
  <c r="AF12" i="27"/>
  <c r="V24" i="17"/>
  <c r="V29" i="17"/>
  <c r="V18" i="17"/>
  <c r="V23" i="17"/>
  <c r="V31" i="17"/>
  <c r="V20" i="17"/>
  <c r="V25" i="17"/>
  <c r="V30" i="17"/>
  <c r="L20" i="17"/>
  <c r="V5" i="17"/>
  <c r="L28" i="17"/>
  <c r="T11" i="17"/>
  <c r="L26" i="17"/>
  <c r="V10" i="17" s="1"/>
  <c r="T10" i="17"/>
  <c r="V4" i="17"/>
  <c r="L29" i="17"/>
  <c r="U11" i="17"/>
  <c r="V3" i="17"/>
  <c r="AS67" i="15"/>
  <c r="AR68" i="15"/>
  <c r="AS66" i="15"/>
  <c r="AS68" i="15"/>
  <c r="AR66" i="15"/>
  <c r="AR67" i="15"/>
  <c r="AL25" i="12"/>
  <c r="AK25" i="2"/>
  <c r="AL25" i="2"/>
  <c r="AK25" i="13"/>
  <c r="S5" i="14"/>
  <c r="H19" i="17"/>
  <c r="J19" i="17" s="1"/>
  <c r="I19" i="17"/>
  <c r="K19" i="17" s="1"/>
  <c r="U9" i="17" l="1"/>
  <c r="T37" i="17"/>
  <c r="T38" i="17"/>
  <c r="T39" i="17"/>
  <c r="T9" i="17"/>
  <c r="S37" i="17"/>
  <c r="S39" i="17"/>
  <c r="S38" i="17"/>
  <c r="V11" i="17"/>
  <c r="L19" i="17"/>
  <c r="V3" i="23"/>
  <c r="V6" i="23" s="1"/>
  <c r="V9" i="17" l="1"/>
  <c r="U38" i="17"/>
  <c r="U37" i="17"/>
  <c r="U39" i="17"/>
</calcChain>
</file>

<file path=xl/sharedStrings.xml><?xml version="1.0" encoding="utf-8"?>
<sst xmlns="http://schemas.openxmlformats.org/spreadsheetml/2006/main" count="18721" uniqueCount="908">
  <si>
    <t>Project</t>
  </si>
  <si>
    <t>Tag</t>
  </si>
  <si>
    <t>Total CVE</t>
  </si>
  <si>
    <t>Critical Severity</t>
  </si>
  <si>
    <t>High Severity</t>
  </si>
  <si>
    <t>Medium Severity</t>
  </si>
  <si>
    <t>Low Severity</t>
  </si>
  <si>
    <t>Unknown Severity</t>
  </si>
  <si>
    <t>2.9.10.7</t>
  </si>
  <si>
    <t>v_1.3.13</t>
  </si>
  <si>
    <t>v5.8.0</t>
  </si>
  <si>
    <t>v1.4.15</t>
  </si>
  <si>
    <t>3.8.6.Final</t>
  </si>
  <si>
    <t>v1.7.3</t>
  </si>
  <si>
    <t>v4.4.0</t>
  </si>
  <si>
    <t>v4.5.2</t>
  </si>
  <si>
    <t>4.17.16</t>
  </si>
  <si>
    <t>2.29.1</t>
  </si>
  <si>
    <t>39.0.0</t>
  </si>
  <si>
    <t>3.1.2</t>
  </si>
  <si>
    <t>2.11.2</t>
  </si>
  <si>
    <t>v2.19.0</t>
  </si>
  <si>
    <t>1.26.5</t>
  </si>
  <si>
    <t>Runner OS</t>
  </si>
  <si>
    <t>macOS 14</t>
  </si>
  <si>
    <t>Ubuntu 22.04</t>
  </si>
  <si>
    <t>Windows 2022</t>
  </si>
  <si>
    <t>Java (Maven)</t>
  </si>
  <si>
    <t>Python (PyPi)</t>
  </si>
  <si>
    <t>JavaScript (Npm)</t>
  </si>
  <si>
    <t xml:space="preserve">Java (Maven) </t>
  </si>
  <si>
    <t>Grype Data - Complete</t>
  </si>
  <si>
    <t>Severity Per Programming Language</t>
  </si>
  <si>
    <t>Programming Language</t>
  </si>
  <si>
    <t>CVE Per Programming Language</t>
  </si>
  <si>
    <t>OSV Data - Complete</t>
  </si>
  <si>
    <t>Total OSV CVE</t>
  </si>
  <si>
    <t>Matching CVE ID</t>
  </si>
  <si>
    <t>Matching Severity</t>
  </si>
  <si>
    <t>CVE-2023-6481</t>
  </si>
  <si>
    <t>HIGH</t>
  </si>
  <si>
    <t>CVE-2023-26049</t>
  </si>
  <si>
    <t>MISMATCH</t>
  </si>
  <si>
    <t>CVE-2023-26048</t>
  </si>
  <si>
    <t>MEDIUM</t>
  </si>
  <si>
    <t>CVE-2021-39151</t>
  </si>
  <si>
    <t>CVE-2021-39148</t>
  </si>
  <si>
    <t>CVE-2021-39149</t>
  </si>
  <si>
    <t>CVE-2021-39150</t>
  </si>
  <si>
    <t>CVE-2021-21341</t>
  </si>
  <si>
    <t>CVE-2021-39153</t>
  </si>
  <si>
    <t>CVE-2021-39154</t>
  </si>
  <si>
    <t>CVE-2021-43859</t>
  </si>
  <si>
    <t>CVE-2021-39152</t>
  </si>
  <si>
    <t>CVE-2021-39147</t>
  </si>
  <si>
    <t>CVE-2021-29505</t>
  </si>
  <si>
    <t>CVE-2021-39145</t>
  </si>
  <si>
    <t>CVE-2021-39144</t>
  </si>
  <si>
    <t>CVE-2021-39141</t>
  </si>
  <si>
    <t>CVE-2021-39139</t>
  </si>
  <si>
    <t>CVE-2021-21349</t>
  </si>
  <si>
    <t>CVE-2021-21348</t>
  </si>
  <si>
    <t>CVE-2021-21343</t>
  </si>
  <si>
    <t>CVE-2022-40151</t>
  </si>
  <si>
    <t>CVE-2021-39146</t>
  </si>
  <si>
    <t>CVE-2022-41966</t>
  </si>
  <si>
    <t>CVE-2021-39140</t>
  </si>
  <si>
    <t>CVE-2019-14900</t>
  </si>
  <si>
    <t>CVE-2021-21346</t>
  </si>
  <si>
    <t>CVE-2021-21345</t>
  </si>
  <si>
    <t>CVE-2021-21344</t>
  </si>
  <si>
    <t>CVE-2021-21342</t>
  </si>
  <si>
    <t>CVE-2021-21351</t>
  </si>
  <si>
    <t>CVE-2021-21350</t>
  </si>
  <si>
    <t>CVE-2021-21347</t>
  </si>
  <si>
    <t>CVE-2018-1000632</t>
  </si>
  <si>
    <t>CVE-2020-10683</t>
  </si>
  <si>
    <t>CRITICAL</t>
  </si>
  <si>
    <t>CVE-2020-25638</t>
  </si>
  <si>
    <t>CVE-2022-45693</t>
  </si>
  <si>
    <t>CVE-2022-45685</t>
  </si>
  <si>
    <t>CVE-2022-40150</t>
  </si>
  <si>
    <t>CVE-2022-40149</t>
  </si>
  <si>
    <t>CVE-2023-1436</t>
  </si>
  <si>
    <t>CVE-2021-33813</t>
  </si>
  <si>
    <t>CVE-2023-5685</t>
  </si>
  <si>
    <t>CVE-2021-37713</t>
  </si>
  <si>
    <t>CVE-2023-32695</t>
  </si>
  <si>
    <t>CVE-2021-32804</t>
  </si>
  <si>
    <t>CVE-2024-37890</t>
  </si>
  <si>
    <t>CVE-2024-29415</t>
  </si>
  <si>
    <t>CVE-2021-43307</t>
  </si>
  <si>
    <t>CVE-2021-3795</t>
  </si>
  <si>
    <t>CVE-2022-25883</t>
  </si>
  <si>
    <t>CVE-2024-38355</t>
  </si>
  <si>
    <t>CVE-2024-27088</t>
  </si>
  <si>
    <t>CVE-2024-42459</t>
  </si>
  <si>
    <t>CVE-2024-42460</t>
  </si>
  <si>
    <t>CVE-2024-42461</t>
  </si>
  <si>
    <t>CVE-2023-31125</t>
  </si>
  <si>
    <t>CVE-2024-29041</t>
  </si>
  <si>
    <t>CVE-2022-33987</t>
  </si>
  <si>
    <t>CVE-2023-28155</t>
  </si>
  <si>
    <t>CVE-2024-28863</t>
  </si>
  <si>
    <t>CVE-2024-4068</t>
  </si>
  <si>
    <t>CVE-2022-24434</t>
  </si>
  <si>
    <t>CVE-2023-46234</t>
  </si>
  <si>
    <t>CVE-2023-45133</t>
  </si>
  <si>
    <t>CVE-2023-37903</t>
  </si>
  <si>
    <t>CVE-2023-37466</t>
  </si>
  <si>
    <t>CVE-2023-26136</t>
  </si>
  <si>
    <t>CVE-2023-42282</t>
  </si>
  <si>
    <t>CVE-2023-0842</t>
  </si>
  <si>
    <t>CVE-2020-36632</t>
  </si>
  <si>
    <t>CVE-2020-7662</t>
  </si>
  <si>
    <t>CVE-2020-15366</t>
  </si>
  <si>
    <t>CVE-2020-8203</t>
  </si>
  <si>
    <t>CVE-2018-1109</t>
  </si>
  <si>
    <t>CVE-2021-23337</t>
  </si>
  <si>
    <t>CVE-2021-23364</t>
  </si>
  <si>
    <t>CVE-2022-0155</t>
  </si>
  <si>
    <t>CVE-2022-0536</t>
  </si>
  <si>
    <t>CVE-2018-14732</t>
  </si>
  <si>
    <t>CVE-2024-29180</t>
  </si>
  <si>
    <t>CVE-2022-0654</t>
  </si>
  <si>
    <t>CVE-2022-24999</t>
  </si>
  <si>
    <t>CVE-2021-23343</t>
  </si>
  <si>
    <t>CVE-2022-3517</t>
  </si>
  <si>
    <t>CVE-2023-26159</t>
  </si>
  <si>
    <t>CVE-2016-10540</t>
  </si>
  <si>
    <t>CVE-2021-33623</t>
  </si>
  <si>
    <t>CVE-2021-23358</t>
  </si>
  <si>
    <t>CVE-2024-28849</t>
  </si>
  <si>
    <t>CVE-2020-28500</t>
  </si>
  <si>
    <t>CVE-2020-7693</t>
  </si>
  <si>
    <t>CVE-2020-7608</t>
  </si>
  <si>
    <t>CVE-2022-0639</t>
  </si>
  <si>
    <t>CVE-2020-7598</t>
  </si>
  <si>
    <t>CVE-2022-0512</t>
  </si>
  <si>
    <t>CVE-2021-27515</t>
  </si>
  <si>
    <t>CVE-2020-8124</t>
  </si>
  <si>
    <t>CVE-2021-3664</t>
  </si>
  <si>
    <t>CVE-2022-0436</t>
  </si>
  <si>
    <t>CVE-2021-23362</t>
  </si>
  <si>
    <t>CVE-2018-16487</t>
  </si>
  <si>
    <t>CVE-2018-3721</t>
  </si>
  <si>
    <t>CVE-2019-1010266</t>
  </si>
  <si>
    <t>CVE-2022-0691</t>
  </si>
  <si>
    <t>CVE-2022-37601</t>
  </si>
  <si>
    <t>CVE-2019-10744</t>
  </si>
  <si>
    <t>CVE-2021-44906</t>
  </si>
  <si>
    <t>CVE-2019-10746</t>
  </si>
  <si>
    <t>CVE-2024-38999</t>
  </si>
  <si>
    <t>CVE-2019-10747</t>
  </si>
  <si>
    <t>CVE-2021-3918</t>
  </si>
  <si>
    <t>CVE-2020-7788</t>
  </si>
  <si>
    <t>CVE-2020-28472</t>
  </si>
  <si>
    <t>CVE-2022-1650</t>
  </si>
  <si>
    <t>CVE-2023-45311</t>
  </si>
  <si>
    <t>CVE-2020-28282</t>
  </si>
  <si>
    <t>CVE-2019-19919</t>
  </si>
  <si>
    <t>CVE-2021-23369</t>
  </si>
  <si>
    <t>CVE-2021-23383</t>
  </si>
  <si>
    <t>CVE-2021-23440</t>
  </si>
  <si>
    <t>CVE-2020-7729</t>
  </si>
  <si>
    <t>CVE-2022-1537</t>
  </si>
  <si>
    <t>CVE-2019-20920</t>
  </si>
  <si>
    <t>CVE-2019-20922</t>
  </si>
  <si>
    <t>CVE-2022-46175</t>
  </si>
  <si>
    <t>CVE-2021-4264</t>
  </si>
  <si>
    <t>CVE-2022-0686</t>
  </si>
  <si>
    <t>CVE-2020-7774</t>
  </si>
  <si>
    <t>CVE-2022-38900</t>
  </si>
  <si>
    <t>CVE-2017-1000048</t>
  </si>
  <si>
    <t>CVE-2021-3803</t>
  </si>
  <si>
    <t>CVE-2020-7751</t>
  </si>
  <si>
    <t>CVE-2021-32803</t>
  </si>
  <si>
    <t>CVE-2021-3820</t>
  </si>
  <si>
    <t>CVE-2021-37701</t>
  </si>
  <si>
    <t>CVE-2020-36604</t>
  </si>
  <si>
    <t>CVE-2021-37712</t>
  </si>
  <si>
    <t>CVE-2020-8244</t>
  </si>
  <si>
    <t>CVE-2020-11022</t>
  </si>
  <si>
    <t>CVE-2020-11023</t>
  </si>
  <si>
    <t>CVE-2018-3728</t>
  </si>
  <si>
    <t>CVE-2021-23807</t>
  </si>
  <si>
    <t>CVE-2018-16492</t>
  </si>
  <si>
    <t>CVE-2021-23450</t>
  </si>
  <si>
    <t>CVE-2022-29167</t>
  </si>
  <si>
    <t>CVE-2016-2515</t>
  </si>
  <si>
    <t>CVE-2019-10775</t>
  </si>
  <si>
    <t>CVE-2021-43138</t>
  </si>
  <si>
    <t>CVE-2020-5258</t>
  </si>
  <si>
    <t>CVE-2022-21222</t>
  </si>
  <si>
    <t>CVE-2020-7793</t>
  </si>
  <si>
    <t>CVE-2021-27292</t>
  </si>
  <si>
    <t>CVE-2022-25927</t>
  </si>
  <si>
    <t>CVE-2020-7733</t>
  </si>
  <si>
    <t>CVE-2023-26115</t>
  </si>
  <si>
    <t>CVE-2017-16137</t>
  </si>
  <si>
    <t>CVE-2022-41940</t>
  </si>
  <si>
    <t>CVE-2021-23413</t>
  </si>
  <si>
    <t>CVE-2021-23495</t>
  </si>
  <si>
    <t>CVE-2022-0437</t>
  </si>
  <si>
    <t>CVE-2022-21704</t>
  </si>
  <si>
    <t>CVE-2020-28502</t>
  </si>
  <si>
    <t>CVE-2022-48285</t>
  </si>
  <si>
    <t>CVE-2021-32640</t>
  </si>
  <si>
    <t>CVE-2020-28481</t>
  </si>
  <si>
    <t>CVE-2022-37602</t>
  </si>
  <si>
    <t>CVE-2021-31597</t>
  </si>
  <si>
    <t>CVE-2021-3807</t>
  </si>
  <si>
    <t>CVE-2020-36048</t>
  </si>
  <si>
    <t>CVE-2020-28469</t>
  </si>
  <si>
    <t>CVE-2022-2421</t>
  </si>
  <si>
    <t>CVE-2024-3651</t>
  </si>
  <si>
    <t>CVE-2023-43804</t>
  </si>
  <si>
    <t>CVE-2023-45803</t>
  </si>
  <si>
    <t>CVE-2019-11236</t>
  </si>
  <si>
    <t>CVE-2020-26137</t>
  </si>
  <si>
    <t>CVE-2024-37891</t>
  </si>
  <si>
    <t>CVE-2018-25091</t>
  </si>
  <si>
    <t>CVE-2019-11324</t>
  </si>
  <si>
    <t>CVE-2023-37920</t>
  </si>
  <si>
    <t>CVE-2022-23491</t>
  </si>
  <si>
    <t>CVE-2024-39689</t>
  </si>
  <si>
    <t>CVE - Matching Results - Total</t>
  </si>
  <si>
    <t>CVE ID</t>
  </si>
  <si>
    <t>Component Name</t>
  </si>
  <si>
    <t>CVE-2020-35490</t>
  </si>
  <si>
    <t>jackson-databind</t>
  </si>
  <si>
    <t>CVE-2022-42004</t>
  </si>
  <si>
    <t>CVE-2022-42003</t>
  </si>
  <si>
    <t>CVE-2020-36518</t>
  </si>
  <si>
    <t>CVE-2020-36189</t>
  </si>
  <si>
    <t>CVE-2020-36187</t>
  </si>
  <si>
    <t>CVE-2020-36186</t>
  </si>
  <si>
    <t>CVE-2020-36185</t>
  </si>
  <si>
    <t>CVE-2020-36188</t>
  </si>
  <si>
    <t>CVE-2020-36183</t>
  </si>
  <si>
    <t>CVE-2020-36182</t>
  </si>
  <si>
    <t>CVE-2020-36181</t>
  </si>
  <si>
    <t>CVE-2020-36180</t>
  </si>
  <si>
    <t>CVE-2020-36179</t>
  </si>
  <si>
    <t>CVE-2020-35728</t>
  </si>
  <si>
    <t>CVE-2020-35491</t>
  </si>
  <si>
    <t>CVE-2020-36184</t>
  </si>
  <si>
    <t>CVE-2017-9735</t>
  </si>
  <si>
    <t>jetty-server</t>
  </si>
  <si>
    <t>CVE-2020-10650</t>
  </si>
  <si>
    <t>CVE-2021-20190</t>
  </si>
  <si>
    <t>CVE-2015-2080</t>
  </si>
  <si>
    <t>CVE-2017-7656</t>
  </si>
  <si>
    <t>CVE-2023-6378</t>
  </si>
  <si>
    <t>logback-classic</t>
  </si>
  <si>
    <t>CVE-2021-42550</t>
  </si>
  <si>
    <t>logback-core</t>
  </si>
  <si>
    <t>CVE-2021-34428</t>
  </si>
  <si>
    <t>CVE-2006-6969</t>
  </si>
  <si>
    <t>CVE-2011-4461</t>
  </si>
  <si>
    <t>CVE-2019-10241</t>
  </si>
  <si>
    <t>CVE-2019-14439</t>
  </si>
  <si>
    <t>CVE-2018-5968</t>
  </si>
  <si>
    <t>dom4j</t>
  </si>
  <si>
    <t>CVE-2018-12022</t>
  </si>
  <si>
    <t>CVE-2017-17485</t>
  </si>
  <si>
    <t>CVE-2017-7525</t>
  </si>
  <si>
    <t>CVE-2019-14379</t>
  </si>
  <si>
    <t>CVE-2019-14540</t>
  </si>
  <si>
    <t>CVE-2019-14892</t>
  </si>
  <si>
    <t>CVE-2019-16335</t>
  </si>
  <si>
    <t>CVE-2019-16943</t>
  </si>
  <si>
    <t>CVE-2018-7489</t>
  </si>
  <si>
    <t>CVE-2019-17531</t>
  </si>
  <si>
    <t>CVE-2017-7657</t>
  </si>
  <si>
    <t>CVE-2017-7658</t>
  </si>
  <si>
    <t>CVE-2017-5929</t>
  </si>
  <si>
    <t>CVE-2018-8088</t>
  </si>
  <si>
    <t>slf4j-ext</t>
  </si>
  <si>
    <t>CVE-2019-17267</t>
  </si>
  <si>
    <t>CVE-2016-8735</t>
  </si>
  <si>
    <t>tomcat-catalina</t>
  </si>
  <si>
    <t>xstream</t>
  </si>
  <si>
    <t>hibernate-core</t>
  </si>
  <si>
    <t>CVE-2016-3674</t>
  </si>
  <si>
    <t>CVE-2017-7957</t>
  </si>
  <si>
    <t>CVE-2020-26217</t>
  </si>
  <si>
    <t>CVE-2020-26258</t>
  </si>
  <si>
    <t>CVE-2021-29425</t>
  </si>
  <si>
    <t>commons-io</t>
  </si>
  <si>
    <t>CVE-2020-26259</t>
  </si>
  <si>
    <t>CVE-2013-7285</t>
  </si>
  <si>
    <t>CVE-2019-10173</t>
  </si>
  <si>
    <t>CVE-2022-41853</t>
  </si>
  <si>
    <t>hsqldb</t>
  </si>
  <si>
    <t>CVE-2022-45688</t>
  </si>
  <si>
    <t>json</t>
  </si>
  <si>
    <t>jettison</t>
  </si>
  <si>
    <t>CVE-2023-5072</t>
  </si>
  <si>
    <t>jdom</t>
  </si>
  <si>
    <t>xnio-api</t>
  </si>
  <si>
    <t>semver</t>
  </si>
  <si>
    <t>ajv</t>
  </si>
  <si>
    <t>semver-regex</t>
  </si>
  <si>
    <t>socket.io</t>
  </si>
  <si>
    <t>socket.io-parser</t>
  </si>
  <si>
    <t>tar</t>
  </si>
  <si>
    <t>ws</t>
  </si>
  <si>
    <t>CVE-2024-39338</t>
  </si>
  <si>
    <t>axios</t>
  </si>
  <si>
    <t>express</t>
  </si>
  <si>
    <t>elliptic</t>
  </si>
  <si>
    <t>engine.io</t>
  </si>
  <si>
    <t>ip</t>
  </si>
  <si>
    <t>got</t>
  </si>
  <si>
    <t>request</t>
  </si>
  <si>
    <t>es5-ext</t>
  </si>
  <si>
    <t>CVE-2022-25881</t>
  </si>
  <si>
    <t>http-cache-semantics</t>
  </si>
  <si>
    <t>dicer</t>
  </si>
  <si>
    <t>braces</t>
  </si>
  <si>
    <t>tough-cookie</t>
  </si>
  <si>
    <t>browserify-sign</t>
  </si>
  <si>
    <t>vm2</t>
  </si>
  <si>
    <t>babel-traverse</t>
  </si>
  <si>
    <t>xml2js</t>
  </si>
  <si>
    <t>debug</t>
  </si>
  <si>
    <t>minimatch</t>
  </si>
  <si>
    <t>minimist</t>
  </si>
  <si>
    <t>flat</t>
  </si>
  <si>
    <t>json5</t>
  </si>
  <si>
    <t>CVE-2020-8130</t>
  </si>
  <si>
    <t>rake</t>
  </si>
  <si>
    <t>websocket-extensions</t>
  </si>
  <si>
    <t>webpack-dev-server</t>
  </si>
  <si>
    <t>webpack-dev-middleware</t>
  </si>
  <si>
    <t>underscore</t>
  </si>
  <si>
    <t>trim-newlines</t>
  </si>
  <si>
    <t>requestretry</t>
  </si>
  <si>
    <t>qs</t>
  </si>
  <si>
    <t>path-parse</t>
  </si>
  <si>
    <t>lodash</t>
  </si>
  <si>
    <t>CVE-2019-20149</t>
  </si>
  <si>
    <t>kind-of</t>
  </si>
  <si>
    <t>browserslist</t>
  </si>
  <si>
    <t>follow-redirects</t>
  </si>
  <si>
    <t>url-parse</t>
  </si>
  <si>
    <t>sockjs</t>
  </si>
  <si>
    <t>yargs-parser</t>
  </si>
  <si>
    <t>hosted-git-info</t>
  </si>
  <si>
    <t>grunt</t>
  </si>
  <si>
    <t>handlebars</t>
  </si>
  <si>
    <t>json-schema</t>
  </si>
  <si>
    <t>CVE-2015-8857</t>
  </si>
  <si>
    <t>uglifier</t>
  </si>
  <si>
    <t>aws-sdk</t>
  </si>
  <si>
    <t>eventsource</t>
  </si>
  <si>
    <t>fsevents</t>
  </si>
  <si>
    <t>getobject</t>
  </si>
  <si>
    <t>ini</t>
  </si>
  <si>
    <t>loader-utils</t>
  </si>
  <si>
    <t>mixin-deep</t>
  </si>
  <si>
    <t>set-value</t>
  </si>
  <si>
    <t>requirejs</t>
  </si>
  <si>
    <t>dustjs-linkedin</t>
  </si>
  <si>
    <t>decode-uri-component</t>
  </si>
  <si>
    <t>ansi-regex</t>
  </si>
  <si>
    <t>async</t>
  </si>
  <si>
    <t>y18n</t>
  </si>
  <si>
    <t>pathval</t>
  </si>
  <si>
    <t>lodash.pick</t>
  </si>
  <si>
    <t>i</t>
  </si>
  <si>
    <t>hoek</t>
  </si>
  <si>
    <t>CVE-2017-16138</t>
  </si>
  <si>
    <t>mime</t>
  </si>
  <si>
    <t>CVE-2017-16026</t>
  </si>
  <si>
    <t>jquery</t>
  </si>
  <si>
    <t>bl</t>
  </si>
  <si>
    <t>hawk</t>
  </si>
  <si>
    <t>nth-check</t>
  </si>
  <si>
    <t>dojo</t>
  </si>
  <si>
    <t>extend</t>
  </si>
  <si>
    <t>jsonpointer</t>
  </si>
  <si>
    <t>css-what</t>
  </si>
  <si>
    <t>ecstatic</t>
  </si>
  <si>
    <t>ua-parser-js</t>
  </si>
  <si>
    <t>word-wrap</t>
  </si>
  <si>
    <t>traverse</t>
  </si>
  <si>
    <t>karma</t>
  </si>
  <si>
    <t>jszip</t>
  </si>
  <si>
    <t>log4js</t>
  </si>
  <si>
    <t>xmlhttprequest-ssl</t>
  </si>
  <si>
    <t>grunt-karma</t>
  </si>
  <si>
    <t>glob-parent</t>
  </si>
  <si>
    <t>certifi</t>
  </si>
  <si>
    <t>CVE-2018-20060</t>
  </si>
  <si>
    <t>urllib3</t>
  </si>
  <si>
    <t>idna</t>
  </si>
  <si>
    <t>Direct Dependency</t>
  </si>
  <si>
    <t>Transitive Dependency</t>
  </si>
  <si>
    <t>CVE - Dependency Scope Totals</t>
  </si>
  <si>
    <t>Required Dependency</t>
  </si>
  <si>
    <t>Optional Dependency</t>
  </si>
  <si>
    <t>OSV Data - CVE Severity Per Programming Language</t>
  </si>
  <si>
    <t>OSV Data - CVE ID Per Programming Language</t>
  </si>
  <si>
    <t>CVE - Dependency Scope Breakdown</t>
  </si>
  <si>
    <t>CVE - Matching Results Breakdown</t>
  </si>
  <si>
    <t>CVE - Dependency Scope Per Programming Language</t>
  </si>
  <si>
    <t>Snyk Data - Complete</t>
  </si>
  <si>
    <t>CVE-2023-28708</t>
  </si>
  <si>
    <t>CVE-2023-24998</t>
  </si>
  <si>
    <t>LOW</t>
  </si>
  <si>
    <t>CVE-2022-42252</t>
  </si>
  <si>
    <t>CVE-2022-45143</t>
  </si>
  <si>
    <t>CVE-2024-34750</t>
  </si>
  <si>
    <t>CVE-2024-24549</t>
  </si>
  <si>
    <t>CVE-2023-44487</t>
  </si>
  <si>
    <t>CVE-2023-46589</t>
  </si>
  <si>
    <t>CVE-2023-40167</t>
  </si>
  <si>
    <t>CVE-2021-46877</t>
  </si>
  <si>
    <t>CVE-2024-29857</t>
  </si>
  <si>
    <t>CVE-2022-24329</t>
  </si>
  <si>
    <t>CVE-2024-30171</t>
  </si>
  <si>
    <t>CVE-2024-30172</t>
  </si>
  <si>
    <t>CVE-2020-25649</t>
  </si>
  <si>
    <t>CVE-2021-33503</t>
  </si>
  <si>
    <t>Dependabot Data - Complete</t>
  </si>
  <si>
    <t>ch.qos.logback:logback-core</t>
  </si>
  <si>
    <t>org.apache.tomcat:tomcat-catalina</t>
  </si>
  <si>
    <t>org.apache.tomcat:tomcat-coyote</t>
  </si>
  <si>
    <t>org.eclipse.jetty:jetty-server</t>
  </si>
  <si>
    <t>ch.qos.logback:logback-classic</t>
  </si>
  <si>
    <t>org.jboss.xnio:xnio-api</t>
  </si>
  <si>
    <t>com.thoughtworks.xstream:xstream</t>
  </si>
  <si>
    <t>CVE-2024-6345</t>
  </si>
  <si>
    <t>setuptools</t>
  </si>
  <si>
    <t>CVE-2024-34069</t>
  </si>
  <si>
    <t>Werkzeug</t>
  </si>
  <si>
    <t>CVE-2024-34064</t>
  </si>
  <si>
    <t>Jinja2</t>
  </si>
  <si>
    <t>CVE-2022-40896</t>
  </si>
  <si>
    <t>Pygments</t>
  </si>
  <si>
    <t>CVE-2023-29483</t>
  </si>
  <si>
    <t>eventlet</t>
  </si>
  <si>
    <t>CVE-2024-22195</t>
  </si>
  <si>
    <t>jinja2</t>
  </si>
  <si>
    <t>CVE-2024-35195</t>
  </si>
  <si>
    <t>requests</t>
  </si>
  <si>
    <t>CVE-2023-32681</t>
  </si>
  <si>
    <t>CVE-2023-46136</t>
  </si>
  <si>
    <t>werkzeug</t>
  </si>
  <si>
    <t>CVE-2023-50782</t>
  </si>
  <si>
    <t>cryptography</t>
  </si>
  <si>
    <t>CVE-2023-0286</t>
  </si>
  <si>
    <t>CVE-2018-18074</t>
  </si>
  <si>
    <t>CVE-2020-25659</t>
  </si>
  <si>
    <t>CVE-2024-0727</t>
  </si>
  <si>
    <t>CVE-2023-23931</t>
  </si>
  <si>
    <t>CVE-2023-28370</t>
  </si>
  <si>
    <t>tornado</t>
  </si>
  <si>
    <t>CVE-2017-20165</t>
  </si>
  <si>
    <t>CVE-2019-11358</t>
  </si>
  <si>
    <t>CVE-2017-20162</t>
  </si>
  <si>
    <t>ms</t>
  </si>
  <si>
    <t>@babel/traverse</t>
  </si>
  <si>
    <t>CVE-2018-11771</t>
  </si>
  <si>
    <t>commons-compress</t>
  </si>
  <si>
    <t>CVE-2018-1324</t>
  </si>
  <si>
    <t>CVE-2019-12402</t>
  </si>
  <si>
    <t>CVE-2018-10237</t>
  </si>
  <si>
    <t>guava-33.1.0</t>
  </si>
  <si>
    <t>CVE-2013-4366</t>
  </si>
  <si>
    <t>httpclient</t>
  </si>
  <si>
    <t>CVE-2018-11307</t>
  </si>
  <si>
    <t>CVE-2018-12023</t>
  </si>
  <si>
    <t>CVE-2018-1000873</t>
  </si>
  <si>
    <t>jackson-datatype-jsr310</t>
  </si>
  <si>
    <t>CVE-2014-0193</t>
  </si>
  <si>
    <t>netty-codec-http</t>
  </si>
  <si>
    <t>CVE-2015-2156</t>
  </si>
  <si>
    <t>CVE-2019-16869</t>
  </si>
  <si>
    <t>CVE-2019-20445</t>
  </si>
  <si>
    <t>CVE-2020-7238</t>
  </si>
  <si>
    <t>CVE-2019-9514</t>
  </si>
  <si>
    <t>netty-codec-http2</t>
  </si>
  <si>
    <t>CVE-2019-9515</t>
  </si>
  <si>
    <t>CVE-2019-9518</t>
  </si>
  <si>
    <t>CVE-2016-4970</t>
  </si>
  <si>
    <t>netty-handler</t>
  </si>
  <si>
    <t>CVE-2017-1000207</t>
  </si>
  <si>
    <t>swagger-parser</t>
  </si>
  <si>
    <t>CVE-2017-1000208</t>
  </si>
  <si>
    <t>CVE-2020-15250</t>
  </si>
  <si>
    <t>junit:junit</t>
  </si>
  <si>
    <t>org.apache.tomcat:tomcat-util</t>
  </si>
  <si>
    <t>CVE-2023-36478</t>
  </si>
  <si>
    <t>org.eclipse.jetty:jetty-http</t>
  </si>
  <si>
    <t>CVE-2023-41080</t>
  </si>
  <si>
    <t>CVE-2023-42795</t>
  </si>
  <si>
    <t>CVE-2023-45648</t>
  </si>
  <si>
    <t>com.fasterxml.jackson.core:jackson-databind</t>
  </si>
  <si>
    <t>CVE-2024-40094</t>
  </si>
  <si>
    <t>com.graphql-java:graphql-java</t>
  </si>
  <si>
    <t>CVE-2023-52428</t>
  </si>
  <si>
    <t>com.nimbusds:nimbus-jose-jwt</t>
  </si>
  <si>
    <t>io.netty:netty-codec-http2</t>
  </si>
  <si>
    <t>CVE-2023-1370</t>
  </si>
  <si>
    <t>net.minidev:json-smart</t>
  </si>
  <si>
    <t>org.bouncycastle:bcprov-jdk18on</t>
  </si>
  <si>
    <t>CVE-2023-51074</t>
  </si>
  <si>
    <t>com.jayway.jsonpath:json-path</t>
  </si>
  <si>
    <t>CVE-2020-29582</t>
  </si>
  <si>
    <t>org.jetbrains.kotlin:kotlin-stdlib</t>
  </si>
  <si>
    <t>CVE-2024-31573</t>
  </si>
  <si>
    <t>org.xmlunit:xmlunit-core</t>
  </si>
  <si>
    <t>CVE-2022-1471</t>
  </si>
  <si>
    <t>org.yaml:snakeyaml</t>
  </si>
  <si>
    <t>CVE-2022-0084</t>
  </si>
  <si>
    <t>dom4j:dom4j</t>
  </si>
  <si>
    <t>org.hibernate:hibernate-core</t>
  </si>
  <si>
    <t>org.hsqldb:hsqldb</t>
  </si>
  <si>
    <t>CVE-2024-2511</t>
  </si>
  <si>
    <t>pyopenssl</t>
  </si>
  <si>
    <t>CVE-2023-6129</t>
  </si>
  <si>
    <t>CVE-2023-6237</t>
  </si>
  <si>
    <t>CVE-2024-4067</t>
  </si>
  <si>
    <t>micromatch</t>
  </si>
  <si>
    <t>CVE-2020-12265</t>
  </si>
  <si>
    <t>decompress-tar</t>
  </si>
  <si>
    <t>CVE-2020-7663</t>
  </si>
  <si>
    <t>CVE-2020-8178</t>
  </si>
  <si>
    <t>jison</t>
  </si>
  <si>
    <t>CVE-2022-37599</t>
  </si>
  <si>
    <t>CVE-2022-37603</t>
  </si>
  <si>
    <t>CVE-2024-38998</t>
  </si>
  <si>
    <t>CVE-2020-36049</t>
  </si>
  <si>
    <t>CVE-2023-35116</t>
  </si>
  <si>
    <t>logback-access</t>
  </si>
  <si>
    <t>logback-classic-blackbox</t>
  </si>
  <si>
    <t>logback-core-blackbox</t>
  </si>
  <si>
    <t>logback-examples</t>
  </si>
  <si>
    <t>xnio-nio</t>
  </si>
  <si>
    <t>xstream-hibernate</t>
  </si>
  <si>
    <t>xstream-jmh</t>
  </si>
  <si>
    <t>hibernate-envers</t>
  </si>
  <si>
    <t>jdom-legacy</t>
  </si>
  <si>
    <t>jdom2</t>
  </si>
  <si>
    <t>CVE-2019-12401</t>
  </si>
  <si>
    <t>wstx-asl</t>
  </si>
  <si>
    <t>CVE-2022-40152</t>
  </si>
  <si>
    <t>CVE-2021-35042</t>
  </si>
  <si>
    <t>django</t>
  </si>
  <si>
    <t>CVE-2022-28346</t>
  </si>
  <si>
    <t>CVE-2022-28347</t>
  </si>
  <si>
    <t>CVE-2022-34265</t>
  </si>
  <si>
    <t>CVE-2023-31047</t>
  </si>
  <si>
    <t>CVE-2024-42005</t>
  </si>
  <si>
    <t>CVE-2021-31542</t>
  </si>
  <si>
    <t>CVE-2021-33571</t>
  </si>
  <si>
    <t>CVE-2021-44420</t>
  </si>
  <si>
    <t>CVE-2021-45115</t>
  </si>
  <si>
    <t>CVE-2021-45116</t>
  </si>
  <si>
    <t>CVE-2022-23833</t>
  </si>
  <si>
    <t>CVE-2022-36359</t>
  </si>
  <si>
    <t>CVE-2022-41323</t>
  </si>
  <si>
    <t>CVE-2023-23969</t>
  </si>
  <si>
    <t>CVE-2023-24580</t>
  </si>
  <si>
    <t>CVE-2023-36053</t>
  </si>
  <si>
    <t>CVE-2023-41164</t>
  </si>
  <si>
    <t>CVE-2023-43665</t>
  </si>
  <si>
    <t>CVE-2023-46695</t>
  </si>
  <si>
    <t>CVE-2024-24680</t>
  </si>
  <si>
    <t>CVE-2024-38875</t>
  </si>
  <si>
    <t>CVE-2024-39330</t>
  </si>
  <si>
    <t>CVE-2024-39614</t>
  </si>
  <si>
    <t>CVE-2024-41989</t>
  </si>
  <si>
    <t>CVE-2024-41990</t>
  </si>
  <si>
    <t>CVE-2024-41991</t>
  </si>
  <si>
    <t>CVE-2023-30608</t>
  </si>
  <si>
    <t>sqlparse</t>
  </si>
  <si>
    <t>CVE-2021-28658</t>
  </si>
  <si>
    <t>CVE-2021-32052</t>
  </si>
  <si>
    <t>CVE-2021-3281</t>
  </si>
  <si>
    <t>CVE-2021-33203</t>
  </si>
  <si>
    <t>CVE-2021-45452</t>
  </si>
  <si>
    <t>CVE-2022-22818</t>
  </si>
  <si>
    <t>CVE-2024-27351</t>
  </si>
  <si>
    <t>CVE-2023-4807</t>
  </si>
  <si>
    <t>CVE-2023-49083</t>
  </si>
  <si>
    <t>CVE-2024-26130</t>
  </si>
  <si>
    <t>CVE-2020-28493</t>
  </si>
  <si>
    <t>CVE-2020-36242</t>
  </si>
  <si>
    <t>CVE-2016-2108</t>
  </si>
  <si>
    <t>CVE-2021-20095</t>
  </si>
  <si>
    <t>babel</t>
  </si>
  <si>
    <t>CVE-2021-42771</t>
  </si>
  <si>
    <t>CVE-2020-6817</t>
  </si>
  <si>
    <t>bleach</t>
  </si>
  <si>
    <t>CVE-2016-9243</t>
  </si>
  <si>
    <t>CVE-2023-30861</t>
  </si>
  <si>
    <t>flask</t>
  </si>
  <si>
    <t>CVE-2022-40899</t>
  </si>
  <si>
    <t>future</t>
  </si>
  <si>
    <t>CVE-2019-10906</t>
  </si>
  <si>
    <t>CVE-2020-29651</t>
  </si>
  <si>
    <t>py</t>
  </si>
  <si>
    <t>CVE-2022-42969</t>
  </si>
  <si>
    <t>CVE-2021-20270</t>
  </si>
  <si>
    <t>pygments</t>
  </si>
  <si>
    <t>CVE-2021-27291</t>
  </si>
  <si>
    <t>CVE-2010-4252</t>
  </si>
  <si>
    <t>CVE-2016-2106</t>
  </si>
  <si>
    <t>CVE-2016-2109</t>
  </si>
  <si>
    <t>CVE-2016-2176</t>
  </si>
  <si>
    <t>CVE-2018-1000807</t>
  </si>
  <si>
    <t>CVE-2021-4044</t>
  </si>
  <si>
    <t>CVE-2019-14322</t>
  </si>
  <si>
    <t>CVE-2019-14806</t>
  </si>
  <si>
    <t>CVE-2023-25577</t>
  </si>
  <si>
    <t>CVE-2011-1945</t>
  </si>
  <si>
    <t>CVE-2014-0076</t>
  </si>
  <si>
    <t>CVE-2015-4000</t>
  </si>
  <si>
    <t>CVE-2023-23934</t>
  </si>
  <si>
    <t>CVE-2020-6802</t>
  </si>
  <si>
    <t>CVE-2020-6816</t>
  </si>
  <si>
    <t>CVE-2021-23980</t>
  </si>
  <si>
    <t>CVE-2019-10800</t>
  </si>
  <si>
    <t>codecov</t>
  </si>
  <si>
    <t>CVE-2021-21419</t>
  </si>
  <si>
    <t>CVE-2010-5298</t>
  </si>
  <si>
    <t>CVE-2011-4108</t>
  </si>
  <si>
    <t>CVE-2011-4576</t>
  </si>
  <si>
    <t>CVE-2011-4577</t>
  </si>
  <si>
    <t>CVE-2011-4619</t>
  </si>
  <si>
    <t>CVE-2012-0027</t>
  </si>
  <si>
    <t>CVE-2013-6449</t>
  </si>
  <si>
    <t>CVE-2016-2107</t>
  </si>
  <si>
    <t>CVE-2016-7056</t>
  </si>
  <si>
    <t>CVE-2018-1000808</t>
  </si>
  <si>
    <t>CVE-2019-9740</t>
  </si>
  <si>
    <t>CVE-2023-28154</t>
  </si>
  <si>
    <t>webpack</t>
  </si>
  <si>
    <t>busboy</t>
  </si>
  <si>
    <t>CVE-2024-39249</t>
  </si>
  <si>
    <t>CVE-2022-36313</t>
  </si>
  <si>
    <t>file-type</t>
  </si>
  <si>
    <t>CVE-2020-15133</t>
  </si>
  <si>
    <t>faye-websocket</t>
  </si>
  <si>
    <t>CVE-2017-16058</t>
  </si>
  <si>
    <t>grunt-cli</t>
  </si>
  <si>
    <t>underscore.js</t>
  </si>
  <si>
    <t>CVE-2021-1639</t>
  </si>
  <si>
    <t>typescript</t>
  </si>
  <si>
    <t>CVE-2011-4969</t>
  </si>
  <si>
    <t>CVE-2012-6708</t>
  </si>
  <si>
    <t>CVE-2015-9251</t>
  </si>
  <si>
    <t>CVE-2020-7656</t>
  </si>
  <si>
    <t>CVE-2022-38778</t>
  </si>
  <si>
    <t>CVE-2018-1000620</t>
  </si>
  <si>
    <t>cryptiles</t>
  </si>
  <si>
    <t>CVE-2011-1522</t>
  </si>
  <si>
    <t>doctrine</t>
  </si>
  <si>
    <t>CVE-2020-23064</t>
  </si>
  <si>
    <t>CVE-2022-24785</t>
  </si>
  <si>
    <t>moment.js</t>
  </si>
  <si>
    <t>CVE-2022-31129</t>
  </si>
  <si>
    <t>CVE-2023-22467</t>
  </si>
  <si>
    <t>streamroller</t>
  </si>
  <si>
    <t>jQuery</t>
  </si>
  <si>
    <t>CVE-2022-30184</t>
  </si>
  <si>
    <t>NuGet</t>
  </si>
  <si>
    <t>CVE-2022-41064</t>
  </si>
  <si>
    <t>Precision</t>
  </si>
  <si>
    <t>Recall</t>
  </si>
  <si>
    <t>TP</t>
  </si>
  <si>
    <t>FP</t>
  </si>
  <si>
    <t>FN</t>
  </si>
  <si>
    <t>SCA - Precison, Recall, F1-Score</t>
  </si>
  <si>
    <t>Tool</t>
  </si>
  <si>
    <t>Grype</t>
  </si>
  <si>
    <t>Snyk</t>
  </si>
  <si>
    <t>Dependabot</t>
  </si>
  <si>
    <t>Eclipse Steady</t>
  </si>
  <si>
    <t>Ubuntu 2022.04</t>
  </si>
  <si>
    <t>Eclipse Steady Data - Complete</t>
  </si>
  <si>
    <t>OWASP Dependency Check</t>
  </si>
  <si>
    <t>macOS 14 &amp; Ubuntu 2022.04</t>
  </si>
  <si>
    <t>macOS 14 &amp; Ubuntu 2022.04 &amp; Windows 2022</t>
  </si>
  <si>
    <t>F1-Score</t>
  </si>
  <si>
    <t>SCA Analysis Times (in seconds)</t>
  </si>
  <si>
    <t>Horusec</t>
  </si>
  <si>
    <t>Semgrep</t>
  </si>
  <si>
    <t>Snyk Code</t>
  </si>
  <si>
    <t>SonarQube</t>
  </si>
  <si>
    <t>CodeQL</t>
  </si>
  <si>
    <t>SAST Analysis Times (in seconds)</t>
  </si>
  <si>
    <t>Tool Type</t>
  </si>
  <si>
    <t>Metadata-based</t>
  </si>
  <si>
    <t>Unknown</t>
  </si>
  <si>
    <t>Code-centric</t>
  </si>
  <si>
    <t>Grype (M)</t>
  </si>
  <si>
    <t>Dependabot (M)</t>
  </si>
  <si>
    <t>Eclipse Steady (C)</t>
  </si>
  <si>
    <t>OWASP Dependency Check (M)</t>
  </si>
  <si>
    <t>Snyk (U)</t>
  </si>
  <si>
    <t>Precision - Java (macOS 14)</t>
  </si>
  <si>
    <t>Precision - Java (Ubuntu 2022.04)</t>
  </si>
  <si>
    <t>Precision - Java (Windows 2022)</t>
  </si>
  <si>
    <t>Recall - Java (macOS 14)</t>
  </si>
  <si>
    <t>Recall - Java (Windows 2022)</t>
  </si>
  <si>
    <t>Recall - Java (Ubuntu 2022.04)</t>
  </si>
  <si>
    <t>F1-Score - Java (macOS 14)</t>
  </si>
  <si>
    <t>F1-Score - Java (Ubuntu 2022.04)</t>
  </si>
  <si>
    <t>F1-Score - Java (Windows 2022)</t>
  </si>
  <si>
    <t>Recall - Python (macOS 14)</t>
  </si>
  <si>
    <t>F1-Score - Python (macOS 14)</t>
  </si>
  <si>
    <t>Precision - Python (macOS 14)</t>
  </si>
  <si>
    <t>Precision - Python (Ubuntu 2022.04)</t>
  </si>
  <si>
    <t>Precision - Python (Windows 2022)</t>
  </si>
  <si>
    <t>F1-Score - Python (Ubuntu 2022.04)</t>
  </si>
  <si>
    <t>F1-Score - Python (Windows 2022)</t>
  </si>
  <si>
    <t>Recall - Python (Ubuntu 2022.04)</t>
  </si>
  <si>
    <t>Recall - Python (Windows 2022)</t>
  </si>
  <si>
    <t>Precision - JavaScript (macOS 14)</t>
  </si>
  <si>
    <t>Precision - JavaScript (Ubuntu 2022.04)</t>
  </si>
  <si>
    <t>Precision - JavaScript (Windows 2022)</t>
  </si>
  <si>
    <t>Recall - JavaScript (Windows 2022)</t>
  </si>
  <si>
    <t>Recall - JavaScript (Ubuntu 2022.04)</t>
  </si>
  <si>
    <t>Recall - JavaScript (macOS 14)</t>
  </si>
  <si>
    <t>F1-Score - JavaScript (macOS 14)</t>
  </si>
  <si>
    <t>F1-Score - JavaScript (Ubuntu 2022.04)</t>
  </si>
  <si>
    <t>F1-Score - JavaScript (Windows 2022)</t>
  </si>
  <si>
    <t>Java</t>
  </si>
  <si>
    <t>Precision Average</t>
  </si>
  <si>
    <t>Python</t>
  </si>
  <si>
    <t>JavaScript</t>
  </si>
  <si>
    <t>Recall Average</t>
  </si>
  <si>
    <t>F1-Score Average</t>
  </si>
  <si>
    <t>Total CWE</t>
  </si>
  <si>
    <t>Total OWASP Top 10</t>
  </si>
  <si>
    <t>Total MITRE Top 25</t>
  </si>
  <si>
    <t>CodeQL Data - Complete</t>
  </si>
  <si>
    <t>CWE Per Programming Language</t>
  </si>
  <si>
    <t>OWASP Top 10 Per Programming Language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</si>
  <si>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</si>
  <si>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</si>
  <si>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</si>
  <si>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</si>
  <si>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</si>
  <si>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</si>
  <si>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</si>
  <si>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</si>
  <si>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</si>
  <si>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</si>
  <si>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</si>
  <si>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</si>
  <si>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</si>
  <si>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</si>
  <si>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</si>
  <si>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</si>
  <si>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</si>
  <si>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</si>
  <si>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</si>
  <si>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</si>
  <si>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</si>
  <si>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</si>
  <si>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</si>
  <si>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</si>
  <si>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</si>
  <si>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</si>
  <si>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ODC Data - Complete</t>
  </si>
  <si>
    <t>Total Tool CVE</t>
  </si>
  <si>
    <t>TP = Matching CVE ID</t>
  </si>
  <si>
    <t>FP = Total Tool CVE - TP</t>
  </si>
  <si>
    <t>FN = Total OSV CVE - TP</t>
  </si>
  <si>
    <t>Precision = TP / (TP + FP)</t>
  </si>
  <si>
    <t>Recall = TP / (TP + FN)</t>
  </si>
  <si>
    <t>F1 = (2 * Precision * Recall) / (Precison + Recall)</t>
  </si>
  <si>
    <t>Average Precision</t>
  </si>
  <si>
    <t>Average Recall</t>
  </si>
  <si>
    <t>Average F1-Score</t>
  </si>
  <si>
    <t>Average Precison, Recall, F1-Score Per Programming Language</t>
  </si>
  <si>
    <t>N/A</t>
  </si>
  <si>
    <r>
      <rPr>
        <sz val="14"/>
        <color rgb="FFC00000"/>
        <rFont val="Calibri (Body)"/>
      </rPr>
      <t>N/A</t>
    </r>
    <r>
      <rPr>
        <sz val="14"/>
        <color theme="1"/>
        <rFont val="Calibri"/>
        <family val="2"/>
        <scheme val="minor"/>
      </rPr>
      <t xml:space="preserve"> = No-positives-in-input, therefore no conclusions can be determined</t>
    </r>
  </si>
  <si>
    <t>Average Precison, Recall, F1-Score</t>
  </si>
  <si>
    <t>MITRE Top 25 Per Programming Language</t>
  </si>
  <si>
    <t>OWASP Top 10 - Complete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</si>
  <si>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</si>
  <si>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</si>
  <si>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</si>
  <si>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</si>
  <si>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</si>
  <si>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</si>
  <si>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</si>
  <si>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</si>
  <si>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</si>
  <si>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</si>
  <si>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</si>
  <si>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</si>
  <si>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</si>
  <si>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</si>
  <si>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</si>
  <si>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</si>
  <si>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</si>
  <si>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</si>
  <si>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</si>
  <si>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</si>
  <si>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</si>
  <si>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</si>
  <si>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</si>
  <si>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</si>
  <si>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</si>
  <si>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MITRE Top 25 - Complete</t>
  </si>
  <si>
    <t>Horusec Data - Complete</t>
  </si>
  <si>
    <t>DeepSource Data - Complete</t>
  </si>
  <si>
    <t>Semgrep Data - Complete</t>
  </si>
  <si>
    <t>Snyk Code Data - Complete</t>
  </si>
  <si>
    <t>SonarQube Data - Complete</t>
  </si>
  <si>
    <t>Misjudgement Rate</t>
  </si>
  <si>
    <t>Detection Rate</t>
  </si>
  <si>
    <t>Missing Rate</t>
  </si>
  <si>
    <t>Accuracy Rate</t>
  </si>
  <si>
    <t>Semantic-based</t>
  </si>
  <si>
    <t>Syntactic-based</t>
  </si>
  <si>
    <t>DeepSource</t>
  </si>
  <si>
    <t>macOS 14 &amp; Ubuntu 22.04 &amp; Windows 2022</t>
  </si>
  <si>
    <t>Total TP</t>
  </si>
  <si>
    <t>Detection Rate = Tool TP + Tool FP / Total TP + Total FP</t>
  </si>
  <si>
    <t>Misjudgement Rate = Tool FP / Tool TP + Tool FP</t>
  </si>
  <si>
    <t>Total FP</t>
  </si>
  <si>
    <t>Tool TP</t>
  </si>
  <si>
    <t>Tool FP</t>
  </si>
  <si>
    <t>Missing Rate = 1 - (Tool TP / Total TP)</t>
  </si>
  <si>
    <t>Accuracy Rate = Tool TP / Tool TP + Tool FP</t>
  </si>
  <si>
    <t>SAST - Misjudgement, Detection, Missing and Accuracy Rates</t>
  </si>
  <si>
    <t>Average Misjudgement, Detection, Missing and Accuracy Rates</t>
  </si>
  <si>
    <t>Average Misjudgement Rate</t>
  </si>
  <si>
    <t>Average Detection Rate</t>
  </si>
  <si>
    <t>Average Missing Rate</t>
  </si>
  <si>
    <t>Average Accuracy Rate</t>
  </si>
  <si>
    <t>Average Misjudgement, Detection, Missing and Accuracy Rates Per Programming Language</t>
  </si>
  <si>
    <t>CodeQL (Se)</t>
  </si>
  <si>
    <t>DeepSource (Se)</t>
  </si>
  <si>
    <t>Horusec (Sy)</t>
  </si>
  <si>
    <t>Snyk Code (Se)</t>
  </si>
  <si>
    <t>Semgrep (Se)</t>
  </si>
  <si>
    <t>SonarQube (Se)</t>
  </si>
  <si>
    <t>Misjudgement Rate - Java (macOS 14)</t>
  </si>
  <si>
    <t>Misjudgement Rate - Java (Ubuntu 2022.04)</t>
  </si>
  <si>
    <t>Misjudgement Rate - Java (Windows 2022)</t>
  </si>
  <si>
    <t>Misjudgement Rate - Python (macOS 14)</t>
  </si>
  <si>
    <t>Misjudgement Rate - Python (Ubuntu 2022.04)</t>
  </si>
  <si>
    <t>Misjudgement Rate - Python (Windows 2022)</t>
  </si>
  <si>
    <t>Misjudgement Rate - JavaScript (macOS 14)</t>
  </si>
  <si>
    <t>Misjudgement Rate - JavaScript (Ubuntu 2022.04)</t>
  </si>
  <si>
    <t>Misjudgement Rate - JavaScript (Windows 2022)</t>
  </si>
  <si>
    <t>Misjudgement Rate Average</t>
  </si>
  <si>
    <t>Detection Rate - Java (macOS 14)</t>
  </si>
  <si>
    <t>Detection Rate - Java (Ubuntu 2022.04)</t>
  </si>
  <si>
    <t>Detection Rate - Java (Windows 2022)</t>
  </si>
  <si>
    <t>Detection Rate - Python (macOS 14)</t>
  </si>
  <si>
    <t>Detection Rate - Python (Ubuntu 2022.04)</t>
  </si>
  <si>
    <t>Detection Rate - Python (Windows 2022)</t>
  </si>
  <si>
    <t>Detection Rate - JavaScript (macOS 14)</t>
  </si>
  <si>
    <t>Detection Rate - JavaScript (Ubuntu 2022.04)</t>
  </si>
  <si>
    <t>Detection Rate - JavaScript (Windows 2022)</t>
  </si>
  <si>
    <t>Detection Rate Average</t>
  </si>
  <si>
    <t>Missing Rate - Java (macOS 14)</t>
  </si>
  <si>
    <t>Missing Rate - Java (Ubuntu 2022.04)</t>
  </si>
  <si>
    <t>Missing Rate - Java (Windows 2022)</t>
  </si>
  <si>
    <t>Missing Rate - Python (macOS 14)</t>
  </si>
  <si>
    <t>Missing Rate - Python (Ubuntu 2022.04)</t>
  </si>
  <si>
    <t>Missing Rate - Python (Windows 2022)</t>
  </si>
  <si>
    <t>Missing Rate - JavaScript (macOS 14)</t>
  </si>
  <si>
    <t>Missing Rate - JavaScript (Ubuntu 2022.04)</t>
  </si>
  <si>
    <t>Missing Rate - JavaScript (Windows 2022)</t>
  </si>
  <si>
    <t>Missing Rate Average</t>
  </si>
  <si>
    <t>Accuracy Rate - Java (macOS 14)</t>
  </si>
  <si>
    <t>Accuracy Rate - Java (Ubuntu 2022.04)</t>
  </si>
  <si>
    <t>Accuracy Rate - Java (Windows 2022)</t>
  </si>
  <si>
    <t>Accuracy Rate - Python (macOS 14)</t>
  </si>
  <si>
    <t>Accuracy Rate - Python (Ubuntu 2022.04)</t>
  </si>
  <si>
    <t>Accuracy Rate - Python (Windows 2022)</t>
  </si>
  <si>
    <t>Accuracy Rate - JavaScript (Ubuntu 2022.04)</t>
  </si>
  <si>
    <t>Accuracy Rate - JavaScript (macOS 14)</t>
  </si>
  <si>
    <t>Accuracy Rate - JavaScript (Windows 2022)</t>
  </si>
  <si>
    <t>Accuracy Rate Average</t>
  </si>
  <si>
    <t>SAST Analysis Times (Average)</t>
  </si>
  <si>
    <t>SCA Analysis Times (Average)</t>
  </si>
  <si>
    <t>Total CVE ID</t>
  </si>
  <si>
    <t>Unique CVE ID</t>
  </si>
  <si>
    <t>Unique CVE</t>
  </si>
  <si>
    <t>Total CWE ID</t>
  </si>
  <si>
    <t>Unique CWE ID</t>
  </si>
  <si>
    <t>SAST Analysis Times Per Ecosystem (Average)</t>
  </si>
  <si>
    <t>Unique</t>
  </si>
  <si>
    <t>OSV</t>
  </si>
  <si>
    <t>ODC (M)</t>
  </si>
  <si>
    <t>ODC</t>
  </si>
  <si>
    <t xml:space="preserve">Dependabot </t>
  </si>
  <si>
    <t>OWASP Top 10</t>
  </si>
  <si>
    <t>Experiment 1</t>
  </si>
  <si>
    <t>Experiment 2</t>
  </si>
  <si>
    <t>Experiment 3</t>
  </si>
  <si>
    <t>MITRE Top 25</t>
  </si>
  <si>
    <t>MacOS</t>
  </si>
  <si>
    <t>Ubuntu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</si>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</sst>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 (Body)"/>
    </font>
    <font>
      <sz val="14"/>
      <color theme="1"/>
      <name val="Calibri (Body)"/>
    </font>
    <font>
      <b/>
      <sz val="14"/>
      <color rgb="FFC00000"/>
      <name val="Calibri"/>
      <family val="2"/>
      <scheme val="minor"/>
    </font>
    <font>
      <b/>
      <sz val="14"/>
      <color rgb="FFC00000"/>
      <name val="Calibri (Body)"/>
    </font>
    <font>
      <b/>
      <sz val="14"/>
      <name val="Calibri"/>
      <family val="2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1"/>
      <name val="Calibri (Body)"/>
    </font>
    <font>
      <sz val="14"/>
      <color rgb="FFC00000"/>
      <name val="Calibri"/>
      <family val="2"/>
      <scheme val="minor"/>
    </font>
    <font>
      <sz val="14"/>
      <color rgb="FFC00000"/>
      <name val="Calibri (Body)"/>
    </font>
    <font>
      <sz val="14"/>
      <name val="Calibri"/>
      <family val="2"/>
      <scheme val="minor"/>
    </font>
    <font>
      <sz val="14"/>
      <name val="Calibri (Body)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0" borderId="0" xfId="0" applyFont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0" xfId="0" applyFont="1" applyFill="1"/>
    <xf numFmtId="0" fontId="7" fillId="0" borderId="6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5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left"/>
    </xf>
    <xf numFmtId="0" fontId="12" fillId="0" borderId="9" xfId="0" applyFont="1" applyFill="1" applyBorder="1"/>
    <xf numFmtId="0" fontId="13" fillId="0" borderId="9" xfId="0" applyFont="1" applyFill="1" applyBorder="1"/>
    <xf numFmtId="0" fontId="13" fillId="0" borderId="9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1" fillId="0" borderId="0" xfId="0" applyFont="1" applyFill="1"/>
    <xf numFmtId="0" fontId="13" fillId="0" borderId="0" xfId="0" applyFont="1" applyFill="1"/>
    <xf numFmtId="0" fontId="0" fillId="0" borderId="0" xfId="0" applyFill="1"/>
    <xf numFmtId="0" fontId="7" fillId="0" borderId="1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2" fillId="0" borderId="0" xfId="0" applyFont="1" applyFill="1"/>
    <xf numFmtId="0" fontId="10" fillId="0" borderId="1" xfId="0" applyFont="1" applyFill="1" applyBorder="1"/>
    <xf numFmtId="164" fontId="3" fillId="0" borderId="0" xfId="0" applyNumberFormat="1" applyFont="1" applyFill="1"/>
    <xf numFmtId="164" fontId="14" fillId="0" borderId="0" xfId="0" applyNumberFormat="1" applyFont="1" applyFill="1"/>
    <xf numFmtId="0" fontId="3" fillId="0" borderId="7" xfId="0" applyFont="1" applyFill="1" applyBorder="1"/>
    <xf numFmtId="0" fontId="5" fillId="0" borderId="7" xfId="0" applyFont="1" applyFill="1" applyBorder="1"/>
    <xf numFmtId="164" fontId="3" fillId="0" borderId="7" xfId="0" applyNumberFormat="1" applyFont="1" applyFill="1" applyBorder="1"/>
    <xf numFmtId="0" fontId="3" fillId="0" borderId="8" xfId="0" applyFont="1" applyFill="1" applyBorder="1"/>
    <xf numFmtId="0" fontId="5" fillId="0" borderId="8" xfId="0" applyFont="1" applyFill="1" applyBorder="1"/>
    <xf numFmtId="164" fontId="3" fillId="0" borderId="8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10" fontId="6" fillId="0" borderId="2" xfId="0" applyNumberFormat="1" applyFont="1" applyFill="1" applyBorder="1" applyAlignment="1">
      <alignment horizontal="center"/>
    </xf>
    <xf numFmtId="10" fontId="6" fillId="0" borderId="3" xfId="0" applyNumberFormat="1" applyFont="1" applyFill="1" applyBorder="1" applyAlignment="1">
      <alignment horizontal="center"/>
    </xf>
    <xf numFmtId="10" fontId="6" fillId="0" borderId="4" xfId="0" applyNumberFormat="1" applyFont="1" applyFill="1" applyBorder="1" applyAlignment="1">
      <alignment horizontal="center"/>
    </xf>
    <xf numFmtId="10" fontId="3" fillId="0" borderId="0" xfId="0" applyNumberFormat="1" applyFont="1" applyFill="1"/>
    <xf numFmtId="10" fontId="2" fillId="0" borderId="1" xfId="0" applyNumberFormat="1" applyFont="1" applyFill="1" applyBorder="1" applyAlignment="1">
      <alignment horizontal="center" vertical="top"/>
    </xf>
    <xf numFmtId="10" fontId="14" fillId="0" borderId="0" xfId="0" applyNumberFormat="1" applyFont="1" applyFill="1"/>
    <xf numFmtId="9" fontId="3" fillId="0" borderId="0" xfId="0" applyNumberFormat="1" applyFont="1" applyFill="1"/>
    <xf numFmtId="0" fontId="8" fillId="0" borderId="1" xfId="0" applyFont="1" applyFill="1" applyBorder="1" applyAlignment="1">
      <alignment horizontal="center" vertical="top"/>
    </xf>
    <xf numFmtId="0" fontId="9" fillId="0" borderId="1" xfId="0" applyFont="1" applyFill="1" applyBorder="1"/>
    <xf numFmtId="0" fontId="3" fillId="0" borderId="5" xfId="0" applyFont="1" applyFill="1" applyBorder="1" applyAlignment="1">
      <alignment horizontal="center"/>
    </xf>
    <xf numFmtId="0" fontId="9" fillId="0" borderId="0" xfId="0" applyFont="1" applyFill="1"/>
    <xf numFmtId="0" fontId="17" fillId="0" borderId="0" xfId="0" applyFont="1" applyFill="1" applyAlignment="1">
      <alignment horizontal="right" vertical="top"/>
    </xf>
    <xf numFmtId="0" fontId="5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9" xfId="0" applyFont="1" applyFill="1" applyBorder="1"/>
    <xf numFmtId="164" fontId="14" fillId="0" borderId="7" xfId="0" applyNumberFormat="1" applyFont="1" applyFill="1" applyBorder="1"/>
    <xf numFmtId="0" fontId="10" fillId="0" borderId="12" xfId="0" applyFont="1" applyFill="1" applyBorder="1"/>
    <xf numFmtId="164" fontId="3" fillId="0" borderId="10" xfId="0" applyNumberFormat="1" applyFont="1" applyFill="1" applyBorder="1"/>
    <xf numFmtId="0" fontId="3" fillId="0" borderId="11" xfId="0" applyFont="1" applyFill="1" applyBorder="1"/>
    <xf numFmtId="10" fontId="6" fillId="0" borderId="1" xfId="0" applyNumberFormat="1" applyFont="1" applyFill="1" applyBorder="1" applyAlignment="1">
      <alignment horizontal="center"/>
    </xf>
    <xf numFmtId="10" fontId="2" fillId="0" borderId="12" xfId="0" applyNumberFormat="1" applyFont="1" applyFill="1" applyBorder="1" applyAlignment="1">
      <alignment horizontal="center" vertical="top"/>
    </xf>
    <xf numFmtId="10" fontId="16" fillId="0" borderId="0" xfId="0" applyNumberFormat="1" applyFont="1" applyFill="1"/>
    <xf numFmtId="0" fontId="3" fillId="0" borderId="1" xfId="0" applyFont="1" applyFill="1" applyBorder="1" applyAlignment="1">
      <alignment horizontal="center"/>
    </xf>
    <xf numFmtId="0" fontId="19" fillId="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DD4EC2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OSV</a:t>
            </a:r>
            <a:r>
              <a:rPr lang="en-US" sz="2400" baseline="0"/>
              <a:t> </a:t>
            </a:r>
            <a:r>
              <a:rPr lang="en-US" sz="2400"/>
              <a:t>- CVE ID Severity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osv_summary!$D$2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osv_summary!$D$3:$D$7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3-9041-84AF-8896C51859FE}"/>
            </c:ext>
          </c:extLst>
        </c:ser>
        <c:ser>
          <c:idx val="1"/>
          <c:order val="1"/>
          <c:tx>
            <c:strRef>
              <c:f>osv_summary!$E$2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osv_summary!$E$3:$E$7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3-9041-84AF-8896C51859FE}"/>
            </c:ext>
          </c:extLst>
        </c:ser>
        <c:ser>
          <c:idx val="2"/>
          <c:order val="2"/>
          <c:tx>
            <c:strRef>
              <c:f>osv_summary!$F$2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osv_summary!$F$3:$F$7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3-9041-84AF-8896C51859FE}"/>
            </c:ext>
          </c:extLst>
        </c:ser>
        <c:ser>
          <c:idx val="3"/>
          <c:order val="3"/>
          <c:tx>
            <c:strRef>
              <c:f>osv_summary!$G$2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osv_summary!$G$3:$G$7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3-9041-84AF-8896C51859FE}"/>
            </c:ext>
          </c:extLst>
        </c:ser>
        <c:ser>
          <c:idx val="4"/>
          <c:order val="4"/>
          <c:tx>
            <c:strRef>
              <c:f>osv_summary!$H$2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osv_summary!$H$3:$H$7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3-9041-84AF-8896C518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200112"/>
        <c:axId val="456596096"/>
      </c:barChart>
      <c:catAx>
        <c:axId val="4562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6096"/>
        <c:crosses val="autoZero"/>
        <c:auto val="1"/>
        <c:lblAlgn val="ctr"/>
        <c:lblOffset val="100"/>
        <c:noMultiLvlLbl val="0"/>
      </c:catAx>
      <c:valAx>
        <c:axId val="456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Detected CVE ID</a:t>
                </a:r>
                <a:br>
                  <a:rPr lang="en-GB" sz="2000"/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1.6055045871559634E-2"/>
              <c:y val="0.441641368167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OSV</a:t>
            </a:r>
            <a:r>
              <a:rPr lang="en-US" sz="2400" baseline="0"/>
              <a:t> </a:t>
            </a:r>
            <a:r>
              <a:rPr lang="en-US" sz="2400"/>
              <a:t>- CVE ID Severity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osv_summary!$D$2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osv_summary!$D$13:$D$17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14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B-EA40-AC32-CEF70CB57060}"/>
            </c:ext>
          </c:extLst>
        </c:ser>
        <c:ser>
          <c:idx val="1"/>
          <c:order val="1"/>
          <c:tx>
            <c:strRef>
              <c:f>osv_summary!$E$2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osv_summary!$E$13:$E$17</c:f>
              <c:numCache>
                <c:formatCode>General</c:formatCode>
                <c:ptCount val="5"/>
                <c:pt idx="0">
                  <c:v>11</c:v>
                </c:pt>
                <c:pt idx="1">
                  <c:v>1</c:v>
                </c:pt>
                <c:pt idx="2">
                  <c:v>26</c:v>
                </c:pt>
                <c:pt idx="3">
                  <c:v>30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B-EA40-AC32-CEF70CB57060}"/>
            </c:ext>
          </c:extLst>
        </c:ser>
        <c:ser>
          <c:idx val="2"/>
          <c:order val="2"/>
          <c:tx>
            <c:strRef>
              <c:f>osv_summary!$F$2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osv_summary!$F$13:$F$17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24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B-EA40-AC32-CEF70CB57060}"/>
            </c:ext>
          </c:extLst>
        </c:ser>
        <c:ser>
          <c:idx val="3"/>
          <c:order val="3"/>
          <c:tx>
            <c:strRef>
              <c:f>osv_summary!$G$2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osv_summary!$G$13:$G$17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B-EA40-AC32-CEF70CB57060}"/>
            </c:ext>
          </c:extLst>
        </c:ser>
        <c:ser>
          <c:idx val="4"/>
          <c:order val="4"/>
          <c:tx>
            <c:strRef>
              <c:f>osv_summary!$H$2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osv_summary!$H$13:$H$17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BB-EA40-AC32-CEF70CB5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200112"/>
        <c:axId val="456596096"/>
      </c:barChart>
      <c:catAx>
        <c:axId val="4562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6096"/>
        <c:crosses val="autoZero"/>
        <c:auto val="1"/>
        <c:lblAlgn val="ctr"/>
        <c:lblOffset val="100"/>
        <c:noMultiLvlLbl val="0"/>
      </c:catAx>
      <c:valAx>
        <c:axId val="456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Detected CVE ID</a:t>
                </a:r>
                <a:br>
                  <a:rPr lang="en-GB" sz="2000"/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1.6055045871559634E-2"/>
              <c:y val="0.441641368167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Unique CWE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sast_codeql!$M$2</c:f>
              <c:strCache>
                <c:ptCount val="1"/>
                <c:pt idx="0">
                  <c:v>Unique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20-1B47-B923-E45690C463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20-1B47-B923-E45690C463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20-1B47-B923-E45690C463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sast_codeql!$K$3:$K$5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sast_codeql!$M$3:$M$5</c:f>
              <c:numCache>
                <c:formatCode>General</c:formatCode>
                <c:ptCount val="3"/>
                <c:pt idx="0">
                  <c:v>11</c:v>
                </c:pt>
                <c:pt idx="1">
                  <c:v>22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20-1B47-B923-E45690C46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CWE ID Severity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sast_codeql!$D$2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A-CF4F-AA19-A6972D7A1ACF}"/>
            </c:ext>
          </c:extLst>
        </c:ser>
        <c:ser>
          <c:idx val="1"/>
          <c:order val="1"/>
          <c:tx>
            <c:strRef>
              <c:f>sast_codeql!$E$2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sast_codeql!$E$8:$E$12</c:f>
              <c:numCache>
                <c:formatCode>General</c:formatCode>
                <c:ptCount val="5"/>
                <c:pt idx="0">
                  <c:v>7</c:v>
                </c:pt>
                <c:pt idx="1">
                  <c:v>53</c:v>
                </c:pt>
                <c:pt idx="2">
                  <c:v>0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A-CF4F-AA19-A6972D7A1ACF}"/>
            </c:ext>
          </c:extLst>
        </c:ser>
        <c:ser>
          <c:idx val="2"/>
          <c:order val="2"/>
          <c:tx>
            <c:strRef>
              <c:f>sast_codeql!$F$2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sast_codeql!$F$8:$F$12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A-CF4F-AA19-A6972D7A1ACF}"/>
            </c:ext>
          </c:extLst>
        </c:ser>
        <c:ser>
          <c:idx val="3"/>
          <c:order val="3"/>
          <c:tx>
            <c:strRef>
              <c:f>sast_codeql!$G$2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sast_codeql!$G$8:$G$12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A-CF4F-AA19-A6972D7A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CWE ID Severity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sast_codeql!$D$2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sast_codeql!$D$13:$D$17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F-CF42-AF07-1B2E8979823B}"/>
            </c:ext>
          </c:extLst>
        </c:ser>
        <c:ser>
          <c:idx val="1"/>
          <c:order val="1"/>
          <c:tx>
            <c:strRef>
              <c:f>sast_codeql!$E$2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sast_codeql!$E$13:$E$17</c:f>
              <c:numCache>
                <c:formatCode>General</c:formatCode>
                <c:ptCount val="5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F-CF42-AF07-1B2E8979823B}"/>
            </c:ext>
          </c:extLst>
        </c:ser>
        <c:ser>
          <c:idx val="2"/>
          <c:order val="2"/>
          <c:tx>
            <c:strRef>
              <c:f>sast_codeql!$F$2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sast_codeql!$F$13:$F$17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F-CF42-AF07-1B2E8979823B}"/>
            </c:ext>
          </c:extLst>
        </c:ser>
        <c:ser>
          <c:idx val="3"/>
          <c:order val="3"/>
          <c:tx>
            <c:strRef>
              <c:f>sast_codeql!$G$2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sast_codeql!$G$13:$G$17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F-CF42-AF07-1B2E8979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OWASP Top 10 -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sast_codeql!$V$9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sast_codeql!$V$15:$V$19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F66-2145-869C-692C4618F9F1}"/>
            </c:ext>
          </c:extLst>
        </c:ser>
        <c:ser>
          <c:idx val="6"/>
          <c:order val="1"/>
          <c:tx>
            <c:strRef>
              <c:f>sast_codeql!$W$9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sast_codeql!$W$15:$W$19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F66-2145-869C-692C4618F9F1}"/>
            </c:ext>
          </c:extLst>
        </c:ser>
        <c:ser>
          <c:idx val="7"/>
          <c:order val="2"/>
          <c:tx>
            <c:strRef>
              <c:f>sast_codeql!$X$9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sast_codeql!$X$15:$X$19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F66-2145-869C-692C4618F9F1}"/>
            </c:ext>
          </c:extLst>
        </c:ser>
        <c:ser>
          <c:idx val="8"/>
          <c:order val="3"/>
          <c:tx>
            <c:strRef>
              <c:f>sast_codeql!$Y$9</c:f>
              <c:strCache>
                <c:ptCount val="1"/>
                <c:pt idx="0">
                  <c:v>A04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sast_codeql!$Y$15:$Y$19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F66-2145-869C-692C4618F9F1}"/>
            </c:ext>
          </c:extLst>
        </c:ser>
        <c:ser>
          <c:idx val="9"/>
          <c:order val="4"/>
          <c:tx>
            <c:strRef>
              <c:f>sast_codeql!$Z$9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sast_codeql!$Z$15:$Z$19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66-2145-869C-692C4618F9F1}"/>
            </c:ext>
          </c:extLst>
        </c:ser>
        <c:ser>
          <c:idx val="4"/>
          <c:order val="5"/>
          <c:tx>
            <c:strRef>
              <c:f>sast_codeql!$AD$9</c:f>
              <c:strCache>
                <c:ptCount val="1"/>
                <c:pt idx="0">
                  <c:v>A09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sast_codeql!$AD$15:$AD$19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F66-2145-869C-692C4618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OWASP Top 10 -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sast_codeql!$V$9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sast_codeql!$V$20:$V$24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A-ED4A-9533-FD525D25A0AA}"/>
            </c:ext>
          </c:extLst>
        </c:ser>
        <c:ser>
          <c:idx val="12"/>
          <c:order val="1"/>
          <c:tx>
            <c:strRef>
              <c:f>sast_codeql!$X$9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sast_codeql!$X$20:$X$24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18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6A-ED4A-9533-FD525D25A0AA}"/>
            </c:ext>
          </c:extLst>
        </c:ser>
        <c:ser>
          <c:idx val="13"/>
          <c:order val="2"/>
          <c:tx>
            <c:strRef>
              <c:f>sast_codeql!$Y$9</c:f>
              <c:strCache>
                <c:ptCount val="1"/>
                <c:pt idx="0">
                  <c:v>A04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sast_codeql!$Y$20:$Y$24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6A-ED4A-9533-FD525D25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MITRE Top 25 -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sast_codeql!$AO$9</c:f>
              <c:strCache>
                <c:ptCount val="1"/>
                <c:pt idx="0">
                  <c:v>M08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sast_codeql!$AO$10:$AO$14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F2-0042-A6F4-E5B56CBF58F4}"/>
            </c:ext>
          </c:extLst>
        </c:ser>
        <c:ser>
          <c:idx val="14"/>
          <c:order val="1"/>
          <c:tx>
            <c:strRef>
              <c:f>sast_codeql!$AV$9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sast_codeql!$AV$10:$AV$14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BF2-0042-A6F4-E5B56CBF5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MITRE Top 25 -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sast_codeql!$AM$9</c:f>
              <c:strCache>
                <c:ptCount val="1"/>
                <c:pt idx="0">
                  <c:v>M06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sast_codeql!$AM$15:$AM$19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4B-4B44-9671-4EB5F0E1F9B3}"/>
            </c:ext>
          </c:extLst>
        </c:ser>
        <c:ser>
          <c:idx val="2"/>
          <c:order val="1"/>
          <c:tx>
            <c:strRef>
              <c:f>sast_codeql!$AO$9</c:f>
              <c:strCache>
                <c:ptCount val="1"/>
                <c:pt idx="0">
                  <c:v>M08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sast_codeql!$AO$15:$AO$19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4B-4B44-9671-4EB5F0E1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MITRE Top 25 -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sast_codeql!$AI$9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sast_codeql!$AI$20:$AI$24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0C-D847-BF7D-D984FC801ECC}"/>
            </c:ext>
          </c:extLst>
        </c:ser>
        <c:ser>
          <c:idx val="14"/>
          <c:order val="1"/>
          <c:tx>
            <c:strRef>
              <c:f>sast_codeql!$AL$9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sast_codeql!$AL$20:$AL$24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0C-D847-BF7D-D984FC801ECC}"/>
            </c:ext>
          </c:extLst>
        </c:ser>
        <c:ser>
          <c:idx val="0"/>
          <c:order val="2"/>
          <c:tx>
            <c:strRef>
              <c:f>sast_codeql!$AM$9</c:f>
              <c:strCache>
                <c:ptCount val="1"/>
                <c:pt idx="0">
                  <c:v>M06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sast_codeql!$AM$20:$AM$24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0C-D847-BF7D-D984FC801ECC}"/>
            </c:ext>
          </c:extLst>
        </c:ser>
        <c:ser>
          <c:idx val="2"/>
          <c:order val="3"/>
          <c:tx>
            <c:strRef>
              <c:f>sast_codeql!$AO$9</c:f>
              <c:strCache>
                <c:ptCount val="1"/>
                <c:pt idx="0">
                  <c:v>M08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sast_codeql!$AO$20:$AO$24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0C-D847-BF7D-D984FC801ECC}"/>
            </c:ext>
          </c:extLst>
        </c:ser>
        <c:ser>
          <c:idx val="22"/>
          <c:order val="4"/>
          <c:tx>
            <c:strRef>
              <c:f>sast_codeql!$BD$9</c:f>
              <c:strCache>
                <c:ptCount val="1"/>
                <c:pt idx="0">
                  <c:v>M23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sast_codeql!$BD$20:$BD$24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00C-D847-BF7D-D984FC80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MITRE Top 25 -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sast_codeql!$AI$2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sast_codeql!$AI$3:$AI$5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E-8D40-9118-1B86C1B01C80}"/>
            </c:ext>
          </c:extLst>
        </c:ser>
        <c:ser>
          <c:idx val="4"/>
          <c:order val="1"/>
          <c:tx>
            <c:strRef>
              <c:f>sast_codeql!$AL$2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sast_codeql!$AL$3:$AL$5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E-8D40-9118-1B86C1B01C80}"/>
            </c:ext>
          </c:extLst>
        </c:ser>
        <c:ser>
          <c:idx val="7"/>
          <c:order val="2"/>
          <c:tx>
            <c:strRef>
              <c:f>sast_codeql!$AM$2</c:f>
              <c:strCache>
                <c:ptCount val="1"/>
                <c:pt idx="0">
                  <c:v>M06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sast_codeql!$AM$3:$AM$5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DE-8D40-9118-1B86C1B01C80}"/>
            </c:ext>
          </c:extLst>
        </c:ser>
        <c:ser>
          <c:idx val="5"/>
          <c:order val="3"/>
          <c:tx>
            <c:strRef>
              <c:f>sast_codeql!$AO$2</c:f>
              <c:strCache>
                <c:ptCount val="1"/>
                <c:pt idx="0">
                  <c:v>M08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sast_codeql!$AO$3:$AO$5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DE-8D40-9118-1B86C1B01C80}"/>
            </c:ext>
          </c:extLst>
        </c:ser>
        <c:ser>
          <c:idx val="14"/>
          <c:order val="4"/>
          <c:tx>
            <c:strRef>
              <c:f>sast_codeql!$AV$2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sast_codeql!$AV$3:$AV$5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DE-8D40-9118-1B86C1B01C80}"/>
            </c:ext>
          </c:extLst>
        </c:ser>
        <c:ser>
          <c:idx val="22"/>
          <c:order val="5"/>
          <c:tx>
            <c:strRef>
              <c:f>sast_codeql!$BD$2</c:f>
              <c:strCache>
                <c:ptCount val="1"/>
                <c:pt idx="0">
                  <c:v>M23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sast_codeql!$BD$3:$BD$5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DE-8D40-9118-1B86C1B0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123904"/>
        <c:axId val="586125632"/>
      </c:barChart>
      <c:catAx>
        <c:axId val="58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632"/>
        <c:crosses val="autoZero"/>
        <c:auto val="1"/>
        <c:lblAlgn val="ctr"/>
        <c:lblOffset val="100"/>
        <c:noMultiLvlLbl val="0"/>
      </c:catAx>
      <c:valAx>
        <c:axId val="586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01013024602027E-2"/>
              <c:y val="0.282694057246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OWASP Top 10 -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sast_deepsource!$V$9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sast_deepsource!$V$10:$V$14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B-6644-A0A8-60E9B9EEDC13}"/>
            </c:ext>
          </c:extLst>
        </c:ser>
        <c:ser>
          <c:idx val="4"/>
          <c:order val="1"/>
          <c:tx>
            <c:strRef>
              <c:f>sast_deepsource!$W$9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sast_deepsource!$W$10:$W$14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B-6644-A0A8-60E9B9EEDC13}"/>
            </c:ext>
          </c:extLst>
        </c:ser>
        <c:ser>
          <c:idx val="2"/>
          <c:order val="2"/>
          <c:tx>
            <c:strRef>
              <c:f>sast_deepsource!$Z$9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sast_deepsource!$Z$10:$Z$14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B-6644-A0A8-60E9B9EEDC13}"/>
            </c:ext>
          </c:extLst>
        </c:ser>
        <c:ser>
          <c:idx val="6"/>
          <c:order val="3"/>
          <c:tx>
            <c:strRef>
              <c:f>sast_deepsource!$AB$9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sast_deepsource!$AB$10:$AB$14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CB-6644-A0A8-60E9B9EEDC13}"/>
            </c:ext>
          </c:extLst>
        </c:ser>
        <c:ser>
          <c:idx val="7"/>
          <c:order val="4"/>
          <c:tx>
            <c:strRef>
              <c:f>sast_deepsource!$AC$9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sast_deepsource!$AC$10:$AC$14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CB-6644-A0A8-60E9B9EED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OSV - CVE ID Dependency Scope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osv_summary!$I$2</c:f>
              <c:strCache>
                <c:ptCount val="1"/>
                <c:pt idx="0">
                  <c:v>Required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osv_summary!$A$8:$A$12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osv_summary!$I$8:$I$12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C-3640-A51E-AD7E8C163005}"/>
            </c:ext>
          </c:extLst>
        </c:ser>
        <c:ser>
          <c:idx val="1"/>
          <c:order val="1"/>
          <c:tx>
            <c:strRef>
              <c:f>osv_summary!$J$2</c:f>
              <c:strCache>
                <c:ptCount val="1"/>
                <c:pt idx="0">
                  <c:v>Optional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osv_summary!$A$8:$A$12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osv_summary!$J$8:$J$12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C-3640-A51E-AD7E8C1630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48223311"/>
        <c:axId val="948144527"/>
      </c:barChart>
      <c:catAx>
        <c:axId val="9482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44527"/>
        <c:crosses val="autoZero"/>
        <c:auto val="1"/>
        <c:lblAlgn val="ctr"/>
        <c:lblOffset val="100"/>
        <c:noMultiLvlLbl val="0"/>
      </c:catAx>
      <c:valAx>
        <c:axId val="94814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82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Detected CWE ID - Java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sast_deepsource!$B$2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sast_deepsource!$A$3:$A$7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sast_deepsource!$B$3:$B$7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2</c:v>
                </c:pt>
                <c:pt idx="3">
                  <c:v>7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F-3D44-AF61-B372BAEE264A}"/>
            </c:ext>
          </c:extLst>
        </c:ser>
        <c:ser>
          <c:idx val="1"/>
          <c:order val="1"/>
          <c:tx>
            <c:strRef>
              <c:f>sast_deepsource!$C$2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sast_deepsource!$A$3:$A$7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sast_deepsource!$C$3:$C$7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F-3D44-AF61-B372BAEE2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Total CWE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sast_deepsource!$L$2</c:f>
              <c:strCache>
                <c:ptCount val="1"/>
                <c:pt idx="0">
                  <c:v>Total CWE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0A-1A4B-9905-1AB5A7453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0A-1A4B-9905-1AB5A7453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0A-1A4B-9905-1AB5A7453441}"/>
              </c:ext>
            </c:extLst>
          </c:dPt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sast_deepsource!$K$3:$K$4</c:f>
              <c:strCache>
                <c:ptCount val="2"/>
                <c:pt idx="0">
                  <c:v>Java (Maven) </c:v>
                </c:pt>
                <c:pt idx="1">
                  <c:v>Python (PyPi)</c:v>
                </c:pt>
              </c:strCache>
            </c:strRef>
          </c:cat>
          <c:val>
            <c:numRef>
              <c:f>sast_deepsource!$L$3:$L$4</c:f>
              <c:numCache>
                <c:formatCode>General</c:formatCode>
                <c:ptCount val="2"/>
                <c:pt idx="0">
                  <c:v>52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0A-1A4B-9905-1AB5A74534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CWE ID Severity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sast_deepsource!$D$2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sast_deepsource!$D$3:$D$7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7-804C-BA20-F693883715E0}"/>
            </c:ext>
          </c:extLst>
        </c:ser>
        <c:ser>
          <c:idx val="1"/>
          <c:order val="1"/>
          <c:tx>
            <c:strRef>
              <c:f>sast_deepsource!$E$2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sast_deepsource!$E$3:$E$7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0</c:v>
                </c:pt>
                <c:pt idx="3">
                  <c:v>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7-804C-BA20-F693883715E0}"/>
            </c:ext>
          </c:extLst>
        </c:ser>
        <c:ser>
          <c:idx val="2"/>
          <c:order val="2"/>
          <c:tx>
            <c:strRef>
              <c:f>sast_deepsource!$F$2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7-804C-BA20-F693883715E0}"/>
            </c:ext>
          </c:extLst>
        </c:ser>
        <c:ser>
          <c:idx val="3"/>
          <c:order val="3"/>
          <c:tx>
            <c:strRef>
              <c:f>sast_deepsource!$G$2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7-804C-BA20-F6938837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CWE ID Severity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sast_deepsource!$P$2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sast_deepsource!$O$3:$O$4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sast_deepsource!$P$3:$P$4</c:f>
              <c:numCache>
                <c:formatCode>General</c:formatCode>
                <c:ptCount val="2"/>
                <c:pt idx="0">
                  <c:v>11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F4D-B55E-DE120E6C1E95}"/>
            </c:ext>
          </c:extLst>
        </c:ser>
        <c:ser>
          <c:idx val="1"/>
          <c:order val="1"/>
          <c:tx>
            <c:strRef>
              <c:f>sast_deepsource!$Q$2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sast_deepsource!$O$3:$O$4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sast_deepsource!$Q$3:$Q$4</c:f>
              <c:numCache>
                <c:formatCode>General</c:formatCode>
                <c:ptCount val="2"/>
                <c:pt idx="0">
                  <c:v>41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F4D-B55E-DE120E6C1E95}"/>
            </c:ext>
          </c:extLst>
        </c:ser>
        <c:ser>
          <c:idx val="2"/>
          <c:order val="2"/>
          <c:tx>
            <c:strRef>
              <c:f>sast_deepsource!$R$2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sast_deepsource!$O$3:$O$4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sast_deepsource!$R$3:$R$4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F4D-B55E-DE120E6C1E95}"/>
            </c:ext>
          </c:extLst>
        </c:ser>
        <c:ser>
          <c:idx val="3"/>
          <c:order val="3"/>
          <c:tx>
            <c:strRef>
              <c:f>sast_deepsource!$S$2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sast_deepsource!$O$3:$O$4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sast_deepsource!$S$3:$S$4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F4D-B55E-DE120E6C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84160"/>
        <c:axId val="707030816"/>
      </c:barChart>
      <c:catAx>
        <c:axId val="707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0816"/>
        <c:crosses val="autoZero"/>
        <c:auto val="1"/>
        <c:lblAlgn val="ctr"/>
        <c:lblOffset val="100"/>
        <c:noMultiLvlLbl val="0"/>
      </c:catAx>
      <c:valAx>
        <c:axId val="70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82155603140613E-2"/>
              <c:y val="0.339261075461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OWASP Top 10 -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sast_deepsource!$V$2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sast_deepsource!$U$3:$U$4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sast_deepsource!$V$3:$V$4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0-C742-AEBA-6E64BCCE350B}"/>
            </c:ext>
          </c:extLst>
        </c:ser>
        <c:ser>
          <c:idx val="1"/>
          <c:order val="1"/>
          <c:tx>
            <c:strRef>
              <c:f>sast_deepsource!$W$2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sast_deepsource!$U$3:$U$4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sast_deepsource!$W$3:$W$4</c:f>
              <c:numCache>
                <c:formatCode>General</c:formatCode>
                <c:ptCount val="2"/>
                <c:pt idx="0">
                  <c:v>1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0-C742-AEBA-6E64BCCE350B}"/>
            </c:ext>
          </c:extLst>
        </c:ser>
        <c:ser>
          <c:idx val="2"/>
          <c:order val="2"/>
          <c:tx>
            <c:strRef>
              <c:f>sast_deepsource!$X$2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sast_deepsource!$U$3:$U$4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sast_deepsource!$X$3:$X$4</c:f>
              <c:numCache>
                <c:formatCode>General</c:formatCode>
                <c:ptCount val="2"/>
                <c:pt idx="0">
                  <c:v>0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0-C742-AEBA-6E64BCCE350B}"/>
            </c:ext>
          </c:extLst>
        </c:ser>
        <c:ser>
          <c:idx val="3"/>
          <c:order val="3"/>
          <c:tx>
            <c:strRef>
              <c:f>sast_deepsource!$Y$2</c:f>
              <c:strCache>
                <c:ptCount val="1"/>
                <c:pt idx="0">
                  <c:v>A04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sast_deepsource!$U$3:$U$4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sast_deepsource!$Y$3:$Y$4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0-C742-AEBA-6E64BCCE350B}"/>
            </c:ext>
          </c:extLst>
        </c:ser>
        <c:ser>
          <c:idx val="4"/>
          <c:order val="4"/>
          <c:tx>
            <c:strRef>
              <c:f>sast_deepsource!$Z$2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sast_deepsource!$U$3:$U$4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sast_deepsource!$Z$3:$Z$4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0-C742-AEBA-6E64BCCE350B}"/>
            </c:ext>
          </c:extLst>
        </c:ser>
        <c:ser>
          <c:idx val="8"/>
          <c:order val="5"/>
          <c:tx>
            <c:strRef>
              <c:f>sast_deepsource!$AB$2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sast_deepsource!$U$3:$U$4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sast_deepsource!$AB$3:$AB$4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F0-C742-AEBA-6E64BCCE350B}"/>
            </c:ext>
          </c:extLst>
        </c:ser>
        <c:ser>
          <c:idx val="5"/>
          <c:order val="6"/>
          <c:tx>
            <c:strRef>
              <c:f>sast_deepsource!$AC$2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sast_deepsource!$U$3:$U$4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sast_deepsource!$AC$3:$AC$4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F0-C742-AEBA-6E64BCCE350B}"/>
            </c:ext>
          </c:extLst>
        </c:ser>
        <c:ser>
          <c:idx val="6"/>
          <c:order val="7"/>
          <c:tx>
            <c:strRef>
              <c:f>sast_deepsource!$AD$2</c:f>
              <c:strCache>
                <c:ptCount val="1"/>
                <c:pt idx="0">
                  <c:v>A09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sast_deepsource!$U$3:$U$4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sast_deepsource!$AD$3:$AD$4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F0-C742-AEBA-6E64BCCE350B}"/>
            </c:ext>
          </c:extLst>
        </c:ser>
        <c:ser>
          <c:idx val="9"/>
          <c:order val="8"/>
          <c:tx>
            <c:strRef>
              <c:f>sast_deepsource!$AE$2</c:f>
              <c:strCache>
                <c:ptCount val="1"/>
                <c:pt idx="0">
                  <c:v>A10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sast_deepsource!$U$3:$U$4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sast_deepsource!$AE$3:$AE$4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F0-C742-AEBA-6E64BCCE3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123904"/>
        <c:axId val="586125632"/>
      </c:barChart>
      <c:catAx>
        <c:axId val="58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632"/>
        <c:crosses val="autoZero"/>
        <c:auto val="1"/>
        <c:lblAlgn val="ctr"/>
        <c:lblOffset val="100"/>
        <c:noMultiLvlLbl val="0"/>
      </c:catAx>
      <c:valAx>
        <c:axId val="586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01013024602027E-2"/>
              <c:y val="0.282694057246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Detected CWE ID - Python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sast_deepsource!$B$2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sast_deepsource!$A$8:$A$12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sast_deepsource!$B$8:$B$12</c:f>
              <c:numCache>
                <c:formatCode>General</c:formatCode>
                <c:ptCount val="5"/>
                <c:pt idx="0">
                  <c:v>10</c:v>
                </c:pt>
                <c:pt idx="1">
                  <c:v>96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F-A641-A61E-86871067CF43}"/>
            </c:ext>
          </c:extLst>
        </c:ser>
        <c:ser>
          <c:idx val="1"/>
          <c:order val="1"/>
          <c:tx>
            <c:strRef>
              <c:f>sast_deepsource!$C$2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sast_deepsource!$A$8:$A$12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sast_deepsource!$C$8:$C$12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F-A641-A61E-86871067CF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Unique CWE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sast_deepsource!$M$2</c:f>
              <c:strCache>
                <c:ptCount val="1"/>
                <c:pt idx="0">
                  <c:v>Unique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67-7E48-BA98-54920D3537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67-7E48-BA98-54920D3537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sast_deepsource!$K$3:$K$4</c:f>
              <c:strCache>
                <c:ptCount val="2"/>
                <c:pt idx="0">
                  <c:v>Java (Maven) </c:v>
                </c:pt>
                <c:pt idx="1">
                  <c:v>Python (PyPi)</c:v>
                </c:pt>
              </c:strCache>
            </c:strRef>
          </c:cat>
          <c:val>
            <c:numRef>
              <c:f>sast_deepsource!$M$3:$M$4</c:f>
              <c:numCache>
                <c:formatCode>General</c:formatCode>
                <c:ptCount val="2"/>
                <c:pt idx="0">
                  <c:v>19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E0-0541-B0CE-048CAF4A71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CWE ID Severity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sast_deepsource!$D$2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4-2649-BFA8-28E0BB5DE949}"/>
            </c:ext>
          </c:extLst>
        </c:ser>
        <c:ser>
          <c:idx val="1"/>
          <c:order val="1"/>
          <c:tx>
            <c:strRef>
              <c:f>sast_deepsource!$E$2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sast_deepsource!$E$8:$E$12</c:f>
              <c:numCache>
                <c:formatCode>General</c:formatCode>
                <c:ptCount val="5"/>
                <c:pt idx="0">
                  <c:v>10</c:v>
                </c:pt>
                <c:pt idx="1">
                  <c:v>66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4-2649-BFA8-28E0BB5DE949}"/>
            </c:ext>
          </c:extLst>
        </c:ser>
        <c:ser>
          <c:idx val="2"/>
          <c:order val="2"/>
          <c:tx>
            <c:strRef>
              <c:f>sast_deepsource!$F$2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sast_deepsource!$F$8:$F$12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4-2649-BFA8-28E0BB5DE949}"/>
            </c:ext>
          </c:extLst>
        </c:ser>
        <c:ser>
          <c:idx val="3"/>
          <c:order val="3"/>
          <c:tx>
            <c:strRef>
              <c:f>sast_deepsource!$G$2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sast_deepsource!$G$8:$G$12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4-2649-BFA8-28E0BB5D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OWASP Top 10 -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sast_deepsource!$W$9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sast_deepsource!$W$15:$W$19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63-6F46-9C28-4878FC89FB66}"/>
            </c:ext>
          </c:extLst>
        </c:ser>
        <c:ser>
          <c:idx val="1"/>
          <c:order val="1"/>
          <c:tx>
            <c:strRef>
              <c:f>sast_deepsource!$X$9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sast_deepsource!$X$15:$X$19</c:f>
              <c:numCache>
                <c:formatCode>General</c:formatCode>
                <c:ptCount val="5"/>
                <c:pt idx="0">
                  <c:v>0</c:v>
                </c:pt>
                <c:pt idx="1">
                  <c:v>87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63-6F46-9C28-4878FC89FB66}"/>
            </c:ext>
          </c:extLst>
        </c:ser>
        <c:ser>
          <c:idx val="2"/>
          <c:order val="2"/>
          <c:tx>
            <c:strRef>
              <c:f>sast_deepsource!$Y$9</c:f>
              <c:strCache>
                <c:ptCount val="1"/>
                <c:pt idx="0">
                  <c:v>A04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sast_deepsource!$Y$15:$Y$19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63-6F46-9C28-4878FC89FB66}"/>
            </c:ext>
          </c:extLst>
        </c:ser>
        <c:ser>
          <c:idx val="7"/>
          <c:order val="3"/>
          <c:tx>
            <c:strRef>
              <c:f>sast_deepsource!$AC$9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sast_deepsource!$AC$15:$AC$19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63-6F46-9C28-4878FC89FB66}"/>
            </c:ext>
          </c:extLst>
        </c:ser>
        <c:ser>
          <c:idx val="8"/>
          <c:order val="4"/>
          <c:tx>
            <c:strRef>
              <c:f>sast_deepsource!$AD$9</c:f>
              <c:strCache>
                <c:ptCount val="1"/>
                <c:pt idx="0">
                  <c:v>A09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sast_deepsource!$AD$15:$AD$19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63-6F46-9C28-4878FC89FB66}"/>
            </c:ext>
          </c:extLst>
        </c:ser>
        <c:ser>
          <c:idx val="9"/>
          <c:order val="5"/>
          <c:tx>
            <c:strRef>
              <c:f>sast_deepsource!$AE$9</c:f>
              <c:strCache>
                <c:ptCount val="1"/>
                <c:pt idx="0">
                  <c:v>A10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sast_deepsource!$AE$15:$AE$19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F63-6F46-9C28-4878FC89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MITRE Top 25 -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sast_deepsource!$AS$9</c:f>
              <c:strCache>
                <c:ptCount val="1"/>
                <c:pt idx="0">
                  <c:v>M12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sast_deepsource!$AS$10:$AS$14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14-BF46-8A8C-30C453664E92}"/>
            </c:ext>
          </c:extLst>
        </c:ser>
        <c:ser>
          <c:idx val="11"/>
          <c:order val="1"/>
          <c:tx>
            <c:strRef>
              <c:f>sast_deepsource!$AT$9</c:f>
              <c:strCache>
                <c:ptCount val="1"/>
                <c:pt idx="0">
                  <c:v>M13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sast_deepsource!$AT$10:$AT$14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14-BF46-8A8C-30C453664E92}"/>
            </c:ext>
          </c:extLst>
        </c:ser>
        <c:ser>
          <c:idx val="13"/>
          <c:order val="2"/>
          <c:tx>
            <c:strRef>
              <c:f>sast_deepsource!$AV$9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sast_deepsource!$AV$10:$AV$14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14-BF46-8A8C-30C453664E92}"/>
            </c:ext>
          </c:extLst>
        </c:ser>
        <c:ser>
          <c:idx val="20"/>
          <c:order val="3"/>
          <c:tx>
            <c:strRef>
              <c:f>sast_deepsource!$BB$9</c:f>
              <c:strCache>
                <c:ptCount val="1"/>
                <c:pt idx="0">
                  <c:v>M21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sast_deepsource!$BB$10:$BB$14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514-BF46-8A8C-30C45366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OSV - CVE ID Dependency Scope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osv_summary!$I$2</c:f>
              <c:strCache>
                <c:ptCount val="1"/>
                <c:pt idx="0">
                  <c:v>Required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osv_summary!$A$13:$A$17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osv_summary!$I$13:$I$17</c:f>
              <c:numCache>
                <c:formatCode>General</c:formatCode>
                <c:ptCount val="5"/>
                <c:pt idx="0">
                  <c:v>26</c:v>
                </c:pt>
                <c:pt idx="1">
                  <c:v>6</c:v>
                </c:pt>
                <c:pt idx="2">
                  <c:v>64</c:v>
                </c:pt>
                <c:pt idx="3">
                  <c:v>44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1-E141-844A-E85C51943F45}"/>
            </c:ext>
          </c:extLst>
        </c:ser>
        <c:ser>
          <c:idx val="1"/>
          <c:order val="1"/>
          <c:tx>
            <c:strRef>
              <c:f>osv_summary!$J$2</c:f>
              <c:strCache>
                <c:ptCount val="1"/>
                <c:pt idx="0">
                  <c:v>Optional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osv_summary!$A$13:$A$17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osv_summary!$J$13:$J$17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1-E141-844A-E85C51943F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48223311"/>
        <c:axId val="948144527"/>
      </c:barChart>
      <c:catAx>
        <c:axId val="9482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44527"/>
        <c:crosses val="autoZero"/>
        <c:auto val="1"/>
        <c:lblAlgn val="ctr"/>
        <c:lblOffset val="100"/>
        <c:noMultiLvlLbl val="0"/>
      </c:catAx>
      <c:valAx>
        <c:axId val="94814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82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MITRE Top 25 -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sast_deepsource!$AI$9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sast_deepsource!$AI$15:$AI$19</c:f>
              <c:numCache>
                <c:formatCode>General</c:formatCode>
                <c:ptCount val="5"/>
                <c:pt idx="0">
                  <c:v>0</c:v>
                </c:pt>
                <c:pt idx="1">
                  <c:v>56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72-2E4C-8480-312A3D72080F}"/>
            </c:ext>
          </c:extLst>
        </c:ser>
        <c:ser>
          <c:idx val="9"/>
          <c:order val="1"/>
          <c:tx>
            <c:strRef>
              <c:f>sast_deepsource!$AL$9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sast_deepsource!$AL$15:$AL$19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72-2E4C-8480-312A3D72080F}"/>
            </c:ext>
          </c:extLst>
        </c:ser>
        <c:ser>
          <c:idx val="0"/>
          <c:order val="2"/>
          <c:tx>
            <c:strRef>
              <c:f>sast_deepsource!$AM$9</c:f>
              <c:strCache>
                <c:ptCount val="1"/>
                <c:pt idx="0">
                  <c:v>M06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sast_deepsource!$AM$15:$AM$19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72-2E4C-8480-312A3D72080F}"/>
            </c:ext>
          </c:extLst>
        </c:ser>
        <c:ser>
          <c:idx val="14"/>
          <c:order val="3"/>
          <c:tx>
            <c:strRef>
              <c:f>sast_deepsource!$AV$9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sast_deepsource!$AV$15:$AV$19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B72-2E4C-8480-312A3D72080F}"/>
            </c:ext>
          </c:extLst>
        </c:ser>
        <c:ser>
          <c:idx val="18"/>
          <c:order val="4"/>
          <c:tx>
            <c:strRef>
              <c:f>sast_deepsource!$AZ$9</c:f>
              <c:strCache>
                <c:ptCount val="1"/>
                <c:pt idx="0">
                  <c:v>M19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sast_deepsource!$AZ$15:$AZ$19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B72-2E4C-8480-312A3D72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DeepSource - MITRE Top 25 -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sast_deepsource!$AI$2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sast_deepsource!$AG$3:$AG$4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sast_deepsource!$AI$3:$AI$4</c:f>
              <c:numCache>
                <c:formatCode>General</c:formatCode>
                <c:ptCount val="2"/>
                <c:pt idx="0">
                  <c:v>0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1-3D48-A178-A11D539C2487}"/>
            </c:ext>
          </c:extLst>
        </c:ser>
        <c:ser>
          <c:idx val="14"/>
          <c:order val="1"/>
          <c:tx>
            <c:strRef>
              <c:f>sast_deepsource!$AL$2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sast_deepsource!$AG$3:$AG$4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sast_deepsource!$AL$3:$AL$4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1-3D48-A178-A11D539C2487}"/>
            </c:ext>
          </c:extLst>
        </c:ser>
        <c:ser>
          <c:idx val="22"/>
          <c:order val="2"/>
          <c:tx>
            <c:strRef>
              <c:f>sast_deepsource!$AM$2</c:f>
              <c:strCache>
                <c:ptCount val="1"/>
                <c:pt idx="0">
                  <c:v>M06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sast_deepsource!$AG$3:$AG$4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sast_deepsource!$AM$3:$AM$4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1-3D48-A178-A11D539C2487}"/>
            </c:ext>
          </c:extLst>
        </c:ser>
        <c:ser>
          <c:idx val="9"/>
          <c:order val="3"/>
          <c:tx>
            <c:strRef>
              <c:f>sast_deepsource!$AS$2</c:f>
              <c:strCache>
                <c:ptCount val="1"/>
                <c:pt idx="0">
                  <c:v>M12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sast_deepsource!$AG$3:$AG$4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sast_deepsource!$AS$3:$AS$4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41-3D48-A178-A11D539C2487}"/>
            </c:ext>
          </c:extLst>
        </c:ser>
        <c:ser>
          <c:idx val="10"/>
          <c:order val="4"/>
          <c:tx>
            <c:strRef>
              <c:f>sast_deepsource!$AT$2</c:f>
              <c:strCache>
                <c:ptCount val="1"/>
                <c:pt idx="0">
                  <c:v>M13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sast_deepsource!$AG$3:$AG$4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sast_deepsource!$AT$3:$AT$4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41-3D48-A178-A11D539C2487}"/>
            </c:ext>
          </c:extLst>
        </c:ser>
        <c:ser>
          <c:idx val="12"/>
          <c:order val="5"/>
          <c:tx>
            <c:strRef>
              <c:f>sast_deepsource!$AV$2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sast_deepsource!$AG$3:$AG$4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sast_deepsource!$AV$3:$AV$4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41-3D48-A178-A11D539C2487}"/>
            </c:ext>
          </c:extLst>
        </c:ser>
        <c:ser>
          <c:idx val="17"/>
          <c:order val="6"/>
          <c:tx>
            <c:strRef>
              <c:f>sast_deepsource!$AZ$2</c:f>
              <c:strCache>
                <c:ptCount val="1"/>
                <c:pt idx="0">
                  <c:v>M19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sast_deepsource!$AG$3:$AG$4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sast_deepsource!$AZ$3:$AZ$4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041-3D48-A178-A11D539C2487}"/>
            </c:ext>
          </c:extLst>
        </c:ser>
        <c:ser>
          <c:idx val="19"/>
          <c:order val="7"/>
          <c:tx>
            <c:strRef>
              <c:f>sast_deepsource!$BB$2</c:f>
              <c:strCache>
                <c:ptCount val="1"/>
                <c:pt idx="0">
                  <c:v>M21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sast_deepsource!$AG$3:$AG$4</c:f>
              <c:strCache>
                <c:ptCount val="2"/>
                <c:pt idx="0">
                  <c:v>Java (Maven)</c:v>
                </c:pt>
                <c:pt idx="1">
                  <c:v>Python (PyPi)</c:v>
                </c:pt>
              </c:strCache>
            </c:strRef>
          </c:cat>
          <c:val>
            <c:numRef>
              <c:f>sast_deepsource!$BB$3:$BB$4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041-3D48-A178-A11D539C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123904"/>
        <c:axId val="586125632"/>
      </c:barChart>
      <c:catAx>
        <c:axId val="58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632"/>
        <c:crosses val="autoZero"/>
        <c:auto val="1"/>
        <c:lblAlgn val="ctr"/>
        <c:lblOffset val="100"/>
        <c:noMultiLvlLbl val="0"/>
      </c:catAx>
      <c:valAx>
        <c:axId val="586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01013024602027E-2"/>
              <c:y val="0.282694057246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OWASP Top 10 -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sast_horusec!$V$9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sast_horusec!$V$10:$V$14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C-2947-A858-9AA240A6F52A}"/>
            </c:ext>
          </c:extLst>
        </c:ser>
        <c:ser>
          <c:idx val="4"/>
          <c:order val="1"/>
          <c:tx>
            <c:strRef>
              <c:f>sast_horusec!$W$9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sast_horusec!$W$10:$W$14</c:f>
              <c:numCache>
                <c:formatCode>General</c:formatCode>
                <c:ptCount val="5"/>
                <c:pt idx="0">
                  <c:v>99</c:v>
                </c:pt>
                <c:pt idx="1">
                  <c:v>79</c:v>
                </c:pt>
                <c:pt idx="2">
                  <c:v>0</c:v>
                </c:pt>
                <c:pt idx="3">
                  <c:v>56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C-2947-A858-9AA240A6F52A}"/>
            </c:ext>
          </c:extLst>
        </c:ser>
        <c:ser>
          <c:idx val="5"/>
          <c:order val="2"/>
          <c:tx>
            <c:strRef>
              <c:f>sast_horusec!$X$9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sast_horusec!$X$10:$X$14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C-2947-A858-9AA240A6F52A}"/>
            </c:ext>
          </c:extLst>
        </c:ser>
        <c:ser>
          <c:idx val="1"/>
          <c:order val="3"/>
          <c:tx>
            <c:strRef>
              <c:f>sast_horusec!$Y$9</c:f>
              <c:strCache>
                <c:ptCount val="1"/>
                <c:pt idx="0">
                  <c:v>A04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sast_horusec!$Y$10:$Y$14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C-2947-A858-9AA240A6F52A}"/>
            </c:ext>
          </c:extLst>
        </c:ser>
        <c:ser>
          <c:idx val="2"/>
          <c:order val="4"/>
          <c:tx>
            <c:strRef>
              <c:f>sast_horusec!$Z$9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sast_horusec!$Z$10:$Z$14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C-2947-A858-9AA240A6F52A}"/>
            </c:ext>
          </c:extLst>
        </c:ser>
        <c:ser>
          <c:idx val="6"/>
          <c:order val="5"/>
          <c:tx>
            <c:strRef>
              <c:f>sast_horusec!$AB$9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sast_horusec!$AB$10:$AB$14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C-2947-A858-9AA240A6F52A}"/>
            </c:ext>
          </c:extLst>
        </c:ser>
        <c:ser>
          <c:idx val="7"/>
          <c:order val="6"/>
          <c:tx>
            <c:strRef>
              <c:f>sast_horusec!$AC$9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sast_horusec!$AC$10:$AC$14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C-2947-A858-9AA240A6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Detected CWE ID - Java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sast_horusec!$B$2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sast_horusec!$A$3:$A$7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sast_horusec!$B$3:$B$7</c:f>
              <c:numCache>
                <c:formatCode>General</c:formatCode>
                <c:ptCount val="5"/>
                <c:pt idx="0">
                  <c:v>113</c:v>
                </c:pt>
                <c:pt idx="1">
                  <c:v>96</c:v>
                </c:pt>
                <c:pt idx="2">
                  <c:v>4</c:v>
                </c:pt>
                <c:pt idx="3">
                  <c:v>74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C-D345-A84B-F0BDE4B262C8}"/>
            </c:ext>
          </c:extLst>
        </c:ser>
        <c:ser>
          <c:idx val="1"/>
          <c:order val="1"/>
          <c:tx>
            <c:strRef>
              <c:f>sast_horusec!$C$2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sast_horusec!$A$3:$A$7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sast_horusec!$C$3:$C$7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C-D345-A84B-F0BDE4B262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Total CWE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sast_horusec!$L$2</c:f>
              <c:strCache>
                <c:ptCount val="1"/>
                <c:pt idx="0">
                  <c:v>Total CWE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9A-4A4B-8424-6465CB94CA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9A-4A4B-8424-6465CB94CA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9A-4A4B-8424-6465CB94CA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sast_horusec!$K$3:$K$5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sast_horusec!$L$3:$L$5</c:f>
              <c:numCache>
                <c:formatCode>General</c:formatCode>
                <c:ptCount val="3"/>
                <c:pt idx="0">
                  <c:v>379</c:v>
                </c:pt>
                <c:pt idx="1">
                  <c:v>15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A-4A4B-8424-6465CB94C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CWE ID Severity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sast_horusec!$D$2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sast_horusec!$D$3:$D$7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9-AB45-85E6-07A5082D8A06}"/>
            </c:ext>
          </c:extLst>
        </c:ser>
        <c:ser>
          <c:idx val="1"/>
          <c:order val="1"/>
          <c:tx>
            <c:strRef>
              <c:f>sast_horusec!$E$2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sast_horusec!$E$3:$E$7</c:f>
              <c:numCache>
                <c:formatCode>General</c:formatCode>
                <c:ptCount val="5"/>
                <c:pt idx="0">
                  <c:v>113</c:v>
                </c:pt>
                <c:pt idx="1">
                  <c:v>95</c:v>
                </c:pt>
                <c:pt idx="2">
                  <c:v>4</c:v>
                </c:pt>
                <c:pt idx="3">
                  <c:v>71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9-AB45-85E6-07A5082D8A06}"/>
            </c:ext>
          </c:extLst>
        </c:ser>
        <c:ser>
          <c:idx val="2"/>
          <c:order val="2"/>
          <c:tx>
            <c:strRef>
              <c:f>sast_horusec!$F$2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9-AB45-85E6-07A5082D8A06}"/>
            </c:ext>
          </c:extLst>
        </c:ser>
        <c:ser>
          <c:idx val="3"/>
          <c:order val="3"/>
          <c:tx>
            <c:strRef>
              <c:f>sast_horusec!$G$2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9-AB45-85E6-07A5082D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CWE ID Severity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sast_horusec!$P$2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sast_horusec!$P$3:$P$5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C-7249-BC56-65D963F7AA5F}"/>
            </c:ext>
          </c:extLst>
        </c:ser>
        <c:ser>
          <c:idx val="1"/>
          <c:order val="1"/>
          <c:tx>
            <c:strRef>
              <c:f>sast_horusec!$Q$2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sast_horusec!$Q$3:$Q$5</c:f>
              <c:numCache>
                <c:formatCode>General</c:formatCode>
                <c:ptCount val="3"/>
                <c:pt idx="0">
                  <c:v>375</c:v>
                </c:pt>
                <c:pt idx="1">
                  <c:v>3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C-7249-BC56-65D963F7AA5F}"/>
            </c:ext>
          </c:extLst>
        </c:ser>
        <c:ser>
          <c:idx val="2"/>
          <c:order val="2"/>
          <c:tx>
            <c:strRef>
              <c:f>sast_horusec!$R$2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sast_horusec!$R$3:$R$5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C-7249-BC56-65D963F7AA5F}"/>
            </c:ext>
          </c:extLst>
        </c:ser>
        <c:ser>
          <c:idx val="3"/>
          <c:order val="3"/>
          <c:tx>
            <c:strRef>
              <c:f>sast_horusec!$S$2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sast_horusec!$S$3:$S$5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AC-7249-BC56-65D963F7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84160"/>
        <c:axId val="707030816"/>
      </c:barChart>
      <c:catAx>
        <c:axId val="707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0816"/>
        <c:crosses val="autoZero"/>
        <c:auto val="1"/>
        <c:lblAlgn val="ctr"/>
        <c:lblOffset val="100"/>
        <c:noMultiLvlLbl val="0"/>
      </c:catAx>
      <c:valAx>
        <c:axId val="70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82155603140613E-2"/>
              <c:y val="0.339261075461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OWASP Top 10 -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sast_horusec!$V$2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sast_horusec!$V$3:$V$5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F-0E49-9719-C9276A956E59}"/>
            </c:ext>
          </c:extLst>
        </c:ser>
        <c:ser>
          <c:idx val="1"/>
          <c:order val="1"/>
          <c:tx>
            <c:strRef>
              <c:f>sast_horusec!$W$2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sast_horusec!$W$3:$W$5</c:f>
              <c:numCache>
                <c:formatCode>General</c:formatCode>
                <c:ptCount val="3"/>
                <c:pt idx="0">
                  <c:v>267</c:v>
                </c:pt>
                <c:pt idx="1">
                  <c:v>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F-0E49-9719-C9276A956E59}"/>
            </c:ext>
          </c:extLst>
        </c:ser>
        <c:ser>
          <c:idx val="2"/>
          <c:order val="2"/>
          <c:tx>
            <c:strRef>
              <c:f>sast_horusec!$X$2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sast_horusec!$X$3:$X$5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F-0E49-9719-C9276A956E59}"/>
            </c:ext>
          </c:extLst>
        </c:ser>
        <c:ser>
          <c:idx val="3"/>
          <c:order val="3"/>
          <c:tx>
            <c:strRef>
              <c:f>sast_horusec!$Y$2</c:f>
              <c:strCache>
                <c:ptCount val="1"/>
                <c:pt idx="0">
                  <c:v>A04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sast_horusec!$Y$3:$Y$5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7F-0E49-9719-C9276A956E59}"/>
            </c:ext>
          </c:extLst>
        </c:ser>
        <c:ser>
          <c:idx val="4"/>
          <c:order val="4"/>
          <c:tx>
            <c:strRef>
              <c:f>sast_horusec!$Z$2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sast_horusec!$Z$3:$Z$5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7F-0E49-9719-C9276A956E59}"/>
            </c:ext>
          </c:extLst>
        </c:ser>
        <c:ser>
          <c:idx val="8"/>
          <c:order val="5"/>
          <c:tx>
            <c:strRef>
              <c:f>sast_horusec!$AB$2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sast_horusec!$AB$3:$AB$5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7F-0E49-9719-C9276A956E59}"/>
            </c:ext>
          </c:extLst>
        </c:ser>
        <c:ser>
          <c:idx val="5"/>
          <c:order val="6"/>
          <c:tx>
            <c:strRef>
              <c:f>sast_horusec!$AC$2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sast_horusec!$AC$3:$AC$5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7F-0E49-9719-C9276A95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123904"/>
        <c:axId val="586125632"/>
      </c:barChart>
      <c:catAx>
        <c:axId val="58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632"/>
        <c:crosses val="autoZero"/>
        <c:auto val="1"/>
        <c:lblAlgn val="ctr"/>
        <c:lblOffset val="100"/>
        <c:noMultiLvlLbl val="0"/>
      </c:catAx>
      <c:valAx>
        <c:axId val="586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01013024602027E-2"/>
              <c:y val="0.282694057246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Detected CWE ID - Python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sast_horusec!$B$2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sast_horusec!$A$8:$A$12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sast_horusec!$B$8:$B$12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7-C04E-AF67-59B1F34982EF}"/>
            </c:ext>
          </c:extLst>
        </c:ser>
        <c:ser>
          <c:idx val="1"/>
          <c:order val="1"/>
          <c:tx>
            <c:strRef>
              <c:f>sast_horusec!$C$2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sast_horusec!$A$8:$A$12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sast_horusec!$C$8:$C$12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7-C04E-AF67-59B1F34982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Detected CWE ID - JavaScript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sast_horusec!$B$2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sast_horusec!$A$13:$A$17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sast_horusec!$B$13:$B$17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B-F24E-B4F2-2C3B3C5AC315}"/>
            </c:ext>
          </c:extLst>
        </c:ser>
        <c:ser>
          <c:idx val="1"/>
          <c:order val="1"/>
          <c:tx>
            <c:strRef>
              <c:f>sast_horusec!$C$2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sast_horusec!$A$13:$A$17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sast_horusec!$C$13:$C$17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B-F24E-B4F2-2C3B3C5AC3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Dependabot - Total CVE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sca_dependabot!$L$2</c:f>
              <c:strCache>
                <c:ptCount val="1"/>
                <c:pt idx="0">
                  <c:v>Total CVE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07-F943-8AD0-717DA1FABE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07-F943-8AD0-717DA1FABE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07-F943-8AD0-717DA1FABE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sca_dependabot!$K$3:$K$5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sca_dependabot!$L$3:$L$5</c:f>
              <c:numCache>
                <c:formatCode>General</c:formatCode>
                <c:ptCount val="3"/>
                <c:pt idx="0">
                  <c:v>42</c:v>
                </c:pt>
                <c:pt idx="1">
                  <c:v>46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07-F943-8AD0-717DA1FABE9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Unique CWE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sast_horusec!$M$2</c:f>
              <c:strCache>
                <c:ptCount val="1"/>
                <c:pt idx="0">
                  <c:v>Unique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83-474C-84CC-503F89C15D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83-474C-84CC-503F89C15D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83-474C-84CC-503F89C15D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sast_horusec!$K$3:$K$5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sast_horusec!$M$3:$M$5</c:f>
              <c:numCache>
                <c:formatCode>General</c:formatCode>
                <c:ptCount val="3"/>
                <c:pt idx="0">
                  <c:v>22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3-474C-84CC-503F89C15D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CWE ID Severity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sast_horusec!$D$2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sast_horusec!$D$8:$D$12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5-2349-8206-56023831A522}"/>
            </c:ext>
          </c:extLst>
        </c:ser>
        <c:ser>
          <c:idx val="1"/>
          <c:order val="1"/>
          <c:tx>
            <c:strRef>
              <c:f>sast_horusec!$E$2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sast_horusec!$E$8:$E$12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5-2349-8206-56023831A522}"/>
            </c:ext>
          </c:extLst>
        </c:ser>
        <c:ser>
          <c:idx val="2"/>
          <c:order val="2"/>
          <c:tx>
            <c:strRef>
              <c:f>sast_horusec!$F$2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sast_horusec!$F$8:$F$12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5-2349-8206-56023831A522}"/>
            </c:ext>
          </c:extLst>
        </c:ser>
        <c:ser>
          <c:idx val="3"/>
          <c:order val="3"/>
          <c:tx>
            <c:strRef>
              <c:f>sast_horusec!$G$2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sast_horusec!$G$8:$G$12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5-2349-8206-56023831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CWE ID Severity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sast_horusec!$D$2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sast_horusec!$D$13:$D$17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C-D744-A42F-6C4F56CE2F04}"/>
            </c:ext>
          </c:extLst>
        </c:ser>
        <c:ser>
          <c:idx val="1"/>
          <c:order val="1"/>
          <c:tx>
            <c:strRef>
              <c:f>sast_horusec!$E$2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sast_horusec!$E$13:$E$17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C-D744-A42F-6C4F56CE2F04}"/>
            </c:ext>
          </c:extLst>
        </c:ser>
        <c:ser>
          <c:idx val="2"/>
          <c:order val="2"/>
          <c:tx>
            <c:strRef>
              <c:f>sast_horusec!$F$2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sast_horusec!$F$13:$F$17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C-D744-A42F-6C4F56CE2F04}"/>
            </c:ext>
          </c:extLst>
        </c:ser>
        <c:ser>
          <c:idx val="3"/>
          <c:order val="3"/>
          <c:tx>
            <c:strRef>
              <c:f>sast_horusec!$G$2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sast_horusec!$G$13:$G$17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C-D744-A42F-6C4F56CE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OWASP Top 10 -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sast_horusec!$V$9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sast_horusec!$V$15:$V$19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80-4546-99F4-A76776C26D2D}"/>
            </c:ext>
          </c:extLst>
        </c:ser>
        <c:ser>
          <c:idx val="2"/>
          <c:order val="1"/>
          <c:tx>
            <c:strRef>
              <c:f>sast_horusec!$Y$9</c:f>
              <c:strCache>
                <c:ptCount val="1"/>
                <c:pt idx="0">
                  <c:v>A04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sast_horusec!$Y$15:$Y$19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80-4546-99F4-A76776C26D2D}"/>
            </c:ext>
          </c:extLst>
        </c:ser>
        <c:ser>
          <c:idx val="6"/>
          <c:order val="2"/>
          <c:tx>
            <c:strRef>
              <c:f>sast_horusec!$AB$9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sast_horusec!$AB$15:$AB$19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80-4546-99F4-A76776C2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OWASP Top 10 -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sast_horusec!$W$9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sast_horusec!$W$20:$W$24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7A-0749-B590-E5934DE078D2}"/>
            </c:ext>
          </c:extLst>
        </c:ser>
        <c:ser>
          <c:idx val="9"/>
          <c:order val="1"/>
          <c:tx>
            <c:strRef>
              <c:f>sast_horusec!$X$9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sast_horusec!$X$20:$X$24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7A-0749-B590-E5934DE078D2}"/>
            </c:ext>
          </c:extLst>
        </c:ser>
        <c:ser>
          <c:idx val="1"/>
          <c:order val="2"/>
          <c:tx>
            <c:strRef>
              <c:f>sast_horusec!$AB$9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sast_horusec!$AB$20:$AB$24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7A-0749-B590-E5934DE078D2}"/>
            </c:ext>
          </c:extLst>
        </c:ser>
        <c:ser>
          <c:idx val="2"/>
          <c:order val="3"/>
          <c:tx>
            <c:strRef>
              <c:f>sast_horusec!$AC$9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sast_horusec!$AC$20:$AC$24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7A-0749-B590-E5934DE07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MITRE Top 25 -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sast_horusec!$AJ$9</c:f>
              <c:strCache>
                <c:ptCount val="1"/>
                <c:pt idx="0">
                  <c:v>M03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sast_horusec!$AJ$10:$AJ$14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9-C140-B91A-DEB8BE3ACF72}"/>
            </c:ext>
          </c:extLst>
        </c:ser>
        <c:ser>
          <c:idx val="1"/>
          <c:order val="1"/>
          <c:tx>
            <c:strRef>
              <c:f>sast_horusec!$AK$9</c:f>
              <c:strCache>
                <c:ptCount val="1"/>
                <c:pt idx="0">
                  <c:v>M04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sast_horusec!$AK$10:$AK$14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9-C140-B91A-DEB8BE3ACF72}"/>
            </c:ext>
          </c:extLst>
        </c:ser>
        <c:ser>
          <c:idx val="13"/>
          <c:order val="2"/>
          <c:tx>
            <c:strRef>
              <c:f>sast_horusec!$AV$9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sast_horusec!$AV$10:$AV$14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19-C140-B91A-DEB8BE3ACF72}"/>
            </c:ext>
          </c:extLst>
        </c:ser>
        <c:ser>
          <c:idx val="17"/>
          <c:order val="3"/>
          <c:tx>
            <c:strRef>
              <c:f>sast_horusec!$AY$9</c:f>
              <c:strCache>
                <c:ptCount val="1"/>
                <c:pt idx="0">
                  <c:v>M18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sast_horusec!$AY$10:$AY$14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19-C140-B91A-DEB8BE3ACF72}"/>
            </c:ext>
          </c:extLst>
        </c:ser>
        <c:ser>
          <c:idx val="24"/>
          <c:order val="4"/>
          <c:tx>
            <c:strRef>
              <c:f>sast_horusec!$BF$9</c:f>
              <c:strCache>
                <c:ptCount val="1"/>
                <c:pt idx="0">
                  <c:v>M25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sast_horusec!$BF$10:$BF$14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A19-C140-B91A-DEB8BE3A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MITRE Top 25 -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sast_horusec!$AP$9</c:f>
              <c:strCache>
                <c:ptCount val="1"/>
                <c:pt idx="0">
                  <c:v>M09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sast_horusec!$AP$15:$AP$19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5B5-3541-9EAA-076C9FB99815}"/>
            </c:ext>
          </c:extLst>
        </c:ser>
        <c:ser>
          <c:idx val="17"/>
          <c:order val="1"/>
          <c:tx>
            <c:strRef>
              <c:f>sast_horusec!$AY$9</c:f>
              <c:strCache>
                <c:ptCount val="1"/>
                <c:pt idx="0">
                  <c:v>M18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sast_horusec!$AY$15:$AY$19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B5-3541-9EAA-076C9FB99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MITRE Top 25 -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sast_horusec!$AI$9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sast_horusec!$AI$20:$AI$24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64-894A-8A90-35FCC0EAD7C4}"/>
            </c:ext>
          </c:extLst>
        </c:ser>
        <c:ser>
          <c:idx val="12"/>
          <c:order val="1"/>
          <c:tx>
            <c:strRef>
              <c:f>sast_horusec!$AL$9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sast_horusec!$AL$20:$AL$24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64-894A-8A90-35FCC0EAD7C4}"/>
            </c:ext>
          </c:extLst>
        </c:ser>
        <c:ser>
          <c:idx val="17"/>
          <c:order val="2"/>
          <c:tx>
            <c:strRef>
              <c:f>sast_horusec!$AY$9</c:f>
              <c:strCache>
                <c:ptCount val="1"/>
                <c:pt idx="0">
                  <c:v>M18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sast_horusec!$AY$20:$AY$24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364-894A-8A90-35FCC0EAD7C4}"/>
            </c:ext>
          </c:extLst>
        </c:ser>
        <c:ser>
          <c:idx val="22"/>
          <c:order val="3"/>
          <c:tx>
            <c:strRef>
              <c:f>sast_horusec!$BD$9</c:f>
              <c:strCache>
                <c:ptCount val="1"/>
                <c:pt idx="0">
                  <c:v>M23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sast_horusec!$BD$20:$BD$24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364-894A-8A90-35FCC0EA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Horusec - MITRE Top 25 -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sast_horusec!$AI$2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sast_horusec!$AI$3:$AI$5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3-2246-A585-0CE8717BD302}"/>
            </c:ext>
          </c:extLst>
        </c:ser>
        <c:ser>
          <c:idx val="7"/>
          <c:order val="1"/>
          <c:tx>
            <c:strRef>
              <c:f>sast_horusec!$AJ$2</c:f>
              <c:strCache>
                <c:ptCount val="1"/>
                <c:pt idx="0">
                  <c:v>M03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sast_horusec!$AJ$3:$AJ$5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3-2246-A585-0CE8717BD302}"/>
            </c:ext>
          </c:extLst>
        </c:ser>
        <c:ser>
          <c:idx val="14"/>
          <c:order val="2"/>
          <c:tx>
            <c:strRef>
              <c:f>sast_horusec!$AL$2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sast_horusec!$AL$3:$AL$5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43-2246-A585-0CE8717BD302}"/>
            </c:ext>
          </c:extLst>
        </c:ser>
        <c:ser>
          <c:idx val="3"/>
          <c:order val="3"/>
          <c:tx>
            <c:strRef>
              <c:f>sast_horusec!$AP$2</c:f>
              <c:strCache>
                <c:ptCount val="1"/>
                <c:pt idx="0">
                  <c:v>M09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sast_horusec!$AP$3:$AP$5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43-2246-A585-0CE8717BD302}"/>
            </c:ext>
          </c:extLst>
        </c:ser>
        <c:ser>
          <c:idx val="12"/>
          <c:order val="4"/>
          <c:tx>
            <c:strRef>
              <c:f>sast_horusec!$AV$2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sast_horusec!$AV$3:$AV$5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43-2246-A585-0CE8717BD302}"/>
            </c:ext>
          </c:extLst>
        </c:ser>
        <c:ser>
          <c:idx val="16"/>
          <c:order val="5"/>
          <c:tx>
            <c:strRef>
              <c:f>sast_horusec!$AY$2</c:f>
              <c:strCache>
                <c:ptCount val="1"/>
                <c:pt idx="0">
                  <c:v>M18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sast_horusec!$AY$3:$AY$5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43-2246-A585-0CE8717BD302}"/>
            </c:ext>
          </c:extLst>
        </c:ser>
        <c:ser>
          <c:idx val="21"/>
          <c:order val="6"/>
          <c:tx>
            <c:strRef>
              <c:f>sast_horusec!$BD$2</c:f>
              <c:strCache>
                <c:ptCount val="1"/>
                <c:pt idx="0">
                  <c:v>M23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sast_horusec!$BD$3:$BD$5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143-2246-A585-0CE8717BD302}"/>
            </c:ext>
          </c:extLst>
        </c:ser>
        <c:ser>
          <c:idx val="24"/>
          <c:order val="7"/>
          <c:tx>
            <c:strRef>
              <c:f>sast_horusec!$BF$2</c:f>
              <c:strCache>
                <c:ptCount val="1"/>
                <c:pt idx="0">
                  <c:v>M25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sast_horusec!$AG$3:$AG$5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sast_horusec!$BF$3:$BF$5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143-2246-A585-0CE8717BD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123904"/>
        <c:axId val="586125632"/>
      </c:barChart>
      <c:catAx>
        <c:axId val="58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632"/>
        <c:crosses val="autoZero"/>
        <c:auto val="1"/>
        <c:lblAlgn val="ctr"/>
        <c:lblOffset val="100"/>
        <c:noMultiLvlLbl val="0"/>
      </c:catAx>
      <c:valAx>
        <c:axId val="586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01013024602027E-2"/>
              <c:y val="0.282694057246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Detected CWE ID - Java Applications - macOS 14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sast_semgrep!$C$2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numFmt formatCode="0;\-0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612-BC46-BBC0-E742793AB690}"/>
                </c:ext>
              </c:extLst>
            </c:dLbl>
            <c:dLbl>
              <c:idx val="11"/>
              <c:layout>
                <c:manualLayout>
                  <c:x val="-7.9239302694136295E-4"/>
                  <c:y val="-1.1041009463722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6F-3A4A-A3D8-6890FC8AD4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sast_semgrep!$A$3:$A$7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sast_semgrep!$C$3:$C$7</c:f>
              <c:numCache>
                <c:formatCode>General</c:formatCode>
                <c:ptCount val="5"/>
                <c:pt idx="0">
                  <c:v>3</c:v>
                </c:pt>
                <c:pt idx="1">
                  <c:v>31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2-BC46-BBC0-E742793AB690}"/>
            </c:ext>
          </c:extLst>
        </c:ser>
        <c:ser>
          <c:idx val="1"/>
          <c:order val="1"/>
          <c:tx>
            <c:strRef>
              <c:f>sast_semgrep!$D$2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6F-3A4A-A3D8-6890FC8AD47D}"/>
                </c:ext>
              </c:extLst>
            </c:dLbl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sast_semgrep!$A$3:$A$7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sast_semgrep!$D$3:$D$7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2-BC46-BBC0-E742793AB6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Dependabot - CVE ID Severity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sca_dependabot!$O$3</c:f>
              <c:strCache>
                <c:ptCount val="1"/>
                <c:pt idx="0">
                  <c:v>Java (Maven)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sca_dependabot!$P$2:$T$2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sca_dependabot!$P$3:$T$3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E-6B43-9258-546DDB3346AB}"/>
            </c:ext>
          </c:extLst>
        </c:ser>
        <c:ser>
          <c:idx val="1"/>
          <c:order val="1"/>
          <c:tx>
            <c:strRef>
              <c:f>sca_dependabot!$O$4</c:f>
              <c:strCache>
                <c:ptCount val="1"/>
                <c:pt idx="0">
                  <c:v>Python (PyPi)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sca_dependabot!$P$2:$T$2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sca_dependabot!$P$4:$T$4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34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E-6B43-9258-546DDB3346AB}"/>
            </c:ext>
          </c:extLst>
        </c:ser>
        <c:ser>
          <c:idx val="2"/>
          <c:order val="2"/>
          <c:tx>
            <c:strRef>
              <c:f>sca_dependabot!$O$5</c:f>
              <c:strCache>
                <c:ptCount val="1"/>
                <c:pt idx="0">
                  <c:v>JavaScript (Npm)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sca_dependabot!$P$2:$T$2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sca_dependabot!$P$5:$T$5</c:f>
              <c:numCache>
                <c:formatCode>General</c:formatCode>
                <c:ptCount val="5"/>
                <c:pt idx="0">
                  <c:v>21</c:v>
                </c:pt>
                <c:pt idx="1">
                  <c:v>63</c:v>
                </c:pt>
                <c:pt idx="2">
                  <c:v>34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E-6B43-9258-546DDB33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9135536"/>
        <c:axId val="1660121839"/>
      </c:barChart>
      <c:catAx>
        <c:axId val="1079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21839"/>
        <c:crosses val="autoZero"/>
        <c:auto val="1"/>
        <c:lblAlgn val="ctr"/>
        <c:lblOffset val="100"/>
        <c:noMultiLvlLbl val="0"/>
      </c:catAx>
      <c:valAx>
        <c:axId val="16601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9282576866764276E-2"/>
              <c:y val="0.34221895455839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3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Total CWE ID Per Ecosystem - macOS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sast_semgrep!$N$2</c:f>
              <c:strCache>
                <c:ptCount val="1"/>
                <c:pt idx="0">
                  <c:v>Total CWE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1B-D440-A993-5547258FD4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1B-D440-A993-5547258FD4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1B-D440-A993-5547258FD4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sast_semgrep!$L$3:$L$5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sast_semgrep!$N$3:$N$5</c:f>
              <c:numCache>
                <c:formatCode>General</c:formatCode>
                <c:ptCount val="3"/>
                <c:pt idx="0">
                  <c:v>55</c:v>
                </c:pt>
                <c:pt idx="1">
                  <c:v>560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1B-D440-A993-5547258FD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Detected CWE ID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sast_semgrep!$C$2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numFmt formatCode="0;\-0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372-5A4F-B7F0-6EB9F64D70AE}"/>
                </c:ext>
              </c:extLst>
            </c:dLbl>
            <c:dLbl>
              <c:idx val="11"/>
              <c:layout>
                <c:manualLayout>
                  <c:x val="-7.9239302694136295E-4"/>
                  <c:y val="-1.1041009463722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72-5A4F-B7F0-6EB9F64D7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sast_semgrep!$A$8:$A$12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sast_semgrep!$C$8:$C$12</c:f>
              <c:numCache>
                <c:formatCode>General</c:formatCode>
                <c:ptCount val="5"/>
                <c:pt idx="0">
                  <c:v>8</c:v>
                </c:pt>
                <c:pt idx="1">
                  <c:v>496</c:v>
                </c:pt>
                <c:pt idx="2">
                  <c:v>43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2-5A4F-B7F0-6EB9F64D70AE}"/>
            </c:ext>
          </c:extLst>
        </c:ser>
        <c:ser>
          <c:idx val="1"/>
          <c:order val="1"/>
          <c:tx>
            <c:strRef>
              <c:f>sast_semgrep!$D$2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72-5A4F-B7F0-6EB9F64D70AE}"/>
                </c:ext>
              </c:extLst>
            </c:dLbl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sast_semgrep!$A$8:$A$12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sast_semgrep!$D$8:$D$12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2-5A4F-B7F0-6EB9F64D70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Detected CWE ID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sast_semgrep!$C$2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numFmt formatCode="0;\-0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FC2-C646-9E6C-1858E564FB83}"/>
                </c:ext>
              </c:extLst>
            </c:dLbl>
            <c:dLbl>
              <c:idx val="11"/>
              <c:layout>
                <c:manualLayout>
                  <c:x val="-7.9239302694136295E-4"/>
                  <c:y val="-1.1041009463722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C2-C646-9E6C-1858E564FB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sast_semgrep!$A$13:$A$17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sast_semgrep!$C$13:$C$17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10</c:v>
                </c:pt>
                <c:pt idx="3">
                  <c:v>19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C2-C646-9E6C-1858E564FB83}"/>
            </c:ext>
          </c:extLst>
        </c:ser>
        <c:ser>
          <c:idx val="1"/>
          <c:order val="1"/>
          <c:tx>
            <c:strRef>
              <c:f>sast_semgrep!$D$2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C2-C646-9E6C-1858E564FB83}"/>
                </c:ext>
              </c:extLst>
            </c:dLbl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sast_semgrep!$A$13:$A$17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sast_semgrep!$D$13:$D$17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C2-C646-9E6C-1858E564FB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Detected CWE ID - Java Applications -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sast_semgrep!$C$2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numFmt formatCode="0;\-0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4C9-2E4B-825E-782F3887B02D}"/>
                </c:ext>
              </c:extLst>
            </c:dLbl>
            <c:dLbl>
              <c:idx val="11"/>
              <c:layout>
                <c:manualLayout>
                  <c:x val="-7.9239302694136295E-4"/>
                  <c:y val="-1.1041009463722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C9-2E4B-825E-782F3887B0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sast_semgrep!$A$18:$A$22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sast_semgrep!$C$18:$C$22</c:f>
              <c:numCache>
                <c:formatCode>General</c:formatCode>
                <c:ptCount val="5"/>
                <c:pt idx="0">
                  <c:v>3</c:v>
                </c:pt>
                <c:pt idx="1">
                  <c:v>33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9-2E4B-825E-782F3887B02D}"/>
            </c:ext>
          </c:extLst>
        </c:ser>
        <c:ser>
          <c:idx val="1"/>
          <c:order val="1"/>
          <c:tx>
            <c:strRef>
              <c:f>sast_semgrep!$D$2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9-2E4B-825E-782F3887B02D}"/>
                </c:ext>
              </c:extLst>
            </c:dLbl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sast_semgrep!$A$18:$A$22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sast_semgrep!$D$18:$D$22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C9-2E4B-825E-782F3887B0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Detected CWE ID - Java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sast_semgrep!$C$2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numFmt formatCode="0;\-0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EA9-E747-957D-C99E898257B3}"/>
                </c:ext>
              </c:extLst>
            </c:dLbl>
            <c:dLbl>
              <c:idx val="11"/>
              <c:layout>
                <c:manualLayout>
                  <c:x val="-7.9239302694136295E-4"/>
                  <c:y val="-1.1041009463722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A9-E747-957D-C99E898257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sast_semgrep!$A$33:$A$37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sast_semgrep!$C$33:$C$37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9-E747-957D-C99E898257B3}"/>
            </c:ext>
          </c:extLst>
        </c:ser>
        <c:ser>
          <c:idx val="1"/>
          <c:order val="1"/>
          <c:tx>
            <c:strRef>
              <c:f>sast_semgrep!$D$2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A9-E747-957D-C99E898257B3}"/>
                </c:ext>
              </c:extLst>
            </c:dLbl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sast_semgrep!$A$33:$A$37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sast_semgrep!$D$33:$D$37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A9-E747-957D-C99E898257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Total CWE ID Per Ecosystem -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sast_semgrep!$N$2</c:f>
              <c:strCache>
                <c:ptCount val="1"/>
                <c:pt idx="0">
                  <c:v>Total CWE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A9-3341-AFAC-10A2916BC3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A9-3341-AFAC-10A2916BC3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A9-3341-AFAC-10A2916BC3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sast_semgrep!$L$6:$L$8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sast_semgrep!$N$6:$N$8</c:f>
              <c:numCache>
                <c:formatCode>General</c:formatCode>
                <c:ptCount val="3"/>
                <c:pt idx="0">
                  <c:v>57</c:v>
                </c:pt>
                <c:pt idx="1">
                  <c:v>560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9-3341-AFAC-10A2916BC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Total CWE ID Per Ecosystem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sast_semgrep!$N$2</c:f>
              <c:strCache>
                <c:ptCount val="1"/>
                <c:pt idx="0">
                  <c:v>Total CWE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70-354D-8E9F-F2D4494DB7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70-354D-8E9F-F2D4494DB7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70-354D-8E9F-F2D4494DB7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sast_semgrep!$L$9:$L$11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sast_semgrep!$N$9:$N$11</c:f>
              <c:numCache>
                <c:formatCode>General</c:formatCode>
                <c:ptCount val="3"/>
                <c:pt idx="0">
                  <c:v>24</c:v>
                </c:pt>
                <c:pt idx="1">
                  <c:v>560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70-354D-8E9F-F2D4494DB7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Unique CWE ID Per Ecosystem - macOS 14 &amp;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sast_semgrep!$O$2</c:f>
              <c:strCache>
                <c:ptCount val="1"/>
                <c:pt idx="0">
                  <c:v>Unique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A-6945-BB8B-DA854DEC33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A-6945-BB8B-DA854DEC33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A-6945-BB8B-DA854DEC33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sast_semgrep!$L$3:$L$5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sast_semgrep!$O$3:$O$5</c:f>
              <c:numCache>
                <c:formatCode>General</c:formatCode>
                <c:ptCount val="3"/>
                <c:pt idx="0">
                  <c:v>12</c:v>
                </c:pt>
                <c:pt idx="1">
                  <c:v>23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3A-6945-BB8B-DA854DEC33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Unique CWE ID Per Ecosystem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sast_semgrep!$O$2</c:f>
              <c:strCache>
                <c:ptCount val="1"/>
                <c:pt idx="0">
                  <c:v>Unique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10-F643-A943-BC5A6E22CE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10-F643-A943-BC5A6E22CE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10-F643-A943-BC5A6E22CE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sast_semgrep!$L$9:$L$11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sast_semgrep!$O$9:$O$11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DD-4D47-BA0A-9E07E104DB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CWE ID Severity - Java Applications - macOS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sast_semgrep!$E$2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1-4745-8B27-75E2A83BD6BD}"/>
            </c:ext>
          </c:extLst>
        </c:ser>
        <c:ser>
          <c:idx val="1"/>
          <c:order val="1"/>
          <c:tx>
            <c:strRef>
              <c:f>sast_semgrep!$F$2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1-4745-8B27-75E2A83BD6BD}"/>
            </c:ext>
          </c:extLst>
        </c:ser>
        <c:ser>
          <c:idx val="2"/>
          <c:order val="2"/>
          <c:tx>
            <c:strRef>
              <c:f>sast_semgrep!$G$2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sast_semgrep!$G$3:$G$7</c:f>
              <c:numCache>
                <c:formatCode>General</c:formatCode>
                <c:ptCount val="5"/>
                <c:pt idx="0">
                  <c:v>3</c:v>
                </c:pt>
                <c:pt idx="1">
                  <c:v>31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1-4745-8B27-75E2A83BD6BD}"/>
            </c:ext>
          </c:extLst>
        </c:ser>
        <c:ser>
          <c:idx val="3"/>
          <c:order val="3"/>
          <c:tx>
            <c:strRef>
              <c:f>sast_semgrep!$H$2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1-4745-8B27-75E2A83B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Dependabot - CVE ID Severity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sca_dependabot!$D$2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sca_dependabot!$D$3:$D$7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2-C14E-B000-265951026757}"/>
            </c:ext>
          </c:extLst>
        </c:ser>
        <c:ser>
          <c:idx val="1"/>
          <c:order val="1"/>
          <c:tx>
            <c:strRef>
              <c:f>sca_dependabot!$E$2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sca_dependabot!$E$3:$E$7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2-C14E-B000-265951026757}"/>
            </c:ext>
          </c:extLst>
        </c:ser>
        <c:ser>
          <c:idx val="2"/>
          <c:order val="2"/>
          <c:tx>
            <c:strRef>
              <c:f>sca_dependabot!$F$2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sca_dependabot!$F$3:$F$7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2-C14E-B000-265951026757}"/>
            </c:ext>
          </c:extLst>
        </c:ser>
        <c:ser>
          <c:idx val="3"/>
          <c:order val="3"/>
          <c:tx>
            <c:strRef>
              <c:f>sca_dependabot!$G$2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sca_dependabot!$G$3:$G$7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2-C14E-B000-265951026757}"/>
            </c:ext>
          </c:extLst>
        </c:ser>
        <c:ser>
          <c:idx val="4"/>
          <c:order val="4"/>
          <c:tx>
            <c:strRef>
              <c:f>sca_dependabot!$H$2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sca_dependabot!$H$3:$H$7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2-C14E-B000-26595102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490815576781777E-2"/>
              <c:y val="0.4331850270283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CWE ID Severity - Java Applications -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sast_semgrep!$E$2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sast_semgrep!$A$18:$A$22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sast_semgrep!$E$18:$E$22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B-CB43-A8A4-B798B976C84B}"/>
            </c:ext>
          </c:extLst>
        </c:ser>
        <c:ser>
          <c:idx val="1"/>
          <c:order val="1"/>
          <c:tx>
            <c:strRef>
              <c:f>sast_semgrep!$F$2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sast_semgrep!$A$18:$A$22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sast_semgrep!$F$18:$F$22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B-CB43-A8A4-B798B976C84B}"/>
            </c:ext>
          </c:extLst>
        </c:ser>
        <c:ser>
          <c:idx val="2"/>
          <c:order val="2"/>
          <c:tx>
            <c:strRef>
              <c:f>sast_semgrep!$G$2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sast_semgrep!$A$18:$A$22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sast_semgrep!$G$18:$G$22</c:f>
              <c:numCache>
                <c:formatCode>General</c:formatCode>
                <c:ptCount val="5"/>
                <c:pt idx="0">
                  <c:v>3</c:v>
                </c:pt>
                <c:pt idx="1">
                  <c:v>33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B-CB43-A8A4-B798B976C84B}"/>
            </c:ext>
          </c:extLst>
        </c:ser>
        <c:ser>
          <c:idx val="3"/>
          <c:order val="3"/>
          <c:tx>
            <c:strRef>
              <c:f>sast_semgrep!$H$2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sast_semgrep!$A$18:$A$22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sast_semgrep!$H$18:$H$22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B-CB43-A8A4-B798B976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CWE ID Severity - Java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sast_semgrep!$E$2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sast_semgrep!$A$33:$A$37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sast_semgrep!$E$33:$E$37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F-7342-A116-2CAF22D21B98}"/>
            </c:ext>
          </c:extLst>
        </c:ser>
        <c:ser>
          <c:idx val="1"/>
          <c:order val="1"/>
          <c:tx>
            <c:strRef>
              <c:f>sast_semgrep!$F$2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sast_semgrep!$A$33:$A$37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sast_semgrep!$F$33:$F$37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F-7342-A116-2CAF22D21B98}"/>
            </c:ext>
          </c:extLst>
        </c:ser>
        <c:ser>
          <c:idx val="2"/>
          <c:order val="2"/>
          <c:tx>
            <c:strRef>
              <c:f>sast_semgrep!$G$2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sast_semgrep!$A$33:$A$37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sast_semgrep!$G$33:$G$37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F-7342-A116-2CAF22D21B98}"/>
            </c:ext>
          </c:extLst>
        </c:ser>
        <c:ser>
          <c:idx val="3"/>
          <c:order val="3"/>
          <c:tx>
            <c:strRef>
              <c:f>sast_semgrep!$H$2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sast_semgrep!$A$33:$A$37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sast_semgrep!$H$33:$H$37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8F-7342-A116-2CAF22D2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CWE ID Severity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sast_semgrep!$E$2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sast_semgrep!$E$8:$E$12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A-7C4F-97A4-A3E5F6B57F43}"/>
            </c:ext>
          </c:extLst>
        </c:ser>
        <c:ser>
          <c:idx val="1"/>
          <c:order val="1"/>
          <c:tx>
            <c:strRef>
              <c:f>sast_semgrep!$F$2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sast_semgrep!$F$8:$F$12</c:f>
              <c:numCache>
                <c:formatCode>General</c:formatCode>
                <c:ptCount val="5"/>
                <c:pt idx="0">
                  <c:v>1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A-7C4F-97A4-A3E5F6B57F43}"/>
            </c:ext>
          </c:extLst>
        </c:ser>
        <c:ser>
          <c:idx val="2"/>
          <c:order val="2"/>
          <c:tx>
            <c:strRef>
              <c:f>sast_semgrep!$G$2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sast_semgrep!$G$8:$G$12</c:f>
              <c:numCache>
                <c:formatCode>General</c:formatCode>
                <c:ptCount val="5"/>
                <c:pt idx="0">
                  <c:v>7</c:v>
                </c:pt>
                <c:pt idx="1">
                  <c:v>409</c:v>
                </c:pt>
                <c:pt idx="2">
                  <c:v>43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A-7C4F-97A4-A3E5F6B57F43}"/>
            </c:ext>
          </c:extLst>
        </c:ser>
        <c:ser>
          <c:idx val="3"/>
          <c:order val="3"/>
          <c:tx>
            <c:strRef>
              <c:f>sast_semgrep!$H$2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sast_semgrep!$H$8:$H$12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A-7C4F-97A4-A3E5F6B5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CWE ID Severity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sast_semgrep!$E$2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sast_semgrep!$E$13:$E$17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1-754B-802B-D954A8152BEC}"/>
            </c:ext>
          </c:extLst>
        </c:ser>
        <c:ser>
          <c:idx val="1"/>
          <c:order val="1"/>
          <c:tx>
            <c:strRef>
              <c:f>sast_semgrep!$F$2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sast_semgrep!$F$13:$F$17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1-754B-802B-D954A8152BEC}"/>
            </c:ext>
          </c:extLst>
        </c:ser>
        <c:ser>
          <c:idx val="2"/>
          <c:order val="2"/>
          <c:tx>
            <c:strRef>
              <c:f>sast_semgrep!$G$2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sast_semgrep!$G$13:$G$17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19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1-754B-802B-D954A8152BEC}"/>
            </c:ext>
          </c:extLst>
        </c:ser>
        <c:ser>
          <c:idx val="3"/>
          <c:order val="3"/>
          <c:tx>
            <c:strRef>
              <c:f>sast_semgrep!$H$2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sast_semgrep!$H$13:$H$17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1-754B-802B-D954A815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CWE ID Severity - Breakdown - macOS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sast_semgrep!$S$2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sast_semgrep!$Q$3:$Q$5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sast_semgrep!$S$3:$S$5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8-8640-A0FF-06F8C9BA902E}"/>
            </c:ext>
          </c:extLst>
        </c:ser>
        <c:ser>
          <c:idx val="1"/>
          <c:order val="1"/>
          <c:tx>
            <c:strRef>
              <c:f>sast_semgrep!$T$2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sast_semgrep!$Q$3:$Q$5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sast_semgrep!$T$3:$T$5</c:f>
              <c:numCache>
                <c:formatCode>General</c:formatCode>
                <c:ptCount val="3"/>
                <c:pt idx="0">
                  <c:v>6</c:v>
                </c:pt>
                <c:pt idx="1">
                  <c:v>78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68-8640-A0FF-06F8C9BA902E}"/>
            </c:ext>
          </c:extLst>
        </c:ser>
        <c:ser>
          <c:idx val="2"/>
          <c:order val="2"/>
          <c:tx>
            <c:strRef>
              <c:f>sast_semgrep!$U$2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sast_semgrep!$Q$3:$Q$5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sast_semgrep!$U$3:$U$5</c:f>
              <c:numCache>
                <c:formatCode>General</c:formatCode>
                <c:ptCount val="3"/>
                <c:pt idx="0">
                  <c:v>49</c:v>
                </c:pt>
                <c:pt idx="1">
                  <c:v>472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68-8640-A0FF-06F8C9BA902E}"/>
            </c:ext>
          </c:extLst>
        </c:ser>
        <c:ser>
          <c:idx val="3"/>
          <c:order val="3"/>
          <c:tx>
            <c:strRef>
              <c:f>sast_semgrep!$V$2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sast_semgrep!$Q$3:$Q$5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sast_semgrep!$V$3:$V$5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68-8640-A0FF-06F8C9BA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84160"/>
        <c:axId val="707030816"/>
      </c:barChart>
      <c:catAx>
        <c:axId val="707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0816"/>
        <c:crosses val="autoZero"/>
        <c:auto val="1"/>
        <c:lblAlgn val="ctr"/>
        <c:lblOffset val="100"/>
        <c:noMultiLvlLbl val="0"/>
      </c:catAx>
      <c:valAx>
        <c:axId val="70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82155603140613E-2"/>
              <c:y val="0.339261075461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CWE ID Severity - Breakdown -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sast_semgrep!$S$2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sast_semgrep!$Q$6:$Q$8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sast_semgrep!$S$6:$S$8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4-AD4E-A135-46164FFD7331}"/>
            </c:ext>
          </c:extLst>
        </c:ser>
        <c:ser>
          <c:idx val="1"/>
          <c:order val="1"/>
          <c:tx>
            <c:strRef>
              <c:f>sast_semgrep!$T$2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sast_semgrep!$Q$6:$Q$8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sast_semgrep!$T$6:$T$8</c:f>
              <c:numCache>
                <c:formatCode>General</c:formatCode>
                <c:ptCount val="3"/>
                <c:pt idx="0">
                  <c:v>6</c:v>
                </c:pt>
                <c:pt idx="1">
                  <c:v>78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4-AD4E-A135-46164FFD7331}"/>
            </c:ext>
          </c:extLst>
        </c:ser>
        <c:ser>
          <c:idx val="2"/>
          <c:order val="2"/>
          <c:tx>
            <c:strRef>
              <c:f>sast_semgrep!$U$2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sast_semgrep!$Q$6:$Q$8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sast_semgrep!$U$6:$U$8</c:f>
              <c:numCache>
                <c:formatCode>General</c:formatCode>
                <c:ptCount val="3"/>
                <c:pt idx="0">
                  <c:v>51</c:v>
                </c:pt>
                <c:pt idx="1">
                  <c:v>472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4-AD4E-A135-46164FFD7331}"/>
            </c:ext>
          </c:extLst>
        </c:ser>
        <c:ser>
          <c:idx val="3"/>
          <c:order val="3"/>
          <c:tx>
            <c:strRef>
              <c:f>sast_semgrep!$V$2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sast_semgrep!$Q$6:$Q$8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sast_semgrep!$V$6:$V$8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4-AD4E-A135-46164FFD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84160"/>
        <c:axId val="707030816"/>
      </c:barChart>
      <c:catAx>
        <c:axId val="707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0816"/>
        <c:crosses val="autoZero"/>
        <c:auto val="1"/>
        <c:lblAlgn val="ctr"/>
        <c:lblOffset val="100"/>
        <c:noMultiLvlLbl val="0"/>
      </c:catAx>
      <c:valAx>
        <c:axId val="70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82155603140613E-2"/>
              <c:y val="0.339261075461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CWE ID Severity - Breakdown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sast_semgrep!$S$2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sast_semgrep!$Q$9:$Q$11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sast_semgrep!$S$9:$S$11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6-D345-8BC0-06DB7C2E5EBF}"/>
            </c:ext>
          </c:extLst>
        </c:ser>
        <c:ser>
          <c:idx val="1"/>
          <c:order val="1"/>
          <c:tx>
            <c:strRef>
              <c:f>sast_semgrep!$T$2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sast_semgrep!$Q$9:$Q$11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sast_semgrep!$T$9:$T$11</c:f>
              <c:numCache>
                <c:formatCode>General</c:formatCode>
                <c:ptCount val="3"/>
                <c:pt idx="0">
                  <c:v>2</c:v>
                </c:pt>
                <c:pt idx="1">
                  <c:v>78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6-D345-8BC0-06DB7C2E5EBF}"/>
            </c:ext>
          </c:extLst>
        </c:ser>
        <c:ser>
          <c:idx val="2"/>
          <c:order val="2"/>
          <c:tx>
            <c:strRef>
              <c:f>sast_semgrep!$U$2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sast_semgrep!$Q$9:$Q$11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sast_semgrep!$U$9:$U$11</c:f>
              <c:numCache>
                <c:formatCode>General</c:formatCode>
                <c:ptCount val="3"/>
                <c:pt idx="0">
                  <c:v>22</c:v>
                </c:pt>
                <c:pt idx="1">
                  <c:v>472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6-D345-8BC0-06DB7C2E5EBF}"/>
            </c:ext>
          </c:extLst>
        </c:ser>
        <c:ser>
          <c:idx val="3"/>
          <c:order val="3"/>
          <c:tx>
            <c:strRef>
              <c:f>sast_semgrep!$V$2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sast_semgrep!$Q$9:$Q$11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sast_semgrep!$V$9:$V$11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26-D345-8BC0-06DB7C2E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84160"/>
        <c:axId val="707030816"/>
      </c:barChart>
      <c:catAx>
        <c:axId val="707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0816"/>
        <c:crosses val="autoZero"/>
        <c:auto val="1"/>
        <c:lblAlgn val="ctr"/>
        <c:lblOffset val="100"/>
        <c:noMultiLvlLbl val="0"/>
      </c:catAx>
      <c:valAx>
        <c:axId val="70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82155603140613E-2"/>
              <c:y val="0.339261075461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OWASP Top 10 - Java Applications - macOS 14 &amp;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sast_semgrep!$AA$18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sast_semgrep!$X$19:$X$23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sast_semgrep!$AA$19:$AA$23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7-4649-AABF-463CA9E9D85A}"/>
            </c:ext>
          </c:extLst>
        </c:ser>
        <c:ser>
          <c:idx val="2"/>
          <c:order val="1"/>
          <c:tx>
            <c:strRef>
              <c:f>sast_semgrep!$AB$18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sast_semgrep!$X$19:$X$23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sast_semgrep!$AB$19:$AB$23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C7-4649-AABF-463CA9E9D85A}"/>
            </c:ext>
          </c:extLst>
        </c:ser>
        <c:ser>
          <c:idx val="4"/>
          <c:order val="2"/>
          <c:tx>
            <c:strRef>
              <c:f>sast_semgrep!$AD$18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sast_semgrep!$X$19:$X$23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sast_semgrep!$AD$19:$AD$23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C7-4649-AABF-463CA9E9D85A}"/>
            </c:ext>
          </c:extLst>
        </c:ser>
        <c:ser>
          <c:idx val="7"/>
          <c:order val="3"/>
          <c:tx>
            <c:strRef>
              <c:f>sast_semgrep!$AG$18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sast_semgrep!$X$19:$X$23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sast_semgrep!$AG$19:$AG$23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C7-4649-AABF-463CA9E9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OWASP Top 10 -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sast_semgrep!$Z$18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sast_semgrep!$X$24:$X$28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sast_semgrep!$Z$24:$Z$28</c:f>
              <c:numCache>
                <c:formatCode>General</c:formatCode>
                <c:ptCount val="5"/>
                <c:pt idx="0">
                  <c:v>0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5C-5343-ACC3-88785E28A375}"/>
            </c:ext>
          </c:extLst>
        </c:ser>
        <c:ser>
          <c:idx val="6"/>
          <c:order val="1"/>
          <c:tx>
            <c:strRef>
              <c:f>sast_semgrep!$AA$18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sast_semgrep!$X$24:$X$28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sast_semgrep!$AA$24:$AA$28</c:f>
              <c:numCache>
                <c:formatCode>General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5C-5343-ACC3-88785E28A375}"/>
            </c:ext>
          </c:extLst>
        </c:ser>
        <c:ser>
          <c:idx val="7"/>
          <c:order val="2"/>
          <c:tx>
            <c:strRef>
              <c:f>sast_semgrep!$AB$18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sast_semgrep!$X$24:$X$28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sast_semgrep!$AB$24:$AB$28</c:f>
              <c:numCache>
                <c:formatCode>General</c:formatCode>
                <c:ptCount val="5"/>
                <c:pt idx="0">
                  <c:v>1</c:v>
                </c:pt>
                <c:pt idx="1">
                  <c:v>417</c:v>
                </c:pt>
                <c:pt idx="2">
                  <c:v>31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5C-5343-ACC3-88785E28A375}"/>
            </c:ext>
          </c:extLst>
        </c:ser>
        <c:ser>
          <c:idx val="1"/>
          <c:order val="3"/>
          <c:tx>
            <c:strRef>
              <c:f>sast_semgrep!$AF$18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sast_semgrep!$X$24:$X$28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sast_semgrep!$AF$24:$AF$28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5C-5343-ACC3-88785E28A375}"/>
            </c:ext>
          </c:extLst>
        </c:ser>
        <c:ser>
          <c:idx val="2"/>
          <c:order val="4"/>
          <c:tx>
            <c:strRef>
              <c:f>sast_semgrep!$AG$18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sast_semgrep!$X$24:$X$28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sast_semgrep!$AG$24:$AG$28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55C-5343-ACC3-88785E28A375}"/>
            </c:ext>
          </c:extLst>
        </c:ser>
        <c:ser>
          <c:idx val="4"/>
          <c:order val="5"/>
          <c:tx>
            <c:strRef>
              <c:f>sast_semgrep!$AI$18</c:f>
              <c:strCache>
                <c:ptCount val="1"/>
                <c:pt idx="0">
                  <c:v>A10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sast_semgrep!$X$24:$X$28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sast_semgrep!$AI$24:$AI$28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5C-5343-ACC3-88785E28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OWASP Top 10 -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sast_semgrep!$Z$18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sast_semgrep!$X$29:$X$33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sast_semgrep!$Z$29:$Z$33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13-A444-9788-1DC991B2D4A3}"/>
            </c:ext>
          </c:extLst>
        </c:ser>
        <c:ser>
          <c:idx val="12"/>
          <c:order val="1"/>
          <c:tx>
            <c:strRef>
              <c:f>sast_semgrep!$AB$18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sast_semgrep!$X$29:$X$33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sast_semgrep!$AB$29:$AB$33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13-A444-9788-1DC991B2D4A3}"/>
            </c:ext>
          </c:extLst>
        </c:ser>
        <c:ser>
          <c:idx val="2"/>
          <c:order val="2"/>
          <c:tx>
            <c:strRef>
              <c:f>sast_semgrep!$AG$18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sast_semgrep!$X$29:$X$33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sast_semgrep!$AG$29:$AG$33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13-A444-9788-1DC991B2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Dependabot - CVE ID Dependency Scope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sca_dependabot!$AK$2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sca_dependabot!$AJ$3:$AJ$7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sca_dependabot!$AK$3:$AK$7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30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7-5A41-9066-8DFFA9C2E15F}"/>
            </c:ext>
          </c:extLst>
        </c:ser>
        <c:ser>
          <c:idx val="1"/>
          <c:order val="1"/>
          <c:tx>
            <c:strRef>
              <c:f>sca_dependabot!$AL$2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sca_dependabot!$AJ$3:$AJ$7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sca_dependabot!$AL$3:$AL$7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7-5A41-9066-8DFFA9C2E1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OWASP Top 10 - Breakdown - macOS 14 &amp;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sast_semgrep!$Z$2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sast_semgrep!$X$3:$X$5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sast_semgrep!$Z$3:$Z$5</c:f>
              <c:numCache>
                <c:formatCode>General</c:formatCode>
                <c:ptCount val="3"/>
                <c:pt idx="0">
                  <c:v>0</c:v>
                </c:pt>
                <c:pt idx="1">
                  <c:v>36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B-5540-9922-BBBF4EA864B9}"/>
            </c:ext>
          </c:extLst>
        </c:ser>
        <c:ser>
          <c:idx val="1"/>
          <c:order val="1"/>
          <c:tx>
            <c:strRef>
              <c:f>sast_semgrep!$AA$2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sast_semgrep!$X$3:$X$5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sast_semgrep!$AA$3:$AA$5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CB-5540-9922-BBBF4EA864B9}"/>
            </c:ext>
          </c:extLst>
        </c:ser>
        <c:ser>
          <c:idx val="2"/>
          <c:order val="2"/>
          <c:tx>
            <c:strRef>
              <c:f>sast_semgrep!$AB$2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sast_semgrep!$X$3:$X$5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sast_semgrep!$AB$3:$AB$5</c:f>
              <c:numCache>
                <c:formatCode>General</c:formatCode>
                <c:ptCount val="3"/>
                <c:pt idx="0">
                  <c:v>21</c:v>
                </c:pt>
                <c:pt idx="1">
                  <c:v>450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CB-5540-9922-BBBF4EA864B9}"/>
            </c:ext>
          </c:extLst>
        </c:ser>
        <c:ser>
          <c:idx val="4"/>
          <c:order val="3"/>
          <c:tx>
            <c:strRef>
              <c:f>sast_semgrep!$AD$2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sast_semgrep!$X$3:$X$5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sast_semgrep!$AD$3:$AD$5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CB-5540-9922-BBBF4EA864B9}"/>
            </c:ext>
          </c:extLst>
        </c:ser>
        <c:ser>
          <c:idx val="6"/>
          <c:order val="4"/>
          <c:tx>
            <c:strRef>
              <c:f>sast_semgrep!$AF$2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sast_semgrep!$X$3:$X$5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sast_semgrep!$AF$3:$AF$5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7CB-5540-9922-BBBF4EA864B9}"/>
            </c:ext>
          </c:extLst>
        </c:ser>
        <c:ser>
          <c:idx val="7"/>
          <c:order val="5"/>
          <c:tx>
            <c:strRef>
              <c:f>sast_semgrep!$AG$2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sast_semgrep!$X$3:$X$5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sast_semgrep!$AG$3:$AG$5</c:f>
              <c:numCache>
                <c:formatCode>General</c:formatCode>
                <c:ptCount val="3"/>
                <c:pt idx="0">
                  <c:v>1</c:v>
                </c:pt>
                <c:pt idx="1">
                  <c:v>23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CB-5540-9922-BBBF4EA864B9}"/>
            </c:ext>
          </c:extLst>
        </c:ser>
        <c:ser>
          <c:idx val="9"/>
          <c:order val="6"/>
          <c:tx>
            <c:strRef>
              <c:f>sast_semgrep!$AI$2</c:f>
              <c:strCache>
                <c:ptCount val="1"/>
                <c:pt idx="0">
                  <c:v>A10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sast_semgrep!$X$3:$X$5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sast_semgrep!$AI$3:$AI$5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7CB-5540-9922-BBBF4EA8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84160"/>
        <c:axId val="707030816"/>
      </c:barChart>
      <c:catAx>
        <c:axId val="707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0816"/>
        <c:crosses val="autoZero"/>
        <c:auto val="1"/>
        <c:lblAlgn val="ctr"/>
        <c:lblOffset val="100"/>
        <c:noMultiLvlLbl val="0"/>
      </c:catAx>
      <c:valAx>
        <c:axId val="70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82155603140613E-2"/>
              <c:y val="0.339261075461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OWASP Top 10 - Breakdown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sast_semgrep!$Z$2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sast_semgrep!$X$9:$X$11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sast_semgrep!$Z$9:$Z$11</c:f>
              <c:numCache>
                <c:formatCode>General</c:formatCode>
                <c:ptCount val="3"/>
                <c:pt idx="0">
                  <c:v>0</c:v>
                </c:pt>
                <c:pt idx="1">
                  <c:v>36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CF-8F41-9FEB-BECF49C0BACE}"/>
            </c:ext>
          </c:extLst>
        </c:ser>
        <c:ser>
          <c:idx val="7"/>
          <c:order val="1"/>
          <c:tx>
            <c:strRef>
              <c:f>sast_semgrep!$AA$2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sast_semgrep!$X$9:$X$11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sast_semgrep!$AA$9:$AA$11</c:f>
              <c:numCache>
                <c:formatCode>General</c:formatCode>
                <c:ptCount val="3"/>
                <c:pt idx="0">
                  <c:v>0</c:v>
                </c:pt>
                <c:pt idx="1">
                  <c:v>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CF-8F41-9FEB-BECF49C0BACE}"/>
            </c:ext>
          </c:extLst>
        </c:ser>
        <c:ser>
          <c:idx val="8"/>
          <c:order val="2"/>
          <c:tx>
            <c:strRef>
              <c:f>sast_semgrep!$AB$2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sast_semgrep!$X$9:$X$11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sast_semgrep!$AB$9:$AB$11</c:f>
              <c:numCache>
                <c:formatCode>General</c:formatCode>
                <c:ptCount val="3"/>
                <c:pt idx="0">
                  <c:v>21</c:v>
                </c:pt>
                <c:pt idx="1">
                  <c:v>450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CF-8F41-9FEB-BECF49C0BACE}"/>
            </c:ext>
          </c:extLst>
        </c:ser>
        <c:ser>
          <c:idx val="1"/>
          <c:order val="3"/>
          <c:tx>
            <c:strRef>
              <c:f>sast_semgrep!$AD$2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sast_semgrep!$X$9:$X$11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sast_semgrep!$AD$9:$AD$11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CF-8F41-9FEB-BECF49C0BACE}"/>
            </c:ext>
          </c:extLst>
        </c:ser>
        <c:ser>
          <c:idx val="3"/>
          <c:order val="4"/>
          <c:tx>
            <c:strRef>
              <c:f>sast_semgrep!$AF$2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sast_semgrep!$X$9:$X$11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sast_semgrep!$AF$9:$AF$11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CF-8F41-9FEB-BECF49C0BACE}"/>
            </c:ext>
          </c:extLst>
        </c:ser>
        <c:ser>
          <c:idx val="4"/>
          <c:order val="5"/>
          <c:tx>
            <c:strRef>
              <c:f>sast_semgrep!$AG$2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sast_semgrep!$X$9:$X$11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sast_semgrep!$AG$9:$AG$11</c:f>
              <c:numCache>
                <c:formatCode>General</c:formatCode>
                <c:ptCount val="3"/>
                <c:pt idx="0">
                  <c:v>1</c:v>
                </c:pt>
                <c:pt idx="1">
                  <c:v>23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CF-8F41-9FEB-BECF49C0BACE}"/>
            </c:ext>
          </c:extLst>
        </c:ser>
        <c:ser>
          <c:idx val="9"/>
          <c:order val="6"/>
          <c:tx>
            <c:strRef>
              <c:f>sast_semgrep!$AI$2</c:f>
              <c:strCache>
                <c:ptCount val="1"/>
                <c:pt idx="0">
                  <c:v>A10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sast_semgrep!$X$9:$X$11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sast_semgrep!$AI$9:$AI$11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CF-8F41-9FEB-BECF49C0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84160"/>
        <c:axId val="707030816"/>
      </c:barChart>
      <c:catAx>
        <c:axId val="707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0816"/>
        <c:crosses val="autoZero"/>
        <c:auto val="1"/>
        <c:lblAlgn val="ctr"/>
        <c:lblOffset val="100"/>
        <c:noMultiLvlLbl val="0"/>
      </c:catAx>
      <c:valAx>
        <c:axId val="70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82155603140613E-2"/>
              <c:y val="0.339261075461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OWASP Top 10 - Java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2"/>
          <c:order val="0"/>
          <c:tx>
            <c:strRef>
              <c:f>sast_semgrep!$AB$18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sast_semgrep!$X$49:$X$53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sast_semgrep!$AB$49:$AB$53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8C1-FA4F-879B-93A5CA44DE63}"/>
            </c:ext>
          </c:extLst>
        </c:ser>
        <c:ser>
          <c:idx val="34"/>
          <c:order val="1"/>
          <c:tx>
            <c:strRef>
              <c:f>sast_semgrep!$AD$18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sast_semgrep!$X$49:$X$53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sast_semgrep!$AD$49:$AD$53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8C1-FA4F-879B-93A5CA44DE63}"/>
            </c:ext>
          </c:extLst>
        </c:ser>
        <c:ser>
          <c:idx val="2"/>
          <c:order val="2"/>
          <c:tx>
            <c:strRef>
              <c:f>sast_semgrep!$AG$18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sast_semgrep!$X$49:$X$53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sast_semgrep!$AG$49:$AG$53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8C1-FA4F-879B-93A5CA44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MITRE Top 25 -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sast_semgrep!$AQ$18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sast_semgrep!$AK$19:$AK$23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sast_semgrep!$AQ$19:$AQ$23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D-384C-A7E6-1CA96535962E}"/>
            </c:ext>
          </c:extLst>
        </c:ser>
        <c:ser>
          <c:idx val="14"/>
          <c:order val="1"/>
          <c:tx>
            <c:strRef>
              <c:f>sast_semgrep!$BA$18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sast_semgrep!$AK$19:$AK$23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sast_semgrep!$BA$19:$BA$23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9D-384C-A7E6-1CA96535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MITRE Top 25 -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sast_semgrep!$AN$18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sast_semgrep!$AK$24:$AK$28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sast_semgrep!$AN$24:$AN$28</c:f>
              <c:numCache>
                <c:formatCode>General</c:formatCode>
                <c:ptCount val="5"/>
                <c:pt idx="0">
                  <c:v>0</c:v>
                </c:pt>
                <c:pt idx="1">
                  <c:v>129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C2-464D-B868-99B05002B376}"/>
            </c:ext>
          </c:extLst>
        </c:ser>
        <c:ser>
          <c:idx val="7"/>
          <c:order val="1"/>
          <c:tx>
            <c:strRef>
              <c:f>sast_semgrep!$AO$18</c:f>
              <c:strCache>
                <c:ptCount val="1"/>
                <c:pt idx="0">
                  <c:v>M03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sast_semgrep!$AK$24:$AK$28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sast_semgrep!$AO$24:$AO$28</c:f>
              <c:numCache>
                <c:formatCode>General</c:formatCode>
                <c:ptCount val="5"/>
                <c:pt idx="0">
                  <c:v>0</c:v>
                </c:pt>
                <c:pt idx="1">
                  <c:v>279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C2-464D-B868-99B05002B376}"/>
            </c:ext>
          </c:extLst>
        </c:ser>
        <c:ser>
          <c:idx val="9"/>
          <c:order val="2"/>
          <c:tx>
            <c:strRef>
              <c:f>sast_semgrep!$AQ$18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sast_semgrep!$AK$24:$AK$28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sast_semgrep!$AQ$24:$AQ$28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C2-464D-B868-99B05002B376}"/>
            </c:ext>
          </c:extLst>
        </c:ser>
        <c:ser>
          <c:idx val="14"/>
          <c:order val="3"/>
          <c:tx>
            <c:strRef>
              <c:f>sast_semgrep!$BA$18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sast_semgrep!$AK$24:$AK$28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sast_semgrep!$BA$24:$BA$28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7C2-464D-B868-99B05002B376}"/>
            </c:ext>
          </c:extLst>
        </c:ser>
        <c:ser>
          <c:idx val="18"/>
          <c:order val="4"/>
          <c:tx>
            <c:strRef>
              <c:f>sast_semgrep!$BE$18</c:f>
              <c:strCache>
                <c:ptCount val="1"/>
                <c:pt idx="0">
                  <c:v>M19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sast_semgrep!$AK$24:$AK$28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sast_semgrep!$BE$24:$BE$28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7C2-464D-B868-99B05002B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MITRE Top 25 -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9"/>
          <c:order val="0"/>
          <c:tx>
            <c:strRef>
              <c:f>sast_semgrep!$AQ$18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sast_semgrep!$AK$29:$AK$33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sast_semgrep!$AQ$29:$AQ$33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1A-B14C-9F4B-2331C0BD3431}"/>
            </c:ext>
          </c:extLst>
        </c:ser>
        <c:ser>
          <c:idx val="11"/>
          <c:order val="1"/>
          <c:tx>
            <c:strRef>
              <c:f>sast_semgrep!$AT$18</c:f>
              <c:strCache>
                <c:ptCount val="1"/>
                <c:pt idx="0">
                  <c:v>M08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sast_semgrep!$AK$29:$AK$33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sast_semgrep!$AT$29:$AT$33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1A-B14C-9F4B-2331C0BD3431}"/>
            </c:ext>
          </c:extLst>
        </c:ser>
        <c:ser>
          <c:idx val="12"/>
          <c:order val="2"/>
          <c:tx>
            <c:strRef>
              <c:f>sast_semgrep!$AU$18</c:f>
              <c:strCache>
                <c:ptCount val="1"/>
                <c:pt idx="0">
                  <c:v>M09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sast_semgrep!$AK$29:$AK$33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sast_semgrep!$AU$29:$AU$33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1A-B14C-9F4B-2331C0BD3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Semgrep - MITRE Top 25 -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sast_semgrep!$AN$2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sast_semgrep!$AK$3:$AK$5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sast_semgrep!$AN$3:$AN$5</c:f>
              <c:numCache>
                <c:formatCode>General</c:formatCode>
                <c:ptCount val="3"/>
                <c:pt idx="0">
                  <c:v>0</c:v>
                </c:pt>
                <c:pt idx="1">
                  <c:v>154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E-514E-BF3E-F7DA5BA000D0}"/>
            </c:ext>
          </c:extLst>
        </c:ser>
        <c:ser>
          <c:idx val="1"/>
          <c:order val="1"/>
          <c:tx>
            <c:strRef>
              <c:f>sast_semgrep!$AO$2</c:f>
              <c:strCache>
                <c:ptCount val="1"/>
                <c:pt idx="0">
                  <c:v>M03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sast_semgrep!$AK$3:$AK$5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sast_semgrep!$AO$3:$AO$5</c:f>
              <c:numCache>
                <c:formatCode>General</c:formatCode>
                <c:ptCount val="3"/>
                <c:pt idx="0">
                  <c:v>0</c:v>
                </c:pt>
                <c:pt idx="1">
                  <c:v>279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1E-514E-BF3E-F7DA5BA000D0}"/>
            </c:ext>
          </c:extLst>
        </c:ser>
        <c:ser>
          <c:idx val="2"/>
          <c:order val="2"/>
          <c:tx>
            <c:strRef>
              <c:f>sast_semgrep!$AQ$2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sast_semgrep!$AK$3:$AK$5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sast_semgrep!$AQ$3:$AQ$5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1E-514E-BF3E-F7DA5BA000D0}"/>
            </c:ext>
          </c:extLst>
        </c:ser>
        <c:ser>
          <c:idx val="3"/>
          <c:order val="3"/>
          <c:tx>
            <c:strRef>
              <c:f>sast_semgrep!$AT$2</c:f>
              <c:strCache>
                <c:ptCount val="1"/>
                <c:pt idx="0">
                  <c:v>M08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sast_semgrep!$AK$3:$AK$5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sast_semgrep!$AT$3:$AT$5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1E-514E-BF3E-F7DA5BA000D0}"/>
            </c:ext>
          </c:extLst>
        </c:ser>
        <c:ser>
          <c:idx val="4"/>
          <c:order val="4"/>
          <c:tx>
            <c:strRef>
              <c:f>sast_semgrep!$AU$2</c:f>
              <c:strCache>
                <c:ptCount val="1"/>
                <c:pt idx="0">
                  <c:v>M09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sast_semgrep!$AK$3:$AK$5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sast_semgrep!$AU$3:$AU$5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1E-514E-BF3E-F7DA5BA000D0}"/>
            </c:ext>
          </c:extLst>
        </c:ser>
        <c:ser>
          <c:idx val="5"/>
          <c:order val="5"/>
          <c:tx>
            <c:strRef>
              <c:f>sast_semgrep!$BA$2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sast_semgrep!$AK$3:$AK$5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sast_semgrep!$BA$3:$BA$5</c:f>
              <c:numCache>
                <c:formatCode>General</c:formatCode>
                <c:ptCount val="3"/>
                <c:pt idx="0">
                  <c:v>1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1E-514E-BF3E-F7DA5BA000D0}"/>
            </c:ext>
          </c:extLst>
        </c:ser>
        <c:ser>
          <c:idx val="6"/>
          <c:order val="6"/>
          <c:tx>
            <c:strRef>
              <c:f>sast_semgrep!$BE$2</c:f>
              <c:strCache>
                <c:ptCount val="1"/>
                <c:pt idx="0">
                  <c:v>M19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sast_semgrep!$AK$3:$AK$5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sast_semgrep!$BE$3:$BE$5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1E-514E-BF3E-F7DA5BA0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84160"/>
        <c:axId val="707030816"/>
      </c:barChart>
      <c:catAx>
        <c:axId val="707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0816"/>
        <c:crosses val="autoZero"/>
        <c:auto val="1"/>
        <c:lblAlgn val="ctr"/>
        <c:lblOffset val="100"/>
        <c:noMultiLvlLbl val="0"/>
      </c:catAx>
      <c:valAx>
        <c:axId val="70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82155603140613E-2"/>
              <c:y val="0.339261075461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OWASP Top 10 -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sast_snyk_code!$V$9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sast_snyk_code!$V$10:$V$14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B-E445-BAF3-749D1E228D64}"/>
            </c:ext>
          </c:extLst>
        </c:ser>
        <c:ser>
          <c:idx val="2"/>
          <c:order val="1"/>
          <c:tx>
            <c:strRef>
              <c:f>sast_snyk_code!$Z$9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sast_snyk_code!$Z$10:$Z$14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B-E445-BAF3-749D1E228D64}"/>
            </c:ext>
          </c:extLst>
        </c:ser>
        <c:ser>
          <c:idx val="9"/>
          <c:order val="2"/>
          <c:tx>
            <c:strRef>
              <c:f>sast_snyk_code!$AE$9</c:f>
              <c:strCache>
                <c:ptCount val="1"/>
                <c:pt idx="0">
                  <c:v>A10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sast_snyk_code!$AE$10:$AE$14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7B-E445-BAF3-749D1E22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Detected CWE ID - Java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sast_snyk_code!$B$2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sast_snyk_code!$A$3:$A$7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sast_snyk_code!$B$3:$B$7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7-0243-B9DA-80D212A959B7}"/>
            </c:ext>
          </c:extLst>
        </c:ser>
        <c:ser>
          <c:idx val="1"/>
          <c:order val="1"/>
          <c:tx>
            <c:strRef>
              <c:f>sast_snyk_code!$C$2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sast_snyk_code!$A$3:$A$7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sast_snyk_code!$C$3:$C$7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7-0243-B9DA-80D212A95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Total CWE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sast_snyk_code!$L$2</c:f>
              <c:strCache>
                <c:ptCount val="1"/>
                <c:pt idx="0">
                  <c:v>Total CWE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AB-D34A-AB8A-20AE7220F1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AB-D34A-AB8A-20AE7220F1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AB-D34A-AB8A-20AE7220F1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sast_snyk_code!$K$3:$K$5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sast_snyk_code!$L$3:$L$5</c:f>
              <c:numCache>
                <c:formatCode>General</c:formatCode>
                <c:ptCount val="3"/>
                <c:pt idx="0">
                  <c:v>32</c:v>
                </c:pt>
                <c:pt idx="1">
                  <c:v>69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AB-D34A-AB8A-20AE7220F1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u="none" strike="noStrike" kern="1200" baseline="0">
                <a:solidFill>
                  <a:srgbClr val="1F497D"/>
                </a:solidFill>
              </a:rPr>
              <a:t>Dependabot - Detected CVE ID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sca_dependabot!$B$2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sca_dependabot!$A$3:$A$7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sca_dependabot!$B$3:$B$7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30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3-5B45-B4B3-D088D4360EA0}"/>
            </c:ext>
          </c:extLst>
        </c:ser>
        <c:ser>
          <c:idx val="1"/>
          <c:order val="1"/>
          <c:tx>
            <c:strRef>
              <c:f>sca_dependabot!$C$2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sca_dependabot!$A$3:$A$7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sca_dependabot!$C$3:$C$7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30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3-5B45-B4B3-D088D4360E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CWE ID Severity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sast_snyk_code!$D$2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sast_snyk_code!$D$3:$D$7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F-144E-84E7-BBD9393A75AC}"/>
            </c:ext>
          </c:extLst>
        </c:ser>
        <c:ser>
          <c:idx val="1"/>
          <c:order val="1"/>
          <c:tx>
            <c:strRef>
              <c:f>sast_snyk_code!$E$2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sast_snyk_code!$E$3:$E$7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F-144E-84E7-BBD9393A75AC}"/>
            </c:ext>
          </c:extLst>
        </c:ser>
        <c:ser>
          <c:idx val="2"/>
          <c:order val="2"/>
          <c:tx>
            <c:strRef>
              <c:f>sast_snyk_code!$F$2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sast_snyk_code!$F$3:$F$7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F-144E-84E7-BBD9393A75AC}"/>
            </c:ext>
          </c:extLst>
        </c:ser>
        <c:ser>
          <c:idx val="3"/>
          <c:order val="3"/>
          <c:tx>
            <c:strRef>
              <c:f>sast_snyk_code!$G$2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sast_snyk_code!$G$3:$G$7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F-144E-84E7-BBD9393A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CWE ID Severity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sast_snyk_code!$P$2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sast_snyk_code!$P$3:$P$5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4-FB41-A141-C5781ECC94AD}"/>
            </c:ext>
          </c:extLst>
        </c:ser>
        <c:ser>
          <c:idx val="1"/>
          <c:order val="1"/>
          <c:tx>
            <c:strRef>
              <c:f>sast_snyk_code!$Q$2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sast_snyk_code!$Q$3:$Q$5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4-FB41-A141-C5781ECC94AD}"/>
            </c:ext>
          </c:extLst>
        </c:ser>
        <c:ser>
          <c:idx val="2"/>
          <c:order val="2"/>
          <c:tx>
            <c:strRef>
              <c:f>sast_snyk_code!$R$2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sast_snyk_code!$R$3:$R$5</c:f>
              <c:numCache>
                <c:formatCode>General</c:formatCode>
                <c:ptCount val="3"/>
                <c:pt idx="0">
                  <c:v>32</c:v>
                </c:pt>
                <c:pt idx="1">
                  <c:v>37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4-FB41-A141-C5781ECC94AD}"/>
            </c:ext>
          </c:extLst>
        </c:ser>
        <c:ser>
          <c:idx val="3"/>
          <c:order val="3"/>
          <c:tx>
            <c:strRef>
              <c:f>sast_snyk_code!$S$2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sast_snyk_code!$S$3:$S$5</c:f>
              <c:numCache>
                <c:formatCode>General</c:formatCode>
                <c:ptCount val="3"/>
                <c:pt idx="0">
                  <c:v>0</c:v>
                </c:pt>
                <c:pt idx="1">
                  <c:v>24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A4-FB41-A141-C5781ECC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84160"/>
        <c:axId val="707030816"/>
      </c:barChart>
      <c:catAx>
        <c:axId val="707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0816"/>
        <c:crosses val="autoZero"/>
        <c:auto val="1"/>
        <c:lblAlgn val="ctr"/>
        <c:lblOffset val="100"/>
        <c:noMultiLvlLbl val="0"/>
      </c:catAx>
      <c:valAx>
        <c:axId val="70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82155603140613E-2"/>
              <c:y val="0.339261075461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OWASP Top 10 -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sast_snyk_code!$V$2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sast_snyk_code!$V$3:$V$5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3-8646-A9D1-CE0E13FB62BF}"/>
            </c:ext>
          </c:extLst>
        </c:ser>
        <c:ser>
          <c:idx val="1"/>
          <c:order val="1"/>
          <c:tx>
            <c:strRef>
              <c:f>sast_snyk_code!$W$2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sast_snyk_code!$W$3:$W$5</c:f>
              <c:numCache>
                <c:formatCode>General</c:formatCode>
                <c:ptCount val="3"/>
                <c:pt idx="0">
                  <c:v>0</c:v>
                </c:pt>
                <c:pt idx="1">
                  <c:v>26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3-8646-A9D1-CE0E13FB62BF}"/>
            </c:ext>
          </c:extLst>
        </c:ser>
        <c:ser>
          <c:idx val="2"/>
          <c:order val="2"/>
          <c:tx>
            <c:strRef>
              <c:f>sast_snyk_code!$X$2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sast_snyk_code!$X$3:$X$5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3-8646-A9D1-CE0E13FB62BF}"/>
            </c:ext>
          </c:extLst>
        </c:ser>
        <c:ser>
          <c:idx val="3"/>
          <c:order val="3"/>
          <c:tx>
            <c:strRef>
              <c:f>sast_snyk_code!$Y$2</c:f>
              <c:strCache>
                <c:ptCount val="1"/>
                <c:pt idx="0">
                  <c:v>A04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3-8646-A9D1-CE0E13FB62BF}"/>
            </c:ext>
          </c:extLst>
        </c:ser>
        <c:ser>
          <c:idx val="4"/>
          <c:order val="4"/>
          <c:tx>
            <c:strRef>
              <c:f>sast_snyk_code!$Z$2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sast_snyk_code!$Z$3:$Z$5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3-8646-A9D1-CE0E13FB62BF}"/>
            </c:ext>
          </c:extLst>
        </c:ser>
        <c:ser>
          <c:idx val="5"/>
          <c:order val="5"/>
          <c:tx>
            <c:strRef>
              <c:f>sast_snyk_code!$AB$2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sast_snyk_code!$AB$3:$AB$5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3-8646-A9D1-CE0E13FB62BF}"/>
            </c:ext>
          </c:extLst>
        </c:ser>
        <c:ser>
          <c:idx val="6"/>
          <c:order val="6"/>
          <c:tx>
            <c:strRef>
              <c:f>sast_snyk_code!$AC$2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sast_snyk_code!$AC$3:$AC$5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3-8646-A9D1-CE0E13FB62BF}"/>
            </c:ext>
          </c:extLst>
        </c:ser>
        <c:ser>
          <c:idx val="9"/>
          <c:order val="7"/>
          <c:tx>
            <c:strRef>
              <c:f>sast_snyk_code!$AE$2</c:f>
              <c:strCache>
                <c:ptCount val="1"/>
                <c:pt idx="0">
                  <c:v>A10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sast_snyk_code!$AE$3:$AE$5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E3-8646-A9D1-CE0E13FB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123904"/>
        <c:axId val="586125632"/>
      </c:barChart>
      <c:catAx>
        <c:axId val="58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632"/>
        <c:crosses val="autoZero"/>
        <c:auto val="1"/>
        <c:lblAlgn val="ctr"/>
        <c:lblOffset val="100"/>
        <c:noMultiLvlLbl val="0"/>
      </c:catAx>
      <c:valAx>
        <c:axId val="586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01013024602027E-2"/>
              <c:y val="0.282694057246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Detected CWE ID - Python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sast_snyk_code!$B$2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sast_snyk_code!$A$8:$A$12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sast_snyk_code!$B$8:$B$12</c:f>
              <c:numCache>
                <c:formatCode>General</c:formatCode>
                <c:ptCount val="5"/>
                <c:pt idx="0">
                  <c:v>6</c:v>
                </c:pt>
                <c:pt idx="1">
                  <c:v>53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D-D44C-9112-85B447203DEB}"/>
            </c:ext>
          </c:extLst>
        </c:ser>
        <c:ser>
          <c:idx val="1"/>
          <c:order val="1"/>
          <c:tx>
            <c:strRef>
              <c:f>sast_snyk_code!$C$2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sast_snyk_code!$A$8:$A$12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sast_snyk_code!$C$8:$C$12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D-D44C-9112-85B447203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Detected CWE ID - JavaScript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sast_snyk_code!$B$2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sast_snyk_code!$A$13:$A$17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sast_snyk_code!$B$13:$B$17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E-BD47-B12B-6AC13EB96ED1}"/>
            </c:ext>
          </c:extLst>
        </c:ser>
        <c:ser>
          <c:idx val="1"/>
          <c:order val="1"/>
          <c:tx>
            <c:strRef>
              <c:f>sast_snyk_code!$C$2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sast_snyk_code!$A$13:$A$17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sast_snyk_code!$C$13:$C$17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E-BD47-B12B-6AC13EB96E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Unique CWE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sast_snyk_code!$M$2</c:f>
              <c:strCache>
                <c:ptCount val="1"/>
                <c:pt idx="0">
                  <c:v>Unique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3D-484D-BC60-CF6AD4725F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3D-484D-BC60-CF6AD4725F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3D-484D-BC60-CF6AD4725F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sast_snyk_code!$K$3:$K$5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sast_snyk_code!$M$3:$M$5</c:f>
              <c:numCache>
                <c:formatCode>General</c:formatCode>
                <c:ptCount val="3"/>
                <c:pt idx="0">
                  <c:v>5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3D-484D-BC60-CF6AD4725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CWE ID Severity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sast_snyk_code!$D$2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D-364F-BC45-1A3D9E98633C}"/>
            </c:ext>
          </c:extLst>
        </c:ser>
        <c:ser>
          <c:idx val="1"/>
          <c:order val="1"/>
          <c:tx>
            <c:strRef>
              <c:f>sast_snyk_code!$E$2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sast_snyk_code!$E$8:$E$12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D-364F-BC45-1A3D9E98633C}"/>
            </c:ext>
          </c:extLst>
        </c:ser>
        <c:ser>
          <c:idx val="2"/>
          <c:order val="2"/>
          <c:tx>
            <c:strRef>
              <c:f>sast_snyk_code!$F$2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sast_snyk_code!$F$8:$F$12</c:f>
              <c:numCache>
                <c:formatCode>General</c:formatCode>
                <c:ptCount val="5"/>
                <c:pt idx="0">
                  <c:v>1</c:v>
                </c:pt>
                <c:pt idx="1">
                  <c:v>32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D-364F-BC45-1A3D9E98633C}"/>
            </c:ext>
          </c:extLst>
        </c:ser>
        <c:ser>
          <c:idx val="3"/>
          <c:order val="3"/>
          <c:tx>
            <c:strRef>
              <c:f>sast_snyk_code!$G$2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sast_snyk_code!$G$8:$G$12</c:f>
              <c:numCache>
                <c:formatCode>General</c:formatCode>
                <c:ptCount val="5"/>
                <c:pt idx="0">
                  <c:v>1</c:v>
                </c:pt>
                <c:pt idx="1">
                  <c:v>17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8D-364F-BC45-1A3D9E9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CWE ID Severity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sast_snyk_code!$D$2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sast_snyk_code!$D$13:$D$17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1-4945-8ACD-3BEE4CC35C6E}"/>
            </c:ext>
          </c:extLst>
        </c:ser>
        <c:ser>
          <c:idx val="1"/>
          <c:order val="1"/>
          <c:tx>
            <c:strRef>
              <c:f>sast_snyk_code!$E$2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sast_snyk_code!$E$13:$E$17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1-4945-8ACD-3BEE4CC35C6E}"/>
            </c:ext>
          </c:extLst>
        </c:ser>
        <c:ser>
          <c:idx val="2"/>
          <c:order val="2"/>
          <c:tx>
            <c:strRef>
              <c:f>sast_snyk_code!$F$2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sast_snyk_code!$F$13:$F$17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1-4945-8ACD-3BEE4CC35C6E}"/>
            </c:ext>
          </c:extLst>
        </c:ser>
        <c:ser>
          <c:idx val="3"/>
          <c:order val="3"/>
          <c:tx>
            <c:strRef>
              <c:f>sast_snyk_code!$G$2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sast_snyk_code!$G$13:$G$17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1-4945-8ACD-3BEE4CC35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OWASP Top 10 -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sast_snyk_code!$V$9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sast_snyk_code!$V$15:$V$19</c:f>
              <c:numCache>
                <c:formatCode>General</c:formatCode>
                <c:ptCount val="5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ED-CA4B-9B70-576633FBB9E1}"/>
            </c:ext>
          </c:extLst>
        </c:ser>
        <c:ser>
          <c:idx val="5"/>
          <c:order val="1"/>
          <c:tx>
            <c:strRef>
              <c:f>sast_snyk_code!$W$9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sast_snyk_code!$W$15:$W$19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ED-CA4B-9B70-576633FBB9E1}"/>
            </c:ext>
          </c:extLst>
        </c:ser>
        <c:ser>
          <c:idx val="7"/>
          <c:order val="2"/>
          <c:tx>
            <c:strRef>
              <c:f>sast_snyk_code!$X$9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sast_snyk_code!$X$15:$X$19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ED-CA4B-9B70-576633FBB9E1}"/>
            </c:ext>
          </c:extLst>
        </c:ser>
        <c:ser>
          <c:idx val="8"/>
          <c:order val="3"/>
          <c:tx>
            <c:strRef>
              <c:f>sast_snyk_code!$Y$9</c:f>
              <c:strCache>
                <c:ptCount val="1"/>
                <c:pt idx="0">
                  <c:v>A04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sast_snyk_code!$Y$15:$Y$19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ED-CA4B-9B70-576633FBB9E1}"/>
            </c:ext>
          </c:extLst>
        </c:ser>
        <c:ser>
          <c:idx val="9"/>
          <c:order val="4"/>
          <c:tx>
            <c:strRef>
              <c:f>sast_snyk_code!$Z$9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sast_snyk_code!$Z$15:$Z$19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ED-CA4B-9B70-576633FBB9E1}"/>
            </c:ext>
          </c:extLst>
        </c:ser>
        <c:ser>
          <c:idx val="1"/>
          <c:order val="5"/>
          <c:tx>
            <c:strRef>
              <c:f>sast_snyk_code!$AB$9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sast_snyk_code!$AB$15:$AB$19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ED-CA4B-9B70-576633FBB9E1}"/>
            </c:ext>
          </c:extLst>
        </c:ser>
        <c:ser>
          <c:idx val="2"/>
          <c:order val="6"/>
          <c:tx>
            <c:strRef>
              <c:f>sast_snyk_code!$AC$9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sast_snyk_code!$AC$15:$AC$19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ED-CA4B-9B70-576633FB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OWASP Top 10 -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sast_snyk_code!$V$9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sast_snyk_code!$V$20:$V$24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95-D049-B805-F5B3DA22124B}"/>
            </c:ext>
          </c:extLst>
        </c:ser>
        <c:ser>
          <c:idx val="11"/>
          <c:order val="1"/>
          <c:tx>
            <c:strRef>
              <c:f>sast_snyk_code!$W$9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sast_snyk_code!$W$20:$W$24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95-D049-B805-F5B3DA22124B}"/>
            </c:ext>
          </c:extLst>
        </c:ser>
        <c:ser>
          <c:idx val="12"/>
          <c:order val="2"/>
          <c:tx>
            <c:strRef>
              <c:f>sast_snyk_code!$X$9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sast_snyk_code!$X$20:$X$24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95-D049-B805-F5B3DA22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u="none" strike="noStrike" kern="1200" baseline="0">
                <a:solidFill>
                  <a:srgbClr val="1F497D"/>
                </a:solidFill>
              </a:rPr>
              <a:t>Dependabot - Detected CVE ID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sca_dependabot!$B$2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sca_dependabot!$A$8:$A$12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sca_dependabot!$B$8:$B$12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5-B74A-935D-FD9472892B56}"/>
            </c:ext>
          </c:extLst>
        </c:ser>
        <c:ser>
          <c:idx val="1"/>
          <c:order val="1"/>
          <c:tx>
            <c:strRef>
              <c:f>sca_dependabot!$C$2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sca_dependabot!$A$8:$A$12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sca_dependabot!$C$8:$C$12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5-B74A-935D-FD9472892B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MITRE Top 25 -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6"/>
          <c:order val="0"/>
          <c:tx>
            <c:strRef>
              <c:f>sast_snyk_code!$AZ$9</c:f>
              <c:strCache>
                <c:ptCount val="1"/>
                <c:pt idx="0">
                  <c:v>M19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sast_snyk_code!$AZ$10:$AZ$14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73-1F4C-B2E0-2B82077E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MITRE Top 25 -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sast_snyk_code!$AI$9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sast_snyk_code!$AI$15:$AI$19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CA-4645-A42C-AF027130BD82}"/>
            </c:ext>
          </c:extLst>
        </c:ser>
        <c:ser>
          <c:idx val="8"/>
          <c:order val="1"/>
          <c:tx>
            <c:strRef>
              <c:f>sast_snyk_code!$AL$9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sast_snyk_code!$AL$15:$AL$19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CA-4645-A42C-AF027130BD82}"/>
            </c:ext>
          </c:extLst>
        </c:ser>
        <c:ser>
          <c:idx val="2"/>
          <c:order val="2"/>
          <c:tx>
            <c:strRef>
              <c:f>sast_snyk_code!$AO$9</c:f>
              <c:strCache>
                <c:ptCount val="1"/>
                <c:pt idx="0">
                  <c:v>M08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sast_snyk_code!$AO$15:$AO$19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0CA-4645-A42C-AF027130BD82}"/>
            </c:ext>
          </c:extLst>
        </c:ser>
        <c:ser>
          <c:idx val="14"/>
          <c:order val="3"/>
          <c:tx>
            <c:strRef>
              <c:f>sast_snyk_code!$AV$9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sast_snyk_code!$AV$15:$AV$19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0CA-4645-A42C-AF027130BD82}"/>
            </c:ext>
          </c:extLst>
        </c:ser>
        <c:ser>
          <c:idx val="22"/>
          <c:order val="4"/>
          <c:tx>
            <c:strRef>
              <c:f>sast_snyk_code!$BD$9</c:f>
              <c:strCache>
                <c:ptCount val="1"/>
                <c:pt idx="0">
                  <c:v>M23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sast_snyk_code!$BD$15:$BD$19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0CA-4645-A42C-AF027130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MITRE Top 25 -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sast_snyk_code!$AM$9</c:f>
              <c:strCache>
                <c:ptCount val="1"/>
                <c:pt idx="0">
                  <c:v>M06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sast_snyk_code!$AM$20:$AM$24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E62-9648-A108-D79C21F6E935}"/>
            </c:ext>
          </c:extLst>
        </c:ser>
        <c:ser>
          <c:idx val="3"/>
          <c:order val="1"/>
          <c:tx>
            <c:strRef>
              <c:f>sast_snyk_code!$AP$9</c:f>
              <c:strCache>
                <c:ptCount val="1"/>
                <c:pt idx="0">
                  <c:v>M09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sast_snyk_code!$AP$20:$AP$24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E62-9648-A108-D79C21F6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Code - MITRE Top 25 -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sast_snyk_code!$AI$2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sast_snyk_code!$AI$3:$AI$5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3-B84F-B6D7-161A81BB54F5}"/>
            </c:ext>
          </c:extLst>
        </c:ser>
        <c:ser>
          <c:idx val="12"/>
          <c:order val="1"/>
          <c:tx>
            <c:strRef>
              <c:f>sast_snyk_code!$AL$2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sast_snyk_code!$AL$3:$AL$5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D3-B84F-B6D7-161A81BB54F5}"/>
            </c:ext>
          </c:extLst>
        </c:ser>
        <c:ser>
          <c:idx val="16"/>
          <c:order val="2"/>
          <c:tx>
            <c:strRef>
              <c:f>sast_snyk_code!$AM$2</c:f>
              <c:strCache>
                <c:ptCount val="1"/>
                <c:pt idx="0">
                  <c:v>M06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sast_snyk_code!$AM$3:$AM$5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D3-B84F-B6D7-161A81BB54F5}"/>
            </c:ext>
          </c:extLst>
        </c:ser>
        <c:ser>
          <c:idx val="24"/>
          <c:order val="3"/>
          <c:tx>
            <c:strRef>
              <c:f>sast_snyk_code!$AO$2</c:f>
              <c:strCache>
                <c:ptCount val="1"/>
                <c:pt idx="0">
                  <c:v>M08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sast_snyk_code!$AO$3:$AO$5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D3-B84F-B6D7-161A81BB54F5}"/>
            </c:ext>
          </c:extLst>
        </c:ser>
        <c:ser>
          <c:idx val="0"/>
          <c:order val="4"/>
          <c:tx>
            <c:strRef>
              <c:f>sast_snyk_code!$AP$2</c:f>
              <c:strCache>
                <c:ptCount val="1"/>
                <c:pt idx="0">
                  <c:v>M09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sast_snyk_code!$AP$3:$AP$5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D3-B84F-B6D7-161A81BB54F5}"/>
            </c:ext>
          </c:extLst>
        </c:ser>
        <c:ser>
          <c:idx val="9"/>
          <c:order val="5"/>
          <c:tx>
            <c:strRef>
              <c:f>sast_snyk_code!$AV$2</c:f>
              <c:strCache>
                <c:ptCount val="1"/>
                <c:pt idx="0">
                  <c:v>M15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sast_snyk_code!$AV$3:$AV$5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D3-B84F-B6D7-161A81BB54F5}"/>
            </c:ext>
          </c:extLst>
        </c:ser>
        <c:ser>
          <c:idx val="15"/>
          <c:order val="6"/>
          <c:tx>
            <c:strRef>
              <c:f>sast_snyk_code!$AZ$2</c:f>
              <c:strCache>
                <c:ptCount val="1"/>
                <c:pt idx="0">
                  <c:v>M19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sast_snyk_code!$AZ$3:$AZ$5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0D3-B84F-B6D7-161A81BB54F5}"/>
            </c:ext>
          </c:extLst>
        </c:ser>
        <c:ser>
          <c:idx val="20"/>
          <c:order val="7"/>
          <c:tx>
            <c:strRef>
              <c:f>sast_snyk_code!$BD$2</c:f>
              <c:strCache>
                <c:ptCount val="1"/>
                <c:pt idx="0">
                  <c:v>M23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sast_snyk_code!$AG$3:$AG$5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sast_snyk_code!$BD$3:$BD$5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0D3-B84F-B6D7-161A81BB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123904"/>
        <c:axId val="586125632"/>
      </c:barChart>
      <c:catAx>
        <c:axId val="58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632"/>
        <c:crosses val="autoZero"/>
        <c:auto val="1"/>
        <c:lblAlgn val="ctr"/>
        <c:lblOffset val="100"/>
        <c:noMultiLvlLbl val="0"/>
      </c:catAx>
      <c:valAx>
        <c:axId val="586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01013024602027E-2"/>
              <c:y val="0.282694057246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OWASP Top 10 -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sast_sonarqube!$V$9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sast_sonarqube!$V$10:$V$14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1-624B-96C3-42C1CC201FD3}"/>
            </c:ext>
          </c:extLst>
        </c:ser>
        <c:ser>
          <c:idx val="4"/>
          <c:order val="1"/>
          <c:tx>
            <c:strRef>
              <c:f>sast_sonarqube!$W$9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sast_sonarqube!$W$10:$W$14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1-624B-96C3-42C1CC201FD3}"/>
            </c:ext>
          </c:extLst>
        </c:ser>
        <c:ser>
          <c:idx val="7"/>
          <c:order val="2"/>
          <c:tx>
            <c:strRef>
              <c:f>sast_sonarqube!$AB$9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sast_sonarqube!$AB$10:$AB$14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1-624B-96C3-42C1CC201FD3}"/>
            </c:ext>
          </c:extLst>
        </c:ser>
        <c:ser>
          <c:idx val="8"/>
          <c:order val="3"/>
          <c:tx>
            <c:strRef>
              <c:f>sast_sonarqube!$AD$9</c:f>
              <c:strCache>
                <c:ptCount val="1"/>
                <c:pt idx="0">
                  <c:v>A09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sast_sonarqube!$AD$10:$AD$14</c:f>
              <c:numCache>
                <c:formatCode>General</c:formatCode>
                <c:ptCount val="5"/>
                <c:pt idx="0">
                  <c:v>0</c:v>
                </c:pt>
                <c:pt idx="1">
                  <c:v>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1-624B-96C3-42C1CC20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Detected CWE ID - Java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sast_sonarqube!$B$2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sast_sonarqube!$A$3:$A$7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sast_sonarqube!$B$3:$B$7</c:f>
              <c:numCache>
                <c:formatCode>General</c:formatCode>
                <c:ptCount val="5"/>
                <c:pt idx="0">
                  <c:v>0</c:v>
                </c:pt>
                <c:pt idx="1">
                  <c:v>143</c:v>
                </c:pt>
                <c:pt idx="2">
                  <c:v>12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5244-B201-7D6F2621590F}"/>
            </c:ext>
          </c:extLst>
        </c:ser>
        <c:ser>
          <c:idx val="1"/>
          <c:order val="1"/>
          <c:tx>
            <c:strRef>
              <c:f>sast_sonarqube!$C$2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sast_sonarqube!$A$3:$A$7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sast_sonarqube!$C$3:$C$7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E-5244-B201-7D6F262159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Total CWE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sast_sonarqube!$L$2</c:f>
              <c:strCache>
                <c:ptCount val="1"/>
                <c:pt idx="0">
                  <c:v>Total CWE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7A-0D4E-BC43-BF305ACD295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7A-0D4E-BC43-BF305ACD295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7A-0D4E-BC43-BF305ACD2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sast_sonarqube!$K$3:$K$5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sast_sonarqube!$L$3:$L$5</c:f>
              <c:numCache>
                <c:formatCode>General</c:formatCode>
                <c:ptCount val="3"/>
                <c:pt idx="0">
                  <c:v>179</c:v>
                </c:pt>
                <c:pt idx="1">
                  <c:v>154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7A-0D4E-BC43-BF305ACD29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CWE ID Severity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sast_sonarqube!$D$2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sast_sonarqube!$D$3:$D$7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7-9E44-936A-76F9F0028134}"/>
            </c:ext>
          </c:extLst>
        </c:ser>
        <c:ser>
          <c:idx val="1"/>
          <c:order val="1"/>
          <c:tx>
            <c:strRef>
              <c:f>sast_sonarqube!$E$2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sast_sonarqube!$E$3:$E$7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7-9E44-936A-76F9F0028134}"/>
            </c:ext>
          </c:extLst>
        </c:ser>
        <c:ser>
          <c:idx val="2"/>
          <c:order val="2"/>
          <c:tx>
            <c:strRef>
              <c:f>sast_sonarqube!$F$2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sast_sonarqube!$F$3:$F$7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7-9E44-936A-76F9F0028134}"/>
            </c:ext>
          </c:extLst>
        </c:ser>
        <c:ser>
          <c:idx val="3"/>
          <c:order val="3"/>
          <c:tx>
            <c:strRef>
              <c:f>sast_sonarqube!$G$2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sast_sonarqube!$G$3:$G$7</c:f>
              <c:numCache>
                <c:formatCode>General</c:formatCode>
                <c:ptCount val="5"/>
                <c:pt idx="0">
                  <c:v>0</c:v>
                </c:pt>
                <c:pt idx="1">
                  <c:v>133</c:v>
                </c:pt>
                <c:pt idx="2">
                  <c:v>8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87-9E44-936A-76F9F002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CWE ID Severity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sast_sonarqube!$P$2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sast_sonarqube!$P$3:$P$5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9-EF44-B4BE-4FAD14B33B35}"/>
            </c:ext>
          </c:extLst>
        </c:ser>
        <c:ser>
          <c:idx val="1"/>
          <c:order val="1"/>
          <c:tx>
            <c:strRef>
              <c:f>sast_sonarqube!$Q$2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sast_sonarqube!$Q$3:$Q$5</c:f>
              <c:numCache>
                <c:formatCode>General</c:formatCode>
                <c:ptCount val="3"/>
                <c:pt idx="0">
                  <c:v>2</c:v>
                </c:pt>
                <c:pt idx="1">
                  <c:v>42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9-EF44-B4BE-4FAD14B33B35}"/>
            </c:ext>
          </c:extLst>
        </c:ser>
        <c:ser>
          <c:idx val="2"/>
          <c:order val="2"/>
          <c:tx>
            <c:strRef>
              <c:f>sast_sonarqube!$R$2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sast_sonarqube!$R$3:$R$5</c:f>
              <c:numCache>
                <c:formatCode>General</c:formatCode>
                <c:ptCount val="3"/>
                <c:pt idx="0">
                  <c:v>32</c:v>
                </c:pt>
                <c:pt idx="1">
                  <c:v>36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9-EF44-B4BE-4FAD14B33B35}"/>
            </c:ext>
          </c:extLst>
        </c:ser>
        <c:ser>
          <c:idx val="3"/>
          <c:order val="3"/>
          <c:tx>
            <c:strRef>
              <c:f>sast_sonarqube!$S$2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sast_sonarqube!$S$3:$S$5</c:f>
              <c:numCache>
                <c:formatCode>General</c:formatCode>
                <c:ptCount val="3"/>
                <c:pt idx="0">
                  <c:v>145</c:v>
                </c:pt>
                <c:pt idx="1">
                  <c:v>76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9-EF44-B4BE-4FAD14B3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84160"/>
        <c:axId val="707030816"/>
      </c:barChart>
      <c:catAx>
        <c:axId val="707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0816"/>
        <c:crosses val="autoZero"/>
        <c:auto val="1"/>
        <c:lblAlgn val="ctr"/>
        <c:lblOffset val="100"/>
        <c:noMultiLvlLbl val="0"/>
      </c:catAx>
      <c:valAx>
        <c:axId val="70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82155603140613E-2"/>
              <c:y val="0.339261075461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OWASP Top 10 -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sast_sonarqube!$V$2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sast_sonarqube!$V$3:$V$5</c:f>
              <c:numCache>
                <c:formatCode>General</c:formatCode>
                <c:ptCount val="3"/>
                <c:pt idx="0">
                  <c:v>3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F-0540-B2D7-4F4CE1219FCA}"/>
            </c:ext>
          </c:extLst>
        </c:ser>
        <c:ser>
          <c:idx val="1"/>
          <c:order val="1"/>
          <c:tx>
            <c:strRef>
              <c:f>sast_sonarqube!$W$2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sast_sonarqube!$W$3:$W$5</c:f>
              <c:numCache>
                <c:formatCode>General</c:formatCode>
                <c:ptCount val="3"/>
                <c:pt idx="0">
                  <c:v>15</c:v>
                </c:pt>
                <c:pt idx="1">
                  <c:v>40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F-0540-B2D7-4F4CE1219FCA}"/>
            </c:ext>
          </c:extLst>
        </c:ser>
        <c:ser>
          <c:idx val="2"/>
          <c:order val="2"/>
          <c:tx>
            <c:strRef>
              <c:f>sast_sonarqube!$X$2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sast_sonarqube!$X$3:$X$5</c:f>
              <c:numCache>
                <c:formatCode>General</c:formatCode>
                <c:ptCount val="3"/>
                <c:pt idx="0">
                  <c:v>0</c:v>
                </c:pt>
                <c:pt idx="1">
                  <c:v>37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F-0540-B2D7-4F4CE1219FCA}"/>
            </c:ext>
          </c:extLst>
        </c:ser>
        <c:ser>
          <c:idx val="4"/>
          <c:order val="3"/>
          <c:tx>
            <c:strRef>
              <c:f>sast_sonarqube!$Z$2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sast_sonarqube!$Z$3:$Z$5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3F-0540-B2D7-4F4CE1219FCA}"/>
            </c:ext>
          </c:extLst>
        </c:ser>
        <c:ser>
          <c:idx val="5"/>
          <c:order val="4"/>
          <c:tx>
            <c:strRef>
              <c:f>sast_sonarqube!$AB$2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sast_sonarqube!$AB$3:$AB$5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3F-0540-B2D7-4F4CE1219FCA}"/>
            </c:ext>
          </c:extLst>
        </c:ser>
        <c:ser>
          <c:idx val="6"/>
          <c:order val="5"/>
          <c:tx>
            <c:strRef>
              <c:f>sast_sonarqube!$AC$2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sast_sonarqube!$AC$3:$AC$5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3F-0540-B2D7-4F4CE1219FCA}"/>
            </c:ext>
          </c:extLst>
        </c:ser>
        <c:ser>
          <c:idx val="7"/>
          <c:order val="6"/>
          <c:tx>
            <c:strRef>
              <c:f>sast_sonarqube!$AD$2</c:f>
              <c:strCache>
                <c:ptCount val="1"/>
                <c:pt idx="0">
                  <c:v>A09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sast_sonarqube!$AD$3:$AD$5</c:f>
              <c:numCache>
                <c:formatCode>General</c:formatCode>
                <c:ptCount val="3"/>
                <c:pt idx="0">
                  <c:v>82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3F-0540-B2D7-4F4CE121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123904"/>
        <c:axId val="586125632"/>
      </c:barChart>
      <c:catAx>
        <c:axId val="58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632"/>
        <c:crosses val="autoZero"/>
        <c:auto val="1"/>
        <c:lblAlgn val="ctr"/>
        <c:lblOffset val="100"/>
        <c:noMultiLvlLbl val="0"/>
      </c:catAx>
      <c:valAx>
        <c:axId val="586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01013024602027E-2"/>
              <c:y val="0.282694057246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u="none" strike="noStrike" kern="1200" baseline="0">
                <a:solidFill>
                  <a:srgbClr val="1F497D"/>
                </a:solidFill>
              </a:rPr>
              <a:t>Dependabot - Detected CVE ID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sca_dependabot!$B$2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sca_dependabot!$A$13:$A$17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sca_dependabot!$B$13:$B$17</c:f>
              <c:numCache>
                <c:formatCode>General</c:formatCode>
                <c:ptCount val="5"/>
                <c:pt idx="0">
                  <c:v>30</c:v>
                </c:pt>
                <c:pt idx="1">
                  <c:v>14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6-E249-B7B0-1E2A62F92B3D}"/>
            </c:ext>
          </c:extLst>
        </c:ser>
        <c:ser>
          <c:idx val="1"/>
          <c:order val="1"/>
          <c:tx>
            <c:strRef>
              <c:f>sca_dependabot!$C$2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sca_dependabot!$A$13:$A$17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sca_dependabot!$C$13:$C$17</c:f>
              <c:numCache>
                <c:formatCode>General</c:formatCode>
                <c:ptCount val="5"/>
                <c:pt idx="0">
                  <c:v>27</c:v>
                </c:pt>
                <c:pt idx="1">
                  <c:v>13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6-E249-B7B0-1E2A62F92B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Detected CWE ID - Python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sast_sonarqube!$B$2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sast_sonarqube!$A$8:$A$12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sast_sonarqube!$B$8:$B$12</c:f>
              <c:numCache>
                <c:formatCode>General</c:formatCode>
                <c:ptCount val="5"/>
                <c:pt idx="0">
                  <c:v>6</c:v>
                </c:pt>
                <c:pt idx="1">
                  <c:v>122</c:v>
                </c:pt>
                <c:pt idx="2">
                  <c:v>16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E-9E48-9B53-218354A3FF07}"/>
            </c:ext>
          </c:extLst>
        </c:ser>
        <c:ser>
          <c:idx val="1"/>
          <c:order val="1"/>
          <c:tx>
            <c:strRef>
              <c:f>sast_sonarqube!$C$2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sast_sonarqube!$A$8:$A$12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sast_sonarqube!$C$8:$C$12</c:f>
              <c:numCache>
                <c:formatCode>General</c:formatCode>
                <c:ptCount val="5"/>
                <c:pt idx="0">
                  <c:v>1</c:v>
                </c:pt>
                <c:pt idx="1">
                  <c:v>18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E-9E48-9B53-218354A3FF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Detected CWE ID - JavaScript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sast_sonarqube!$B$2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sast_sonarqube!$A$13:$A$17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sast_sonarqube!$B$13:$B$17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38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0-604B-B695-58B228AAD426}"/>
            </c:ext>
          </c:extLst>
        </c:ser>
        <c:ser>
          <c:idx val="1"/>
          <c:order val="1"/>
          <c:tx>
            <c:strRef>
              <c:f>sast_sonarqube!$C$2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sast_sonarqube!$A$13:$A$17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sast_sonarqube!$C$13:$C$17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0-604B-B695-58B228AAD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Unique CWE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sast_sonarqube!$M$2</c:f>
              <c:strCache>
                <c:ptCount val="1"/>
                <c:pt idx="0">
                  <c:v>Unique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20-2849-8BE3-55806A0F3B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20-2849-8BE3-55806A0F3B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20-2849-8BE3-55806A0F3B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sast_sonarqube!$K$3:$K$5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sast_sonarqube!$M$3:$M$5</c:f>
              <c:numCache>
                <c:formatCode>General</c:formatCode>
                <c:ptCount val="3"/>
                <c:pt idx="0">
                  <c:v>30</c:v>
                </c:pt>
                <c:pt idx="1">
                  <c:v>33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20-2849-8BE3-55806A0F3B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CWE ID Severity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sast_sonarqube!$D$2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C-D842-B82D-BAD188250DF7}"/>
            </c:ext>
          </c:extLst>
        </c:ser>
        <c:ser>
          <c:idx val="1"/>
          <c:order val="1"/>
          <c:tx>
            <c:strRef>
              <c:f>sast_sonarqube!$E$2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sast_sonarqube!$E$8:$E$12</c:f>
              <c:numCache>
                <c:formatCode>General</c:formatCode>
                <c:ptCount val="5"/>
                <c:pt idx="0">
                  <c:v>0</c:v>
                </c:pt>
                <c:pt idx="1">
                  <c:v>41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C-D842-B82D-BAD188250DF7}"/>
            </c:ext>
          </c:extLst>
        </c:ser>
        <c:ser>
          <c:idx val="2"/>
          <c:order val="2"/>
          <c:tx>
            <c:strRef>
              <c:f>sast_sonarqube!$F$2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sast_sonarqube!$F$8:$F$12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C-D842-B82D-BAD188250DF7}"/>
            </c:ext>
          </c:extLst>
        </c:ser>
        <c:ser>
          <c:idx val="3"/>
          <c:order val="3"/>
          <c:tx>
            <c:strRef>
              <c:f>sast_sonarqube!$G$2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sast_sonarqube!$G$8:$G$12</c:f>
              <c:numCache>
                <c:formatCode>General</c:formatCode>
                <c:ptCount val="5"/>
                <c:pt idx="0">
                  <c:v>6</c:v>
                </c:pt>
                <c:pt idx="1">
                  <c:v>53</c:v>
                </c:pt>
                <c:pt idx="2">
                  <c:v>7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C-D842-B82D-BAD18825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CWE ID Severity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sast_sonarqube!$D$2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sast_sonarqube!$D$13:$D$17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2-B945-85A1-EA323AEF67A3}"/>
            </c:ext>
          </c:extLst>
        </c:ser>
        <c:ser>
          <c:idx val="1"/>
          <c:order val="1"/>
          <c:tx>
            <c:strRef>
              <c:f>sast_sonarqube!$E$2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sast_sonarqube!$E$13:$E$17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2-B945-85A1-EA323AEF67A3}"/>
            </c:ext>
          </c:extLst>
        </c:ser>
        <c:ser>
          <c:idx val="2"/>
          <c:order val="2"/>
          <c:tx>
            <c:strRef>
              <c:f>sast_sonarqube!$F$2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sast_sonarqube!$F$13:$F$17</c:f>
              <c:numCache>
                <c:formatCode>General</c:formatCode>
                <c:ptCount val="5"/>
                <c:pt idx="0">
                  <c:v>18</c:v>
                </c:pt>
                <c:pt idx="1">
                  <c:v>14</c:v>
                </c:pt>
                <c:pt idx="2">
                  <c:v>21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2-B945-85A1-EA323AEF67A3}"/>
            </c:ext>
          </c:extLst>
        </c:ser>
        <c:ser>
          <c:idx val="3"/>
          <c:order val="3"/>
          <c:tx>
            <c:strRef>
              <c:f>sast_sonarqube!$G$2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sast_sonarqube!$G$13:$G$17</c:f>
              <c:numCache>
                <c:formatCode>General</c:formatCode>
                <c:ptCount val="5"/>
                <c:pt idx="0">
                  <c:v>2</c:v>
                </c:pt>
                <c:pt idx="1">
                  <c:v>26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2-B945-85A1-EA323AEF6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OWASP Top 10 -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sast_sonarqube!$V$9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sast_sonarqube!$V$15:$V$19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31-6747-83DE-A1EF5ACE25BF}"/>
            </c:ext>
          </c:extLst>
        </c:ser>
        <c:ser>
          <c:idx val="5"/>
          <c:order val="1"/>
          <c:tx>
            <c:strRef>
              <c:f>sast_sonarqube!$W$9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sast_sonarqube!$W$15:$W$19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31-6747-83DE-A1EF5ACE25BF}"/>
            </c:ext>
          </c:extLst>
        </c:ser>
        <c:ser>
          <c:idx val="7"/>
          <c:order val="2"/>
          <c:tx>
            <c:strRef>
              <c:f>sast_sonarqube!$X$9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sast_sonarqube!$X$15:$X$19</c:f>
              <c:numCache>
                <c:formatCode>General</c:formatCode>
                <c:ptCount val="5"/>
                <c:pt idx="0">
                  <c:v>0</c:v>
                </c:pt>
                <c:pt idx="1">
                  <c:v>36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31-6747-83DE-A1EF5ACE25BF}"/>
            </c:ext>
          </c:extLst>
        </c:ser>
        <c:ser>
          <c:idx val="9"/>
          <c:order val="3"/>
          <c:tx>
            <c:strRef>
              <c:f>sast_sonarqube!$Z$9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sast_sonarqube!$Z$15:$Z$19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31-6747-83DE-A1EF5ACE25BF}"/>
            </c:ext>
          </c:extLst>
        </c:ser>
        <c:ser>
          <c:idx val="1"/>
          <c:order val="4"/>
          <c:tx>
            <c:strRef>
              <c:f>sast_sonarqube!$AB$9</c:f>
              <c:strCache>
                <c:ptCount val="1"/>
                <c:pt idx="0">
                  <c:v>A07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sast_sonarqube!$AB$15:$AB$19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31-6747-83DE-A1EF5ACE25BF}"/>
            </c:ext>
          </c:extLst>
        </c:ser>
        <c:ser>
          <c:idx val="4"/>
          <c:order val="5"/>
          <c:tx>
            <c:strRef>
              <c:f>sast_sonarqube!$AD$9</c:f>
              <c:strCache>
                <c:ptCount val="1"/>
                <c:pt idx="0">
                  <c:v>A09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sast_sonarqube!$U$15:$U$19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sast_sonarqube!$AD$15:$AD$19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31-6747-83DE-A1EF5ACE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OWASP Top 10 -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sast_sonarqube!$V$9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sast_sonarqube!$V$20:$V$24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13-AE42-84E4-6E33D6F3DD5B}"/>
            </c:ext>
          </c:extLst>
        </c:ser>
        <c:ser>
          <c:idx val="11"/>
          <c:order val="1"/>
          <c:tx>
            <c:strRef>
              <c:f>sast_sonarqube!$W$9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sast_sonarqube!$W$20:$W$24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13-AE42-84E4-6E33D6F3DD5B}"/>
            </c:ext>
          </c:extLst>
        </c:ser>
        <c:ser>
          <c:idx val="12"/>
          <c:order val="2"/>
          <c:tx>
            <c:strRef>
              <c:f>sast_sonarqube!$X$9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sast_sonarqube!$X$20:$X$24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13-AE42-84E4-6E33D6F3DD5B}"/>
            </c:ext>
          </c:extLst>
        </c:ser>
        <c:ser>
          <c:idx val="2"/>
          <c:order val="3"/>
          <c:tx>
            <c:strRef>
              <c:f>sast_sonarqube!$AC$9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sast_sonarqube!$U$20:$U$24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sast_sonarqube!$AC$20:$AC$24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13-AE42-84E4-6E33D6F3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MITRE Top 25 -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5"/>
          <c:order val="0"/>
          <c:tx>
            <c:strRef>
              <c:f>sast_sonarqube!$AY$9</c:f>
              <c:strCache>
                <c:ptCount val="1"/>
                <c:pt idx="0">
                  <c:v>M18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sast_sonarqube!$AG$10:$AG$14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sast_sonarqube!$AY$10:$AY$14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EE-1A41-A08C-FB3AD3A6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MITRE Top 25 -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sast_sonarqube!$AI$9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sast_sonarqube!$AI$15:$AI$19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69-034C-8572-D72A0A77A2DD}"/>
            </c:ext>
          </c:extLst>
        </c:ser>
        <c:ser>
          <c:idx val="6"/>
          <c:order val="1"/>
          <c:tx>
            <c:strRef>
              <c:f>sast_sonarqube!$AJ$9</c:f>
              <c:strCache>
                <c:ptCount val="1"/>
                <c:pt idx="0">
                  <c:v>M03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sast_sonarqube!$AJ$15:$AJ$19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69-034C-8572-D72A0A77A2DD}"/>
            </c:ext>
          </c:extLst>
        </c:ser>
        <c:ser>
          <c:idx val="0"/>
          <c:order val="2"/>
          <c:tx>
            <c:strRef>
              <c:f>sast_sonarqube!$AM$9</c:f>
              <c:strCache>
                <c:ptCount val="1"/>
                <c:pt idx="0">
                  <c:v>M06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sast_sonarqube!$AM$15:$AM$19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69-034C-8572-D72A0A77A2DD}"/>
            </c:ext>
          </c:extLst>
        </c:ser>
        <c:ser>
          <c:idx val="3"/>
          <c:order val="3"/>
          <c:tx>
            <c:strRef>
              <c:f>sast_sonarqube!$AP$9</c:f>
              <c:strCache>
                <c:ptCount val="1"/>
                <c:pt idx="0">
                  <c:v>M09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sast_sonarqube!$AP$15:$AP$19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469-034C-8572-D72A0A77A2DD}"/>
            </c:ext>
          </c:extLst>
        </c:ser>
        <c:ser>
          <c:idx val="17"/>
          <c:order val="4"/>
          <c:tx>
            <c:strRef>
              <c:f>sast_sonarqube!$AY$9</c:f>
              <c:strCache>
                <c:ptCount val="1"/>
                <c:pt idx="0">
                  <c:v>M18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sast_sonarqube!$AG$15:$AG$19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sast_sonarqube!$AY$15:$AY$19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469-034C-8572-D72A0A77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MITRE Top 25 -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sast_sonarqube!$AL$9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sast_sonarqube!$AG$20:$AG$24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sast_sonarqube!$AL$20:$AL$24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5C-A543-9492-A6974EEA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OSV - Total CVE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osv_summary!$M$2</c:f>
              <c:strCache>
                <c:ptCount val="1"/>
                <c:pt idx="0">
                  <c:v>Total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0C-0C45-985F-7A8D8A24A3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0C-0C45-985F-7A8D8A24A3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0C-0C45-985F-7A8D8A24A3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osv_summary!$L$3:$L$5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osv_summary!$M$3:$M$5</c:f>
              <c:numCache>
                <c:formatCode>General</c:formatCode>
                <c:ptCount val="3"/>
                <c:pt idx="0">
                  <c:v>66</c:v>
                </c:pt>
                <c:pt idx="1">
                  <c:v>12</c:v>
                </c:pt>
                <c:pt idx="2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E-8740-BB6E-66070F3BAF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Dependabot - Unique CVE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sca_dependabot!$M$2</c:f>
              <c:strCache>
                <c:ptCount val="1"/>
                <c:pt idx="0">
                  <c:v>Unique CVE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31-9F4D-ACF2-4330563D7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31-9F4D-ACF2-4330563D7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31-9F4D-ACF2-4330563D7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sca_dependabot!$K$3:$K$5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sca_dependabot!$M$3:$M$5</c:f>
              <c:numCache>
                <c:formatCode>General</c:formatCode>
                <c:ptCount val="3"/>
                <c:pt idx="0">
                  <c:v>42</c:v>
                </c:pt>
                <c:pt idx="1">
                  <c:v>30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31-9F4D-ACF2-4330563D7D9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SonarQube - MITRE Top 25 -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sast_sonarqube!$AI$2</c:f>
              <c:strCache>
                <c:ptCount val="1"/>
                <c:pt idx="0">
                  <c:v>M02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sast_sonarqube!$AI$3:$AI$5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3-154F-A432-956457748B7B}"/>
            </c:ext>
          </c:extLst>
        </c:ser>
        <c:ser>
          <c:idx val="14"/>
          <c:order val="1"/>
          <c:tx>
            <c:strRef>
              <c:f>sast_sonarqube!$AJ$2</c:f>
              <c:strCache>
                <c:ptCount val="1"/>
                <c:pt idx="0">
                  <c:v>M03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sast_sonarqube!$AJ$3:$AJ$5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3-154F-A432-956457748B7B}"/>
            </c:ext>
          </c:extLst>
        </c:ser>
        <c:ser>
          <c:idx val="12"/>
          <c:order val="2"/>
          <c:tx>
            <c:strRef>
              <c:f>sast_sonarqube!$AL$2</c:f>
              <c:strCache>
                <c:ptCount val="1"/>
                <c:pt idx="0">
                  <c:v>M05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sast_sonarqube!$AL$3:$AL$5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3-154F-A432-956457748B7B}"/>
            </c:ext>
          </c:extLst>
        </c:ser>
        <c:ser>
          <c:idx val="16"/>
          <c:order val="3"/>
          <c:tx>
            <c:strRef>
              <c:f>sast_sonarqube!$AM$2</c:f>
              <c:strCache>
                <c:ptCount val="1"/>
                <c:pt idx="0">
                  <c:v>M06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sast_sonarqube!$AM$3:$AM$5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53-154F-A432-956457748B7B}"/>
            </c:ext>
          </c:extLst>
        </c:ser>
        <c:ser>
          <c:idx val="0"/>
          <c:order val="4"/>
          <c:tx>
            <c:strRef>
              <c:f>sast_sonarqube!$AP$2</c:f>
              <c:strCache>
                <c:ptCount val="1"/>
                <c:pt idx="0">
                  <c:v>M09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sast_sonarqube!$AP$3:$AP$5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53-154F-A432-956457748B7B}"/>
            </c:ext>
          </c:extLst>
        </c:ser>
        <c:ser>
          <c:idx val="13"/>
          <c:order val="5"/>
          <c:tx>
            <c:strRef>
              <c:f>sast_sonarqube!$AY$2</c:f>
              <c:strCache>
                <c:ptCount val="1"/>
                <c:pt idx="0">
                  <c:v>M18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sast_sonarqube!$AG$3:$AG$5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sast_sonarqube!$AY$3:$AY$5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53-154F-A432-95645774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123904"/>
        <c:axId val="586125632"/>
      </c:barChart>
      <c:catAx>
        <c:axId val="58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632"/>
        <c:crosses val="autoZero"/>
        <c:auto val="1"/>
        <c:lblAlgn val="ctr"/>
        <c:lblOffset val="100"/>
        <c:noMultiLvlLbl val="0"/>
      </c:catAx>
      <c:valAx>
        <c:axId val="586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01013024602027E-2"/>
              <c:y val="0.282694057246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sast_overall_result!$B$84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sast_overall_result!$C$83:$H$83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sast_overall_result!$C$84:$H$84</c:f>
              <c:numCache>
                <c:formatCode>0%</c:formatCode>
                <c:ptCount val="6"/>
                <c:pt idx="0">
                  <c:v>0</c:v>
                </c:pt>
                <c:pt idx="2" formatCode="0.00%">
                  <c:v>0.60814322643151042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4-AD45-B494-60F6BC3737B7}"/>
            </c:ext>
          </c:extLst>
        </c:ser>
        <c:ser>
          <c:idx val="1"/>
          <c:order val="1"/>
          <c:tx>
            <c:strRef>
              <c:f>sast_overall_result!$B$85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sast_overall_result!$C$83:$H$83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sast_overall_result!$C$85:$H$85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 formatCode="0.00%">
                  <c:v>0.60814322643151042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4-AD45-B494-60F6BC3737B7}"/>
            </c:ext>
          </c:extLst>
        </c:ser>
        <c:ser>
          <c:idx val="2"/>
          <c:order val="2"/>
          <c:tx>
            <c:strRef>
              <c:f>sast_overall_result!$B$86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sast_overall_result!$C$83:$H$83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sast_overall_result!$C$86:$H$86</c:f>
              <c:numCache>
                <c:formatCode>0%</c:formatCode>
                <c:ptCount val="6"/>
                <c:pt idx="0">
                  <c:v>0</c:v>
                </c:pt>
                <c:pt idx="2" formatCode="0.00%">
                  <c:v>0.60814322643151042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04-AD45-B494-60F6BC373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Misjudgement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3.3200388567276633E-2"/>
              <c:y val="0.24970272737646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sast_overall_result!$B$87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sast_overall_result!$C$83:$H$83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sast_overall_result!$C$87:$H$87</c:f>
              <c:numCache>
                <c:formatCode>0.00%</c:formatCode>
                <c:ptCount val="6"/>
                <c:pt idx="0" formatCode="0%">
                  <c:v>0.1</c:v>
                </c:pt>
                <c:pt idx="2">
                  <c:v>0.31481481481481483</c:v>
                </c:pt>
                <c:pt idx="3">
                  <c:v>3.2258064516129032E-3</c:v>
                </c:pt>
                <c:pt idx="4" formatCode="0%">
                  <c:v>0</c:v>
                </c:pt>
                <c:pt idx="5">
                  <c:v>4.7723132969034604E-2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F-174E-8FF9-C375EBC67843}"/>
            </c:ext>
          </c:extLst>
        </c:ser>
        <c:ser>
          <c:idx val="1"/>
          <c:order val="1"/>
          <c:tx>
            <c:strRef>
              <c:f>sast_overall_result!$B$88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sast_overall_result!$C$83:$H$83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sast_overall_result!$C$88:$H$88</c:f>
              <c:numCache>
                <c:formatCode>0.00%</c:formatCode>
                <c:ptCount val="6"/>
                <c:pt idx="0" formatCode="0%">
                  <c:v>0.1</c:v>
                </c:pt>
                <c:pt idx="1">
                  <c:v>2.0833333333333333E-3</c:v>
                </c:pt>
                <c:pt idx="2">
                  <c:v>0.31481481481481483</c:v>
                </c:pt>
                <c:pt idx="3">
                  <c:v>3.2258064516129032E-3</c:v>
                </c:pt>
                <c:pt idx="4" formatCode="0%">
                  <c:v>0</c:v>
                </c:pt>
                <c:pt idx="5">
                  <c:v>4.7723132969034604E-2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F-174E-8FF9-C375EBC67843}"/>
            </c:ext>
          </c:extLst>
        </c:ser>
        <c:ser>
          <c:idx val="2"/>
          <c:order val="2"/>
          <c:tx>
            <c:strRef>
              <c:f>sast_overall_result!$B$89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sast_overall_result!$C$83:$H$83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sast_overall_result!$C$89:$H$89</c:f>
              <c:numCache>
                <c:formatCode>0.00%</c:formatCode>
                <c:ptCount val="6"/>
                <c:pt idx="0" formatCode="0%">
                  <c:v>0.1</c:v>
                </c:pt>
                <c:pt idx="2">
                  <c:v>0.31481481481481483</c:v>
                </c:pt>
                <c:pt idx="3">
                  <c:v>3.2258064516129032E-3</c:v>
                </c:pt>
                <c:pt idx="4" formatCode="0%">
                  <c:v>0</c:v>
                </c:pt>
                <c:pt idx="5">
                  <c:v>4.7723132969034604E-2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F-174E-8FF9-C375EBC67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Misjudgement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3.4967716535433069E-2"/>
              <c:y val="0.23702156795617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sast_overall_result!$L$84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sast_overall_result!$M$83:$R$83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sast_overall_result!$M$84:$R$84</c:f>
              <c:numCache>
                <c:formatCode>0.00%</c:formatCode>
                <c:ptCount val="6"/>
                <c:pt idx="0">
                  <c:v>2.9886267979024623E-2</c:v>
                </c:pt>
                <c:pt idx="2">
                  <c:v>0.56153969355303346</c:v>
                </c:pt>
                <c:pt idx="3">
                  <c:v>8.7760676489864117E-2</c:v>
                </c:pt>
                <c:pt idx="4">
                  <c:v>8.1707765918292236E-2</c:v>
                </c:pt>
                <c:pt idx="5">
                  <c:v>0.20252889065996382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184C-BEDC-1BCEB823EA73}"/>
            </c:ext>
          </c:extLst>
        </c:ser>
        <c:ser>
          <c:idx val="1"/>
          <c:order val="1"/>
          <c:tx>
            <c:strRef>
              <c:f>sast_overall_result!$L$85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sast_overall_result!$M$83:$R$83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sast_overall_result!$M$85:$R$85</c:f>
              <c:numCache>
                <c:formatCode>0.00%</c:formatCode>
                <c:ptCount val="6"/>
                <c:pt idx="0">
                  <c:v>2.9886267979024623E-2</c:v>
                </c:pt>
                <c:pt idx="1">
                  <c:v>7.4188474435739421E-2</c:v>
                </c:pt>
                <c:pt idx="2">
                  <c:v>0.56153969355303346</c:v>
                </c:pt>
                <c:pt idx="3">
                  <c:v>8.9159277888465518E-2</c:v>
                </c:pt>
                <c:pt idx="4">
                  <c:v>8.1707765918292236E-2</c:v>
                </c:pt>
                <c:pt idx="5">
                  <c:v>0.20252889065996382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2-184C-BEDC-1BCEB823EA73}"/>
            </c:ext>
          </c:extLst>
        </c:ser>
        <c:ser>
          <c:idx val="2"/>
          <c:order val="2"/>
          <c:tx>
            <c:strRef>
              <c:f>sast_overall_result!$L$86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sast_overall_result!$M$83:$R$83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sast_overall_result!$M$86:$R$86</c:f>
              <c:numCache>
                <c:formatCode>0.00%</c:formatCode>
                <c:ptCount val="6"/>
                <c:pt idx="0">
                  <c:v>2.9886267979024623E-2</c:v>
                </c:pt>
                <c:pt idx="2">
                  <c:v>0.56153969355303346</c:v>
                </c:pt>
                <c:pt idx="3">
                  <c:v>4.6284350957811041E-2</c:v>
                </c:pt>
                <c:pt idx="4">
                  <c:v>8.1707765918292236E-2</c:v>
                </c:pt>
                <c:pt idx="5">
                  <c:v>0.20252889065996382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2-184C-BEDC-1BCEB823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Detection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3.8335837390955502E-2"/>
              <c:y val="0.27968004678762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sast_overall_result!$V$84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sast_overall_result!$W$83:$AB$83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sast_overall_result!$W$84:$AB$84</c:f>
              <c:numCache>
                <c:formatCode>0.00%</c:formatCode>
                <c:ptCount val="6"/>
                <c:pt idx="0">
                  <c:v>0.95576446011228611</c:v>
                </c:pt>
                <c:pt idx="2">
                  <c:v>0.62593308649092072</c:v>
                </c:pt>
                <c:pt idx="3">
                  <c:v>0.85455847972665033</c:v>
                </c:pt>
                <c:pt idx="4">
                  <c:v>0.91137224180702447</c:v>
                </c:pt>
                <c:pt idx="5">
                  <c:v>0.7312266491265671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F-F441-B42C-5256D9F371EB}"/>
            </c:ext>
          </c:extLst>
        </c:ser>
        <c:ser>
          <c:idx val="1"/>
          <c:order val="1"/>
          <c:tx>
            <c:strRef>
              <c:f>sast_overall_result!$V$85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sast_overall_result!$W$83:$AB$83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sast_overall_result!$W$85:$AB$85</c:f>
              <c:numCache>
                <c:formatCode>0.00%</c:formatCode>
                <c:ptCount val="6"/>
                <c:pt idx="0">
                  <c:v>0.95576446011228611</c:v>
                </c:pt>
                <c:pt idx="1">
                  <c:v>0.87506832509293542</c:v>
                </c:pt>
                <c:pt idx="2">
                  <c:v>0.62593308649092072</c:v>
                </c:pt>
                <c:pt idx="3">
                  <c:v>0.85262611257689191</c:v>
                </c:pt>
                <c:pt idx="4">
                  <c:v>0.91137224180702447</c:v>
                </c:pt>
                <c:pt idx="5">
                  <c:v>0.7312266491265671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F-F441-B42C-5256D9F371EB}"/>
            </c:ext>
          </c:extLst>
        </c:ser>
        <c:ser>
          <c:idx val="2"/>
          <c:order val="2"/>
          <c:tx>
            <c:strRef>
              <c:f>sast_overall_result!$V$86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sast_overall_result!$W$83:$AB$83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sast_overall_result!$W$86:$AB$86</c:f>
              <c:numCache>
                <c:formatCode>0.00%</c:formatCode>
                <c:ptCount val="6"/>
                <c:pt idx="0">
                  <c:v>0.95576446011228611</c:v>
                </c:pt>
                <c:pt idx="2">
                  <c:v>0.62593308649092072</c:v>
                </c:pt>
                <c:pt idx="3">
                  <c:v>0.90410827562591312</c:v>
                </c:pt>
                <c:pt idx="4">
                  <c:v>0.91137224180702447</c:v>
                </c:pt>
                <c:pt idx="5">
                  <c:v>0.7312266491265671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F-F441-B42C-5256D9F3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Missing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935483870967742E-2"/>
              <c:y val="0.2778684525847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Accuracy Rate - Java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sast_overall_result!$AF$84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sast_overall_result!$AG$83:$AL$83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sast_overall_result!$AG$84:$AL$84</c:f>
              <c:numCache>
                <c:formatCode>0%</c:formatCode>
                <c:ptCount val="6"/>
                <c:pt idx="0">
                  <c:v>1</c:v>
                </c:pt>
                <c:pt idx="2" formatCode="0.00%">
                  <c:v>0.39185677356848964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9-3A44-BD5B-0CA7F86575CC}"/>
            </c:ext>
          </c:extLst>
        </c:ser>
        <c:ser>
          <c:idx val="1"/>
          <c:order val="1"/>
          <c:tx>
            <c:strRef>
              <c:f>sast_overall_result!$AF$85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sast_overall_result!$AG$83:$AL$83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sast_overall_result!$AG$85:$AL$85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 formatCode="0.00%">
                  <c:v>0.39185677356848964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9-3A44-BD5B-0CA7F86575CC}"/>
            </c:ext>
          </c:extLst>
        </c:ser>
        <c:ser>
          <c:idx val="2"/>
          <c:order val="2"/>
          <c:tx>
            <c:strRef>
              <c:f>sast_overall_result!$AF$86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sast_overall_result!$AG$83:$AL$83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sast_overall_result!$AG$86:$AL$86</c:f>
              <c:numCache>
                <c:formatCode>0%</c:formatCode>
                <c:ptCount val="6"/>
                <c:pt idx="0">
                  <c:v>1</c:v>
                </c:pt>
                <c:pt idx="2" formatCode="0.00%">
                  <c:v>0.39185677356848964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9-3A44-BD5B-0CA7F865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Accuracy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935483870967742E-2"/>
              <c:y val="0.2778684525847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Accuracy Rate - Python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sast_overall_result!$AF$87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sast_overall_result!$AG$83:$AL$83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sast_overall_result!$AG$87:$AL$87</c:f>
              <c:numCache>
                <c:formatCode>0.00%</c:formatCode>
                <c:ptCount val="6"/>
                <c:pt idx="0" formatCode="0%">
                  <c:v>0.9</c:v>
                </c:pt>
                <c:pt idx="2">
                  <c:v>0.68518518518518512</c:v>
                </c:pt>
                <c:pt idx="3">
                  <c:v>0.99677419354838714</c:v>
                </c:pt>
                <c:pt idx="4" formatCode="0%">
                  <c:v>1</c:v>
                </c:pt>
                <c:pt idx="5">
                  <c:v>0.95227686703096537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6-AA40-B05C-F1B6D083CD80}"/>
            </c:ext>
          </c:extLst>
        </c:ser>
        <c:ser>
          <c:idx val="1"/>
          <c:order val="1"/>
          <c:tx>
            <c:strRef>
              <c:f>sast_overall_result!$AF$88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sast_overall_result!$AG$83:$AL$83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sast_overall_result!$AG$88:$AL$88</c:f>
              <c:numCache>
                <c:formatCode>0.00%</c:formatCode>
                <c:ptCount val="6"/>
                <c:pt idx="0" formatCode="0%">
                  <c:v>0.9</c:v>
                </c:pt>
                <c:pt idx="1">
                  <c:v>0.99791666666666679</c:v>
                </c:pt>
                <c:pt idx="2">
                  <c:v>0.68518518518518512</c:v>
                </c:pt>
                <c:pt idx="3">
                  <c:v>0.99677419354838714</c:v>
                </c:pt>
                <c:pt idx="4" formatCode="0%">
                  <c:v>1</c:v>
                </c:pt>
                <c:pt idx="5">
                  <c:v>0.95227686703096537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6-AA40-B05C-F1B6D083CD80}"/>
            </c:ext>
          </c:extLst>
        </c:ser>
        <c:ser>
          <c:idx val="2"/>
          <c:order val="2"/>
          <c:tx>
            <c:strRef>
              <c:f>sast_overall_result!$AF$89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sast_overall_result!$AG$83:$AL$83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sast_overall_result!$AG$89:$AL$89</c:f>
              <c:numCache>
                <c:formatCode>0.00%</c:formatCode>
                <c:ptCount val="6"/>
                <c:pt idx="0" formatCode="0%">
                  <c:v>0.9</c:v>
                </c:pt>
                <c:pt idx="2">
                  <c:v>0.68518518518518512</c:v>
                </c:pt>
                <c:pt idx="3">
                  <c:v>0.99677419354838714</c:v>
                </c:pt>
                <c:pt idx="4" formatCode="0%">
                  <c:v>1</c:v>
                </c:pt>
                <c:pt idx="5">
                  <c:v>0.95227686703096537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6-AA40-B05C-F1B6D083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Accuracy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935483870967742E-2"/>
              <c:y val="0.2778684525847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Accuracy Rate - JavaScript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sast_overall_result!$AF$90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sast_overall_result!$AG$83:$AL$83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sast_overall_result!$AG$90:$AL$90</c:f>
              <c:numCache>
                <c:formatCode>0%</c:formatCode>
                <c:ptCount val="6"/>
                <c:pt idx="0">
                  <c:v>1</c:v>
                </c:pt>
                <c:pt idx="2" formatCode="0.00%">
                  <c:v>0.7142857142857143</c:v>
                </c:pt>
                <c:pt idx="3" formatCode="0.00%">
                  <c:v>0.97777777777777786</c:v>
                </c:pt>
                <c:pt idx="4">
                  <c:v>1</c:v>
                </c:pt>
                <c:pt idx="5">
                  <c:v>0.88000000000000012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6-2541-8169-E9F792A1E130}"/>
            </c:ext>
          </c:extLst>
        </c:ser>
        <c:ser>
          <c:idx val="1"/>
          <c:order val="1"/>
          <c:tx>
            <c:strRef>
              <c:f>sast_overall_result!$AF$91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sast_overall_result!$AG$83:$AL$83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sast_overall_result!$AG$91:$AL$91</c:f>
              <c:numCache>
                <c:formatCode>0%</c:formatCode>
                <c:ptCount val="6"/>
                <c:pt idx="0">
                  <c:v>1</c:v>
                </c:pt>
                <c:pt idx="1">
                  <c:v>0</c:v>
                </c:pt>
                <c:pt idx="2" formatCode="0.00%">
                  <c:v>0.7142857142857143</c:v>
                </c:pt>
                <c:pt idx="3" formatCode="0.00%">
                  <c:v>0.97777777777777786</c:v>
                </c:pt>
                <c:pt idx="4">
                  <c:v>1</c:v>
                </c:pt>
                <c:pt idx="5">
                  <c:v>0.88000000000000012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6-2541-8169-E9F792A1E130}"/>
            </c:ext>
          </c:extLst>
        </c:ser>
        <c:ser>
          <c:idx val="2"/>
          <c:order val="2"/>
          <c:tx>
            <c:strRef>
              <c:f>sast_overall_result!$AF$92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sast_overall_result!$AG$83:$AL$83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sast_overall_result!$AG$92:$AL$92</c:f>
              <c:numCache>
                <c:formatCode>0%</c:formatCode>
                <c:ptCount val="6"/>
                <c:pt idx="0">
                  <c:v>1</c:v>
                </c:pt>
                <c:pt idx="2" formatCode="0.00%">
                  <c:v>0.7142857142857143</c:v>
                </c:pt>
                <c:pt idx="3" formatCode="0.00%">
                  <c:v>0.97777777777777786</c:v>
                </c:pt>
                <c:pt idx="4">
                  <c:v>1</c:v>
                </c:pt>
                <c:pt idx="5">
                  <c:v>0.88000000000000012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6-2541-8169-E9F792A1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Accuracy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935483870967742E-2"/>
              <c:y val="0.2778684525847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sast_overall_result!$B$90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(sast_overall_result!$C$83,sast_overall_result!$E$83:$H$83)</c:f>
              <c:strCache>
                <c:ptCount val="5"/>
                <c:pt idx="0">
                  <c:v>CodeQL</c:v>
                </c:pt>
                <c:pt idx="1">
                  <c:v>Horusec</c:v>
                </c:pt>
                <c:pt idx="2">
                  <c:v>Semgrep</c:v>
                </c:pt>
                <c:pt idx="3">
                  <c:v>Snyk Code</c:v>
                </c:pt>
                <c:pt idx="4">
                  <c:v>SonarQube</c:v>
                </c:pt>
              </c:strCache>
            </c:strRef>
          </c:cat>
          <c:val>
            <c:numRef>
              <c:f>(sast_overall_result!$C$90,sast_overall_result!$E$90:$H$90)</c:f>
              <c:numCache>
                <c:formatCode>0.00%</c:formatCode>
                <c:ptCount val="5"/>
                <c:pt idx="0" formatCode="0%">
                  <c:v>0</c:v>
                </c:pt>
                <c:pt idx="1">
                  <c:v>0.2857142857142857</c:v>
                </c:pt>
                <c:pt idx="2">
                  <c:v>2.222222222222222E-2</c:v>
                </c:pt>
                <c:pt idx="3" formatCode="0%">
                  <c:v>0</c:v>
                </c:pt>
                <c:pt idx="4" formatCode="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9-9844-8208-0F32335F6EC8}"/>
            </c:ext>
          </c:extLst>
        </c:ser>
        <c:ser>
          <c:idx val="1"/>
          <c:order val="1"/>
          <c:tx>
            <c:strRef>
              <c:f>sast_overall_result!$B$91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(sast_overall_result!$C$83,sast_overall_result!$E$83:$H$83)</c:f>
              <c:strCache>
                <c:ptCount val="5"/>
                <c:pt idx="0">
                  <c:v>CodeQL</c:v>
                </c:pt>
                <c:pt idx="1">
                  <c:v>Horusec</c:v>
                </c:pt>
                <c:pt idx="2">
                  <c:v>Semgrep</c:v>
                </c:pt>
                <c:pt idx="3">
                  <c:v>Snyk Code</c:v>
                </c:pt>
                <c:pt idx="4">
                  <c:v>SonarQube</c:v>
                </c:pt>
              </c:strCache>
            </c:strRef>
          </c:cat>
          <c:val>
            <c:numRef>
              <c:f>(sast_overall_result!$C$91,sast_overall_result!$E$91:$H$91)</c:f>
              <c:numCache>
                <c:formatCode>0.00%</c:formatCode>
                <c:ptCount val="5"/>
                <c:pt idx="0" formatCode="0%">
                  <c:v>0</c:v>
                </c:pt>
                <c:pt idx="1">
                  <c:v>0.2857142857142857</c:v>
                </c:pt>
                <c:pt idx="2">
                  <c:v>2.2222222222222199E-2</c:v>
                </c:pt>
                <c:pt idx="3" formatCode="0%">
                  <c:v>0</c:v>
                </c:pt>
                <c:pt idx="4" formatCode="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9-9844-8208-0F32335F6EC8}"/>
            </c:ext>
          </c:extLst>
        </c:ser>
        <c:ser>
          <c:idx val="2"/>
          <c:order val="2"/>
          <c:tx>
            <c:strRef>
              <c:f>sast_overall_result!$B$92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(sast_overall_result!$C$83,sast_overall_result!$E$83:$H$83)</c:f>
              <c:strCache>
                <c:ptCount val="5"/>
                <c:pt idx="0">
                  <c:v>CodeQL</c:v>
                </c:pt>
                <c:pt idx="1">
                  <c:v>Horusec</c:v>
                </c:pt>
                <c:pt idx="2">
                  <c:v>Semgrep</c:v>
                </c:pt>
                <c:pt idx="3">
                  <c:v>Snyk Code</c:v>
                </c:pt>
                <c:pt idx="4">
                  <c:v>SonarQube</c:v>
                </c:pt>
              </c:strCache>
            </c:strRef>
          </c:cat>
          <c:val>
            <c:numRef>
              <c:f>(sast_overall_result!$C$92,sast_overall_result!$E$92:$H$92)</c:f>
              <c:numCache>
                <c:formatCode>0.00%</c:formatCode>
                <c:ptCount val="5"/>
                <c:pt idx="0" formatCode="0%">
                  <c:v>0</c:v>
                </c:pt>
                <c:pt idx="1">
                  <c:v>0.2857142857142857</c:v>
                </c:pt>
                <c:pt idx="2">
                  <c:v>2.222222222222222E-2</c:v>
                </c:pt>
                <c:pt idx="3" formatCode="0%">
                  <c:v>0</c:v>
                </c:pt>
                <c:pt idx="4" formatCode="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9-9844-8208-0F32335F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Misjudgement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3.3941801436497089E-2"/>
              <c:y val="0.2388331621590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sast_overall_result!$L$87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sast_overall_result!$M$83:$R$83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sast_overall_result!$M$87:$R$87</c:f>
              <c:numCache>
                <c:formatCode>0%</c:formatCode>
                <c:ptCount val="6"/>
                <c:pt idx="0" formatCode="0.00%">
                  <c:v>0.23192214251539484</c:v>
                </c:pt>
                <c:pt idx="2" formatCode="0.00%">
                  <c:v>4.6519915364341663E-2</c:v>
                </c:pt>
                <c:pt idx="3" formatCode="0.00%">
                  <c:v>0.43932788532528216</c:v>
                </c:pt>
                <c:pt idx="4" formatCode="0.00%">
                  <c:v>9.9493256884896325E-2</c:v>
                </c:pt>
                <c:pt idx="5" formatCode="0.00%">
                  <c:v>0.20411844867622736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0-F947-AF69-963DA3CDA663}"/>
            </c:ext>
          </c:extLst>
        </c:ser>
        <c:ser>
          <c:idx val="1"/>
          <c:order val="1"/>
          <c:tx>
            <c:strRef>
              <c:f>sast_overall_result!$L$88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sast_overall_result!$M$83:$R$83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sast_overall_result!$M$88:$R$88</c:f>
              <c:numCache>
                <c:formatCode>0%</c:formatCode>
                <c:ptCount val="6"/>
                <c:pt idx="0" formatCode="0.00%">
                  <c:v>0.23192214251539484</c:v>
                </c:pt>
                <c:pt idx="1">
                  <c:v>0.19004307571426804</c:v>
                </c:pt>
                <c:pt idx="2" formatCode="0.00%">
                  <c:v>4.6519915364341663E-2</c:v>
                </c:pt>
                <c:pt idx="3" formatCode="0.00%">
                  <c:v>0.43932788532528216</c:v>
                </c:pt>
                <c:pt idx="4" formatCode="0.00%">
                  <c:v>9.9493256884896325E-2</c:v>
                </c:pt>
                <c:pt idx="5" formatCode="0.00%">
                  <c:v>0.20411844867622736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60-F947-AF69-963DA3CDA663}"/>
            </c:ext>
          </c:extLst>
        </c:ser>
        <c:ser>
          <c:idx val="2"/>
          <c:order val="2"/>
          <c:tx>
            <c:strRef>
              <c:f>sast_overall_result!$L$89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sast_overall_result!$M$83:$R$83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sast_overall_result!$M$89:$R$89</c:f>
              <c:numCache>
                <c:formatCode>0%</c:formatCode>
                <c:ptCount val="6"/>
                <c:pt idx="0" formatCode="0.00%">
                  <c:v>0.23192214251539484</c:v>
                </c:pt>
                <c:pt idx="2" formatCode="0.00%">
                  <c:v>4.6519915364341663E-2</c:v>
                </c:pt>
                <c:pt idx="3" formatCode="0.00%">
                  <c:v>0.43932788532528216</c:v>
                </c:pt>
                <c:pt idx="4" formatCode="0.00%">
                  <c:v>9.9493256884896325E-2</c:v>
                </c:pt>
                <c:pt idx="5" formatCode="0.00%">
                  <c:v>0.20411844867622736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60-F947-AF69-963DA3CD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Detection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3.8335837390955502E-2"/>
              <c:y val="0.27968004678762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Dependabot - CVE ID Severity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sca_dependabot!$D$2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sca_dependabot!$D$8:$D$12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4-3247-982C-0169A2F10D03}"/>
            </c:ext>
          </c:extLst>
        </c:ser>
        <c:ser>
          <c:idx val="1"/>
          <c:order val="1"/>
          <c:tx>
            <c:strRef>
              <c:f>sca_dependabot!$E$2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sca_dependabot!$E$8:$E$12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4-3247-982C-0169A2F10D03}"/>
            </c:ext>
          </c:extLst>
        </c:ser>
        <c:ser>
          <c:idx val="2"/>
          <c:order val="2"/>
          <c:tx>
            <c:strRef>
              <c:f>sca_dependabot!$F$2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sca_dependabot!$F$8:$F$12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4-3247-982C-0169A2F10D03}"/>
            </c:ext>
          </c:extLst>
        </c:ser>
        <c:ser>
          <c:idx val="3"/>
          <c:order val="3"/>
          <c:tx>
            <c:strRef>
              <c:f>sca_dependabot!$G$2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sca_dependabot!$G$8:$G$12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F4-3247-982C-0169A2F10D03}"/>
            </c:ext>
          </c:extLst>
        </c:ser>
        <c:ser>
          <c:idx val="4"/>
          <c:order val="4"/>
          <c:tx>
            <c:strRef>
              <c:f>sca_dependabot!$H$2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sca_dependabot!$H$8:$H$12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F4-3247-982C-0169A2F1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490815576781777E-2"/>
              <c:y val="0.4331850270283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sast_overall_result!$L$90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sast_overall_result!$M$83:$R$83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sast_overall_result!$M$90:$R$90</c:f>
              <c:numCache>
                <c:formatCode>0%</c:formatCode>
                <c:ptCount val="6"/>
                <c:pt idx="0" formatCode="0.00%">
                  <c:v>0.26887532693984306</c:v>
                </c:pt>
                <c:pt idx="2" formatCode="0.00%">
                  <c:v>0.11608393710729639</c:v>
                </c:pt>
                <c:pt idx="3" formatCode="0.00%">
                  <c:v>0.17598337142533538</c:v>
                </c:pt>
                <c:pt idx="4" formatCode="0.00%">
                  <c:v>3.1949110297145582E-2</c:v>
                </c:pt>
                <c:pt idx="5" formatCode="0.00%">
                  <c:v>0.46738914458344316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F-B64D-9CB1-5D30B075ABD1}"/>
            </c:ext>
          </c:extLst>
        </c:ser>
        <c:ser>
          <c:idx val="1"/>
          <c:order val="1"/>
          <c:tx>
            <c:strRef>
              <c:f>sast_overall_result!$L$91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sast_overall_result!$M$83:$R$83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sast_overall_result!$M$91:$R$91</c:f>
              <c:numCache>
                <c:formatCode>0%</c:formatCode>
                <c:ptCount val="6"/>
                <c:pt idx="0" formatCode="0.00%">
                  <c:v>0.26887532693984306</c:v>
                </c:pt>
                <c:pt idx="1">
                  <c:v>0</c:v>
                </c:pt>
                <c:pt idx="2" formatCode="0.00%">
                  <c:v>0.11608393710729639</c:v>
                </c:pt>
                <c:pt idx="3" formatCode="0.00%">
                  <c:v>0.17598337142533538</c:v>
                </c:pt>
                <c:pt idx="4" formatCode="0.00%">
                  <c:v>3.1949110297145582E-2</c:v>
                </c:pt>
                <c:pt idx="5" formatCode="0.00%">
                  <c:v>0.46738914458344316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F-B64D-9CB1-5D30B075ABD1}"/>
            </c:ext>
          </c:extLst>
        </c:ser>
        <c:ser>
          <c:idx val="2"/>
          <c:order val="2"/>
          <c:tx>
            <c:strRef>
              <c:f>sast_overall_result!$L$92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sast_overall_result!$M$83:$R$83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sast_overall_result!$M$92:$R$92</c:f>
              <c:numCache>
                <c:formatCode>0%</c:formatCode>
                <c:ptCount val="6"/>
                <c:pt idx="0" formatCode="0.00%">
                  <c:v>0.26887532693984306</c:v>
                </c:pt>
                <c:pt idx="2" formatCode="0.00%">
                  <c:v>0.11608393710729639</c:v>
                </c:pt>
                <c:pt idx="3" formatCode="0.00%">
                  <c:v>0.17598337142533538</c:v>
                </c:pt>
                <c:pt idx="4" formatCode="0.00%">
                  <c:v>3.1949110297145582E-2</c:v>
                </c:pt>
                <c:pt idx="5" formatCode="0.00%">
                  <c:v>0.46738914458344316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F-B64D-9CB1-5D30B075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Detection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3.8335837390955502E-2"/>
              <c:y val="0.27968004678762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sast_overall_result!$V$87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sast_overall_result!$W$83:$AB$83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sast_overall_result!$W$87:$AB$87</c:f>
              <c:numCache>
                <c:formatCode>0.00%</c:formatCode>
                <c:ptCount val="6"/>
                <c:pt idx="0">
                  <c:v>0.7897051131353543</c:v>
                </c:pt>
                <c:pt idx="2">
                  <c:v>0.96323295725409186</c:v>
                </c:pt>
                <c:pt idx="3">
                  <c:v>0.54100910247302481</c:v>
                </c:pt>
                <c:pt idx="4">
                  <c:v>0.88889131987611503</c:v>
                </c:pt>
                <c:pt idx="5">
                  <c:v>0.7849308132596754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1-3F4A-989F-D175A6E58603}"/>
            </c:ext>
          </c:extLst>
        </c:ser>
        <c:ser>
          <c:idx val="1"/>
          <c:order val="1"/>
          <c:tx>
            <c:strRef>
              <c:f>sast_overall_result!$V$88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sast_overall_result!$W$83:$AB$83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sast_overall_result!$W$88:$AB$88</c:f>
              <c:numCache>
                <c:formatCode>0.00%</c:formatCode>
                <c:ptCount val="6"/>
                <c:pt idx="0">
                  <c:v>0.7897051131353543</c:v>
                </c:pt>
                <c:pt idx="1">
                  <c:v>0.78954006240983599</c:v>
                </c:pt>
                <c:pt idx="2">
                  <c:v>0.96323295725409186</c:v>
                </c:pt>
                <c:pt idx="3">
                  <c:v>0.54100910247302481</c:v>
                </c:pt>
                <c:pt idx="4">
                  <c:v>0.88889131987611503</c:v>
                </c:pt>
                <c:pt idx="5">
                  <c:v>0.7849308132596754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1-3F4A-989F-D175A6E58603}"/>
            </c:ext>
          </c:extLst>
        </c:ser>
        <c:ser>
          <c:idx val="2"/>
          <c:order val="2"/>
          <c:tx>
            <c:strRef>
              <c:f>sast_overall_result!$V$89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sast_overall_result!$W$83:$AB$83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sast_overall_result!$W$89:$AB$89</c:f>
              <c:numCache>
                <c:formatCode>0.00%</c:formatCode>
                <c:ptCount val="6"/>
                <c:pt idx="0">
                  <c:v>0.7897051131353543</c:v>
                </c:pt>
                <c:pt idx="2">
                  <c:v>0.96323295725409186</c:v>
                </c:pt>
                <c:pt idx="3">
                  <c:v>0.54100910247302481</c:v>
                </c:pt>
                <c:pt idx="4">
                  <c:v>0.88889131987611503</c:v>
                </c:pt>
                <c:pt idx="5">
                  <c:v>0.7849308132596754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1-3F4A-989F-D175A6E58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Missing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935483870967742E-2"/>
              <c:y val="0.2778684525847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sast_overall_result!$V$90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sast_overall_result!$W$83:$AB$83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sast_overall_result!$W$90:$AB$90</c:f>
              <c:numCache>
                <c:formatCode>0%</c:formatCode>
                <c:ptCount val="6"/>
                <c:pt idx="0" formatCode="0.00%">
                  <c:v>0.72521408266680809</c:v>
                </c:pt>
                <c:pt idx="2" formatCode="0.00%">
                  <c:v>0.89203082790402033</c:v>
                </c:pt>
                <c:pt idx="3" formatCode="0.00%">
                  <c:v>0.8074277973391023</c:v>
                </c:pt>
                <c:pt idx="4" formatCode="0.00%">
                  <c:v>0.95553467000835435</c:v>
                </c:pt>
                <c:pt idx="5" formatCode="0.00%">
                  <c:v>0.54694743439986693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7-934C-A296-728E62DB7073}"/>
            </c:ext>
          </c:extLst>
        </c:ser>
        <c:ser>
          <c:idx val="1"/>
          <c:order val="1"/>
          <c:tx>
            <c:strRef>
              <c:f>sast_overall_result!$V$91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sast_overall_result!$W$83:$AB$83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sast_overall_result!$W$91:$AB$91</c:f>
              <c:numCache>
                <c:formatCode>0%</c:formatCode>
                <c:ptCount val="6"/>
                <c:pt idx="0" formatCode="0.00%">
                  <c:v>0.72521408266680809</c:v>
                </c:pt>
                <c:pt idx="1">
                  <c:v>1</c:v>
                </c:pt>
                <c:pt idx="2" formatCode="0.00%">
                  <c:v>0.89203082790402033</c:v>
                </c:pt>
                <c:pt idx="3" formatCode="0.00%">
                  <c:v>0.8074277973391023</c:v>
                </c:pt>
                <c:pt idx="4" formatCode="0.00%">
                  <c:v>0.95553467000835435</c:v>
                </c:pt>
                <c:pt idx="5" formatCode="0.00%">
                  <c:v>0.54694743439986693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7-934C-A296-728E62DB7073}"/>
            </c:ext>
          </c:extLst>
        </c:ser>
        <c:ser>
          <c:idx val="2"/>
          <c:order val="2"/>
          <c:tx>
            <c:strRef>
              <c:f>sast_overall_result!$V$92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sast_overall_result!$W$83:$AB$83</c:f>
              <c:strCache>
                <c:ptCount val="6"/>
                <c:pt idx="0">
                  <c:v>CodeQL</c:v>
                </c:pt>
                <c:pt idx="1">
                  <c:v>DeepSource</c:v>
                </c:pt>
                <c:pt idx="2">
                  <c:v>Horusec</c:v>
                </c:pt>
                <c:pt idx="3">
                  <c:v>Semgrep</c:v>
                </c:pt>
                <c:pt idx="4">
                  <c:v>Snyk Code</c:v>
                </c:pt>
                <c:pt idx="5">
                  <c:v>SonarQube</c:v>
                </c:pt>
              </c:strCache>
            </c:strRef>
          </c:cat>
          <c:val>
            <c:numRef>
              <c:f>sast_overall_result!$W$92:$AB$92</c:f>
              <c:numCache>
                <c:formatCode>0%</c:formatCode>
                <c:ptCount val="6"/>
                <c:pt idx="0" formatCode="0.00%">
                  <c:v>0.72521408266680809</c:v>
                </c:pt>
                <c:pt idx="2" formatCode="0.00%">
                  <c:v>0.89203082790402033</c:v>
                </c:pt>
                <c:pt idx="3" formatCode="0.00%">
                  <c:v>0.8074277973391023</c:v>
                </c:pt>
                <c:pt idx="4" formatCode="0.00%">
                  <c:v>0.95553467000835435</c:v>
                </c:pt>
                <c:pt idx="5" formatCode="0.00%">
                  <c:v>0.54694743439986693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7-934C-A296-728E62DB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Average Missing Rate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935483870967742E-2"/>
              <c:y val="0.2778684525847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Analysis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sca_performance!$C$2</c:f>
              <c:strCache>
                <c:ptCount val="1"/>
                <c:pt idx="0">
                  <c:v>macOS 14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sca_performance!$A$3:$A$17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sca_performance!$C$3:$C$17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17</c:v>
                </c:pt>
                <c:pt idx="12">
                  <c:v>14</c:v>
                </c:pt>
                <c:pt idx="13">
                  <c:v>16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8-F440-9E92-A93E4C72364D}"/>
            </c:ext>
          </c:extLst>
        </c:ser>
        <c:ser>
          <c:idx val="1"/>
          <c:order val="1"/>
          <c:tx>
            <c:strRef>
              <c:f>sca_performance!$D$2</c:f>
              <c:strCache>
                <c:ptCount val="1"/>
                <c:pt idx="0">
                  <c:v>Ubuntu 22.04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sca_performance!$A$3:$A$17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sca_performance!$D$3:$D$17</c:f>
              <c:numCache>
                <c:formatCode>General</c:formatCode>
                <c:ptCount val="15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13</c:v>
                </c:pt>
                <c:pt idx="7">
                  <c:v>10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8-F440-9E92-A93E4C7236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676128"/>
        <c:axId val="318677840"/>
      </c:lineChart>
      <c:catAx>
        <c:axId val="3186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7840"/>
        <c:crosses val="autoZero"/>
        <c:auto val="1"/>
        <c:lblAlgn val="ctr"/>
        <c:lblOffset val="100"/>
        <c:noMultiLvlLbl val="0"/>
      </c:catAx>
      <c:valAx>
        <c:axId val="318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</a:p>
              <a:p>
                <a:pPr>
                  <a:defRPr sz="2000"/>
                </a:pPr>
                <a:endParaRPr lang="en-GB" sz="2000"/>
              </a:p>
            </c:rich>
          </c:tx>
          <c:layout>
            <c:manualLayout>
              <c:xMode val="edge"/>
              <c:yMode val="edge"/>
              <c:x val="1.6047297297297296E-2"/>
              <c:y val="0.48071736198721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Analysis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sca_performance!$C$2</c:f>
              <c:strCache>
                <c:ptCount val="1"/>
                <c:pt idx="0">
                  <c:v>macOS 14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sca_performance!$A$18:$A$32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sca_performance!$C$18:$C$32</c:f>
              <c:numCache>
                <c:formatCode>General</c:formatCode>
                <c:ptCount val="15"/>
                <c:pt idx="0">
                  <c:v>27</c:v>
                </c:pt>
                <c:pt idx="1">
                  <c:v>45</c:v>
                </c:pt>
                <c:pt idx="2">
                  <c:v>31</c:v>
                </c:pt>
                <c:pt idx="3">
                  <c:v>49</c:v>
                </c:pt>
                <c:pt idx="4">
                  <c:v>76</c:v>
                </c:pt>
                <c:pt idx="5">
                  <c:v>16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  <c:pt idx="10">
                  <c:v>19</c:v>
                </c:pt>
                <c:pt idx="11">
                  <c:v>26</c:v>
                </c:pt>
                <c:pt idx="12">
                  <c:v>21</c:v>
                </c:pt>
                <c:pt idx="13">
                  <c:v>18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0-8E44-8C1A-CA3EC16BE3C7}"/>
            </c:ext>
          </c:extLst>
        </c:ser>
        <c:ser>
          <c:idx val="1"/>
          <c:order val="1"/>
          <c:tx>
            <c:strRef>
              <c:f>sca_performance!$D$2</c:f>
              <c:strCache>
                <c:ptCount val="1"/>
                <c:pt idx="0">
                  <c:v>Ubuntu 22.04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sca_performance!$A$18:$A$32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sca_performance!$D$18:$D$32</c:f>
              <c:numCache>
                <c:formatCode>General</c:formatCode>
                <c:ptCount val="15"/>
                <c:pt idx="0">
                  <c:v>33</c:v>
                </c:pt>
                <c:pt idx="1">
                  <c:v>63</c:v>
                </c:pt>
                <c:pt idx="2">
                  <c:v>24</c:v>
                </c:pt>
                <c:pt idx="3">
                  <c:v>52</c:v>
                </c:pt>
                <c:pt idx="4">
                  <c:v>57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18</c:v>
                </c:pt>
                <c:pt idx="9">
                  <c:v>21</c:v>
                </c:pt>
                <c:pt idx="10">
                  <c:v>16</c:v>
                </c:pt>
                <c:pt idx="11">
                  <c:v>30</c:v>
                </c:pt>
                <c:pt idx="12">
                  <c:v>19</c:v>
                </c:pt>
                <c:pt idx="13">
                  <c:v>20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8E44-8C1A-CA3EC16BE3C7}"/>
            </c:ext>
          </c:extLst>
        </c:ser>
        <c:ser>
          <c:idx val="2"/>
          <c:order val="2"/>
          <c:tx>
            <c:strRef>
              <c:f>sca_performance!$E$2</c:f>
              <c:strCache>
                <c:ptCount val="1"/>
                <c:pt idx="0">
                  <c:v>Windows 2022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sca_performance!$A$18:$A$32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sca_performance!$E$18:$E$32</c:f>
              <c:numCache>
                <c:formatCode>General</c:formatCode>
                <c:ptCount val="15"/>
                <c:pt idx="0">
                  <c:v>92</c:v>
                </c:pt>
                <c:pt idx="1">
                  <c:v>138</c:v>
                </c:pt>
                <c:pt idx="2">
                  <c:v>176</c:v>
                </c:pt>
                <c:pt idx="3">
                  <c:v>184</c:v>
                </c:pt>
                <c:pt idx="4">
                  <c:v>202</c:v>
                </c:pt>
                <c:pt idx="5">
                  <c:v>47</c:v>
                </c:pt>
                <c:pt idx="6">
                  <c:v>82</c:v>
                </c:pt>
                <c:pt idx="7">
                  <c:v>59</c:v>
                </c:pt>
                <c:pt idx="8">
                  <c:v>55</c:v>
                </c:pt>
                <c:pt idx="9">
                  <c:v>60</c:v>
                </c:pt>
                <c:pt idx="10">
                  <c:v>35</c:v>
                </c:pt>
                <c:pt idx="11">
                  <c:v>33</c:v>
                </c:pt>
                <c:pt idx="12">
                  <c:v>40</c:v>
                </c:pt>
                <c:pt idx="13">
                  <c:v>36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0-8E44-8C1A-CA3EC16BE3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676128"/>
        <c:axId val="318677840"/>
      </c:lineChart>
      <c:catAx>
        <c:axId val="3186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7840"/>
        <c:crosses val="autoZero"/>
        <c:auto val="1"/>
        <c:lblAlgn val="ctr"/>
        <c:lblOffset val="100"/>
        <c:noMultiLvlLbl val="0"/>
      </c:catAx>
      <c:valAx>
        <c:axId val="318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</a:p>
              <a:p>
                <a:pPr>
                  <a:defRPr sz="2000"/>
                </a:pPr>
                <a:endParaRPr lang="en-GB" sz="2000"/>
              </a:p>
            </c:rich>
          </c:tx>
          <c:layout>
            <c:manualLayout>
              <c:xMode val="edge"/>
              <c:yMode val="edge"/>
              <c:x val="1.680672268907563E-2"/>
              <c:y val="0.48071736198721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Analysis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sca_performance!$C$2</c:f>
              <c:strCache>
                <c:ptCount val="1"/>
                <c:pt idx="0">
                  <c:v>macOS 14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sca_performance!$A$43:$A$57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sca_performance!$C$43:$C$57</c:f>
              <c:numCache>
                <c:formatCode>General</c:formatCode>
                <c:ptCount val="15"/>
                <c:pt idx="0">
                  <c:v>186</c:v>
                </c:pt>
                <c:pt idx="1">
                  <c:v>188</c:v>
                </c:pt>
                <c:pt idx="2">
                  <c:v>185</c:v>
                </c:pt>
                <c:pt idx="3">
                  <c:v>195</c:v>
                </c:pt>
                <c:pt idx="4">
                  <c:v>187</c:v>
                </c:pt>
                <c:pt idx="5">
                  <c:v>188</c:v>
                </c:pt>
                <c:pt idx="6">
                  <c:v>696</c:v>
                </c:pt>
                <c:pt idx="7">
                  <c:v>284</c:v>
                </c:pt>
                <c:pt idx="8">
                  <c:v>189</c:v>
                </c:pt>
                <c:pt idx="9">
                  <c:v>555</c:v>
                </c:pt>
                <c:pt idx="10">
                  <c:v>284</c:v>
                </c:pt>
                <c:pt idx="11">
                  <c:v>258</c:v>
                </c:pt>
                <c:pt idx="12">
                  <c:v>311</c:v>
                </c:pt>
                <c:pt idx="13">
                  <c:v>226</c:v>
                </c:pt>
                <c:pt idx="14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3-1E4A-AB82-CC3FA4214418}"/>
            </c:ext>
          </c:extLst>
        </c:ser>
        <c:ser>
          <c:idx val="1"/>
          <c:order val="1"/>
          <c:tx>
            <c:strRef>
              <c:f>sca_performance!$D$2</c:f>
              <c:strCache>
                <c:ptCount val="1"/>
                <c:pt idx="0">
                  <c:v>Ubuntu 22.04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sca_performance!$A$43:$A$57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sca_performance!$D$43:$D$57</c:f>
              <c:numCache>
                <c:formatCode>General</c:formatCode>
                <c:ptCount val="15"/>
                <c:pt idx="0">
                  <c:v>185</c:v>
                </c:pt>
                <c:pt idx="1">
                  <c:v>191</c:v>
                </c:pt>
                <c:pt idx="2">
                  <c:v>183</c:v>
                </c:pt>
                <c:pt idx="3">
                  <c:v>201</c:v>
                </c:pt>
                <c:pt idx="4">
                  <c:v>182</c:v>
                </c:pt>
                <c:pt idx="5">
                  <c:v>183</c:v>
                </c:pt>
                <c:pt idx="6">
                  <c:v>721</c:v>
                </c:pt>
                <c:pt idx="7">
                  <c:v>304</c:v>
                </c:pt>
                <c:pt idx="8">
                  <c:v>184</c:v>
                </c:pt>
                <c:pt idx="9">
                  <c:v>556</c:v>
                </c:pt>
                <c:pt idx="10">
                  <c:v>316</c:v>
                </c:pt>
                <c:pt idx="11">
                  <c:v>305</c:v>
                </c:pt>
                <c:pt idx="12">
                  <c:v>316</c:v>
                </c:pt>
                <c:pt idx="13">
                  <c:v>230</c:v>
                </c:pt>
                <c:pt idx="14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3-1E4A-AB82-CC3FA4214418}"/>
            </c:ext>
          </c:extLst>
        </c:ser>
        <c:ser>
          <c:idx val="2"/>
          <c:order val="2"/>
          <c:tx>
            <c:strRef>
              <c:f>sca_performance!$E$2</c:f>
              <c:strCache>
                <c:ptCount val="1"/>
                <c:pt idx="0">
                  <c:v>Windows 2022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sca_performance!$A$43:$A$57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sca_performance!$E$43:$E$57</c:f>
              <c:numCache>
                <c:formatCode>General</c:formatCode>
                <c:ptCount val="15"/>
                <c:pt idx="0">
                  <c:v>213</c:v>
                </c:pt>
                <c:pt idx="1">
                  <c:v>208</c:v>
                </c:pt>
                <c:pt idx="2">
                  <c:v>203</c:v>
                </c:pt>
                <c:pt idx="3">
                  <c:v>253</c:v>
                </c:pt>
                <c:pt idx="4">
                  <c:v>205</c:v>
                </c:pt>
                <c:pt idx="5">
                  <c:v>206</c:v>
                </c:pt>
                <c:pt idx="6">
                  <c:v>709</c:v>
                </c:pt>
                <c:pt idx="7">
                  <c:v>307</c:v>
                </c:pt>
                <c:pt idx="8">
                  <c:v>234</c:v>
                </c:pt>
                <c:pt idx="9">
                  <c:v>663</c:v>
                </c:pt>
                <c:pt idx="10">
                  <c:v>331</c:v>
                </c:pt>
                <c:pt idx="11">
                  <c:v>330</c:v>
                </c:pt>
                <c:pt idx="12">
                  <c:v>356</c:v>
                </c:pt>
                <c:pt idx="13">
                  <c:v>302</c:v>
                </c:pt>
                <c:pt idx="14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3-1E4A-AB82-CC3FA42144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676128"/>
        <c:axId val="318677840"/>
      </c:lineChart>
      <c:catAx>
        <c:axId val="3186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7840"/>
        <c:crosses val="autoZero"/>
        <c:auto val="1"/>
        <c:lblAlgn val="ctr"/>
        <c:lblOffset val="100"/>
        <c:noMultiLvlLbl val="0"/>
      </c:catAx>
      <c:valAx>
        <c:axId val="318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</a:p>
              <a:p>
                <a:pPr>
                  <a:defRPr sz="2000"/>
                </a:pPr>
                <a:endParaRPr lang="en-GB" sz="2000"/>
              </a:p>
            </c:rich>
          </c:tx>
          <c:layout>
            <c:manualLayout>
              <c:xMode val="edge"/>
              <c:yMode val="edge"/>
              <c:x val="1.5151515151515152E-2"/>
              <c:y val="0.48255898261336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Eclipse Steady - Analysis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sca_performance!$D$2</c:f>
              <c:strCache>
                <c:ptCount val="1"/>
                <c:pt idx="0">
                  <c:v>Ubuntu 22.04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sca_performance!$A$33:$A$42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sca_performance!$D$33:$D$42</c:f>
              <c:numCache>
                <c:formatCode>General</c:formatCode>
                <c:ptCount val="10"/>
                <c:pt idx="0">
                  <c:v>87</c:v>
                </c:pt>
                <c:pt idx="1">
                  <c:v>219</c:v>
                </c:pt>
                <c:pt idx="2">
                  <c:v>163</c:v>
                </c:pt>
                <c:pt idx="3">
                  <c:v>163</c:v>
                </c:pt>
                <c:pt idx="4">
                  <c:v>161</c:v>
                </c:pt>
                <c:pt idx="5">
                  <c:v>3627</c:v>
                </c:pt>
                <c:pt idx="6">
                  <c:v>3646</c:v>
                </c:pt>
                <c:pt idx="7">
                  <c:v>3502</c:v>
                </c:pt>
                <c:pt idx="8">
                  <c:v>3604</c:v>
                </c:pt>
                <c:pt idx="9">
                  <c:v>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9-894F-94D7-8FA85EA6D5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676128"/>
        <c:axId val="318677840"/>
      </c:lineChart>
      <c:catAx>
        <c:axId val="3186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7840"/>
        <c:crosses val="autoZero"/>
        <c:auto val="1"/>
        <c:lblAlgn val="ctr"/>
        <c:lblOffset val="100"/>
        <c:noMultiLvlLbl val="0"/>
      </c:catAx>
      <c:valAx>
        <c:axId val="318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</a:p>
              <a:p>
                <a:pPr>
                  <a:defRPr sz="2000"/>
                </a:pPr>
                <a:endParaRPr lang="en-GB" sz="2000"/>
              </a:p>
            </c:rich>
          </c:tx>
          <c:layout>
            <c:manualLayout>
              <c:xMode val="edge"/>
              <c:yMode val="edge"/>
              <c:x val="1.4321819713563605E-2"/>
              <c:y val="0.48255898261336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sca_performance!$H$19</c:f>
              <c:strCache>
                <c:ptCount val="1"/>
                <c:pt idx="0">
                  <c:v>Grype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sca_performance!$G$20:$G$34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sca_performance!$H$20:$H$34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17</c:v>
                </c:pt>
                <c:pt idx="12">
                  <c:v>14</c:v>
                </c:pt>
                <c:pt idx="13">
                  <c:v>16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7-6C48-ACEA-2D8DE7716595}"/>
            </c:ext>
          </c:extLst>
        </c:ser>
        <c:ser>
          <c:idx val="1"/>
          <c:order val="1"/>
          <c:tx>
            <c:strRef>
              <c:f>sca_performance!$I$19</c:f>
              <c:strCache>
                <c:ptCount val="1"/>
                <c:pt idx="0">
                  <c:v>ODC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sca_performance!$G$20:$G$34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sca_performance!$I$20:$I$34</c:f>
              <c:numCache>
                <c:formatCode>General</c:formatCode>
                <c:ptCount val="15"/>
                <c:pt idx="0">
                  <c:v>186</c:v>
                </c:pt>
                <c:pt idx="1">
                  <c:v>188</c:v>
                </c:pt>
                <c:pt idx="2">
                  <c:v>185</c:v>
                </c:pt>
                <c:pt idx="3">
                  <c:v>195</c:v>
                </c:pt>
                <c:pt idx="4">
                  <c:v>187</c:v>
                </c:pt>
                <c:pt idx="5">
                  <c:v>188</c:v>
                </c:pt>
                <c:pt idx="6">
                  <c:v>696</c:v>
                </c:pt>
                <c:pt idx="7">
                  <c:v>284</c:v>
                </c:pt>
                <c:pt idx="8">
                  <c:v>189</c:v>
                </c:pt>
                <c:pt idx="9">
                  <c:v>555</c:v>
                </c:pt>
                <c:pt idx="10">
                  <c:v>284</c:v>
                </c:pt>
                <c:pt idx="11">
                  <c:v>258</c:v>
                </c:pt>
                <c:pt idx="12">
                  <c:v>311</c:v>
                </c:pt>
                <c:pt idx="13">
                  <c:v>226</c:v>
                </c:pt>
                <c:pt idx="14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7-6C48-ACEA-2D8DE7716595}"/>
            </c:ext>
          </c:extLst>
        </c:ser>
        <c:ser>
          <c:idx val="2"/>
          <c:order val="2"/>
          <c:tx>
            <c:strRef>
              <c:f>sca_performance!$J$19</c:f>
              <c:strCache>
                <c:ptCount val="1"/>
                <c:pt idx="0">
                  <c:v>Snyk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sca_performance!$G$20:$G$34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sca_performance!$J$20:$J$34</c:f>
              <c:numCache>
                <c:formatCode>General</c:formatCode>
                <c:ptCount val="15"/>
                <c:pt idx="0">
                  <c:v>27</c:v>
                </c:pt>
                <c:pt idx="1">
                  <c:v>45</c:v>
                </c:pt>
                <c:pt idx="2">
                  <c:v>31</c:v>
                </c:pt>
                <c:pt idx="3">
                  <c:v>49</c:v>
                </c:pt>
                <c:pt idx="4">
                  <c:v>76</c:v>
                </c:pt>
                <c:pt idx="5">
                  <c:v>16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  <c:pt idx="10">
                  <c:v>19</c:v>
                </c:pt>
                <c:pt idx="11">
                  <c:v>26</c:v>
                </c:pt>
                <c:pt idx="12">
                  <c:v>21</c:v>
                </c:pt>
                <c:pt idx="13">
                  <c:v>18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7-6C48-ACEA-2D8DE771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63231"/>
        <c:axId val="392707727"/>
      </c:lineChart>
      <c:catAx>
        <c:axId val="3923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07727"/>
        <c:crosses val="autoZero"/>
        <c:auto val="1"/>
        <c:lblAlgn val="ctr"/>
        <c:lblOffset val="100"/>
        <c:noMultiLvlLbl val="0"/>
      </c:catAx>
      <c:valAx>
        <c:axId val="392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  <a:br>
                  <a:rPr lang="en-GB" sz="2000"/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1.7543859649122806E-2"/>
              <c:y val="0.44610526315789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sca_performance!$M$19</c:f>
              <c:strCache>
                <c:ptCount val="1"/>
                <c:pt idx="0">
                  <c:v>Eclipse Steady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sca_performance!$L$20:$L$34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sca_performance!$M$20:$M$34</c:f>
              <c:numCache>
                <c:formatCode>General</c:formatCode>
                <c:ptCount val="15"/>
                <c:pt idx="0">
                  <c:v>87</c:v>
                </c:pt>
                <c:pt idx="1">
                  <c:v>219</c:v>
                </c:pt>
                <c:pt idx="2">
                  <c:v>163</c:v>
                </c:pt>
                <c:pt idx="3">
                  <c:v>163</c:v>
                </c:pt>
                <c:pt idx="4">
                  <c:v>161</c:v>
                </c:pt>
                <c:pt idx="5">
                  <c:v>3627</c:v>
                </c:pt>
                <c:pt idx="6">
                  <c:v>3646</c:v>
                </c:pt>
                <c:pt idx="7">
                  <c:v>3502</c:v>
                </c:pt>
                <c:pt idx="8">
                  <c:v>3604</c:v>
                </c:pt>
                <c:pt idx="9">
                  <c:v>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A-194B-A756-93EC1323D705}"/>
            </c:ext>
          </c:extLst>
        </c:ser>
        <c:ser>
          <c:idx val="1"/>
          <c:order val="1"/>
          <c:tx>
            <c:strRef>
              <c:f>sca_performance!$N$19</c:f>
              <c:strCache>
                <c:ptCount val="1"/>
                <c:pt idx="0">
                  <c:v>Grype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sca_performance!$L$20:$L$34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sca_performance!$N$20:$N$34</c:f>
              <c:numCache>
                <c:formatCode>General</c:formatCode>
                <c:ptCount val="15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13</c:v>
                </c:pt>
                <c:pt idx="7">
                  <c:v>10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A-194B-A756-93EC1323D705}"/>
            </c:ext>
          </c:extLst>
        </c:ser>
        <c:ser>
          <c:idx val="2"/>
          <c:order val="2"/>
          <c:tx>
            <c:strRef>
              <c:f>sca_performance!$O$19</c:f>
              <c:strCache>
                <c:ptCount val="1"/>
                <c:pt idx="0">
                  <c:v>ODC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sca_performance!$L$20:$L$34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sca_performance!$O$20:$O$34</c:f>
              <c:numCache>
                <c:formatCode>General</c:formatCode>
                <c:ptCount val="15"/>
                <c:pt idx="0">
                  <c:v>185</c:v>
                </c:pt>
                <c:pt idx="1">
                  <c:v>191</c:v>
                </c:pt>
                <c:pt idx="2">
                  <c:v>183</c:v>
                </c:pt>
                <c:pt idx="3">
                  <c:v>201</c:v>
                </c:pt>
                <c:pt idx="4">
                  <c:v>182</c:v>
                </c:pt>
                <c:pt idx="5">
                  <c:v>183</c:v>
                </c:pt>
                <c:pt idx="6">
                  <c:v>721</c:v>
                </c:pt>
                <c:pt idx="7">
                  <c:v>304</c:v>
                </c:pt>
                <c:pt idx="8">
                  <c:v>184</c:v>
                </c:pt>
                <c:pt idx="9">
                  <c:v>556</c:v>
                </c:pt>
                <c:pt idx="10">
                  <c:v>316</c:v>
                </c:pt>
                <c:pt idx="11">
                  <c:v>305</c:v>
                </c:pt>
                <c:pt idx="12">
                  <c:v>316</c:v>
                </c:pt>
                <c:pt idx="13">
                  <c:v>230</c:v>
                </c:pt>
                <c:pt idx="14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A-194B-A756-93EC1323D705}"/>
            </c:ext>
          </c:extLst>
        </c:ser>
        <c:ser>
          <c:idx val="3"/>
          <c:order val="3"/>
          <c:tx>
            <c:strRef>
              <c:f>sca_performance!$P$19</c:f>
              <c:strCache>
                <c:ptCount val="1"/>
                <c:pt idx="0">
                  <c:v>Snyk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sca_performance!$L$20:$L$34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sca_performance!$P$20:$P$34</c:f>
              <c:numCache>
                <c:formatCode>General</c:formatCode>
                <c:ptCount val="15"/>
                <c:pt idx="0">
                  <c:v>33</c:v>
                </c:pt>
                <c:pt idx="1">
                  <c:v>63</c:v>
                </c:pt>
                <c:pt idx="2">
                  <c:v>24</c:v>
                </c:pt>
                <c:pt idx="3">
                  <c:v>52</c:v>
                </c:pt>
                <c:pt idx="4">
                  <c:v>57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18</c:v>
                </c:pt>
                <c:pt idx="9">
                  <c:v>21</c:v>
                </c:pt>
                <c:pt idx="10">
                  <c:v>16</c:v>
                </c:pt>
                <c:pt idx="11">
                  <c:v>30</c:v>
                </c:pt>
                <c:pt idx="12">
                  <c:v>19</c:v>
                </c:pt>
                <c:pt idx="13">
                  <c:v>20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A-194B-A756-93EC1323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63231"/>
        <c:axId val="392707727"/>
      </c:lineChart>
      <c:catAx>
        <c:axId val="3923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07727"/>
        <c:crosses val="autoZero"/>
        <c:auto val="1"/>
        <c:lblAlgn val="ctr"/>
        <c:lblOffset val="100"/>
        <c:noMultiLvlLbl val="0"/>
      </c:catAx>
      <c:valAx>
        <c:axId val="392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  <a:br>
                  <a:rPr lang="en-GB" sz="2000"/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1.7543859649122806E-2"/>
              <c:y val="0.44610526315789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sca_performance!$H$38</c:f>
              <c:strCache>
                <c:ptCount val="1"/>
                <c:pt idx="0">
                  <c:v>ODC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sca_performance!$G$39:$G$53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sca_performance!$H$39:$H$53</c:f>
              <c:numCache>
                <c:formatCode>General</c:formatCode>
                <c:ptCount val="15"/>
                <c:pt idx="0">
                  <c:v>213</c:v>
                </c:pt>
                <c:pt idx="1">
                  <c:v>208</c:v>
                </c:pt>
                <c:pt idx="2">
                  <c:v>203</c:v>
                </c:pt>
                <c:pt idx="3">
                  <c:v>253</c:v>
                </c:pt>
                <c:pt idx="4">
                  <c:v>205</c:v>
                </c:pt>
                <c:pt idx="5">
                  <c:v>206</c:v>
                </c:pt>
                <c:pt idx="6">
                  <c:v>709</c:v>
                </c:pt>
                <c:pt idx="7">
                  <c:v>307</c:v>
                </c:pt>
                <c:pt idx="8">
                  <c:v>234</c:v>
                </c:pt>
                <c:pt idx="9">
                  <c:v>663</c:v>
                </c:pt>
                <c:pt idx="10">
                  <c:v>331</c:v>
                </c:pt>
                <c:pt idx="11">
                  <c:v>330</c:v>
                </c:pt>
                <c:pt idx="12">
                  <c:v>356</c:v>
                </c:pt>
                <c:pt idx="13">
                  <c:v>302</c:v>
                </c:pt>
                <c:pt idx="14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A-B746-971C-760651620B6A}"/>
            </c:ext>
          </c:extLst>
        </c:ser>
        <c:ser>
          <c:idx val="1"/>
          <c:order val="1"/>
          <c:tx>
            <c:strRef>
              <c:f>sca_performance!$I$38</c:f>
              <c:strCache>
                <c:ptCount val="1"/>
                <c:pt idx="0">
                  <c:v>Snyk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sca_performance!$G$39:$G$53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sca_performance!$I$39:$I$53</c:f>
              <c:numCache>
                <c:formatCode>General</c:formatCode>
                <c:ptCount val="15"/>
                <c:pt idx="0">
                  <c:v>92</c:v>
                </c:pt>
                <c:pt idx="1">
                  <c:v>138</c:v>
                </c:pt>
                <c:pt idx="2">
                  <c:v>176</c:v>
                </c:pt>
                <c:pt idx="3">
                  <c:v>184</c:v>
                </c:pt>
                <c:pt idx="4">
                  <c:v>202</c:v>
                </c:pt>
                <c:pt idx="5">
                  <c:v>47</c:v>
                </c:pt>
                <c:pt idx="6">
                  <c:v>82</c:v>
                </c:pt>
                <c:pt idx="7">
                  <c:v>59</c:v>
                </c:pt>
                <c:pt idx="8">
                  <c:v>55</c:v>
                </c:pt>
                <c:pt idx="9">
                  <c:v>60</c:v>
                </c:pt>
                <c:pt idx="10">
                  <c:v>35</c:v>
                </c:pt>
                <c:pt idx="11">
                  <c:v>33</c:v>
                </c:pt>
                <c:pt idx="12">
                  <c:v>40</c:v>
                </c:pt>
                <c:pt idx="13">
                  <c:v>36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A-B746-971C-76065162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63231"/>
        <c:axId val="392707727"/>
      </c:lineChart>
      <c:catAx>
        <c:axId val="3923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07727"/>
        <c:crosses val="autoZero"/>
        <c:auto val="1"/>
        <c:lblAlgn val="ctr"/>
        <c:lblOffset val="100"/>
        <c:noMultiLvlLbl val="0"/>
      </c:catAx>
      <c:valAx>
        <c:axId val="392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  <a:br>
                  <a:rPr lang="en-GB"/>
                </a:br>
                <a:endParaRPr lang="en-GB"/>
              </a:p>
            </c:rich>
          </c:tx>
          <c:layout>
            <c:manualLayout>
              <c:xMode val="edge"/>
              <c:yMode val="edge"/>
              <c:x val="1.7543859649122806E-2"/>
              <c:y val="0.44610526315789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Dependabot - CVE ID Severity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sca_dependabot!$D$2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sca_dependabot!$D$13:$D$17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6-FA4A-8347-EC091A190BA4}"/>
            </c:ext>
          </c:extLst>
        </c:ser>
        <c:ser>
          <c:idx val="1"/>
          <c:order val="1"/>
          <c:tx>
            <c:strRef>
              <c:f>sca_dependabot!$E$2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sca_dependabot!$E$13:$E$17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6-FA4A-8347-EC091A190BA4}"/>
            </c:ext>
          </c:extLst>
        </c:ser>
        <c:ser>
          <c:idx val="2"/>
          <c:order val="2"/>
          <c:tx>
            <c:strRef>
              <c:f>sca_dependabot!$F$2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sca_dependabot!$F$13:$F$17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6-FA4A-8347-EC091A190BA4}"/>
            </c:ext>
          </c:extLst>
        </c:ser>
        <c:ser>
          <c:idx val="3"/>
          <c:order val="3"/>
          <c:tx>
            <c:strRef>
              <c:f>sca_dependabot!$G$2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sca_dependabot!$G$13:$G$17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6-FA4A-8347-EC091A190BA4}"/>
            </c:ext>
          </c:extLst>
        </c:ser>
        <c:ser>
          <c:idx val="4"/>
          <c:order val="4"/>
          <c:tx>
            <c:strRef>
              <c:f>sca_dependabot!$H$2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sca_dependabot!$H$13:$H$17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6-FA4A-8347-EC091A19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490815576781777E-2"/>
              <c:y val="0.4331850270283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Analysis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sast_performance!$D$2</c:f>
              <c:strCache>
                <c:ptCount val="1"/>
                <c:pt idx="0">
                  <c:v>macOS 14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sast_performance!$D$3:$D$17</c:f>
              <c:numCache>
                <c:formatCode>General</c:formatCode>
                <c:ptCount val="15"/>
                <c:pt idx="0">
                  <c:v>246</c:v>
                </c:pt>
                <c:pt idx="1">
                  <c:v>277</c:v>
                </c:pt>
                <c:pt idx="2">
                  <c:v>191</c:v>
                </c:pt>
                <c:pt idx="3">
                  <c:v>292</c:v>
                </c:pt>
                <c:pt idx="4">
                  <c:v>306</c:v>
                </c:pt>
                <c:pt idx="5">
                  <c:v>161</c:v>
                </c:pt>
                <c:pt idx="6">
                  <c:v>333</c:v>
                </c:pt>
                <c:pt idx="7">
                  <c:v>143</c:v>
                </c:pt>
                <c:pt idx="8">
                  <c:v>144</c:v>
                </c:pt>
                <c:pt idx="9">
                  <c:v>179</c:v>
                </c:pt>
                <c:pt idx="10">
                  <c:v>295</c:v>
                </c:pt>
                <c:pt idx="11">
                  <c:v>104</c:v>
                </c:pt>
                <c:pt idx="12">
                  <c:v>114</c:v>
                </c:pt>
                <c:pt idx="13">
                  <c:v>283</c:v>
                </c:pt>
                <c:pt idx="14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4-6341-8995-11CB9D3B6E12}"/>
            </c:ext>
          </c:extLst>
        </c:ser>
        <c:ser>
          <c:idx val="1"/>
          <c:order val="1"/>
          <c:tx>
            <c:strRef>
              <c:f>sast_performance!$E$2</c:f>
              <c:strCache>
                <c:ptCount val="1"/>
                <c:pt idx="0">
                  <c:v>Ubuntu 22.04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sast_performance!$E$3:$E$17</c:f>
              <c:numCache>
                <c:formatCode>General</c:formatCode>
                <c:ptCount val="15"/>
                <c:pt idx="0">
                  <c:v>165</c:v>
                </c:pt>
                <c:pt idx="1">
                  <c:v>183</c:v>
                </c:pt>
                <c:pt idx="2">
                  <c:v>154</c:v>
                </c:pt>
                <c:pt idx="3">
                  <c:v>187</c:v>
                </c:pt>
                <c:pt idx="4">
                  <c:v>230</c:v>
                </c:pt>
                <c:pt idx="5">
                  <c:v>133</c:v>
                </c:pt>
                <c:pt idx="6">
                  <c:v>280</c:v>
                </c:pt>
                <c:pt idx="7">
                  <c:v>118</c:v>
                </c:pt>
                <c:pt idx="8">
                  <c:v>133</c:v>
                </c:pt>
                <c:pt idx="9">
                  <c:v>119</c:v>
                </c:pt>
                <c:pt idx="10">
                  <c:v>241</c:v>
                </c:pt>
                <c:pt idx="11">
                  <c:v>105</c:v>
                </c:pt>
                <c:pt idx="12">
                  <c:v>94</c:v>
                </c:pt>
                <c:pt idx="13">
                  <c:v>251</c:v>
                </c:pt>
                <c:pt idx="14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4-6341-8995-11CB9D3B6E12}"/>
            </c:ext>
          </c:extLst>
        </c:ser>
        <c:ser>
          <c:idx val="2"/>
          <c:order val="2"/>
          <c:tx>
            <c:strRef>
              <c:f>sast_performance!$F$2</c:f>
              <c:strCache>
                <c:ptCount val="1"/>
                <c:pt idx="0">
                  <c:v>Windows 2022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sast_performance!$F$3:$F$17</c:f>
              <c:numCache>
                <c:formatCode>General</c:formatCode>
                <c:ptCount val="15"/>
                <c:pt idx="0">
                  <c:v>337</c:v>
                </c:pt>
                <c:pt idx="1">
                  <c:v>391</c:v>
                </c:pt>
                <c:pt idx="2">
                  <c:v>291</c:v>
                </c:pt>
                <c:pt idx="3">
                  <c:v>555</c:v>
                </c:pt>
                <c:pt idx="4">
                  <c:v>528</c:v>
                </c:pt>
                <c:pt idx="5">
                  <c:v>242</c:v>
                </c:pt>
                <c:pt idx="6">
                  <c:v>373</c:v>
                </c:pt>
                <c:pt idx="7">
                  <c:v>339</c:v>
                </c:pt>
                <c:pt idx="8">
                  <c:v>209</c:v>
                </c:pt>
                <c:pt idx="9">
                  <c:v>237</c:v>
                </c:pt>
                <c:pt idx="10">
                  <c:v>330</c:v>
                </c:pt>
                <c:pt idx="11">
                  <c:v>167</c:v>
                </c:pt>
                <c:pt idx="12">
                  <c:v>234</c:v>
                </c:pt>
                <c:pt idx="13">
                  <c:v>348</c:v>
                </c:pt>
                <c:pt idx="1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4-6341-8995-11CB9D3B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69328"/>
        <c:axId val="605871040"/>
      </c:lineChart>
      <c:catAx>
        <c:axId val="60586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1040"/>
        <c:crosses val="autoZero"/>
        <c:auto val="1"/>
        <c:lblAlgn val="ctr"/>
        <c:lblOffset val="100"/>
        <c:noMultiLvlLbl val="0"/>
      </c:catAx>
      <c:valAx>
        <c:axId val="6058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  <a:br>
                  <a:rPr lang="en-GB" sz="2000"/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1.1016949152542373E-2"/>
              <c:y val="0.44220232012983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u="none" strike="noStrike" kern="1200" baseline="0">
                <a:solidFill>
                  <a:srgbClr val="1F497D"/>
                </a:solidFill>
              </a:rPr>
              <a:t>Horusec - Analysis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sast_performance!$D$2</c:f>
              <c:strCache>
                <c:ptCount val="1"/>
                <c:pt idx="0">
                  <c:v>macOS 14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sast_performance!$A$18:$A$32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sast_performance!$D$18:$D$32</c:f>
              <c:numCache>
                <c:formatCode>General</c:formatCode>
                <c:ptCount val="15"/>
                <c:pt idx="0">
                  <c:v>19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42</c:v>
                </c:pt>
                <c:pt idx="6">
                  <c:v>25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24</c:v>
                </c:pt>
                <c:pt idx="12">
                  <c:v>7</c:v>
                </c:pt>
                <c:pt idx="13">
                  <c:v>6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F243-806E-3795DC8A2D44}"/>
            </c:ext>
          </c:extLst>
        </c:ser>
        <c:ser>
          <c:idx val="1"/>
          <c:order val="1"/>
          <c:tx>
            <c:strRef>
              <c:f>sast_performance!$E$2</c:f>
              <c:strCache>
                <c:ptCount val="1"/>
                <c:pt idx="0">
                  <c:v>Ubuntu 22.04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sast_performance!$A$18:$A$32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sast_performance!$E$18:$E$32</c:f>
              <c:numCache>
                <c:formatCode>General</c:formatCode>
                <c:ptCount val="15"/>
                <c:pt idx="0">
                  <c:v>16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56</c:v>
                </c:pt>
                <c:pt idx="6">
                  <c:v>24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29</c:v>
                </c:pt>
                <c:pt idx="12">
                  <c:v>6</c:v>
                </c:pt>
                <c:pt idx="13">
                  <c:v>6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5-F243-806E-3795DC8A2D44}"/>
            </c:ext>
          </c:extLst>
        </c:ser>
        <c:ser>
          <c:idx val="2"/>
          <c:order val="2"/>
          <c:tx>
            <c:strRef>
              <c:f>sast_performance!$F$2</c:f>
              <c:strCache>
                <c:ptCount val="1"/>
                <c:pt idx="0">
                  <c:v>Windows 2022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sast_performance!$A$18:$A$32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sast_performance!$F$18:$F$32</c:f>
              <c:numCache>
                <c:formatCode>General</c:formatCode>
                <c:ptCount val="15"/>
                <c:pt idx="0">
                  <c:v>18</c:v>
                </c:pt>
                <c:pt idx="1">
                  <c:v>15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74</c:v>
                </c:pt>
                <c:pt idx="6">
                  <c:v>29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30</c:v>
                </c:pt>
                <c:pt idx="12">
                  <c:v>4</c:v>
                </c:pt>
                <c:pt idx="13">
                  <c:v>5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5-F243-806E-3795DC8A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69328"/>
        <c:axId val="605871040"/>
      </c:lineChart>
      <c:catAx>
        <c:axId val="60586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1040"/>
        <c:crosses val="autoZero"/>
        <c:auto val="1"/>
        <c:lblAlgn val="ctr"/>
        <c:lblOffset val="100"/>
        <c:noMultiLvlLbl val="0"/>
      </c:catAx>
      <c:valAx>
        <c:axId val="6058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</a:p>
              <a:p>
                <a:pPr>
                  <a:defRPr sz="2000"/>
                </a:pPr>
                <a:endParaRPr lang="en-GB" sz="2000"/>
              </a:p>
            </c:rich>
          </c:tx>
          <c:layout>
            <c:manualLayout>
              <c:xMode val="edge"/>
              <c:yMode val="edge"/>
              <c:x val="1.0195412064570943E-2"/>
              <c:y val="0.4956374346336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u="none" strike="noStrike" kern="1200" baseline="0">
                <a:solidFill>
                  <a:srgbClr val="1F497D"/>
                </a:solidFill>
              </a:rPr>
              <a:t>Semgrep - Analysis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sast_performance!$D$2</c:f>
              <c:strCache>
                <c:ptCount val="1"/>
                <c:pt idx="0">
                  <c:v>macOS 14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sast_performance!$A$33:$A$47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sast_performance!$D$33:$D$47</c:f>
              <c:numCache>
                <c:formatCode>General</c:formatCode>
                <c:ptCount val="15"/>
                <c:pt idx="0">
                  <c:v>68</c:v>
                </c:pt>
                <c:pt idx="1">
                  <c:v>77</c:v>
                </c:pt>
                <c:pt idx="2">
                  <c:v>60</c:v>
                </c:pt>
                <c:pt idx="3">
                  <c:v>68</c:v>
                </c:pt>
                <c:pt idx="4">
                  <c:v>61</c:v>
                </c:pt>
                <c:pt idx="5">
                  <c:v>118</c:v>
                </c:pt>
                <c:pt idx="6">
                  <c:v>471</c:v>
                </c:pt>
                <c:pt idx="7">
                  <c:v>116</c:v>
                </c:pt>
                <c:pt idx="8">
                  <c:v>76</c:v>
                </c:pt>
                <c:pt idx="9">
                  <c:v>94</c:v>
                </c:pt>
                <c:pt idx="10">
                  <c:v>64</c:v>
                </c:pt>
                <c:pt idx="11">
                  <c:v>59</c:v>
                </c:pt>
                <c:pt idx="12">
                  <c:v>63</c:v>
                </c:pt>
                <c:pt idx="13">
                  <c:v>71</c:v>
                </c:pt>
                <c:pt idx="1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A-5149-A4F1-62484CB299A6}"/>
            </c:ext>
          </c:extLst>
        </c:ser>
        <c:ser>
          <c:idx val="1"/>
          <c:order val="1"/>
          <c:tx>
            <c:strRef>
              <c:f>sast_performance!$E$2</c:f>
              <c:strCache>
                <c:ptCount val="1"/>
                <c:pt idx="0">
                  <c:v>Ubuntu 22.04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sast_performance!$A$33:$A$47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sast_performance!$E$33:$E$47</c:f>
              <c:numCache>
                <c:formatCode>General</c:formatCode>
                <c:ptCount val="15"/>
                <c:pt idx="0">
                  <c:v>124</c:v>
                </c:pt>
                <c:pt idx="1">
                  <c:v>118</c:v>
                </c:pt>
                <c:pt idx="2">
                  <c:v>104</c:v>
                </c:pt>
                <c:pt idx="3">
                  <c:v>111</c:v>
                </c:pt>
                <c:pt idx="4">
                  <c:v>122</c:v>
                </c:pt>
                <c:pt idx="5">
                  <c:v>196</c:v>
                </c:pt>
                <c:pt idx="6">
                  <c:v>704</c:v>
                </c:pt>
                <c:pt idx="7">
                  <c:v>166</c:v>
                </c:pt>
                <c:pt idx="8">
                  <c:v>135</c:v>
                </c:pt>
                <c:pt idx="9">
                  <c:v>169</c:v>
                </c:pt>
                <c:pt idx="10">
                  <c:v>99</c:v>
                </c:pt>
                <c:pt idx="11">
                  <c:v>105</c:v>
                </c:pt>
                <c:pt idx="12">
                  <c:v>101</c:v>
                </c:pt>
                <c:pt idx="13">
                  <c:v>123</c:v>
                </c:pt>
                <c:pt idx="1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A-5149-A4F1-62484CB299A6}"/>
            </c:ext>
          </c:extLst>
        </c:ser>
        <c:ser>
          <c:idx val="2"/>
          <c:order val="2"/>
          <c:tx>
            <c:strRef>
              <c:f>sast_performance!$F$2</c:f>
              <c:strCache>
                <c:ptCount val="1"/>
                <c:pt idx="0">
                  <c:v>Windows 2022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sast_performance!$A$33:$A$47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sast_performance!$F$33:$F$47</c:f>
              <c:numCache>
                <c:formatCode>General</c:formatCode>
                <c:ptCount val="15"/>
                <c:pt idx="0">
                  <c:v>139</c:v>
                </c:pt>
                <c:pt idx="1">
                  <c:v>290</c:v>
                </c:pt>
                <c:pt idx="2">
                  <c:v>127</c:v>
                </c:pt>
                <c:pt idx="3">
                  <c:v>317</c:v>
                </c:pt>
                <c:pt idx="4">
                  <c:v>158</c:v>
                </c:pt>
                <c:pt idx="5">
                  <c:v>253</c:v>
                </c:pt>
                <c:pt idx="6">
                  <c:v>231</c:v>
                </c:pt>
                <c:pt idx="7">
                  <c:v>231</c:v>
                </c:pt>
                <c:pt idx="8">
                  <c:v>232</c:v>
                </c:pt>
                <c:pt idx="9">
                  <c:v>132</c:v>
                </c:pt>
                <c:pt idx="10">
                  <c:v>266</c:v>
                </c:pt>
                <c:pt idx="11">
                  <c:v>231</c:v>
                </c:pt>
                <c:pt idx="12">
                  <c:v>126</c:v>
                </c:pt>
                <c:pt idx="13">
                  <c:v>183</c:v>
                </c:pt>
                <c:pt idx="1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A-5149-A4F1-62484CB2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69328"/>
        <c:axId val="605871040"/>
      </c:lineChart>
      <c:catAx>
        <c:axId val="60586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1040"/>
        <c:crosses val="autoZero"/>
        <c:auto val="1"/>
        <c:lblAlgn val="ctr"/>
        <c:lblOffset val="100"/>
        <c:noMultiLvlLbl val="0"/>
      </c:catAx>
      <c:valAx>
        <c:axId val="6058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  <a:br>
                  <a:rPr lang="en-GB" sz="2000"/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1.1063829787234043E-2"/>
              <c:y val="0.48609544990082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u="none" strike="noStrike" kern="1200" baseline="0">
                <a:solidFill>
                  <a:srgbClr val="1F497D"/>
                </a:solidFill>
              </a:rPr>
              <a:t>Snyk Code - Analysis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sast_performance!$D$2</c:f>
              <c:strCache>
                <c:ptCount val="1"/>
                <c:pt idx="0">
                  <c:v>macOS 14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sast_performance!$A$48:$A$62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sast_performance!$D$48:$D$62</c:f>
              <c:numCache>
                <c:formatCode>General</c:formatCode>
                <c:ptCount val="15"/>
                <c:pt idx="0">
                  <c:v>19</c:v>
                </c:pt>
                <c:pt idx="1">
                  <c:v>17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16</c:v>
                </c:pt>
                <c:pt idx="6">
                  <c:v>42</c:v>
                </c:pt>
                <c:pt idx="7">
                  <c:v>29</c:v>
                </c:pt>
                <c:pt idx="8">
                  <c:v>17</c:v>
                </c:pt>
                <c:pt idx="9">
                  <c:v>15</c:v>
                </c:pt>
                <c:pt idx="10">
                  <c:v>42</c:v>
                </c:pt>
                <c:pt idx="11">
                  <c:v>17</c:v>
                </c:pt>
                <c:pt idx="12">
                  <c:v>15</c:v>
                </c:pt>
                <c:pt idx="13">
                  <c:v>71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F-A247-8E11-A7E34053650D}"/>
            </c:ext>
          </c:extLst>
        </c:ser>
        <c:ser>
          <c:idx val="1"/>
          <c:order val="1"/>
          <c:tx>
            <c:strRef>
              <c:f>sast_performance!$E$2</c:f>
              <c:strCache>
                <c:ptCount val="1"/>
                <c:pt idx="0">
                  <c:v>Ubuntu 22.04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sast_performance!$A$48:$A$62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sast_performance!$E$48:$E$62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16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39</c:v>
                </c:pt>
                <c:pt idx="7">
                  <c:v>21</c:v>
                </c:pt>
                <c:pt idx="8">
                  <c:v>16</c:v>
                </c:pt>
                <c:pt idx="9">
                  <c:v>11</c:v>
                </c:pt>
                <c:pt idx="10">
                  <c:v>26</c:v>
                </c:pt>
                <c:pt idx="11">
                  <c:v>16</c:v>
                </c:pt>
                <c:pt idx="12">
                  <c:v>10</c:v>
                </c:pt>
                <c:pt idx="13">
                  <c:v>75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F-A247-8E11-A7E34053650D}"/>
            </c:ext>
          </c:extLst>
        </c:ser>
        <c:ser>
          <c:idx val="2"/>
          <c:order val="2"/>
          <c:tx>
            <c:strRef>
              <c:f>sast_performance!$F$2</c:f>
              <c:strCache>
                <c:ptCount val="1"/>
                <c:pt idx="0">
                  <c:v>Windows 2022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sast_performance!$A$48:$A$62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sast_performance!$F$48:$F$62</c:f>
              <c:numCache>
                <c:formatCode>General</c:formatCode>
                <c:ptCount val="15"/>
                <c:pt idx="0">
                  <c:v>49</c:v>
                </c:pt>
                <c:pt idx="1">
                  <c:v>66</c:v>
                </c:pt>
                <c:pt idx="2">
                  <c:v>33</c:v>
                </c:pt>
                <c:pt idx="3">
                  <c:v>30</c:v>
                </c:pt>
                <c:pt idx="4">
                  <c:v>59</c:v>
                </c:pt>
                <c:pt idx="5">
                  <c:v>44</c:v>
                </c:pt>
                <c:pt idx="6">
                  <c:v>68</c:v>
                </c:pt>
                <c:pt idx="7">
                  <c:v>57</c:v>
                </c:pt>
                <c:pt idx="8">
                  <c:v>34</c:v>
                </c:pt>
                <c:pt idx="9">
                  <c:v>50</c:v>
                </c:pt>
                <c:pt idx="10">
                  <c:v>60</c:v>
                </c:pt>
                <c:pt idx="11">
                  <c:v>57</c:v>
                </c:pt>
                <c:pt idx="12">
                  <c:v>42</c:v>
                </c:pt>
                <c:pt idx="13">
                  <c:v>108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F-A247-8E11-A7E340536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69328"/>
        <c:axId val="605871040"/>
      </c:lineChart>
      <c:catAx>
        <c:axId val="60586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1040"/>
        <c:crosses val="autoZero"/>
        <c:auto val="1"/>
        <c:lblAlgn val="ctr"/>
        <c:lblOffset val="100"/>
        <c:noMultiLvlLbl val="0"/>
      </c:catAx>
      <c:valAx>
        <c:axId val="6058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</a:p>
              <a:p>
                <a:pPr>
                  <a:defRPr sz="2000"/>
                </a:pPr>
                <a:endParaRPr lang="en-GB" sz="2000"/>
              </a:p>
            </c:rich>
          </c:tx>
          <c:layout>
            <c:manualLayout>
              <c:xMode val="edge"/>
              <c:yMode val="edge"/>
              <c:x val="1.3570822731128074E-2"/>
              <c:y val="0.48609544990082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u="none" strike="noStrike" kern="1200" baseline="0">
                <a:solidFill>
                  <a:srgbClr val="1F497D"/>
                </a:solidFill>
              </a:rPr>
              <a:t>SonarQube - Analysis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sast_performance!$D$2</c:f>
              <c:strCache>
                <c:ptCount val="1"/>
                <c:pt idx="0">
                  <c:v>macOS 14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sast_performance!$A$63:$A$77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sast_performance!$D$63:$D$77</c:f>
              <c:numCache>
                <c:formatCode>General</c:formatCode>
                <c:ptCount val="15"/>
                <c:pt idx="0">
                  <c:v>145</c:v>
                </c:pt>
                <c:pt idx="1">
                  <c:v>127</c:v>
                </c:pt>
                <c:pt idx="2">
                  <c:v>102</c:v>
                </c:pt>
                <c:pt idx="3">
                  <c:v>125</c:v>
                </c:pt>
                <c:pt idx="4">
                  <c:v>131</c:v>
                </c:pt>
                <c:pt idx="5">
                  <c:v>116</c:v>
                </c:pt>
                <c:pt idx="6">
                  <c:v>204</c:v>
                </c:pt>
                <c:pt idx="7">
                  <c:v>221</c:v>
                </c:pt>
                <c:pt idx="8">
                  <c:v>104</c:v>
                </c:pt>
                <c:pt idx="9">
                  <c:v>116</c:v>
                </c:pt>
                <c:pt idx="10">
                  <c:v>136</c:v>
                </c:pt>
                <c:pt idx="11">
                  <c:v>153</c:v>
                </c:pt>
                <c:pt idx="12">
                  <c:v>145</c:v>
                </c:pt>
                <c:pt idx="13">
                  <c:v>169</c:v>
                </c:pt>
                <c:pt idx="14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F-AE4F-87A2-9AFEF71245AE}"/>
            </c:ext>
          </c:extLst>
        </c:ser>
        <c:ser>
          <c:idx val="1"/>
          <c:order val="1"/>
          <c:tx>
            <c:strRef>
              <c:f>sast_performance!$E$2</c:f>
              <c:strCache>
                <c:ptCount val="1"/>
                <c:pt idx="0">
                  <c:v>Ubuntu 22.04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sast_performance!$A$63:$A$77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sast_performance!$E$63:$E$77</c:f>
              <c:numCache>
                <c:formatCode>General</c:formatCode>
                <c:ptCount val="15"/>
                <c:pt idx="0">
                  <c:v>82</c:v>
                </c:pt>
                <c:pt idx="1">
                  <c:v>70</c:v>
                </c:pt>
                <c:pt idx="2">
                  <c:v>44</c:v>
                </c:pt>
                <c:pt idx="3">
                  <c:v>70</c:v>
                </c:pt>
                <c:pt idx="4">
                  <c:v>87</c:v>
                </c:pt>
                <c:pt idx="5">
                  <c:v>41</c:v>
                </c:pt>
                <c:pt idx="6">
                  <c:v>79</c:v>
                </c:pt>
                <c:pt idx="7">
                  <c:v>41</c:v>
                </c:pt>
                <c:pt idx="8">
                  <c:v>39</c:v>
                </c:pt>
                <c:pt idx="9">
                  <c:v>31</c:v>
                </c:pt>
                <c:pt idx="10">
                  <c:v>59</c:v>
                </c:pt>
                <c:pt idx="11">
                  <c:v>81</c:v>
                </c:pt>
                <c:pt idx="12">
                  <c:v>61</c:v>
                </c:pt>
                <c:pt idx="13">
                  <c:v>182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F-AE4F-87A2-9AFEF71245AE}"/>
            </c:ext>
          </c:extLst>
        </c:ser>
        <c:ser>
          <c:idx val="2"/>
          <c:order val="2"/>
          <c:tx>
            <c:strRef>
              <c:f>sast_performance!$F$2</c:f>
              <c:strCache>
                <c:ptCount val="1"/>
                <c:pt idx="0">
                  <c:v>Windows 2022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sast_performance!$A$63:$A$77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sast_performance!$F$63:$F$77</c:f>
              <c:numCache>
                <c:formatCode>General</c:formatCode>
                <c:ptCount val="15"/>
                <c:pt idx="0">
                  <c:v>92</c:v>
                </c:pt>
                <c:pt idx="1">
                  <c:v>94</c:v>
                </c:pt>
                <c:pt idx="2">
                  <c:v>36</c:v>
                </c:pt>
                <c:pt idx="3">
                  <c:v>104</c:v>
                </c:pt>
                <c:pt idx="4">
                  <c:v>127</c:v>
                </c:pt>
                <c:pt idx="5">
                  <c:v>46</c:v>
                </c:pt>
                <c:pt idx="6">
                  <c:v>84</c:v>
                </c:pt>
                <c:pt idx="7">
                  <c:v>31</c:v>
                </c:pt>
                <c:pt idx="8">
                  <c:v>31</c:v>
                </c:pt>
                <c:pt idx="9">
                  <c:v>33</c:v>
                </c:pt>
                <c:pt idx="10">
                  <c:v>79</c:v>
                </c:pt>
                <c:pt idx="11">
                  <c:v>101</c:v>
                </c:pt>
                <c:pt idx="12">
                  <c:v>76</c:v>
                </c:pt>
                <c:pt idx="13">
                  <c:v>150</c:v>
                </c:pt>
                <c:pt idx="1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F-AE4F-87A2-9AFEF712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69328"/>
        <c:axId val="605871040"/>
      </c:lineChart>
      <c:catAx>
        <c:axId val="60586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1040"/>
        <c:crosses val="autoZero"/>
        <c:auto val="1"/>
        <c:lblAlgn val="ctr"/>
        <c:lblOffset val="100"/>
        <c:noMultiLvlLbl val="0"/>
      </c:catAx>
      <c:valAx>
        <c:axId val="6058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</a:p>
              <a:p>
                <a:pPr>
                  <a:defRPr sz="2000"/>
                </a:pPr>
                <a:endParaRPr lang="en-GB" sz="2000"/>
              </a:p>
            </c:rich>
          </c:tx>
          <c:layout>
            <c:manualLayout>
              <c:xMode val="edge"/>
              <c:yMode val="edge"/>
              <c:x val="1.2690355329949238E-2"/>
              <c:y val="0.48227865600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sast_performance!$I$30</c:f>
              <c:strCache>
                <c:ptCount val="1"/>
                <c:pt idx="0">
                  <c:v>CodeQL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sast_performance!$H$31:$H$45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sast_performance!$I$31:$I$45</c:f>
              <c:numCache>
                <c:formatCode>General</c:formatCode>
                <c:ptCount val="15"/>
                <c:pt idx="0">
                  <c:v>246</c:v>
                </c:pt>
                <c:pt idx="1">
                  <c:v>277</c:v>
                </c:pt>
                <c:pt idx="2">
                  <c:v>191</c:v>
                </c:pt>
                <c:pt idx="3">
                  <c:v>292</c:v>
                </c:pt>
                <c:pt idx="4">
                  <c:v>306</c:v>
                </c:pt>
                <c:pt idx="5">
                  <c:v>161</c:v>
                </c:pt>
                <c:pt idx="6">
                  <c:v>333</c:v>
                </c:pt>
                <c:pt idx="7">
                  <c:v>143</c:v>
                </c:pt>
                <c:pt idx="8">
                  <c:v>144</c:v>
                </c:pt>
                <c:pt idx="9">
                  <c:v>179</c:v>
                </c:pt>
                <c:pt idx="10">
                  <c:v>295</c:v>
                </c:pt>
                <c:pt idx="11">
                  <c:v>104</c:v>
                </c:pt>
                <c:pt idx="12">
                  <c:v>114</c:v>
                </c:pt>
                <c:pt idx="13">
                  <c:v>283</c:v>
                </c:pt>
                <c:pt idx="14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5-5546-A8FC-BA1057849088}"/>
            </c:ext>
          </c:extLst>
        </c:ser>
        <c:ser>
          <c:idx val="1"/>
          <c:order val="1"/>
          <c:tx>
            <c:strRef>
              <c:f>sast_performance!$J$30</c:f>
              <c:strCache>
                <c:ptCount val="1"/>
                <c:pt idx="0">
                  <c:v>Horusec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sast_performance!$H$31:$H$45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sast_performance!$J$31:$J$45</c:f>
              <c:numCache>
                <c:formatCode>General</c:formatCode>
                <c:ptCount val="15"/>
                <c:pt idx="0">
                  <c:v>19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42</c:v>
                </c:pt>
                <c:pt idx="6">
                  <c:v>25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24</c:v>
                </c:pt>
                <c:pt idx="12">
                  <c:v>7</c:v>
                </c:pt>
                <c:pt idx="13">
                  <c:v>6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5-5546-A8FC-BA1057849088}"/>
            </c:ext>
          </c:extLst>
        </c:ser>
        <c:ser>
          <c:idx val="2"/>
          <c:order val="2"/>
          <c:tx>
            <c:strRef>
              <c:f>sast_performance!$K$30</c:f>
              <c:strCache>
                <c:ptCount val="1"/>
                <c:pt idx="0">
                  <c:v>Semgrep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sast_performance!$H$31:$H$45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sast_performance!$K$31:$K$45</c:f>
              <c:numCache>
                <c:formatCode>General</c:formatCode>
                <c:ptCount val="15"/>
                <c:pt idx="0">
                  <c:v>68</c:v>
                </c:pt>
                <c:pt idx="1">
                  <c:v>77</c:v>
                </c:pt>
                <c:pt idx="2">
                  <c:v>60</c:v>
                </c:pt>
                <c:pt idx="3">
                  <c:v>68</c:v>
                </c:pt>
                <c:pt idx="4">
                  <c:v>61</c:v>
                </c:pt>
                <c:pt idx="5">
                  <c:v>118</c:v>
                </c:pt>
                <c:pt idx="6">
                  <c:v>471</c:v>
                </c:pt>
                <c:pt idx="7">
                  <c:v>116</c:v>
                </c:pt>
                <c:pt idx="8">
                  <c:v>76</c:v>
                </c:pt>
                <c:pt idx="9">
                  <c:v>94</c:v>
                </c:pt>
                <c:pt idx="10">
                  <c:v>64</c:v>
                </c:pt>
                <c:pt idx="11">
                  <c:v>59</c:v>
                </c:pt>
                <c:pt idx="12">
                  <c:v>63</c:v>
                </c:pt>
                <c:pt idx="13">
                  <c:v>71</c:v>
                </c:pt>
                <c:pt idx="1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5-5546-A8FC-BA1057849088}"/>
            </c:ext>
          </c:extLst>
        </c:ser>
        <c:ser>
          <c:idx val="3"/>
          <c:order val="3"/>
          <c:tx>
            <c:strRef>
              <c:f>sast_performance!$L$30</c:f>
              <c:strCache>
                <c:ptCount val="1"/>
                <c:pt idx="0">
                  <c:v>Snyk Code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sast_performance!$H$31:$H$45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sast_performance!$L$31:$L$45</c:f>
              <c:numCache>
                <c:formatCode>General</c:formatCode>
                <c:ptCount val="15"/>
                <c:pt idx="0">
                  <c:v>19</c:v>
                </c:pt>
                <c:pt idx="1">
                  <c:v>17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16</c:v>
                </c:pt>
                <c:pt idx="6">
                  <c:v>42</c:v>
                </c:pt>
                <c:pt idx="7">
                  <c:v>29</c:v>
                </c:pt>
                <c:pt idx="8">
                  <c:v>17</c:v>
                </c:pt>
                <c:pt idx="9">
                  <c:v>15</c:v>
                </c:pt>
                <c:pt idx="10">
                  <c:v>42</c:v>
                </c:pt>
                <c:pt idx="11">
                  <c:v>17</c:v>
                </c:pt>
                <c:pt idx="12">
                  <c:v>15</c:v>
                </c:pt>
                <c:pt idx="13">
                  <c:v>71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5-5546-A8FC-BA1057849088}"/>
            </c:ext>
          </c:extLst>
        </c:ser>
        <c:ser>
          <c:idx val="4"/>
          <c:order val="4"/>
          <c:tx>
            <c:strRef>
              <c:f>sast_performance!$M$30</c:f>
              <c:strCache>
                <c:ptCount val="1"/>
                <c:pt idx="0">
                  <c:v>SonarQube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sast_performance!$H$31:$H$45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sast_performance!$M$31:$M$45</c:f>
              <c:numCache>
                <c:formatCode>General</c:formatCode>
                <c:ptCount val="15"/>
                <c:pt idx="0">
                  <c:v>145</c:v>
                </c:pt>
                <c:pt idx="1">
                  <c:v>127</c:v>
                </c:pt>
                <c:pt idx="2">
                  <c:v>102</c:v>
                </c:pt>
                <c:pt idx="3">
                  <c:v>125</c:v>
                </c:pt>
                <c:pt idx="4">
                  <c:v>131</c:v>
                </c:pt>
                <c:pt idx="5">
                  <c:v>116</c:v>
                </c:pt>
                <c:pt idx="6">
                  <c:v>204</c:v>
                </c:pt>
                <c:pt idx="7">
                  <c:v>221</c:v>
                </c:pt>
                <c:pt idx="8">
                  <c:v>104</c:v>
                </c:pt>
                <c:pt idx="9">
                  <c:v>116</c:v>
                </c:pt>
                <c:pt idx="10">
                  <c:v>136</c:v>
                </c:pt>
                <c:pt idx="11">
                  <c:v>153</c:v>
                </c:pt>
                <c:pt idx="12">
                  <c:v>145</c:v>
                </c:pt>
                <c:pt idx="13">
                  <c:v>169</c:v>
                </c:pt>
                <c:pt idx="14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5-5546-A8FC-BA105784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63231"/>
        <c:axId val="392707727"/>
      </c:lineChart>
      <c:catAx>
        <c:axId val="3923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07727"/>
        <c:crosses val="autoZero"/>
        <c:auto val="1"/>
        <c:lblAlgn val="ctr"/>
        <c:lblOffset val="100"/>
        <c:noMultiLvlLbl val="0"/>
      </c:catAx>
      <c:valAx>
        <c:axId val="392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  <a:br>
                  <a:rPr lang="en-GB" sz="2000"/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1.7543859649122806E-2"/>
              <c:y val="0.44610526315789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sast_performance!$I$49</c:f>
              <c:strCache>
                <c:ptCount val="1"/>
                <c:pt idx="0">
                  <c:v>CodeQL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sast_performance!$H$50:$H$64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sast_performance!$I$50:$I$64</c:f>
              <c:numCache>
                <c:formatCode>General</c:formatCode>
                <c:ptCount val="15"/>
                <c:pt idx="0">
                  <c:v>165</c:v>
                </c:pt>
                <c:pt idx="1">
                  <c:v>183</c:v>
                </c:pt>
                <c:pt idx="2">
                  <c:v>154</c:v>
                </c:pt>
                <c:pt idx="3">
                  <c:v>187</c:v>
                </c:pt>
                <c:pt idx="4">
                  <c:v>230</c:v>
                </c:pt>
                <c:pt idx="5">
                  <c:v>133</c:v>
                </c:pt>
                <c:pt idx="6">
                  <c:v>280</c:v>
                </c:pt>
                <c:pt idx="7">
                  <c:v>118</c:v>
                </c:pt>
                <c:pt idx="8">
                  <c:v>133</c:v>
                </c:pt>
                <c:pt idx="9">
                  <c:v>119</c:v>
                </c:pt>
                <c:pt idx="10">
                  <c:v>241</c:v>
                </c:pt>
                <c:pt idx="11">
                  <c:v>105</c:v>
                </c:pt>
                <c:pt idx="12">
                  <c:v>94</c:v>
                </c:pt>
                <c:pt idx="13">
                  <c:v>251</c:v>
                </c:pt>
                <c:pt idx="14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1-0B47-A224-3D7F184B8F6F}"/>
            </c:ext>
          </c:extLst>
        </c:ser>
        <c:ser>
          <c:idx val="1"/>
          <c:order val="1"/>
          <c:tx>
            <c:strRef>
              <c:f>sast_performance!$J$49</c:f>
              <c:strCache>
                <c:ptCount val="1"/>
                <c:pt idx="0">
                  <c:v>Horusec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sast_performance!$H$50:$H$64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sast_performance!$J$50:$J$64</c:f>
              <c:numCache>
                <c:formatCode>General</c:formatCode>
                <c:ptCount val="15"/>
                <c:pt idx="0">
                  <c:v>16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56</c:v>
                </c:pt>
                <c:pt idx="6">
                  <c:v>24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29</c:v>
                </c:pt>
                <c:pt idx="12">
                  <c:v>6</c:v>
                </c:pt>
                <c:pt idx="13">
                  <c:v>6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1-0B47-A224-3D7F184B8F6F}"/>
            </c:ext>
          </c:extLst>
        </c:ser>
        <c:ser>
          <c:idx val="2"/>
          <c:order val="2"/>
          <c:tx>
            <c:strRef>
              <c:f>sast_performance!$K$49</c:f>
              <c:strCache>
                <c:ptCount val="1"/>
                <c:pt idx="0">
                  <c:v>Semgrep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sast_performance!$H$50:$H$64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sast_performance!$K$50:$K$64</c:f>
              <c:numCache>
                <c:formatCode>General</c:formatCode>
                <c:ptCount val="15"/>
                <c:pt idx="0">
                  <c:v>124</c:v>
                </c:pt>
                <c:pt idx="1">
                  <c:v>118</c:v>
                </c:pt>
                <c:pt idx="2">
                  <c:v>104</c:v>
                </c:pt>
                <c:pt idx="3">
                  <c:v>111</c:v>
                </c:pt>
                <c:pt idx="4">
                  <c:v>122</c:v>
                </c:pt>
                <c:pt idx="5">
                  <c:v>196</c:v>
                </c:pt>
                <c:pt idx="6">
                  <c:v>704</c:v>
                </c:pt>
                <c:pt idx="7">
                  <c:v>166</c:v>
                </c:pt>
                <c:pt idx="8">
                  <c:v>135</c:v>
                </c:pt>
                <c:pt idx="9">
                  <c:v>169</c:v>
                </c:pt>
                <c:pt idx="10">
                  <c:v>99</c:v>
                </c:pt>
                <c:pt idx="11">
                  <c:v>105</c:v>
                </c:pt>
                <c:pt idx="12">
                  <c:v>101</c:v>
                </c:pt>
                <c:pt idx="13">
                  <c:v>123</c:v>
                </c:pt>
                <c:pt idx="1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1-0B47-A224-3D7F184B8F6F}"/>
            </c:ext>
          </c:extLst>
        </c:ser>
        <c:ser>
          <c:idx val="3"/>
          <c:order val="3"/>
          <c:tx>
            <c:strRef>
              <c:f>sast_performance!$L$49</c:f>
              <c:strCache>
                <c:ptCount val="1"/>
                <c:pt idx="0">
                  <c:v>Snyk Code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sast_performance!$H$50:$H$64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sast_performance!$L$50:$L$64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16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39</c:v>
                </c:pt>
                <c:pt idx="7">
                  <c:v>21</c:v>
                </c:pt>
                <c:pt idx="8">
                  <c:v>16</c:v>
                </c:pt>
                <c:pt idx="9">
                  <c:v>11</c:v>
                </c:pt>
                <c:pt idx="10">
                  <c:v>26</c:v>
                </c:pt>
                <c:pt idx="11">
                  <c:v>16</c:v>
                </c:pt>
                <c:pt idx="12">
                  <c:v>10</c:v>
                </c:pt>
                <c:pt idx="13">
                  <c:v>75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1-0B47-A224-3D7F184B8F6F}"/>
            </c:ext>
          </c:extLst>
        </c:ser>
        <c:ser>
          <c:idx val="4"/>
          <c:order val="4"/>
          <c:tx>
            <c:strRef>
              <c:f>sast_performance!$M$49</c:f>
              <c:strCache>
                <c:ptCount val="1"/>
                <c:pt idx="0">
                  <c:v>SonarQube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sast_performance!$H$50:$H$64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sast_performance!$M$50:$M$64</c:f>
              <c:numCache>
                <c:formatCode>General</c:formatCode>
                <c:ptCount val="15"/>
                <c:pt idx="0">
                  <c:v>82</c:v>
                </c:pt>
                <c:pt idx="1">
                  <c:v>70</c:v>
                </c:pt>
                <c:pt idx="2">
                  <c:v>44</c:v>
                </c:pt>
                <c:pt idx="3">
                  <c:v>70</c:v>
                </c:pt>
                <c:pt idx="4">
                  <c:v>87</c:v>
                </c:pt>
                <c:pt idx="5">
                  <c:v>41</c:v>
                </c:pt>
                <c:pt idx="6">
                  <c:v>79</c:v>
                </c:pt>
                <c:pt idx="7">
                  <c:v>41</c:v>
                </c:pt>
                <c:pt idx="8">
                  <c:v>39</c:v>
                </c:pt>
                <c:pt idx="9">
                  <c:v>31</c:v>
                </c:pt>
                <c:pt idx="10">
                  <c:v>59</c:v>
                </c:pt>
                <c:pt idx="11">
                  <c:v>81</c:v>
                </c:pt>
                <c:pt idx="12">
                  <c:v>61</c:v>
                </c:pt>
                <c:pt idx="13">
                  <c:v>182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1-0B47-A224-3D7F184B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63231"/>
        <c:axId val="392707727"/>
      </c:lineChart>
      <c:catAx>
        <c:axId val="3923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07727"/>
        <c:crosses val="autoZero"/>
        <c:auto val="1"/>
        <c:lblAlgn val="ctr"/>
        <c:lblOffset val="100"/>
        <c:noMultiLvlLbl val="0"/>
      </c:catAx>
      <c:valAx>
        <c:axId val="392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  <a:br>
                  <a:rPr lang="en-GB" sz="2000"/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1.7543859649122806E-2"/>
              <c:y val="0.44610526315789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sast_performance!$P$49</c:f>
              <c:strCache>
                <c:ptCount val="1"/>
                <c:pt idx="0">
                  <c:v>CodeQL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sast_performance!$O$50:$O$64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sast_performance!$P$50:$P$64</c:f>
              <c:numCache>
                <c:formatCode>General</c:formatCode>
                <c:ptCount val="15"/>
                <c:pt idx="0">
                  <c:v>337</c:v>
                </c:pt>
                <c:pt idx="1">
                  <c:v>391</c:v>
                </c:pt>
                <c:pt idx="2">
                  <c:v>291</c:v>
                </c:pt>
                <c:pt idx="3">
                  <c:v>555</c:v>
                </c:pt>
                <c:pt idx="4">
                  <c:v>528</c:v>
                </c:pt>
                <c:pt idx="5">
                  <c:v>242</c:v>
                </c:pt>
                <c:pt idx="6">
                  <c:v>373</c:v>
                </c:pt>
                <c:pt idx="7">
                  <c:v>339</c:v>
                </c:pt>
                <c:pt idx="8">
                  <c:v>209</c:v>
                </c:pt>
                <c:pt idx="9">
                  <c:v>237</c:v>
                </c:pt>
                <c:pt idx="10">
                  <c:v>330</c:v>
                </c:pt>
                <c:pt idx="11">
                  <c:v>167</c:v>
                </c:pt>
                <c:pt idx="12">
                  <c:v>234</c:v>
                </c:pt>
                <c:pt idx="13">
                  <c:v>348</c:v>
                </c:pt>
                <c:pt idx="1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B-C44F-841E-A9E976C7229A}"/>
            </c:ext>
          </c:extLst>
        </c:ser>
        <c:ser>
          <c:idx val="1"/>
          <c:order val="1"/>
          <c:tx>
            <c:strRef>
              <c:f>sast_performance!$Q$49</c:f>
              <c:strCache>
                <c:ptCount val="1"/>
                <c:pt idx="0">
                  <c:v>Horusec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sast_performance!$O$50:$O$64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sast_performance!$Q$50:$Q$64</c:f>
              <c:numCache>
                <c:formatCode>General</c:formatCode>
                <c:ptCount val="15"/>
                <c:pt idx="0">
                  <c:v>18</c:v>
                </c:pt>
                <c:pt idx="1">
                  <c:v>15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74</c:v>
                </c:pt>
                <c:pt idx="6">
                  <c:v>29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30</c:v>
                </c:pt>
                <c:pt idx="12">
                  <c:v>4</c:v>
                </c:pt>
                <c:pt idx="13">
                  <c:v>5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B-C44F-841E-A9E976C7229A}"/>
            </c:ext>
          </c:extLst>
        </c:ser>
        <c:ser>
          <c:idx val="2"/>
          <c:order val="2"/>
          <c:tx>
            <c:strRef>
              <c:f>sast_performance!$R$49</c:f>
              <c:strCache>
                <c:ptCount val="1"/>
                <c:pt idx="0">
                  <c:v>Semgrep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sast_performance!$O$50:$O$64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sast_performance!$R$50:$R$64</c:f>
              <c:numCache>
                <c:formatCode>General</c:formatCode>
                <c:ptCount val="15"/>
                <c:pt idx="0">
                  <c:v>139</c:v>
                </c:pt>
                <c:pt idx="1">
                  <c:v>290</c:v>
                </c:pt>
                <c:pt idx="2">
                  <c:v>127</c:v>
                </c:pt>
                <c:pt idx="3">
                  <c:v>317</c:v>
                </c:pt>
                <c:pt idx="4">
                  <c:v>158</c:v>
                </c:pt>
                <c:pt idx="5">
                  <c:v>253</c:v>
                </c:pt>
                <c:pt idx="6">
                  <c:v>231</c:v>
                </c:pt>
                <c:pt idx="7">
                  <c:v>231</c:v>
                </c:pt>
                <c:pt idx="8">
                  <c:v>232</c:v>
                </c:pt>
                <c:pt idx="9">
                  <c:v>132</c:v>
                </c:pt>
                <c:pt idx="10">
                  <c:v>266</c:v>
                </c:pt>
                <c:pt idx="11">
                  <c:v>231</c:v>
                </c:pt>
                <c:pt idx="12">
                  <c:v>126</c:v>
                </c:pt>
                <c:pt idx="13">
                  <c:v>183</c:v>
                </c:pt>
                <c:pt idx="1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B-C44F-841E-A9E976C7229A}"/>
            </c:ext>
          </c:extLst>
        </c:ser>
        <c:ser>
          <c:idx val="3"/>
          <c:order val="3"/>
          <c:tx>
            <c:strRef>
              <c:f>sast_performance!$S$49</c:f>
              <c:strCache>
                <c:ptCount val="1"/>
                <c:pt idx="0">
                  <c:v>Snyk Code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sast_performance!$O$50:$O$64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sast_performance!$S$50:$S$64</c:f>
              <c:numCache>
                <c:formatCode>General</c:formatCode>
                <c:ptCount val="15"/>
                <c:pt idx="0">
                  <c:v>49</c:v>
                </c:pt>
                <c:pt idx="1">
                  <c:v>66</c:v>
                </c:pt>
                <c:pt idx="2">
                  <c:v>33</c:v>
                </c:pt>
                <c:pt idx="3">
                  <c:v>30</c:v>
                </c:pt>
                <c:pt idx="4">
                  <c:v>59</c:v>
                </c:pt>
                <c:pt idx="5">
                  <c:v>44</c:v>
                </c:pt>
                <c:pt idx="6">
                  <c:v>68</c:v>
                </c:pt>
                <c:pt idx="7">
                  <c:v>57</c:v>
                </c:pt>
                <c:pt idx="8">
                  <c:v>34</c:v>
                </c:pt>
                <c:pt idx="9">
                  <c:v>50</c:v>
                </c:pt>
                <c:pt idx="10">
                  <c:v>60</c:v>
                </c:pt>
                <c:pt idx="11">
                  <c:v>57</c:v>
                </c:pt>
                <c:pt idx="12">
                  <c:v>42</c:v>
                </c:pt>
                <c:pt idx="13">
                  <c:v>108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B-C44F-841E-A9E976C7229A}"/>
            </c:ext>
          </c:extLst>
        </c:ser>
        <c:ser>
          <c:idx val="4"/>
          <c:order val="4"/>
          <c:tx>
            <c:strRef>
              <c:f>sast_performance!$T$49</c:f>
              <c:strCache>
                <c:ptCount val="1"/>
                <c:pt idx="0">
                  <c:v>SonarQube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sast_performance!$O$50:$O$64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sast_performance!$T$50:$T$64</c:f>
              <c:numCache>
                <c:formatCode>General</c:formatCode>
                <c:ptCount val="15"/>
                <c:pt idx="0">
                  <c:v>92</c:v>
                </c:pt>
                <c:pt idx="1">
                  <c:v>94</c:v>
                </c:pt>
                <c:pt idx="2">
                  <c:v>36</c:v>
                </c:pt>
                <c:pt idx="3">
                  <c:v>104</c:v>
                </c:pt>
                <c:pt idx="4">
                  <c:v>127</c:v>
                </c:pt>
                <c:pt idx="5">
                  <c:v>46</c:v>
                </c:pt>
                <c:pt idx="6">
                  <c:v>84</c:v>
                </c:pt>
                <c:pt idx="7">
                  <c:v>31</c:v>
                </c:pt>
                <c:pt idx="8">
                  <c:v>31</c:v>
                </c:pt>
                <c:pt idx="9">
                  <c:v>33</c:v>
                </c:pt>
                <c:pt idx="10">
                  <c:v>79</c:v>
                </c:pt>
                <c:pt idx="11">
                  <c:v>101</c:v>
                </c:pt>
                <c:pt idx="12">
                  <c:v>76</c:v>
                </c:pt>
                <c:pt idx="13">
                  <c:v>150</c:v>
                </c:pt>
                <c:pt idx="1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B-C44F-841E-A9E976C7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63231"/>
        <c:axId val="392707727"/>
      </c:lineChart>
      <c:catAx>
        <c:axId val="3923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07727"/>
        <c:crosses val="autoZero"/>
        <c:auto val="1"/>
        <c:lblAlgn val="ctr"/>
        <c:lblOffset val="100"/>
        <c:noMultiLvlLbl val="0"/>
      </c:catAx>
      <c:valAx>
        <c:axId val="392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Seconds</a:t>
                </a:r>
                <a:br>
                  <a:rPr lang="en-GB" sz="2000"/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1.7543859649122806E-2"/>
              <c:y val="0.44610526315789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sast_owasp_mitre_overall!$B$2</c:f>
              <c:strCache>
                <c:ptCount val="1"/>
                <c:pt idx="0">
                  <c:v>CodeQL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(sast_owasp_mitre_overall!$A$3:$A$7,sast_owasp_mitre_overall!$A$9:$A$12)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</c:strCache>
            </c:strRef>
          </c:cat>
          <c:val>
            <c:numRef>
              <c:f>(sast_owasp_mitre_overall!$B$3:$B$7,sast_owasp_mitre_overall!$B$9:$B$12)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E-C246-B8D5-314169522C57}"/>
            </c:ext>
          </c:extLst>
        </c:ser>
        <c:ser>
          <c:idx val="1"/>
          <c:order val="1"/>
          <c:tx>
            <c:strRef>
              <c:f>sast_owasp_mitre_overall!$C$2</c:f>
              <c:strCache>
                <c:ptCount val="1"/>
                <c:pt idx="0">
                  <c:v>DeepSource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(sast_owasp_mitre_overall!$A$3:$A$7,sast_owasp_mitre_overall!$A$9:$A$12)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</c:strCache>
            </c:strRef>
          </c:cat>
          <c:val>
            <c:numRef>
              <c:f>(sast_owasp_mitre_overall!$C$3:$C$7,sast_owasp_mitre_overall!$C$9:$C$12)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E-C246-B8D5-314169522C57}"/>
            </c:ext>
          </c:extLst>
        </c:ser>
        <c:ser>
          <c:idx val="2"/>
          <c:order val="2"/>
          <c:tx>
            <c:strRef>
              <c:f>sast_owasp_mitre_overall!$D$2</c:f>
              <c:strCache>
                <c:ptCount val="1"/>
                <c:pt idx="0">
                  <c:v>Horusec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(sast_owasp_mitre_overall!$A$3:$A$7,sast_owasp_mitre_overall!$A$9:$A$12)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</c:strCache>
            </c:strRef>
          </c:cat>
          <c:val>
            <c:numRef>
              <c:f>(sast_owasp_mitre_overall!$D$3:$D$7,sast_owasp_mitre_overall!$D$9:$D$12)</c:f>
              <c:numCache>
                <c:formatCode>General</c:formatCode>
                <c:ptCount val="9"/>
                <c:pt idx="0">
                  <c:v>2</c:v>
                </c:pt>
                <c:pt idx="1">
                  <c:v>267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E-C246-B8D5-314169522C57}"/>
            </c:ext>
          </c:extLst>
        </c:ser>
        <c:ser>
          <c:idx val="3"/>
          <c:order val="3"/>
          <c:tx>
            <c:strRef>
              <c:f>sast_owasp_mitre_overall!$E$2</c:f>
              <c:strCache>
                <c:ptCount val="1"/>
                <c:pt idx="0">
                  <c:v>Semgrep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(sast_owasp_mitre_overall!$A$3:$A$7,sast_owasp_mitre_overall!$A$9:$A$12)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</c:strCache>
            </c:strRef>
          </c:cat>
          <c:val>
            <c:numRef>
              <c:f>(sast_owasp_mitre_overall!$E$3:$E$7,sast_owasp_mitre_overall!$E$9:$E$12)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EE-C246-B8D5-314169522C57}"/>
            </c:ext>
          </c:extLst>
        </c:ser>
        <c:ser>
          <c:idx val="4"/>
          <c:order val="4"/>
          <c:tx>
            <c:strRef>
              <c:f>sast_owasp_mitre_overall!$F$2</c:f>
              <c:strCache>
                <c:ptCount val="1"/>
                <c:pt idx="0">
                  <c:v>Snyk Code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(sast_owasp_mitre_overall!$A$3:$A$7,sast_owasp_mitre_overall!$A$9:$A$12)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</c:strCache>
            </c:strRef>
          </c:cat>
          <c:val>
            <c:numRef>
              <c:f>(sast_owasp_mitre_overall!$F$3:$F$7,sast_owasp_mitre_overall!$F$9:$F$12)</c:f>
              <c:numCache>
                <c:formatCode>General</c:formatCode>
                <c:ptCount val="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EE-C246-B8D5-314169522C57}"/>
            </c:ext>
          </c:extLst>
        </c:ser>
        <c:ser>
          <c:idx val="6"/>
          <c:order val="5"/>
          <c:tx>
            <c:strRef>
              <c:f>sast_owasp_mitre_overall!$G$2</c:f>
              <c:strCache>
                <c:ptCount val="1"/>
                <c:pt idx="0">
                  <c:v>SonarQube</c:v>
                </c:pt>
              </c:strCache>
            </c:strRef>
          </c:tx>
          <c:spPr>
            <a:ln w="50800" cap="rnd">
              <a:solidFill>
                <a:srgbClr val="DD4EC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(sast_owasp_mitre_overall!$A$3:$A$7,sast_owasp_mitre_overall!$A$9:$A$12)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</c:strCache>
            </c:strRef>
          </c:cat>
          <c:val>
            <c:numRef>
              <c:f>(sast_owasp_mitre_overall!$G$3:$G$7,sast_owasp_mitre_overall!$G$9:$G$12)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82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EE-C246-B8D5-314169522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78191"/>
        <c:axId val="1909242031"/>
      </c:radarChart>
      <c:catAx>
        <c:axId val="19092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42031"/>
        <c:crosses val="autoZero"/>
        <c:auto val="1"/>
        <c:lblAlgn val="ctr"/>
        <c:lblOffset val="100"/>
        <c:noMultiLvlLbl val="0"/>
      </c:catAx>
      <c:valAx>
        <c:axId val="1909242031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sast_owasp_mitre_overall!$J$2</c:f>
              <c:strCache>
                <c:ptCount val="1"/>
                <c:pt idx="0">
                  <c:v>CodeQL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sast_owasp_mitre_overall!$A$3:$A$11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</c:strCache>
            </c:strRef>
          </c:cat>
          <c:val>
            <c:numRef>
              <c:f>sast_owasp_mitre_overall!$J$3:$J$11</c:f>
              <c:numCache>
                <c:formatCode>General</c:formatCode>
                <c:ptCount val="9"/>
                <c:pt idx="0">
                  <c:v>20</c:v>
                </c:pt>
                <c:pt idx="1">
                  <c:v>28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B-514E-A192-EA723407A591}"/>
            </c:ext>
          </c:extLst>
        </c:ser>
        <c:ser>
          <c:idx val="1"/>
          <c:order val="1"/>
          <c:tx>
            <c:strRef>
              <c:f>sast_owasp_mitre_overall!$K$2</c:f>
              <c:strCache>
                <c:ptCount val="1"/>
                <c:pt idx="0">
                  <c:v>DeepSource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sast_owasp_mitre_overall!$A$3:$A$11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</c:strCache>
            </c:strRef>
          </c:cat>
          <c:val>
            <c:numRef>
              <c:f>sast_owasp_mitre_overall!$K$3:$K$11</c:f>
              <c:numCache>
                <c:formatCode>General</c:formatCode>
                <c:ptCount val="9"/>
                <c:pt idx="0">
                  <c:v>0</c:v>
                </c:pt>
                <c:pt idx="1">
                  <c:v>17</c:v>
                </c:pt>
                <c:pt idx="2">
                  <c:v>92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B-514E-A192-EA723407A591}"/>
            </c:ext>
          </c:extLst>
        </c:ser>
        <c:ser>
          <c:idx val="2"/>
          <c:order val="2"/>
          <c:tx>
            <c:strRef>
              <c:f>sast_owasp_mitre_overall!$L$2</c:f>
              <c:strCache>
                <c:ptCount val="1"/>
                <c:pt idx="0">
                  <c:v>Horusec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sast_owasp_mitre_overall!$A$3:$A$11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</c:strCache>
            </c:strRef>
          </c:cat>
          <c:val>
            <c:numRef>
              <c:f>sast_owasp_mitre_overall!$L$3:$L$11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B-514E-A192-EA723407A591}"/>
            </c:ext>
          </c:extLst>
        </c:ser>
        <c:ser>
          <c:idx val="3"/>
          <c:order val="3"/>
          <c:tx>
            <c:strRef>
              <c:f>sast_owasp_mitre_overall!$M$2</c:f>
              <c:strCache>
                <c:ptCount val="1"/>
                <c:pt idx="0">
                  <c:v>Semgrep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sast_owasp_mitre_overall!$A$3:$A$11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</c:strCache>
            </c:strRef>
          </c:cat>
          <c:val>
            <c:numRef>
              <c:f>sast_owasp_mitre_overall!$M$3:$M$11</c:f>
              <c:numCache>
                <c:formatCode>General</c:formatCode>
                <c:ptCount val="9"/>
                <c:pt idx="0">
                  <c:v>36</c:v>
                </c:pt>
                <c:pt idx="1">
                  <c:v>39</c:v>
                </c:pt>
                <c:pt idx="2">
                  <c:v>450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23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B-514E-A192-EA723407A591}"/>
            </c:ext>
          </c:extLst>
        </c:ser>
        <c:ser>
          <c:idx val="4"/>
          <c:order val="4"/>
          <c:tx>
            <c:strRef>
              <c:f>sast_owasp_mitre_overall!$N$2</c:f>
              <c:strCache>
                <c:ptCount val="1"/>
                <c:pt idx="0">
                  <c:v>Snyk Code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sast_owasp_mitre_overall!$A$3:$A$11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</c:strCache>
            </c:strRef>
          </c:cat>
          <c:val>
            <c:numRef>
              <c:f>sast_owasp_mitre_overall!$N$3:$N$11</c:f>
              <c:numCache>
                <c:formatCode>General</c:formatCode>
                <c:ptCount val="9"/>
                <c:pt idx="0">
                  <c:v>21</c:v>
                </c:pt>
                <c:pt idx="1">
                  <c:v>26</c:v>
                </c:pt>
                <c:pt idx="2">
                  <c:v>15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2B-514E-A192-EA723407A591}"/>
            </c:ext>
          </c:extLst>
        </c:ser>
        <c:ser>
          <c:idx val="5"/>
          <c:order val="5"/>
          <c:tx>
            <c:strRef>
              <c:f>sast_owasp_mitre_overall!$O$2</c:f>
              <c:strCache>
                <c:ptCount val="1"/>
                <c:pt idx="0">
                  <c:v>SonarQube</c:v>
                </c:pt>
              </c:strCache>
            </c:strRef>
          </c:tx>
          <c:spPr>
            <a:ln w="50800" cap="rnd">
              <a:solidFill>
                <a:srgbClr val="DD4EC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sast_owasp_mitre_overall!$A$3:$A$11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</c:strCache>
            </c:strRef>
          </c:cat>
          <c:val>
            <c:numRef>
              <c:f>sast_owasp_mitre_overall!$O$3:$O$11</c:f>
              <c:numCache>
                <c:formatCode>General</c:formatCode>
                <c:ptCount val="9"/>
                <c:pt idx="0">
                  <c:v>19</c:v>
                </c:pt>
                <c:pt idx="1">
                  <c:v>40</c:v>
                </c:pt>
                <c:pt idx="2">
                  <c:v>37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2B-514E-A192-EA723407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78191"/>
        <c:axId val="1909242031"/>
      </c:radarChart>
      <c:catAx>
        <c:axId val="19092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42031"/>
        <c:crosses val="autoZero"/>
        <c:auto val="1"/>
        <c:lblAlgn val="ctr"/>
        <c:lblOffset val="100"/>
        <c:noMultiLvlLbl val="0"/>
      </c:catAx>
      <c:valAx>
        <c:axId val="1909242031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Dependabot - CVE ID Dependency Scope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sca_dependabot!$AK$2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sca_dependabot!$AJ$8:$AJ$12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sca_dependabot!$AK$8:$AK$12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8-6C43-81A9-2B71AB45B224}"/>
            </c:ext>
          </c:extLst>
        </c:ser>
        <c:ser>
          <c:idx val="1"/>
          <c:order val="1"/>
          <c:tx>
            <c:strRef>
              <c:f>sca_dependabot!$AL$2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sca_dependabot!$AJ$8:$AJ$12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sca_dependabot!$AL$8:$AL$12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8-6C43-81A9-2B71AB45B2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sast_owasp_mitre_overall!$R$2</c:f>
              <c:strCache>
                <c:ptCount val="1"/>
                <c:pt idx="0">
                  <c:v>CodeQL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(sast_owasp_mitre_overall!$Q$3:$Q$6,sast_owasp_mitre_overall!$Q$9:$Q$10)</c:f>
              <c:strCache>
                <c:ptCount val="6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A07</c:v>
                </c:pt>
                <c:pt idx="5">
                  <c:v>A08</c:v>
                </c:pt>
              </c:strCache>
            </c:strRef>
          </c:cat>
          <c:val>
            <c:numRef>
              <c:f>(sast_owasp_mitre_overall!$R$3:$R$6,sast_owasp_mitre_overall!$R$9:$R$10)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32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D441-AF1C-ADECCC9F6525}"/>
            </c:ext>
          </c:extLst>
        </c:ser>
        <c:ser>
          <c:idx val="2"/>
          <c:order val="1"/>
          <c:tx>
            <c:strRef>
              <c:f>sast_owasp_mitre_overall!$S$2</c:f>
              <c:strCache>
                <c:ptCount val="1"/>
                <c:pt idx="0">
                  <c:v>DeepSource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(sast_owasp_mitre_overall!$Q$3:$Q$6,sast_owasp_mitre_overall!$Q$9:$Q$10)</c:f>
              <c:strCache>
                <c:ptCount val="6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A07</c:v>
                </c:pt>
                <c:pt idx="5">
                  <c:v>A08</c:v>
                </c:pt>
              </c:strCache>
            </c:strRef>
          </c:cat>
          <c:val>
            <c:numRef>
              <c:f>(sast_owasp_mitre_overall!$S$3:$S$6,sast_owasp_mitre_overall!$S$9:$S$10)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E-D441-AF1C-ADECCC9F6525}"/>
            </c:ext>
          </c:extLst>
        </c:ser>
        <c:ser>
          <c:idx val="3"/>
          <c:order val="2"/>
          <c:tx>
            <c:strRef>
              <c:f>sast_owasp_mitre_overall!$T$2</c:f>
              <c:strCache>
                <c:ptCount val="1"/>
                <c:pt idx="0">
                  <c:v>Horusec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(sast_owasp_mitre_overall!$Q$3:$Q$6,sast_owasp_mitre_overall!$Q$9:$Q$10)</c:f>
              <c:strCache>
                <c:ptCount val="6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A07</c:v>
                </c:pt>
                <c:pt idx="5">
                  <c:v>A08</c:v>
                </c:pt>
              </c:strCache>
            </c:strRef>
          </c:cat>
          <c:val>
            <c:numRef>
              <c:f>(sast_owasp_mitre_overall!$T$3:$T$6,sast_owasp_mitre_overall!$T$9:$T$10)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E-D441-AF1C-ADECCC9F6525}"/>
            </c:ext>
          </c:extLst>
        </c:ser>
        <c:ser>
          <c:idx val="6"/>
          <c:order val="3"/>
          <c:tx>
            <c:strRef>
              <c:f>sast_owasp_mitre_overall!$U$2</c:f>
              <c:strCache>
                <c:ptCount val="1"/>
                <c:pt idx="0">
                  <c:v>Semgrep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(sast_owasp_mitre_overall!$Q$3:$Q$6,sast_owasp_mitre_overall!$Q$9:$Q$10)</c:f>
              <c:strCache>
                <c:ptCount val="6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A07</c:v>
                </c:pt>
                <c:pt idx="5">
                  <c:v>A08</c:v>
                </c:pt>
              </c:strCache>
            </c:strRef>
          </c:cat>
          <c:val>
            <c:numRef>
              <c:f>(sast_owasp_mitre_overall!$U$3:$U$6,sast_owasp_mitre_overall!$U$9:$U$10)</c:f>
              <c:numCache>
                <c:formatCode>General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5E-D441-AF1C-ADECCC9F6525}"/>
            </c:ext>
          </c:extLst>
        </c:ser>
        <c:ser>
          <c:idx val="4"/>
          <c:order val="4"/>
          <c:tx>
            <c:strRef>
              <c:f>sast_owasp_mitre_overall!$V$2</c:f>
              <c:strCache>
                <c:ptCount val="1"/>
                <c:pt idx="0">
                  <c:v>Snyk Code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(sast_owasp_mitre_overall!$Q$3:$Q$6,sast_owasp_mitre_overall!$Q$9:$Q$10)</c:f>
              <c:strCache>
                <c:ptCount val="6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A07</c:v>
                </c:pt>
                <c:pt idx="5">
                  <c:v>A08</c:v>
                </c:pt>
              </c:strCache>
            </c:strRef>
          </c:cat>
          <c:val>
            <c:numRef>
              <c:f>(sast_owasp_mitre_overall!$V$3:$V$6,sast_owasp_mitre_overall!$V$9:$V$10)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85E-D441-AF1C-ADECCC9F6525}"/>
            </c:ext>
          </c:extLst>
        </c:ser>
        <c:ser>
          <c:idx val="5"/>
          <c:order val="5"/>
          <c:tx>
            <c:strRef>
              <c:f>sast_owasp_mitre_overall!$W$2</c:f>
              <c:strCache>
                <c:ptCount val="1"/>
                <c:pt idx="0">
                  <c:v>SonarQube</c:v>
                </c:pt>
              </c:strCache>
            </c:strRef>
          </c:tx>
          <c:spPr>
            <a:ln w="50800" cap="rnd">
              <a:solidFill>
                <a:srgbClr val="DD4EC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(sast_owasp_mitre_overall!$Q$3:$Q$6,sast_owasp_mitre_overall!$Q$9:$Q$10)</c:f>
              <c:strCache>
                <c:ptCount val="6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A07</c:v>
                </c:pt>
                <c:pt idx="5">
                  <c:v>A08</c:v>
                </c:pt>
              </c:strCache>
            </c:strRef>
          </c:cat>
          <c:val>
            <c:numRef>
              <c:f>(sast_owasp_mitre_overall!$W$3:$W$6,sast_owasp_mitre_overall!$W$9:$W$10)</c:f>
              <c:numCache>
                <c:formatCode>General</c:formatCode>
                <c:ptCount val="6"/>
                <c:pt idx="0">
                  <c:v>14</c:v>
                </c:pt>
                <c:pt idx="1">
                  <c:v>19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85E-D441-AF1C-ADECCC9F6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78191"/>
        <c:axId val="1909242031"/>
      </c:radarChart>
      <c:catAx>
        <c:axId val="19092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42031"/>
        <c:crosses val="autoZero"/>
        <c:auto val="1"/>
        <c:lblAlgn val="ctr"/>
        <c:lblOffset val="100"/>
        <c:noMultiLvlLbl val="0"/>
      </c:catAx>
      <c:valAx>
        <c:axId val="1909242031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2"/>
          <c:order val="0"/>
          <c:tx>
            <c:strRef>
              <c:f>sast_owasp_mitre_overall!$B$47</c:f>
              <c:strCache>
                <c:ptCount val="1"/>
                <c:pt idx="0">
                  <c:v>CodeQL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(sast_owasp_mitre_overall!$A$50,sast_owasp_mitre_overall!$A$52,sast_owasp_mitre_overall!$A$55,sast_owasp_mitre_overall!$A$59:$A$60,sast_owasp_mitre_overall!$A$62,sast_owasp_mitre_overall!$A$65:$A$66,sast_owasp_mitre_overall!$A$68,sast_owasp_mitre_overall!$A$72)</c:f>
              <c:strCache>
                <c:ptCount val="10"/>
                <c:pt idx="0">
                  <c:v>M03</c:v>
                </c:pt>
                <c:pt idx="1">
                  <c:v>M05</c:v>
                </c:pt>
                <c:pt idx="2">
                  <c:v>M08</c:v>
                </c:pt>
                <c:pt idx="3">
                  <c:v>M12</c:v>
                </c:pt>
                <c:pt idx="4">
                  <c:v>M13</c:v>
                </c:pt>
                <c:pt idx="5">
                  <c:v>M15</c:v>
                </c:pt>
                <c:pt idx="6">
                  <c:v>M18</c:v>
                </c:pt>
                <c:pt idx="7">
                  <c:v>M19</c:v>
                </c:pt>
                <c:pt idx="8">
                  <c:v>M21</c:v>
                </c:pt>
                <c:pt idx="9">
                  <c:v>M25</c:v>
                </c:pt>
              </c:strCache>
            </c:strRef>
          </c:cat>
          <c:val>
            <c:numRef>
              <c:f>(sast_owasp_mitre_overall!$B$50,sast_owasp_mitre_overall!$B$52,sast_owasp_mitre_overall!$B$55,sast_owasp_mitre_overall!$B$59:$B$60,sast_owasp_mitre_overall!$B$62,sast_owasp_mitre_overall!$B$65:$B$66,sast_owasp_mitre_overall!$B$68,sast_owasp_mitre_overall!$B$72)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A-4048-BA21-F66BE74F62BF}"/>
            </c:ext>
          </c:extLst>
        </c:ser>
        <c:ser>
          <c:idx val="4"/>
          <c:order val="1"/>
          <c:tx>
            <c:strRef>
              <c:f>sast_owasp_mitre_overall!$C$47</c:f>
              <c:strCache>
                <c:ptCount val="1"/>
                <c:pt idx="0">
                  <c:v>DeepSource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(sast_owasp_mitre_overall!$A$50,sast_owasp_mitre_overall!$A$52,sast_owasp_mitre_overall!$A$55,sast_owasp_mitre_overall!$A$59:$A$60,sast_owasp_mitre_overall!$A$62,sast_owasp_mitre_overall!$A$65:$A$66,sast_owasp_mitre_overall!$A$68,sast_owasp_mitre_overall!$A$72)</c:f>
              <c:strCache>
                <c:ptCount val="10"/>
                <c:pt idx="0">
                  <c:v>M03</c:v>
                </c:pt>
                <c:pt idx="1">
                  <c:v>M05</c:v>
                </c:pt>
                <c:pt idx="2">
                  <c:v>M08</c:v>
                </c:pt>
                <c:pt idx="3">
                  <c:v>M12</c:v>
                </c:pt>
                <c:pt idx="4">
                  <c:v>M13</c:v>
                </c:pt>
                <c:pt idx="5">
                  <c:v>M15</c:v>
                </c:pt>
                <c:pt idx="6">
                  <c:v>M18</c:v>
                </c:pt>
                <c:pt idx="7">
                  <c:v>M19</c:v>
                </c:pt>
                <c:pt idx="8">
                  <c:v>M21</c:v>
                </c:pt>
                <c:pt idx="9">
                  <c:v>M25</c:v>
                </c:pt>
              </c:strCache>
            </c:strRef>
          </c:cat>
          <c:val>
            <c:numRef>
              <c:f>(sast_owasp_mitre_overall!$C$50,sast_owasp_mitre_overall!$C$52,sast_owasp_mitre_overall!$C$55,sast_owasp_mitre_overall!$C$59:$C$60,sast_owasp_mitre_overall!$C$62,sast_owasp_mitre_overall!$C$65:$C$66,sast_owasp_mitre_overall!$C$68,sast_owasp_mitre_overall!$C$72)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A-4048-BA21-F66BE74F62BF}"/>
            </c:ext>
          </c:extLst>
        </c:ser>
        <c:ser>
          <c:idx val="7"/>
          <c:order val="2"/>
          <c:tx>
            <c:strRef>
              <c:f>sast_owasp_mitre_overall!$D$47</c:f>
              <c:strCache>
                <c:ptCount val="1"/>
                <c:pt idx="0">
                  <c:v>Horusec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(sast_owasp_mitre_overall!$A$50,sast_owasp_mitre_overall!$A$52,sast_owasp_mitre_overall!$A$55,sast_owasp_mitre_overall!$A$59:$A$60,sast_owasp_mitre_overall!$A$62,sast_owasp_mitre_overall!$A$65:$A$66,sast_owasp_mitre_overall!$A$68,sast_owasp_mitre_overall!$A$72)</c:f>
              <c:strCache>
                <c:ptCount val="10"/>
                <c:pt idx="0">
                  <c:v>M03</c:v>
                </c:pt>
                <c:pt idx="1">
                  <c:v>M05</c:v>
                </c:pt>
                <c:pt idx="2">
                  <c:v>M08</c:v>
                </c:pt>
                <c:pt idx="3">
                  <c:v>M12</c:v>
                </c:pt>
                <c:pt idx="4">
                  <c:v>M13</c:v>
                </c:pt>
                <c:pt idx="5">
                  <c:v>M15</c:v>
                </c:pt>
                <c:pt idx="6">
                  <c:v>M18</c:v>
                </c:pt>
                <c:pt idx="7">
                  <c:v>M19</c:v>
                </c:pt>
                <c:pt idx="8">
                  <c:v>M21</c:v>
                </c:pt>
                <c:pt idx="9">
                  <c:v>M25</c:v>
                </c:pt>
              </c:strCache>
            </c:strRef>
          </c:cat>
          <c:val>
            <c:numRef>
              <c:f>(sast_owasp_mitre_overall!$D$50,sast_owasp_mitre_overall!$D$52,sast_owasp_mitre_overall!$D$55,sast_owasp_mitre_overall!$D$59:$D$60,sast_owasp_mitre_overall!$D$62,sast_owasp_mitre_overall!$D$65:$D$66,sast_owasp_mitre_overall!$D$68,sast_owasp_mitre_overall!$D$72)</c:f>
              <c:numCache>
                <c:formatCode>General</c:formatCode>
                <c:ptCount val="1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0A-4048-BA21-F66BE74F62BF}"/>
            </c:ext>
          </c:extLst>
        </c:ser>
        <c:ser>
          <c:idx val="11"/>
          <c:order val="3"/>
          <c:tx>
            <c:strRef>
              <c:f>sast_owasp_mitre_overall!$E$47</c:f>
              <c:strCache>
                <c:ptCount val="1"/>
                <c:pt idx="0">
                  <c:v>Semgrep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>
              <a:outerShdw blurRad="381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50800" cap="rnd">
                <a:solidFill>
                  <a:schemeClr val="accent4"/>
                </a:solidFill>
                <a:round/>
              </a:ln>
              <a:effectLst>
                <a:outerShdw blurRad="381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B10A-4048-BA21-F66BE74F62BF}"/>
              </c:ext>
            </c:extLst>
          </c:dPt>
          <c:cat>
            <c:strRef>
              <c:f>(sast_owasp_mitre_overall!$A$50,sast_owasp_mitre_overall!$A$52,sast_owasp_mitre_overall!$A$55,sast_owasp_mitre_overall!$A$59:$A$60,sast_owasp_mitre_overall!$A$62,sast_owasp_mitre_overall!$A$65:$A$66,sast_owasp_mitre_overall!$A$68,sast_owasp_mitre_overall!$A$72)</c:f>
              <c:strCache>
                <c:ptCount val="10"/>
                <c:pt idx="0">
                  <c:v>M03</c:v>
                </c:pt>
                <c:pt idx="1">
                  <c:v>M05</c:v>
                </c:pt>
                <c:pt idx="2">
                  <c:v>M08</c:v>
                </c:pt>
                <c:pt idx="3">
                  <c:v>M12</c:v>
                </c:pt>
                <c:pt idx="4">
                  <c:v>M13</c:v>
                </c:pt>
                <c:pt idx="5">
                  <c:v>M15</c:v>
                </c:pt>
                <c:pt idx="6">
                  <c:v>M18</c:v>
                </c:pt>
                <c:pt idx="7">
                  <c:v>M19</c:v>
                </c:pt>
                <c:pt idx="8">
                  <c:v>M21</c:v>
                </c:pt>
                <c:pt idx="9">
                  <c:v>M25</c:v>
                </c:pt>
              </c:strCache>
            </c:strRef>
          </c:cat>
          <c:val>
            <c:numRef>
              <c:f>(sast_owasp_mitre_overall!$E$50,sast_owasp_mitre_overall!$E$52,sast_owasp_mitre_overall!$E$55,sast_owasp_mitre_overall!$E$59:$E$60,sast_owasp_mitre_overall!$E$62,sast_owasp_mitre_overall!$E$65:$E$66,sast_owasp_mitre_overall!$E$68,sast_owasp_mitre_overall!$E$72)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0A-4048-BA21-F66BE74F62BF}"/>
            </c:ext>
          </c:extLst>
        </c:ser>
        <c:ser>
          <c:idx val="12"/>
          <c:order val="4"/>
          <c:tx>
            <c:strRef>
              <c:f>sast_owasp_mitre_overall!$F$47</c:f>
              <c:strCache>
                <c:ptCount val="1"/>
                <c:pt idx="0">
                  <c:v>Snyk Code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(sast_owasp_mitre_overall!$A$50,sast_owasp_mitre_overall!$A$52,sast_owasp_mitre_overall!$A$55,sast_owasp_mitre_overall!$A$59:$A$60,sast_owasp_mitre_overall!$A$62,sast_owasp_mitre_overall!$A$65:$A$66,sast_owasp_mitre_overall!$A$68,sast_owasp_mitre_overall!$A$72)</c:f>
              <c:strCache>
                <c:ptCount val="10"/>
                <c:pt idx="0">
                  <c:v>M03</c:v>
                </c:pt>
                <c:pt idx="1">
                  <c:v>M05</c:v>
                </c:pt>
                <c:pt idx="2">
                  <c:v>M08</c:v>
                </c:pt>
                <c:pt idx="3">
                  <c:v>M12</c:v>
                </c:pt>
                <c:pt idx="4">
                  <c:v>M13</c:v>
                </c:pt>
                <c:pt idx="5">
                  <c:v>M15</c:v>
                </c:pt>
                <c:pt idx="6">
                  <c:v>M18</c:v>
                </c:pt>
                <c:pt idx="7">
                  <c:v>M19</c:v>
                </c:pt>
                <c:pt idx="8">
                  <c:v>M21</c:v>
                </c:pt>
                <c:pt idx="9">
                  <c:v>M25</c:v>
                </c:pt>
              </c:strCache>
            </c:strRef>
          </c:cat>
          <c:val>
            <c:numRef>
              <c:f>(sast_owasp_mitre_overall!$F$50,sast_owasp_mitre_overall!$F$52,sast_owasp_mitre_overall!$F$55,sast_owasp_mitre_overall!$F$59:$F$60,sast_owasp_mitre_overall!$F$62,sast_owasp_mitre_overall!$F$65:$F$66,sast_owasp_mitre_overall!$F$68,sast_owasp_mitre_overall!$F$72)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0A-4048-BA21-F66BE74F62BF}"/>
            </c:ext>
          </c:extLst>
        </c:ser>
        <c:ser>
          <c:idx val="14"/>
          <c:order val="5"/>
          <c:tx>
            <c:strRef>
              <c:f>sast_owasp_mitre_overall!$G$47</c:f>
              <c:strCache>
                <c:ptCount val="1"/>
                <c:pt idx="0">
                  <c:v>SonarQube</c:v>
                </c:pt>
              </c:strCache>
            </c:strRef>
          </c:tx>
          <c:spPr>
            <a:ln w="50800" cap="rnd">
              <a:solidFill>
                <a:srgbClr val="DD4EC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(sast_owasp_mitre_overall!$A$50,sast_owasp_mitre_overall!$A$52,sast_owasp_mitre_overall!$A$55,sast_owasp_mitre_overall!$A$59:$A$60,sast_owasp_mitre_overall!$A$62,sast_owasp_mitre_overall!$A$65:$A$66,sast_owasp_mitre_overall!$A$68,sast_owasp_mitre_overall!$A$72)</c:f>
              <c:strCache>
                <c:ptCount val="10"/>
                <c:pt idx="0">
                  <c:v>M03</c:v>
                </c:pt>
                <c:pt idx="1">
                  <c:v>M05</c:v>
                </c:pt>
                <c:pt idx="2">
                  <c:v>M08</c:v>
                </c:pt>
                <c:pt idx="3">
                  <c:v>M12</c:v>
                </c:pt>
                <c:pt idx="4">
                  <c:v>M13</c:v>
                </c:pt>
                <c:pt idx="5">
                  <c:v>M15</c:v>
                </c:pt>
                <c:pt idx="6">
                  <c:v>M18</c:v>
                </c:pt>
                <c:pt idx="7">
                  <c:v>M19</c:v>
                </c:pt>
                <c:pt idx="8">
                  <c:v>M21</c:v>
                </c:pt>
                <c:pt idx="9">
                  <c:v>M25</c:v>
                </c:pt>
              </c:strCache>
            </c:strRef>
          </c:cat>
          <c:val>
            <c:numRef>
              <c:f>(sast_owasp_mitre_overall!$G$50,sast_owasp_mitre_overall!$G$52,sast_owasp_mitre_overall!$G$55,sast_owasp_mitre_overall!$G$59:$G$60,sast_owasp_mitre_overall!$G$62,sast_owasp_mitre_overall!$G$65:$G$66,sast_owasp_mitre_overall!$G$68,sast_owasp_mitre_overall!$G$72)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0A-4048-BA21-F66BE74F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78191"/>
        <c:axId val="1909242031"/>
      </c:radarChart>
      <c:catAx>
        <c:axId val="19092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42031"/>
        <c:crosses val="autoZero"/>
        <c:auto val="1"/>
        <c:lblAlgn val="ctr"/>
        <c:lblOffset val="100"/>
        <c:noMultiLvlLbl val="0"/>
      </c:catAx>
      <c:valAx>
        <c:axId val="1909242031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"/>
          <c:order val="0"/>
          <c:tx>
            <c:strRef>
              <c:f>sast_owasp_mitre_overall!$J$47</c:f>
              <c:strCache>
                <c:ptCount val="1"/>
                <c:pt idx="0">
                  <c:v>CodeQL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(sast_owasp_mitre_overall!$I$49:$I$50,sast_owasp_mitre_overall!$I$52:$I$53,sast_owasp_mitre_overall!$I$55:$I$56,sast_owasp_mitre_overall!$I$62:$I$63,sast_owasp_mitre_overall!$I$66,sast_owasp_mitre_overall!$I$70)</c:f>
              <c:strCache>
                <c:ptCount val="10"/>
                <c:pt idx="0">
                  <c:v>M02</c:v>
                </c:pt>
                <c:pt idx="1">
                  <c:v>M03</c:v>
                </c:pt>
                <c:pt idx="2">
                  <c:v>M05</c:v>
                </c:pt>
                <c:pt idx="3">
                  <c:v>M06</c:v>
                </c:pt>
                <c:pt idx="4">
                  <c:v>M08</c:v>
                </c:pt>
                <c:pt idx="5">
                  <c:v>M09</c:v>
                </c:pt>
                <c:pt idx="6">
                  <c:v>M15</c:v>
                </c:pt>
                <c:pt idx="7">
                  <c:v>M16</c:v>
                </c:pt>
                <c:pt idx="8">
                  <c:v>M19</c:v>
                </c:pt>
                <c:pt idx="9">
                  <c:v>M23</c:v>
                </c:pt>
              </c:strCache>
            </c:strRef>
          </c:cat>
          <c:val>
            <c:numRef>
              <c:f>(sast_owasp_mitre_overall!$J$49:$J$50,sast_owasp_mitre_overall!$J$52:$J$53,sast_owasp_mitre_overall!$J$55:$J$56,sast_owasp_mitre_overall!$J$62:$J$63,sast_owasp_mitre_overall!$J$66,sast_owasp_mitre_overall!$J$70)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3-6640-AD59-EA0FC56A2BDA}"/>
            </c:ext>
          </c:extLst>
        </c:ser>
        <c:ser>
          <c:idx val="2"/>
          <c:order val="1"/>
          <c:tx>
            <c:strRef>
              <c:f>sast_owasp_mitre_overall!$K$47</c:f>
              <c:strCache>
                <c:ptCount val="1"/>
                <c:pt idx="0">
                  <c:v>DeepSource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(sast_owasp_mitre_overall!$I$49:$I$50,sast_owasp_mitre_overall!$I$52:$I$53,sast_owasp_mitre_overall!$I$55:$I$56,sast_owasp_mitre_overall!$I$62:$I$63,sast_owasp_mitre_overall!$I$66,sast_owasp_mitre_overall!$I$70)</c:f>
              <c:strCache>
                <c:ptCount val="10"/>
                <c:pt idx="0">
                  <c:v>M02</c:v>
                </c:pt>
                <c:pt idx="1">
                  <c:v>M03</c:v>
                </c:pt>
                <c:pt idx="2">
                  <c:v>M05</c:v>
                </c:pt>
                <c:pt idx="3">
                  <c:v>M06</c:v>
                </c:pt>
                <c:pt idx="4">
                  <c:v>M08</c:v>
                </c:pt>
                <c:pt idx="5">
                  <c:v>M09</c:v>
                </c:pt>
                <c:pt idx="6">
                  <c:v>M15</c:v>
                </c:pt>
                <c:pt idx="7">
                  <c:v>M16</c:v>
                </c:pt>
                <c:pt idx="8">
                  <c:v>M19</c:v>
                </c:pt>
                <c:pt idx="9">
                  <c:v>M23</c:v>
                </c:pt>
              </c:strCache>
            </c:strRef>
          </c:cat>
          <c:val>
            <c:numRef>
              <c:f>(sast_owasp_mitre_overall!$K$49:$K$50,sast_owasp_mitre_overall!$K$52:$K$53,sast_owasp_mitre_overall!$K$55:$K$56,sast_owasp_mitre_overall!$K$62:$K$63,sast_owasp_mitre_overall!$K$66,sast_owasp_mitre_overall!$K$70)</c:f>
              <c:numCache>
                <c:formatCode>General</c:formatCode>
                <c:ptCount val="10"/>
                <c:pt idx="0">
                  <c:v>61</c:v>
                </c:pt>
                <c:pt idx="1">
                  <c:v>0</c:v>
                </c:pt>
                <c:pt idx="2">
                  <c:v>1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3-6640-AD59-EA0FC56A2BDA}"/>
            </c:ext>
          </c:extLst>
        </c:ser>
        <c:ser>
          <c:idx val="4"/>
          <c:order val="2"/>
          <c:tx>
            <c:strRef>
              <c:f>sast_owasp_mitre_overall!$L$47</c:f>
              <c:strCache>
                <c:ptCount val="1"/>
                <c:pt idx="0">
                  <c:v>Horusec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(sast_owasp_mitre_overall!$I$49:$I$50,sast_owasp_mitre_overall!$I$52:$I$53,sast_owasp_mitre_overall!$I$55:$I$56,sast_owasp_mitre_overall!$I$62:$I$63,sast_owasp_mitre_overall!$I$66,sast_owasp_mitre_overall!$I$70)</c:f>
              <c:strCache>
                <c:ptCount val="10"/>
                <c:pt idx="0">
                  <c:v>M02</c:v>
                </c:pt>
                <c:pt idx="1">
                  <c:v>M03</c:v>
                </c:pt>
                <c:pt idx="2">
                  <c:v>M05</c:v>
                </c:pt>
                <c:pt idx="3">
                  <c:v>M06</c:v>
                </c:pt>
                <c:pt idx="4">
                  <c:v>M08</c:v>
                </c:pt>
                <c:pt idx="5">
                  <c:v>M09</c:v>
                </c:pt>
                <c:pt idx="6">
                  <c:v>M15</c:v>
                </c:pt>
                <c:pt idx="7">
                  <c:v>M16</c:v>
                </c:pt>
                <c:pt idx="8">
                  <c:v>M19</c:v>
                </c:pt>
                <c:pt idx="9">
                  <c:v>M23</c:v>
                </c:pt>
              </c:strCache>
            </c:strRef>
          </c:cat>
          <c:val>
            <c:numRef>
              <c:f>(sast_owasp_mitre_overall!$L$49:$L$50,sast_owasp_mitre_overall!$L$52:$L$53,sast_owasp_mitre_overall!$L$55:$L$56,sast_owasp_mitre_overall!$L$62:$L$63,sast_owasp_mitre_overall!$L$66,sast_owasp_mitre_overall!$L$70)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73-6640-AD59-EA0FC56A2BDA}"/>
            </c:ext>
          </c:extLst>
        </c:ser>
        <c:ser>
          <c:idx val="5"/>
          <c:order val="3"/>
          <c:tx>
            <c:strRef>
              <c:f>sast_owasp_mitre_overall!$M$47</c:f>
              <c:strCache>
                <c:ptCount val="1"/>
                <c:pt idx="0">
                  <c:v>Semgrep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(sast_owasp_mitre_overall!$I$49:$I$50,sast_owasp_mitre_overall!$I$52:$I$53,sast_owasp_mitre_overall!$I$55:$I$56,sast_owasp_mitre_overall!$I$62:$I$63,sast_owasp_mitre_overall!$I$66,sast_owasp_mitre_overall!$I$70)</c:f>
              <c:strCache>
                <c:ptCount val="10"/>
                <c:pt idx="0">
                  <c:v>M02</c:v>
                </c:pt>
                <c:pt idx="1">
                  <c:v>M03</c:v>
                </c:pt>
                <c:pt idx="2">
                  <c:v>M05</c:v>
                </c:pt>
                <c:pt idx="3">
                  <c:v>M06</c:v>
                </c:pt>
                <c:pt idx="4">
                  <c:v>M08</c:v>
                </c:pt>
                <c:pt idx="5">
                  <c:v>M09</c:v>
                </c:pt>
                <c:pt idx="6">
                  <c:v>M15</c:v>
                </c:pt>
                <c:pt idx="7">
                  <c:v>M16</c:v>
                </c:pt>
                <c:pt idx="8">
                  <c:v>M19</c:v>
                </c:pt>
                <c:pt idx="9">
                  <c:v>M23</c:v>
                </c:pt>
              </c:strCache>
            </c:strRef>
          </c:cat>
          <c:val>
            <c:numRef>
              <c:f>(sast_owasp_mitre_overall!$M$49:$M$50,sast_owasp_mitre_overall!$M$52:$M$53,sast_owasp_mitre_overall!$M$55:$M$56,sast_owasp_mitre_overall!$M$62:$M$63,sast_owasp_mitre_overall!$M$66,sast_owasp_mitre_overall!$M$70)</c:f>
              <c:numCache>
                <c:formatCode>General</c:formatCode>
                <c:ptCount val="10"/>
                <c:pt idx="0">
                  <c:v>154</c:v>
                </c:pt>
                <c:pt idx="1">
                  <c:v>279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73-6640-AD59-EA0FC56A2BDA}"/>
            </c:ext>
          </c:extLst>
        </c:ser>
        <c:ser>
          <c:idx val="7"/>
          <c:order val="4"/>
          <c:tx>
            <c:strRef>
              <c:f>sast_owasp_mitre_overall!$N$47</c:f>
              <c:strCache>
                <c:ptCount val="1"/>
                <c:pt idx="0">
                  <c:v>Snyk Code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(sast_owasp_mitre_overall!$I$49:$I$50,sast_owasp_mitre_overall!$I$52:$I$53,sast_owasp_mitre_overall!$I$55:$I$56,sast_owasp_mitre_overall!$I$62:$I$63,sast_owasp_mitre_overall!$I$66,sast_owasp_mitre_overall!$I$70)</c:f>
              <c:strCache>
                <c:ptCount val="10"/>
                <c:pt idx="0">
                  <c:v>M02</c:v>
                </c:pt>
                <c:pt idx="1">
                  <c:v>M03</c:v>
                </c:pt>
                <c:pt idx="2">
                  <c:v>M05</c:v>
                </c:pt>
                <c:pt idx="3">
                  <c:v>M06</c:v>
                </c:pt>
                <c:pt idx="4">
                  <c:v>M08</c:v>
                </c:pt>
                <c:pt idx="5">
                  <c:v>M09</c:v>
                </c:pt>
                <c:pt idx="6">
                  <c:v>M15</c:v>
                </c:pt>
                <c:pt idx="7">
                  <c:v>M16</c:v>
                </c:pt>
                <c:pt idx="8">
                  <c:v>M19</c:v>
                </c:pt>
                <c:pt idx="9">
                  <c:v>M23</c:v>
                </c:pt>
              </c:strCache>
            </c:strRef>
          </c:cat>
          <c:val>
            <c:numRef>
              <c:f>(sast_owasp_mitre_overall!$N$49:$N$50,sast_owasp_mitre_overall!$N$52:$N$53,sast_owasp_mitre_overall!$N$55:$N$56,sast_owasp_mitre_overall!$N$62:$N$63,sast_owasp_mitre_overall!$N$66,sast_owasp_mitre_overall!$N$70)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73-6640-AD59-EA0FC56A2BDA}"/>
            </c:ext>
          </c:extLst>
        </c:ser>
        <c:ser>
          <c:idx val="8"/>
          <c:order val="5"/>
          <c:tx>
            <c:strRef>
              <c:f>sast_owasp_mitre_overall!$O$47</c:f>
              <c:strCache>
                <c:ptCount val="1"/>
                <c:pt idx="0">
                  <c:v>SonarQube</c:v>
                </c:pt>
              </c:strCache>
            </c:strRef>
          </c:tx>
          <c:spPr>
            <a:ln w="50800" cap="rnd">
              <a:solidFill>
                <a:srgbClr val="DD4EC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(sast_owasp_mitre_overall!$I$49:$I$50,sast_owasp_mitre_overall!$I$52:$I$53,sast_owasp_mitre_overall!$I$55:$I$56,sast_owasp_mitre_overall!$I$62:$I$63,sast_owasp_mitre_overall!$I$66,sast_owasp_mitre_overall!$I$70)</c:f>
              <c:strCache>
                <c:ptCount val="10"/>
                <c:pt idx="0">
                  <c:v>M02</c:v>
                </c:pt>
                <c:pt idx="1">
                  <c:v>M03</c:v>
                </c:pt>
                <c:pt idx="2">
                  <c:v>M05</c:v>
                </c:pt>
                <c:pt idx="3">
                  <c:v>M06</c:v>
                </c:pt>
                <c:pt idx="4">
                  <c:v>M08</c:v>
                </c:pt>
                <c:pt idx="5">
                  <c:v>M09</c:v>
                </c:pt>
                <c:pt idx="6">
                  <c:v>M15</c:v>
                </c:pt>
                <c:pt idx="7">
                  <c:v>M16</c:v>
                </c:pt>
                <c:pt idx="8">
                  <c:v>M19</c:v>
                </c:pt>
                <c:pt idx="9">
                  <c:v>M23</c:v>
                </c:pt>
              </c:strCache>
            </c:strRef>
          </c:cat>
          <c:val>
            <c:numRef>
              <c:f>(sast_owasp_mitre_overall!$O$49:$O$50,sast_owasp_mitre_overall!$O$52:$O$53,sast_owasp_mitre_overall!$O$55:$O$56,sast_owasp_mitre_overall!$O$62:$O$63,sast_owasp_mitre_overall!$O$66,sast_owasp_mitre_overall!$O$70)</c:f>
              <c:numCache>
                <c:formatCode>General</c:formatCode>
                <c:ptCount val="10"/>
                <c:pt idx="0">
                  <c:v>1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73-6640-AD59-EA0FC56A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78191"/>
        <c:axId val="1909242031"/>
      </c:radarChart>
      <c:catAx>
        <c:axId val="19092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42031"/>
        <c:crosses val="autoZero"/>
        <c:auto val="1"/>
        <c:lblAlgn val="ctr"/>
        <c:lblOffset val="100"/>
        <c:noMultiLvlLbl val="0"/>
      </c:catAx>
      <c:valAx>
        <c:axId val="1909242031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5"/>
          <c:order val="0"/>
          <c:tx>
            <c:strRef>
              <c:f>sast_owasp_mitre_overall!$R$47</c:f>
              <c:strCache>
                <c:ptCount val="1"/>
                <c:pt idx="0">
                  <c:v>CodeQL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(sast_owasp_mitre_overall!$Q$49,sast_owasp_mitre_overall!$Q$52:$Q$53,sast_owasp_mitre_overall!$Q$55:$Q$56,sast_owasp_mitre_overall!$Q$65,sast_owasp_mitre_overall!$Q$70)</c:f>
              <c:strCache>
                <c:ptCount val="7"/>
                <c:pt idx="0">
                  <c:v>M02</c:v>
                </c:pt>
                <c:pt idx="1">
                  <c:v>M05</c:v>
                </c:pt>
                <c:pt idx="2">
                  <c:v>M06</c:v>
                </c:pt>
                <c:pt idx="3">
                  <c:v>M08</c:v>
                </c:pt>
                <c:pt idx="4">
                  <c:v>M09</c:v>
                </c:pt>
                <c:pt idx="5">
                  <c:v>M18</c:v>
                </c:pt>
                <c:pt idx="6">
                  <c:v>M23</c:v>
                </c:pt>
              </c:strCache>
            </c:strRef>
          </c:cat>
          <c:val>
            <c:numRef>
              <c:f>(sast_owasp_mitre_overall!$R$49,sast_owasp_mitre_overall!$R$52:$R$53,sast_owasp_mitre_overall!$R$55:$R$56,sast_owasp_mitre_overall!$R$65,sast_owasp_mitre_overall!$R$70)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E-504B-B4E0-CA3AD1E9ED12}"/>
            </c:ext>
          </c:extLst>
        </c:ser>
        <c:ser>
          <c:idx val="8"/>
          <c:order val="1"/>
          <c:tx>
            <c:strRef>
              <c:f>sast_owasp_mitre_overall!$S$47</c:f>
              <c:strCache>
                <c:ptCount val="1"/>
                <c:pt idx="0">
                  <c:v>DeepSource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(sast_owasp_mitre_overall!$Q$49,sast_owasp_mitre_overall!$Q$52:$Q$53,sast_owasp_mitre_overall!$Q$55:$Q$56,sast_owasp_mitre_overall!$Q$65,sast_owasp_mitre_overall!$Q$70)</c:f>
              <c:strCache>
                <c:ptCount val="7"/>
                <c:pt idx="0">
                  <c:v>M02</c:v>
                </c:pt>
                <c:pt idx="1">
                  <c:v>M05</c:v>
                </c:pt>
                <c:pt idx="2">
                  <c:v>M06</c:v>
                </c:pt>
                <c:pt idx="3">
                  <c:v>M08</c:v>
                </c:pt>
                <c:pt idx="4">
                  <c:v>M09</c:v>
                </c:pt>
                <c:pt idx="5">
                  <c:v>M18</c:v>
                </c:pt>
                <c:pt idx="6">
                  <c:v>M23</c:v>
                </c:pt>
              </c:strCache>
            </c:strRef>
          </c:cat>
          <c:val>
            <c:numRef>
              <c:f>(sast_owasp_mitre_overall!$S$49,sast_owasp_mitre_overall!$S$52:$S$53,sast_owasp_mitre_overall!$S$55:$S$56,sast_owasp_mitre_overall!$S$65,sast_owasp_mitre_overall!$S$70)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EE-504B-B4E0-CA3AD1E9ED12}"/>
            </c:ext>
          </c:extLst>
        </c:ser>
        <c:ser>
          <c:idx val="0"/>
          <c:order val="2"/>
          <c:tx>
            <c:strRef>
              <c:f>sast_owasp_mitre_overall!$T$47</c:f>
              <c:strCache>
                <c:ptCount val="1"/>
                <c:pt idx="0">
                  <c:v>Horusec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(sast_owasp_mitre_overall!$Q$49,sast_owasp_mitre_overall!$Q$52:$Q$53,sast_owasp_mitre_overall!$Q$55:$Q$56,sast_owasp_mitre_overall!$Q$65,sast_owasp_mitre_overall!$Q$70)</c:f>
              <c:strCache>
                <c:ptCount val="7"/>
                <c:pt idx="0">
                  <c:v>M02</c:v>
                </c:pt>
                <c:pt idx="1">
                  <c:v>M05</c:v>
                </c:pt>
                <c:pt idx="2">
                  <c:v>M06</c:v>
                </c:pt>
                <c:pt idx="3">
                  <c:v>M08</c:v>
                </c:pt>
                <c:pt idx="4">
                  <c:v>M09</c:v>
                </c:pt>
                <c:pt idx="5">
                  <c:v>M18</c:v>
                </c:pt>
                <c:pt idx="6">
                  <c:v>M23</c:v>
                </c:pt>
              </c:strCache>
            </c:strRef>
          </c:cat>
          <c:val>
            <c:numRef>
              <c:f>(sast_owasp_mitre_overall!$T$49,sast_owasp_mitre_overall!$T$52:$T$53,sast_owasp_mitre_overall!$T$55:$T$56,sast_owasp_mitre_overall!$T$65,sast_owasp_mitre_overall!$T$70)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2EE-504B-B4E0-CA3AD1E9ED12}"/>
            </c:ext>
          </c:extLst>
        </c:ser>
        <c:ser>
          <c:idx val="4"/>
          <c:order val="3"/>
          <c:tx>
            <c:strRef>
              <c:f>sast_owasp_mitre_overall!$U$47</c:f>
              <c:strCache>
                <c:ptCount val="1"/>
                <c:pt idx="0">
                  <c:v>Semgrep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(sast_owasp_mitre_overall!$Q$49,sast_owasp_mitre_overall!$Q$52:$Q$53,sast_owasp_mitre_overall!$Q$55:$Q$56,sast_owasp_mitre_overall!$Q$65,sast_owasp_mitre_overall!$Q$70)</c:f>
              <c:strCache>
                <c:ptCount val="7"/>
                <c:pt idx="0">
                  <c:v>M02</c:v>
                </c:pt>
                <c:pt idx="1">
                  <c:v>M05</c:v>
                </c:pt>
                <c:pt idx="2">
                  <c:v>M06</c:v>
                </c:pt>
                <c:pt idx="3">
                  <c:v>M08</c:v>
                </c:pt>
                <c:pt idx="4">
                  <c:v>M09</c:v>
                </c:pt>
                <c:pt idx="5">
                  <c:v>M18</c:v>
                </c:pt>
                <c:pt idx="6">
                  <c:v>M23</c:v>
                </c:pt>
              </c:strCache>
            </c:strRef>
          </c:cat>
          <c:val>
            <c:numRef>
              <c:f>(sast_owasp_mitre_overall!$U$49,sast_owasp_mitre_overall!$U$52:$U$53,sast_owasp_mitre_overall!$U$55:$U$56,sast_owasp_mitre_overall!$U$65,sast_owasp_mitre_overall!$U$70)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2EE-504B-B4E0-CA3AD1E9ED12}"/>
            </c:ext>
          </c:extLst>
        </c:ser>
        <c:ser>
          <c:idx val="6"/>
          <c:order val="4"/>
          <c:tx>
            <c:strRef>
              <c:f>sast_owasp_mitre_overall!$V$47</c:f>
              <c:strCache>
                <c:ptCount val="1"/>
                <c:pt idx="0">
                  <c:v>Snyk Code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(sast_owasp_mitre_overall!$Q$49,sast_owasp_mitre_overall!$Q$52:$Q$53,sast_owasp_mitre_overall!$Q$55:$Q$56,sast_owasp_mitre_overall!$Q$65,sast_owasp_mitre_overall!$Q$70)</c:f>
              <c:strCache>
                <c:ptCount val="7"/>
                <c:pt idx="0">
                  <c:v>M02</c:v>
                </c:pt>
                <c:pt idx="1">
                  <c:v>M05</c:v>
                </c:pt>
                <c:pt idx="2">
                  <c:v>M06</c:v>
                </c:pt>
                <c:pt idx="3">
                  <c:v>M08</c:v>
                </c:pt>
                <c:pt idx="4">
                  <c:v>M09</c:v>
                </c:pt>
                <c:pt idx="5">
                  <c:v>M18</c:v>
                </c:pt>
                <c:pt idx="6">
                  <c:v>M23</c:v>
                </c:pt>
              </c:strCache>
            </c:strRef>
          </c:cat>
          <c:val>
            <c:numRef>
              <c:f>(sast_owasp_mitre_overall!$V$49,sast_owasp_mitre_overall!$V$52:$V$53,sast_owasp_mitre_overall!$V$55:$V$56,sast_owasp_mitre_overall!$V$65,sast_owasp_mitre_overall!$V$70)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2EE-504B-B4E0-CA3AD1E9ED12}"/>
            </c:ext>
          </c:extLst>
        </c:ser>
        <c:ser>
          <c:idx val="17"/>
          <c:order val="5"/>
          <c:tx>
            <c:strRef>
              <c:f>sast_owasp_mitre_overall!$W$47</c:f>
              <c:strCache>
                <c:ptCount val="1"/>
                <c:pt idx="0">
                  <c:v>SonarQube</c:v>
                </c:pt>
              </c:strCache>
            </c:strRef>
          </c:tx>
          <c:spPr>
            <a:ln w="50800" cap="rnd">
              <a:solidFill>
                <a:srgbClr val="DD4EC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(sast_owasp_mitre_overall!$Q$49,sast_owasp_mitre_overall!$Q$52:$Q$53,sast_owasp_mitre_overall!$Q$55:$Q$56,sast_owasp_mitre_overall!$Q$65,sast_owasp_mitre_overall!$Q$70)</c:f>
              <c:strCache>
                <c:ptCount val="7"/>
                <c:pt idx="0">
                  <c:v>M02</c:v>
                </c:pt>
                <c:pt idx="1">
                  <c:v>M05</c:v>
                </c:pt>
                <c:pt idx="2">
                  <c:v>M06</c:v>
                </c:pt>
                <c:pt idx="3">
                  <c:v>M08</c:v>
                </c:pt>
                <c:pt idx="4">
                  <c:v>M09</c:v>
                </c:pt>
                <c:pt idx="5">
                  <c:v>M18</c:v>
                </c:pt>
                <c:pt idx="6">
                  <c:v>M23</c:v>
                </c:pt>
              </c:strCache>
            </c:strRef>
          </c:cat>
          <c:val>
            <c:numRef>
              <c:f>(sast_owasp_mitre_overall!$W$49,sast_owasp_mitre_overall!$W$52:$W$53,sast_owasp_mitre_overall!$W$55:$W$56,sast_owasp_mitre_overall!$W$65,sast_owasp_mitre_overall!$W$70)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2EE-504B-B4E0-CA3AD1E9E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78191"/>
        <c:axId val="1909242031"/>
      </c:radarChart>
      <c:catAx>
        <c:axId val="19092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42031"/>
        <c:crosses val="autoZero"/>
        <c:auto val="1"/>
        <c:lblAlgn val="ctr"/>
        <c:lblOffset val="100"/>
        <c:noMultiLvlLbl val="0"/>
      </c:catAx>
      <c:valAx>
        <c:axId val="1909242031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Dependabot - CVE ID Dependency Scope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sca_dependabot!$AK$2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sca_dependabot!$AJ$13:$AJ$17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sca_dependabot!$AK$13:$AK$17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8544-A509-7BF846D8E095}"/>
            </c:ext>
          </c:extLst>
        </c:ser>
        <c:ser>
          <c:idx val="1"/>
          <c:order val="1"/>
          <c:tx>
            <c:strRef>
              <c:f>sca_dependabot!$AL$2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sca_dependabot!$AJ$13:$AJ$17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sca_dependabot!$AL$13:$AL$17</c:f>
              <c:numCache>
                <c:formatCode>General</c:formatCode>
                <c:ptCount val="5"/>
                <c:pt idx="0">
                  <c:v>24</c:v>
                </c:pt>
                <c:pt idx="1">
                  <c:v>10</c:v>
                </c:pt>
                <c:pt idx="2">
                  <c:v>24</c:v>
                </c:pt>
                <c:pt idx="3">
                  <c:v>20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8544-A509-7BF846D8E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sca_dependabot!$B$2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sca_dependabot!$B$3:$B$17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30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30</c:v>
                </c:pt>
                <c:pt idx="9">
                  <c:v>15</c:v>
                </c:pt>
                <c:pt idx="10">
                  <c:v>30</c:v>
                </c:pt>
                <c:pt idx="11">
                  <c:v>14</c:v>
                </c:pt>
                <c:pt idx="12">
                  <c:v>25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C-E147-AD4F-311C935E551C}"/>
            </c:ext>
          </c:extLst>
        </c:ser>
        <c:ser>
          <c:idx val="1"/>
          <c:order val="1"/>
          <c:tx>
            <c:strRef>
              <c:f>sca_dependabot!$C$2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sca_dependabot!$A$3:$A$17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sca_dependabot!$C$3:$C$17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30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17</c:v>
                </c:pt>
                <c:pt idx="9">
                  <c:v>12</c:v>
                </c:pt>
                <c:pt idx="10">
                  <c:v>27</c:v>
                </c:pt>
                <c:pt idx="11">
                  <c:v>13</c:v>
                </c:pt>
                <c:pt idx="12">
                  <c:v>24</c:v>
                </c:pt>
                <c:pt idx="13">
                  <c:v>27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C-E147-AD4F-311C935E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326304"/>
        <c:axId val="386529376"/>
      </c:barChart>
      <c:lineChart>
        <c:grouping val="standard"/>
        <c:varyColors val="0"/>
        <c:ser>
          <c:idx val="2"/>
          <c:order val="2"/>
          <c:tx>
            <c:strRef>
              <c:f>sca_dependabot!$I$2</c:f>
              <c:strCache>
                <c:ptCount val="1"/>
                <c:pt idx="0">
                  <c:v>OSV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sca_dependabot!$A$3:$A$17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sca_dependabot!$I$3:$I$17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39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3</c:v>
                </c:pt>
                <c:pt idx="10">
                  <c:v>26</c:v>
                </c:pt>
                <c:pt idx="11">
                  <c:v>6</c:v>
                </c:pt>
                <c:pt idx="12">
                  <c:v>65</c:v>
                </c:pt>
                <c:pt idx="13">
                  <c:v>55</c:v>
                </c:pt>
                <c:pt idx="1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C-E147-AD4F-311C935E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26304"/>
        <c:axId val="386529376"/>
      </c:lineChart>
      <c:catAx>
        <c:axId val="3863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9376"/>
        <c:crosses val="autoZero"/>
        <c:auto val="1"/>
        <c:lblAlgn val="ctr"/>
        <c:lblOffset val="100"/>
        <c:noMultiLvlLbl val="0"/>
      </c:catAx>
      <c:valAx>
        <c:axId val="3865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Detected CVE ID</a:t>
                </a:r>
              </a:p>
              <a:p>
                <a:pPr>
                  <a:defRPr sz="2400"/>
                </a:pPr>
                <a:r>
                  <a:rPr lang="en-GB" sz="2400"/>
                  <a:t> </a:t>
                </a:r>
              </a:p>
            </c:rich>
          </c:tx>
          <c:layout>
            <c:manualLayout>
              <c:xMode val="edge"/>
              <c:yMode val="edge"/>
              <c:x val="1.711309523809524E-2"/>
              <c:y val="0.3583111633974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2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Eclipse Steady - CVE ID Severity - Breakdown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sca_eclipse_steady!$O$3</c:f>
              <c:strCache>
                <c:ptCount val="1"/>
                <c:pt idx="0">
                  <c:v>Java (Maven)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sca_eclipse_steady!$P$2:$T$2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sca_eclipse_steady!$P$3:$T$3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4-A940-AF08-C779DFB3F368}"/>
            </c:ext>
          </c:extLst>
        </c:ser>
        <c:ser>
          <c:idx val="1"/>
          <c:order val="1"/>
          <c:tx>
            <c:strRef>
              <c:f>sca_eclipse_steady!$O$4</c:f>
              <c:strCache>
                <c:ptCount val="1"/>
                <c:pt idx="0">
                  <c:v>Python (PyPi)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sca_eclipse_steady!$P$2:$T$2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sca_eclipse_steady!$P$4:$T$4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4-A940-AF08-C779DFB3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9135536"/>
        <c:axId val="1660121839"/>
      </c:barChart>
      <c:catAx>
        <c:axId val="1079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21839"/>
        <c:crosses val="autoZero"/>
        <c:auto val="1"/>
        <c:lblAlgn val="ctr"/>
        <c:lblOffset val="100"/>
        <c:noMultiLvlLbl val="0"/>
      </c:catAx>
      <c:valAx>
        <c:axId val="16601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5730337078651686E-2"/>
              <c:y val="0.37206161729783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3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Eclipse Steady - CVE ID Dependency Scope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sca_eclipse_steady!$AK$2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sca_eclipse_steady!$AJ$3:$AJ$7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sca_eclipse_steady!$AK$3:$AK$7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0B46-921A-B2710AB0B6AD}"/>
            </c:ext>
          </c:extLst>
        </c:ser>
        <c:ser>
          <c:idx val="1"/>
          <c:order val="1"/>
          <c:tx>
            <c:strRef>
              <c:f>sca_eclipse_steady!$AL$2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sca_eclipse_steady!$AJ$3:$AJ$7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sca_eclipse_steady!$AL$3:$AL$7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C-0B46-921A-B2710AB0B6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Eclipse Steady - Detected CVE ID - Java Applications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sca_eclipse_steady!$B$2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sca_eclipse_steady!$A$3:$A$7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sca_eclipse_steady!$B$3:$B$7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C-034A-9DCF-465902CFB25E}"/>
            </c:ext>
          </c:extLst>
        </c:ser>
        <c:ser>
          <c:idx val="1"/>
          <c:order val="1"/>
          <c:tx>
            <c:strRef>
              <c:f>sca_eclipse_steady!$C$2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sca_eclipse_steady!$A$3:$A$7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sca_eclipse_steady!$C$3:$C$7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C-034A-9DCF-465902CFB2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sca_eclipse_steady!$B$2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sca_eclipse_steady!$A$3:$A$12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sca_eclipse_steady!$B$3:$B$12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3-6649-8BA6-F0A84FEFBCEC}"/>
            </c:ext>
          </c:extLst>
        </c:ser>
        <c:ser>
          <c:idx val="1"/>
          <c:order val="1"/>
          <c:tx>
            <c:strRef>
              <c:f>sca_eclipse_steady!$C$2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sca_eclipse_steady!$A$3:$A$12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sca_eclipse_steady!$C$3:$C$12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3-6649-8BA6-F0A84FEF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326304"/>
        <c:axId val="386529376"/>
      </c:barChart>
      <c:lineChart>
        <c:grouping val="standard"/>
        <c:varyColors val="0"/>
        <c:ser>
          <c:idx val="2"/>
          <c:order val="2"/>
          <c:tx>
            <c:strRef>
              <c:f>sca_eclipse_steady!$I$2</c:f>
              <c:strCache>
                <c:ptCount val="1"/>
                <c:pt idx="0">
                  <c:v>OSV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sca_eclipse_steady!$A$3:$A$12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sca_eclipse_steady!$I$3:$I$12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39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3-6649-8BA6-F0A84FEF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26304"/>
        <c:axId val="386529376"/>
      </c:lineChart>
      <c:catAx>
        <c:axId val="3863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9376"/>
        <c:crosses val="autoZero"/>
        <c:auto val="1"/>
        <c:lblAlgn val="ctr"/>
        <c:lblOffset val="100"/>
        <c:noMultiLvlLbl val="0"/>
      </c:catAx>
      <c:valAx>
        <c:axId val="3865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Detected CVE ID</a:t>
                </a:r>
              </a:p>
              <a:p>
                <a:pPr>
                  <a:defRPr sz="2400"/>
                </a:pPr>
                <a:r>
                  <a:rPr lang="en-GB" sz="2400"/>
                  <a:t> </a:t>
                </a:r>
              </a:p>
            </c:rich>
          </c:tx>
          <c:layout>
            <c:manualLayout>
              <c:xMode val="edge"/>
              <c:yMode val="edge"/>
              <c:x val="1.711309523809524E-2"/>
              <c:y val="0.3583111633974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2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OSV - CVE ID Severity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83177964823358E-2"/>
          <c:y val="8.0881355538522284E-2"/>
          <c:w val="0.89095628563670926"/>
          <c:h val="0.79388544352309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osv_summary!$P$3</c:f>
              <c:strCache>
                <c:ptCount val="1"/>
                <c:pt idx="0">
                  <c:v>Java (Maven)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osv_summary!$Q$2:$U$2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osv_summary!$Q$3:$U$3</c:f>
              <c:numCache>
                <c:formatCode>General</c:formatCode>
                <c:ptCount val="5"/>
                <c:pt idx="0">
                  <c:v>1</c:v>
                </c:pt>
                <c:pt idx="1">
                  <c:v>37</c:v>
                </c:pt>
                <c:pt idx="2">
                  <c:v>26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2-E045-9FF3-930EDAFD0FAA}"/>
            </c:ext>
          </c:extLst>
        </c:ser>
        <c:ser>
          <c:idx val="1"/>
          <c:order val="1"/>
          <c:tx>
            <c:strRef>
              <c:f>osv_summary!$P$4</c:f>
              <c:strCache>
                <c:ptCount val="1"/>
                <c:pt idx="0">
                  <c:v>Python (PyPi)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osv_summary!$Q$2:$U$2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osv_summary!$Q$4:$U$4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2-E045-9FF3-930EDAFD0FAA}"/>
            </c:ext>
          </c:extLst>
        </c:ser>
        <c:ser>
          <c:idx val="2"/>
          <c:order val="2"/>
          <c:tx>
            <c:strRef>
              <c:f>osv_summary!$P$5</c:f>
              <c:strCache>
                <c:ptCount val="1"/>
                <c:pt idx="0">
                  <c:v>JavaScript (Npm)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osv_summary!$Q$2:$U$2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osv_summary!$Q$5:$U$5</c:f>
              <c:numCache>
                <c:formatCode>General</c:formatCode>
                <c:ptCount val="5"/>
                <c:pt idx="0">
                  <c:v>38</c:v>
                </c:pt>
                <c:pt idx="1">
                  <c:v>90</c:v>
                </c:pt>
                <c:pt idx="2">
                  <c:v>65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2-E045-9FF3-930EDAFD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5"/>
        <c:axId val="266989056"/>
        <c:axId val="266990768"/>
      </c:barChart>
      <c:catAx>
        <c:axId val="2669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90768"/>
        <c:crosses val="autoZero"/>
        <c:auto val="1"/>
        <c:lblAlgn val="ctr"/>
        <c:lblOffset val="100"/>
        <c:noMultiLvlLbl val="0"/>
      </c:catAx>
      <c:valAx>
        <c:axId val="266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Detected</a:t>
                </a:r>
                <a:r>
                  <a:rPr lang="en-GB" sz="2000" baseline="0"/>
                  <a:t> CVE ID</a:t>
                </a:r>
                <a:br>
                  <a:rPr lang="en-GB" sz="2000" baseline="0"/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3.2656023222060959E-2"/>
              <c:y val="0.39270658592947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8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Total CVE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sca_grype!$L$2</c:f>
              <c:strCache>
                <c:ptCount val="1"/>
                <c:pt idx="0">
                  <c:v>Total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2F-9D40-8BE0-7E455EC6A7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2F-9D40-8BE0-7E455EC6A7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A3-124A-B259-A53FCB2D2E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sca_grype!$K$3:$K$5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sca_grype!$L$3:$L$5</c:f>
              <c:numCache>
                <c:formatCode>General</c:formatCode>
                <c:ptCount val="3"/>
                <c:pt idx="0">
                  <c:v>452</c:v>
                </c:pt>
                <c:pt idx="1">
                  <c:v>14</c:v>
                </c:pt>
                <c:pt idx="2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3-124A-B259-A53FCB2D2E0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Grype - CVE ID Severity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sca_grype!$O$3</c:f>
              <c:strCache>
                <c:ptCount val="1"/>
                <c:pt idx="0">
                  <c:v>Java (Maven)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sca_grype!$P$2:$T$2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sca_grype!$P$3:$T$3</c:f>
              <c:numCache>
                <c:formatCode>General</c:formatCode>
                <c:ptCount val="5"/>
                <c:pt idx="0">
                  <c:v>109</c:v>
                </c:pt>
                <c:pt idx="1">
                  <c:v>314</c:v>
                </c:pt>
                <c:pt idx="2">
                  <c:v>28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1-0C47-BCD7-A6AF6A3D0FD0}"/>
            </c:ext>
          </c:extLst>
        </c:ser>
        <c:ser>
          <c:idx val="1"/>
          <c:order val="1"/>
          <c:tx>
            <c:strRef>
              <c:f>sca_grype!$O$4</c:f>
              <c:strCache>
                <c:ptCount val="1"/>
                <c:pt idx="0">
                  <c:v>Python (PyPi)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sca_grype!$P$2:$T$2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sca_grype!$P$4:$T$4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1-0C47-BCD7-A6AF6A3D0FD0}"/>
            </c:ext>
          </c:extLst>
        </c:ser>
        <c:ser>
          <c:idx val="2"/>
          <c:order val="2"/>
          <c:tx>
            <c:strRef>
              <c:f>sca_grype!$O$5</c:f>
              <c:strCache>
                <c:ptCount val="1"/>
                <c:pt idx="0">
                  <c:v>JavaScript (Npm)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sca_grype!$P$2:$T$2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sca_grype!$P$5:$T$5</c:f>
              <c:numCache>
                <c:formatCode>General</c:formatCode>
                <c:ptCount val="5"/>
                <c:pt idx="0">
                  <c:v>95</c:v>
                </c:pt>
                <c:pt idx="1">
                  <c:v>165</c:v>
                </c:pt>
                <c:pt idx="2">
                  <c:v>122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1-0C47-BCD7-A6AF6A3D0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9135536"/>
        <c:axId val="1660121839"/>
      </c:barChart>
      <c:catAx>
        <c:axId val="1079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21839"/>
        <c:crosses val="autoZero"/>
        <c:auto val="1"/>
        <c:lblAlgn val="ctr"/>
        <c:lblOffset val="100"/>
        <c:noMultiLvlLbl val="0"/>
      </c:catAx>
      <c:valAx>
        <c:axId val="16601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3.5897435897435895E-2"/>
              <c:y val="0.33306169698220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3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CVE ID Severity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sca_grype!$D$2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sca_grype!$D$3:$D$7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87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9-D645-968D-17A8AA0C4694}"/>
            </c:ext>
          </c:extLst>
        </c:ser>
        <c:ser>
          <c:idx val="1"/>
          <c:order val="1"/>
          <c:tx>
            <c:strRef>
              <c:f>sca_grype!$E$2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sca_grype!$E$3:$E$7</c:f>
              <c:numCache>
                <c:formatCode>General</c:formatCode>
                <c:ptCount val="5"/>
                <c:pt idx="0">
                  <c:v>17</c:v>
                </c:pt>
                <c:pt idx="1">
                  <c:v>22</c:v>
                </c:pt>
                <c:pt idx="2">
                  <c:v>1</c:v>
                </c:pt>
                <c:pt idx="3">
                  <c:v>271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9-D645-968D-17A8AA0C4694}"/>
            </c:ext>
          </c:extLst>
        </c:ser>
        <c:ser>
          <c:idx val="2"/>
          <c:order val="2"/>
          <c:tx>
            <c:strRef>
              <c:f>sca_grype!$F$2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sca_grype!$F$3:$F$7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9-D645-968D-17A8AA0C4694}"/>
            </c:ext>
          </c:extLst>
        </c:ser>
        <c:ser>
          <c:idx val="3"/>
          <c:order val="3"/>
          <c:tx>
            <c:strRef>
              <c:f>sca_grype!$G$2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sca_grype!$G$3:$G$7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79-D645-968D-17A8AA0C4694}"/>
            </c:ext>
          </c:extLst>
        </c:ser>
        <c:ser>
          <c:idx val="4"/>
          <c:order val="4"/>
          <c:tx>
            <c:strRef>
              <c:f>sca_grype!$H$2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sca_grype!$H$3:$H$7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79-D645-968D-17A8AA0C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1764705882352941E-2"/>
              <c:y val="0.41688592998908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CVE ID Dependency Scope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sca_grype!$AK$2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sca_grype!$AJ$3:$AJ$7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sca_grype!$AK$3:$AK$7</c:f>
              <c:numCache>
                <c:formatCode>General</c:formatCode>
                <c:ptCount val="5"/>
                <c:pt idx="0">
                  <c:v>0</c:v>
                </c:pt>
                <c:pt idx="1">
                  <c:v>39</c:v>
                </c:pt>
                <c:pt idx="2">
                  <c:v>1</c:v>
                </c:pt>
                <c:pt idx="3">
                  <c:v>39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B44F-B57F-6DDE755425E9}"/>
            </c:ext>
          </c:extLst>
        </c:ser>
        <c:ser>
          <c:idx val="1"/>
          <c:order val="1"/>
          <c:tx>
            <c:strRef>
              <c:f>sca_grype!$AL$2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sca_grype!$AJ$3:$AJ$7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sca_grype!$AL$3:$AL$7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E-B44F-B57F-6DDE755425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Detected CVE ID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sca_grype!$B$2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sca_grype!$A$3:$A$7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sca_grype!$B$3:$B$7</c:f>
              <c:numCache>
                <c:formatCode>General</c:formatCode>
                <c:ptCount val="5"/>
                <c:pt idx="0">
                  <c:v>17</c:v>
                </c:pt>
                <c:pt idx="1">
                  <c:v>54</c:v>
                </c:pt>
                <c:pt idx="2">
                  <c:v>1</c:v>
                </c:pt>
                <c:pt idx="3">
                  <c:v>377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6-8943-A927-FDF6EC480355}"/>
            </c:ext>
          </c:extLst>
        </c:ser>
        <c:ser>
          <c:idx val="1"/>
          <c:order val="1"/>
          <c:tx>
            <c:strRef>
              <c:f>sca_grype!$C$2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6AB-224A-942D-D847EC125678}"/>
                </c:ext>
              </c:extLst>
            </c:dLbl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sca_grype!$A$3:$A$7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sca_grype!$C$3:$C$7</c:f>
              <c:numCache>
                <c:formatCode>General</c:formatCode>
                <c:ptCount val="5"/>
                <c:pt idx="0">
                  <c:v>17</c:v>
                </c:pt>
                <c:pt idx="1">
                  <c:v>37</c:v>
                </c:pt>
                <c:pt idx="2">
                  <c:v>1</c:v>
                </c:pt>
                <c:pt idx="3">
                  <c:v>50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6-8943-A927-FDF6EC4803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Detected CVE ID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sca_grype!$B$2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sca_grype!$A$8:$A$12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sca_grype!$B$8:$B$12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30-9F4A-8305-95A4ACA79334}"/>
            </c:ext>
          </c:extLst>
        </c:ser>
        <c:ser>
          <c:idx val="1"/>
          <c:order val="1"/>
          <c:tx>
            <c:strRef>
              <c:f>sca_grype!$C$2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F30-9F4A-8305-95A4ACA79334}"/>
                </c:ext>
              </c:extLst>
            </c:dLbl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sca_grype!$A$8:$A$12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sca_grype!$C$8:$C$12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30-9F4A-8305-95A4ACA793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Detected CVE ID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sca_grype!$B$2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sca_grype!$A$13:$A$17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sca_grype!$B$13:$B$17</c:f>
              <c:numCache>
                <c:formatCode>General</c:formatCode>
                <c:ptCount val="5"/>
                <c:pt idx="0">
                  <c:v>36</c:v>
                </c:pt>
                <c:pt idx="1">
                  <c:v>13</c:v>
                </c:pt>
                <c:pt idx="2">
                  <c:v>160</c:v>
                </c:pt>
                <c:pt idx="3">
                  <c:v>125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90-B546-83E9-94E61B1CF2B7}"/>
            </c:ext>
          </c:extLst>
        </c:ser>
        <c:ser>
          <c:idx val="1"/>
          <c:order val="1"/>
          <c:tx>
            <c:strRef>
              <c:f>sca_grype!$C$2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690-B546-83E9-94E61B1CF2B7}"/>
                </c:ext>
              </c:extLst>
            </c:dLbl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sca_grype!$A$13:$A$17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sca_grype!$C$13:$C$17</c:f>
              <c:numCache>
                <c:formatCode>General</c:formatCode>
                <c:ptCount val="5"/>
                <c:pt idx="0">
                  <c:v>29</c:v>
                </c:pt>
                <c:pt idx="1">
                  <c:v>13</c:v>
                </c:pt>
                <c:pt idx="2">
                  <c:v>71</c:v>
                </c:pt>
                <c:pt idx="3">
                  <c:v>61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90-B546-83E9-94E61B1CF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Unique CVE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sca_grype!$M$2</c:f>
              <c:strCache>
                <c:ptCount val="1"/>
                <c:pt idx="0">
                  <c:v>Unique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9D-694E-8DE2-C9420CF6CD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9D-694E-8DE2-C9420CF6CD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9D-694E-8DE2-C9420CF6CD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sca_grype!$K$3:$K$5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sca_grype!$M$3:$M$5</c:f>
              <c:numCache>
                <c:formatCode>General</c:formatCode>
                <c:ptCount val="3"/>
                <c:pt idx="0">
                  <c:v>106</c:v>
                </c:pt>
                <c:pt idx="1">
                  <c:v>14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9D-694E-8DE2-C9420CF6CD2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CVE ID Severity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sca_grype!$D$2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sca_grype!$D$8:$D$12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7-F241-9A98-FC047ECABC28}"/>
            </c:ext>
          </c:extLst>
        </c:ser>
        <c:ser>
          <c:idx val="1"/>
          <c:order val="1"/>
          <c:tx>
            <c:strRef>
              <c:f>sca_grype!$E$2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sca_grype!$E$8:$E$12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7-F241-9A98-FC047ECABC28}"/>
            </c:ext>
          </c:extLst>
        </c:ser>
        <c:ser>
          <c:idx val="2"/>
          <c:order val="2"/>
          <c:tx>
            <c:strRef>
              <c:f>sca_grype!$F$2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sca_grype!$F$8:$F$12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7-F241-9A98-FC047ECABC28}"/>
            </c:ext>
          </c:extLst>
        </c:ser>
        <c:ser>
          <c:idx val="3"/>
          <c:order val="3"/>
          <c:tx>
            <c:strRef>
              <c:f>sca_grype!$G$2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sca_grype!$G$8:$G$12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67-F241-9A98-FC047ECABC28}"/>
            </c:ext>
          </c:extLst>
        </c:ser>
        <c:ser>
          <c:idx val="4"/>
          <c:order val="4"/>
          <c:tx>
            <c:strRef>
              <c:f>sca_grype!$H$2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sca_grype!$H$8:$H$12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67-F241-9A98-FC047ECA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1764705882352941E-2"/>
              <c:y val="0.41688592998908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CVE ID Severity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sca_grype!$D$2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sca_grype!$D$13:$D$17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46</c:v>
                </c:pt>
                <c:pt idx="3">
                  <c:v>31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F-8C45-BBC7-034DDC8B0EF3}"/>
            </c:ext>
          </c:extLst>
        </c:ser>
        <c:ser>
          <c:idx val="1"/>
          <c:order val="1"/>
          <c:tx>
            <c:strRef>
              <c:f>sca_grype!$E$2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sca_grype!$E$13:$E$17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55</c:v>
                </c:pt>
                <c:pt idx="3">
                  <c:v>64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F-8C45-BBC7-034DDC8B0EF3}"/>
            </c:ext>
          </c:extLst>
        </c:ser>
        <c:ser>
          <c:idx val="2"/>
          <c:order val="2"/>
          <c:tx>
            <c:strRef>
              <c:f>sca_grype!$F$2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sca_grype!$F$13:$F$17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59</c:v>
                </c:pt>
                <c:pt idx="3">
                  <c:v>30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F-8C45-BBC7-034DDC8B0EF3}"/>
            </c:ext>
          </c:extLst>
        </c:ser>
        <c:ser>
          <c:idx val="3"/>
          <c:order val="3"/>
          <c:tx>
            <c:strRef>
              <c:f>sca_grype!$G$2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sca_grype!$G$13:$G$17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EF-8C45-BBC7-034DDC8B0EF3}"/>
            </c:ext>
          </c:extLst>
        </c:ser>
        <c:ser>
          <c:idx val="4"/>
          <c:order val="4"/>
          <c:tx>
            <c:strRef>
              <c:f>sca_grype!$H$2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sca_grype!$H$13:$H$17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EF-8C45-BBC7-034DDC8B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1764705882352941E-2"/>
              <c:y val="0.41688592998908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OSV - CVE ID Dependency Scope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osv_summary!$I$2</c:f>
              <c:strCache>
                <c:ptCount val="1"/>
                <c:pt idx="0">
                  <c:v>Required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osv_summary!$A$3:$A$7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osv_summary!$I$3:$I$7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39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B-2541-92C8-E6CD5AF2EFB7}"/>
            </c:ext>
          </c:extLst>
        </c:ser>
        <c:ser>
          <c:idx val="1"/>
          <c:order val="1"/>
          <c:tx>
            <c:strRef>
              <c:f>osv_summary!$J$2</c:f>
              <c:strCache>
                <c:ptCount val="1"/>
                <c:pt idx="0">
                  <c:v>Optional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osv_summary!$A$3:$A$7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osv_summary!$J$3:$J$7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B-2541-92C8-E6CD5AF2EF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48223311"/>
        <c:axId val="948144527"/>
      </c:barChart>
      <c:catAx>
        <c:axId val="9482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44527"/>
        <c:crosses val="autoZero"/>
        <c:auto val="1"/>
        <c:lblAlgn val="ctr"/>
        <c:lblOffset val="100"/>
        <c:noMultiLvlLbl val="0"/>
      </c:catAx>
      <c:valAx>
        <c:axId val="94814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82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CVE ID Dependency Scope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sca_grype!$AK$2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sca_grype!$AJ$8:$AJ$12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sca_grype!$AK$8:$AK$12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4-D24B-AE2E-AEEC89969CBA}"/>
            </c:ext>
          </c:extLst>
        </c:ser>
        <c:ser>
          <c:idx val="1"/>
          <c:order val="1"/>
          <c:tx>
            <c:strRef>
              <c:f>sca_grype!$AL$2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sca_grype!$AJ$8:$AJ$12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sca_grype!$AL$8:$AL$12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4-D24B-AE2E-AEEC89969C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Grype - CVE ID Dependency Scope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sca_grype!$AK$2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sca_grype!$AJ$13:$AJ$17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sca_grype!$AK$13:$AK$17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D-A647-B125-0D4850602CFE}"/>
            </c:ext>
          </c:extLst>
        </c:ser>
        <c:ser>
          <c:idx val="1"/>
          <c:order val="1"/>
          <c:tx>
            <c:strRef>
              <c:f>sca_grype!$AL$2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sca_grype!$AJ$13:$AJ$17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sca_grype!$AL$13:$AL$17</c:f>
              <c:numCache>
                <c:formatCode>General</c:formatCode>
                <c:ptCount val="5"/>
                <c:pt idx="0">
                  <c:v>26</c:v>
                </c:pt>
                <c:pt idx="1">
                  <c:v>10</c:v>
                </c:pt>
                <c:pt idx="2">
                  <c:v>70</c:v>
                </c:pt>
                <c:pt idx="3">
                  <c:v>45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D-A647-B125-0D4850602C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sca_grype!$B$2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sca_grype!$B$3:$B$17</c:f>
              <c:numCache>
                <c:formatCode>General</c:formatCode>
                <c:ptCount val="15"/>
                <c:pt idx="0">
                  <c:v>17</c:v>
                </c:pt>
                <c:pt idx="1">
                  <c:v>54</c:v>
                </c:pt>
                <c:pt idx="2">
                  <c:v>1</c:v>
                </c:pt>
                <c:pt idx="3">
                  <c:v>377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3</c:v>
                </c:pt>
                <c:pt idx="10">
                  <c:v>36</c:v>
                </c:pt>
                <c:pt idx="11">
                  <c:v>13</c:v>
                </c:pt>
                <c:pt idx="12">
                  <c:v>160</c:v>
                </c:pt>
                <c:pt idx="13">
                  <c:v>125</c:v>
                </c:pt>
                <c:pt idx="1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1-0D48-B6AC-08DE6FD65444}"/>
            </c:ext>
          </c:extLst>
        </c:ser>
        <c:ser>
          <c:idx val="1"/>
          <c:order val="1"/>
          <c:tx>
            <c:strRef>
              <c:f>sca_grype!$C$2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sca_grype!$A$3:$A$17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sca_grype!$C$3:$C$17</c:f>
              <c:numCache>
                <c:formatCode>General</c:formatCode>
                <c:ptCount val="15"/>
                <c:pt idx="0">
                  <c:v>17</c:v>
                </c:pt>
                <c:pt idx="1">
                  <c:v>37</c:v>
                </c:pt>
                <c:pt idx="2">
                  <c:v>1</c:v>
                </c:pt>
                <c:pt idx="3">
                  <c:v>50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3</c:v>
                </c:pt>
                <c:pt idx="10">
                  <c:v>29</c:v>
                </c:pt>
                <c:pt idx="11">
                  <c:v>13</c:v>
                </c:pt>
                <c:pt idx="12">
                  <c:v>71</c:v>
                </c:pt>
                <c:pt idx="13">
                  <c:v>61</c:v>
                </c:pt>
                <c:pt idx="1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1-0D48-B6AC-08DE6FD6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326304"/>
        <c:axId val="386529376"/>
      </c:barChart>
      <c:lineChart>
        <c:grouping val="standard"/>
        <c:varyColors val="0"/>
        <c:ser>
          <c:idx val="2"/>
          <c:order val="2"/>
          <c:tx>
            <c:strRef>
              <c:f>sca_grype!$I$2</c:f>
              <c:strCache>
                <c:ptCount val="1"/>
                <c:pt idx="0">
                  <c:v>OSV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sca_grype!$A$3:$A$17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sca_grype!$I$3:$I$17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39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3</c:v>
                </c:pt>
                <c:pt idx="10">
                  <c:v>26</c:v>
                </c:pt>
                <c:pt idx="11">
                  <c:v>6</c:v>
                </c:pt>
                <c:pt idx="12">
                  <c:v>65</c:v>
                </c:pt>
                <c:pt idx="13">
                  <c:v>55</c:v>
                </c:pt>
                <c:pt idx="1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7C1-0D48-B6AC-08DE6FD6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26304"/>
        <c:axId val="386529376"/>
      </c:lineChart>
      <c:catAx>
        <c:axId val="3863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9376"/>
        <c:crosses val="autoZero"/>
        <c:auto val="1"/>
        <c:lblAlgn val="ctr"/>
        <c:lblOffset val="100"/>
        <c:noMultiLvlLbl val="0"/>
      </c:catAx>
      <c:valAx>
        <c:axId val="3865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Detected CVE ID</a:t>
                </a:r>
              </a:p>
              <a:p>
                <a:pPr>
                  <a:defRPr sz="2400"/>
                </a:pPr>
                <a:r>
                  <a:rPr lang="en-GB" sz="2400"/>
                  <a:t> </a:t>
                </a:r>
              </a:p>
            </c:rich>
          </c:tx>
          <c:layout>
            <c:manualLayout>
              <c:xMode val="edge"/>
              <c:yMode val="edge"/>
              <c:x val="1.711309523809524E-2"/>
              <c:y val="0.3583111633974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2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Dependency Scope - Java Applications - macOS 14 &amp;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sca_owasp!$AR$2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sca_owasp!$AP$3:$AP$7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sca_owasp!$AR$3:$AR$7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5044-8F80-607F9DA8803F}"/>
            </c:ext>
          </c:extLst>
        </c:ser>
        <c:ser>
          <c:idx val="1"/>
          <c:order val="1"/>
          <c:tx>
            <c:strRef>
              <c:f>sca_owasp!$AS$2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sca_owasp!$AP$3:$AP$7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sca_owasp!$AS$3:$AS$7</c:f>
              <c:numCache>
                <c:formatCode>General</c:formatCode>
                <c:ptCount val="5"/>
                <c:pt idx="0">
                  <c:v>18</c:v>
                </c:pt>
                <c:pt idx="1">
                  <c:v>3</c:v>
                </c:pt>
                <c:pt idx="2">
                  <c:v>0</c:v>
                </c:pt>
                <c:pt idx="3">
                  <c:v>70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7-5044-8F80-607F9DA880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OWASP Dependency Check - Total CVE Per Project - macOS</a:t>
            </a:r>
            <a:r>
              <a:rPr lang="en-US" sz="2000" baseline="0"/>
              <a:t> 14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sca_owasp!$C$2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sca_owasp!$C$3:$C$17</c:f>
              <c:numCache>
                <c:formatCode>General</c:formatCode>
                <c:ptCount val="15"/>
                <c:pt idx="0">
                  <c:v>18</c:v>
                </c:pt>
                <c:pt idx="1">
                  <c:v>6</c:v>
                </c:pt>
                <c:pt idx="2">
                  <c:v>0</c:v>
                </c:pt>
                <c:pt idx="3">
                  <c:v>104</c:v>
                </c:pt>
                <c:pt idx="4">
                  <c:v>3</c:v>
                </c:pt>
                <c:pt idx="5">
                  <c:v>10</c:v>
                </c:pt>
                <c:pt idx="6">
                  <c:v>35</c:v>
                </c:pt>
                <c:pt idx="7">
                  <c:v>4</c:v>
                </c:pt>
                <c:pt idx="8">
                  <c:v>91</c:v>
                </c:pt>
                <c:pt idx="9">
                  <c:v>30</c:v>
                </c:pt>
                <c:pt idx="10">
                  <c:v>47</c:v>
                </c:pt>
                <c:pt idx="11">
                  <c:v>22</c:v>
                </c:pt>
                <c:pt idx="12">
                  <c:v>235</c:v>
                </c:pt>
                <c:pt idx="13">
                  <c:v>144</c:v>
                </c:pt>
                <c:pt idx="1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7-5549-8CB7-65A9F4921898}"/>
            </c:ext>
          </c:extLst>
        </c:ser>
        <c:ser>
          <c:idx val="1"/>
          <c:order val="1"/>
          <c:tx>
            <c:strRef>
              <c:f>sca_owasp!$D$2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sca_owasp!$D$3:$D$17</c:f>
              <c:numCache>
                <c:formatCode>General</c:formatCode>
                <c:ptCount val="15"/>
                <c:pt idx="0">
                  <c:v>18</c:v>
                </c:pt>
                <c:pt idx="1">
                  <c:v>1</c:v>
                </c:pt>
                <c:pt idx="2">
                  <c:v>0</c:v>
                </c:pt>
                <c:pt idx="3">
                  <c:v>41</c:v>
                </c:pt>
                <c:pt idx="4">
                  <c:v>2</c:v>
                </c:pt>
                <c:pt idx="5">
                  <c:v>5</c:v>
                </c:pt>
                <c:pt idx="6">
                  <c:v>35</c:v>
                </c:pt>
                <c:pt idx="7">
                  <c:v>2</c:v>
                </c:pt>
                <c:pt idx="8">
                  <c:v>60</c:v>
                </c:pt>
                <c:pt idx="9">
                  <c:v>28</c:v>
                </c:pt>
                <c:pt idx="10">
                  <c:v>33</c:v>
                </c:pt>
                <c:pt idx="11">
                  <c:v>21</c:v>
                </c:pt>
                <c:pt idx="12">
                  <c:v>88</c:v>
                </c:pt>
                <c:pt idx="13">
                  <c:v>65</c:v>
                </c:pt>
                <c:pt idx="1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7-5549-8CB7-65A9F4921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Detected CVE ID - Java Applications - macOS 14 &amp;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sca_owasp!$A$3:$A$7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sca_owasp!$C$3:$C$7</c:f>
              <c:numCache>
                <c:formatCode>General</c:formatCode>
                <c:ptCount val="5"/>
                <c:pt idx="0">
                  <c:v>18</c:v>
                </c:pt>
                <c:pt idx="1">
                  <c:v>6</c:v>
                </c:pt>
                <c:pt idx="2">
                  <c:v>0</c:v>
                </c:pt>
                <c:pt idx="3">
                  <c:v>104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7-5549-8CB7-65A9F4921898}"/>
            </c:ext>
          </c:extLst>
        </c:ser>
        <c:ser>
          <c:idx val="1"/>
          <c:order val="1"/>
          <c:tx>
            <c:strRef>
              <c:f>sca_owasp!$D$2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sca_owasp!$D$3:$D$7</c:f>
              <c:numCache>
                <c:formatCode>General</c:formatCode>
                <c:ptCount val="5"/>
                <c:pt idx="0">
                  <c:v>18</c:v>
                </c:pt>
                <c:pt idx="1">
                  <c:v>1</c:v>
                </c:pt>
                <c:pt idx="2">
                  <c:v>0</c:v>
                </c:pt>
                <c:pt idx="3">
                  <c:v>41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7-5549-8CB7-65A9F4921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Total CVE ID Per Ecosystem - macOS 14 &amp;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sca_owasp!$N$2</c:f>
              <c:strCache>
                <c:ptCount val="1"/>
                <c:pt idx="0">
                  <c:v>Total CVE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49-3D4F-8542-EFAA30E2C8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49-3D4F-8542-EFAA30E2C8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49-3D4F-8542-EFAA30E2C8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sca_owasp!$L$3:$L$5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sca_owasp!$N$3:$N$5</c:f>
              <c:numCache>
                <c:formatCode>General</c:formatCode>
                <c:ptCount val="3"/>
                <c:pt idx="0">
                  <c:v>131</c:v>
                </c:pt>
                <c:pt idx="1">
                  <c:v>170</c:v>
                </c:pt>
                <c:pt idx="2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49-3D4F-8542-EFAA30E2C8C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Unique CVE ID Per Ecosystem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sca_owasp!$O$2</c:f>
              <c:strCache>
                <c:ptCount val="1"/>
                <c:pt idx="0">
                  <c:v>Unique CVE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AD-6B4E-88CE-A1AF0FC77D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AD-6B4E-88CE-A1AF0FC77D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AD-6B4E-88CE-A1AF0FC77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sca_owasp!$L$9:$L$11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sca_owasp!$O$9:$O$11</c:f>
              <c:numCache>
                <c:formatCode>General</c:formatCode>
                <c:ptCount val="3"/>
                <c:pt idx="0">
                  <c:v>61</c:v>
                </c:pt>
                <c:pt idx="1">
                  <c:v>112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AD-6B4E-88CE-A1AF0FC77D0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Severity - Java Applications - macOS 14 and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sca_owasp!$E$2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2-C047-9171-72C4794F5372}"/>
            </c:ext>
          </c:extLst>
        </c:ser>
        <c:ser>
          <c:idx val="1"/>
          <c:order val="1"/>
          <c:tx>
            <c:strRef>
              <c:f>sca_owasp!$F$2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sca_owasp!$F$3:$F$7</c:f>
              <c:numCache>
                <c:formatCode>General</c:formatCode>
                <c:ptCount val="5"/>
                <c:pt idx="0">
                  <c:v>17</c:v>
                </c:pt>
                <c:pt idx="1">
                  <c:v>6</c:v>
                </c:pt>
                <c:pt idx="2">
                  <c:v>0</c:v>
                </c:pt>
                <c:pt idx="3">
                  <c:v>77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2-C047-9171-72C4794F5372}"/>
            </c:ext>
          </c:extLst>
        </c:ser>
        <c:ser>
          <c:idx val="2"/>
          <c:order val="2"/>
          <c:tx>
            <c:strRef>
              <c:f>sca_owasp!$G$2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sca_owasp!$G$3:$G$7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2-C047-9171-72C4794F5372}"/>
            </c:ext>
          </c:extLst>
        </c:ser>
        <c:ser>
          <c:idx val="3"/>
          <c:order val="3"/>
          <c:tx>
            <c:strRef>
              <c:f>sca_owasp!$H$2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72-C047-9171-72C4794F5372}"/>
            </c:ext>
          </c:extLst>
        </c:ser>
        <c:ser>
          <c:idx val="4"/>
          <c:order val="4"/>
          <c:tx>
            <c:strRef>
              <c:f>sca_owasp!$I$2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72-C047-9171-72C4794F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02622498274672E-2"/>
              <c:y val="0.43599406493107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Severity - Breakdown </a:t>
            </a:r>
            <a:r>
              <a:rPr lang="en-US" sz="2400"/>
              <a:t>- macOS 14 and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sca_owasp!$Q$3</c:f>
              <c:strCache>
                <c:ptCount val="1"/>
                <c:pt idx="0">
                  <c:v>Java (Maven)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sca_owasp!$S$2:$W$2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sca_owasp!$S$3:$W$3</c:f>
              <c:numCache>
                <c:formatCode>General</c:formatCode>
                <c:ptCount val="5"/>
                <c:pt idx="0">
                  <c:v>22</c:v>
                </c:pt>
                <c:pt idx="1">
                  <c:v>103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6-1647-BE54-3B62794C7094}"/>
            </c:ext>
          </c:extLst>
        </c:ser>
        <c:ser>
          <c:idx val="1"/>
          <c:order val="1"/>
          <c:tx>
            <c:strRef>
              <c:f>sca_owasp!$Q$4</c:f>
              <c:strCache>
                <c:ptCount val="1"/>
                <c:pt idx="0">
                  <c:v>Python (PyPi)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sca_owasp!$S$2:$W$2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sca_owasp!$S$4:$W$4</c:f>
              <c:numCache>
                <c:formatCode>General</c:formatCode>
                <c:ptCount val="5"/>
                <c:pt idx="0">
                  <c:v>17</c:v>
                </c:pt>
                <c:pt idx="1">
                  <c:v>77</c:v>
                </c:pt>
                <c:pt idx="2">
                  <c:v>66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6-1647-BE54-3B62794C7094}"/>
            </c:ext>
          </c:extLst>
        </c:ser>
        <c:ser>
          <c:idx val="2"/>
          <c:order val="2"/>
          <c:tx>
            <c:strRef>
              <c:f>sca_owasp!$Q$5</c:f>
              <c:strCache>
                <c:ptCount val="1"/>
                <c:pt idx="0">
                  <c:v>JavaScript (Npm)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sca_owasp!$S$2:$W$2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sca_owasp!$S$5:$W$5</c:f>
              <c:numCache>
                <c:formatCode>General</c:formatCode>
                <c:ptCount val="5"/>
                <c:pt idx="0">
                  <c:v>152</c:v>
                </c:pt>
                <c:pt idx="1">
                  <c:v>251</c:v>
                </c:pt>
                <c:pt idx="2">
                  <c:v>177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6-1647-BE54-3B62794C7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9135536"/>
        <c:axId val="1660121839"/>
      </c:barChart>
      <c:catAx>
        <c:axId val="1079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21839"/>
        <c:crosses val="autoZero"/>
        <c:auto val="1"/>
        <c:lblAlgn val="ctr"/>
        <c:lblOffset val="100"/>
        <c:noMultiLvlLbl val="0"/>
      </c:catAx>
      <c:valAx>
        <c:axId val="16601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2.8925619834710745E-2"/>
              <c:y val="0.31230797561595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3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OSV - Detected</a:t>
            </a:r>
            <a:r>
              <a:rPr lang="en-US" sz="2400" baseline="0"/>
              <a:t> CVE ID - Java Applications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osv_summary!$B$2</c:f>
              <c:strCache>
                <c:ptCount val="1"/>
                <c:pt idx="0">
                  <c:v>Total CVE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osv_summary!$A$3:$A$7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osv_summary!$B$3:$B$7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39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7D45-98A4-2D704E9AE2D1}"/>
            </c:ext>
          </c:extLst>
        </c:ser>
        <c:ser>
          <c:idx val="1"/>
          <c:order val="1"/>
          <c:tx>
            <c:strRef>
              <c:f>osv_summary!$C$2</c:f>
              <c:strCache>
                <c:ptCount val="1"/>
                <c:pt idx="0">
                  <c:v>Unique CVE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osv_summary!$A$3:$A$7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osv_summary!$C$3:$C$7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39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6-7D45-98A4-2D704E9AE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48353359"/>
        <c:axId val="948515135"/>
      </c:barChart>
      <c:catAx>
        <c:axId val="9483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15135"/>
        <c:crosses val="autoZero"/>
        <c:auto val="1"/>
        <c:lblAlgn val="ctr"/>
        <c:lblOffset val="100"/>
        <c:noMultiLvlLbl val="0"/>
      </c:catAx>
      <c:valAx>
        <c:axId val="94851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83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Detected CVE ID - Java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sca_owasp!$A$35:$A$39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sca_owasp!$C$35:$C$39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104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0-0B4C-B91F-5245CC654348}"/>
            </c:ext>
          </c:extLst>
        </c:ser>
        <c:ser>
          <c:idx val="1"/>
          <c:order val="1"/>
          <c:tx>
            <c:strRef>
              <c:f>sca_owasp!$D$2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sca_owasp!$A$35:$A$39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sca_owasp!$D$35:$D$39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0-0B4C-B91F-5245CC6543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Detected CVE ID - Python Applications - macOS 14 &amp;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sca_owasp!$A$8:$A$12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sca_owasp!$C$8:$C$12</c:f>
              <c:numCache>
                <c:formatCode>General</c:formatCode>
                <c:ptCount val="5"/>
                <c:pt idx="0">
                  <c:v>10</c:v>
                </c:pt>
                <c:pt idx="1">
                  <c:v>35</c:v>
                </c:pt>
                <c:pt idx="2">
                  <c:v>4</c:v>
                </c:pt>
                <c:pt idx="3">
                  <c:v>91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2-2844-8CCA-8ADA17B39317}"/>
            </c:ext>
          </c:extLst>
        </c:ser>
        <c:ser>
          <c:idx val="1"/>
          <c:order val="1"/>
          <c:tx>
            <c:strRef>
              <c:f>sca_owasp!$D$2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sca_owasp!$D$8:$D$12</c:f>
              <c:numCache>
                <c:formatCode>General</c:formatCode>
                <c:ptCount val="5"/>
                <c:pt idx="0">
                  <c:v>5</c:v>
                </c:pt>
                <c:pt idx="1">
                  <c:v>35</c:v>
                </c:pt>
                <c:pt idx="2">
                  <c:v>2</c:v>
                </c:pt>
                <c:pt idx="3">
                  <c:v>60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2-2844-8CCA-8ADA17B393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Detected CVE ID - Python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sca_owasp!$A$40:$A$44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sca_owasp!$C$40:$C$44</c:f>
              <c:numCache>
                <c:formatCode>General</c:formatCode>
                <c:ptCount val="5"/>
                <c:pt idx="0">
                  <c:v>10</c:v>
                </c:pt>
                <c:pt idx="1">
                  <c:v>35</c:v>
                </c:pt>
                <c:pt idx="2">
                  <c:v>4</c:v>
                </c:pt>
                <c:pt idx="3">
                  <c:v>91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5-8542-BD50-6AF3DFDDC34F}"/>
            </c:ext>
          </c:extLst>
        </c:ser>
        <c:ser>
          <c:idx val="1"/>
          <c:order val="1"/>
          <c:tx>
            <c:strRef>
              <c:f>sca_owasp!$D$2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sca_owasp!$A$40:$A$44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sca_owasp!$D$40:$D$44</c:f>
              <c:numCache>
                <c:formatCode>General</c:formatCode>
                <c:ptCount val="5"/>
                <c:pt idx="0">
                  <c:v>5</c:v>
                </c:pt>
                <c:pt idx="1">
                  <c:v>35</c:v>
                </c:pt>
                <c:pt idx="2">
                  <c:v>2</c:v>
                </c:pt>
                <c:pt idx="3">
                  <c:v>60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5-8542-BD50-6AF3DFDDC3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Detected CVE ID - JavaScript Applications - macOS 14 &amp;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sca_owasp!$A$13:$A$17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sca_owasp!$C$13:$C$17</c:f>
              <c:numCache>
                <c:formatCode>General</c:formatCode>
                <c:ptCount val="5"/>
                <c:pt idx="0">
                  <c:v>47</c:v>
                </c:pt>
                <c:pt idx="1">
                  <c:v>22</c:v>
                </c:pt>
                <c:pt idx="2">
                  <c:v>235</c:v>
                </c:pt>
                <c:pt idx="3">
                  <c:v>144</c:v>
                </c:pt>
                <c:pt idx="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8-2C42-98E4-7CA512ED967D}"/>
            </c:ext>
          </c:extLst>
        </c:ser>
        <c:ser>
          <c:idx val="1"/>
          <c:order val="1"/>
          <c:tx>
            <c:strRef>
              <c:f>sca_owasp!$D$2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sca_owasp!$D$13:$D$17</c:f>
              <c:numCache>
                <c:formatCode>General</c:formatCode>
                <c:ptCount val="5"/>
                <c:pt idx="0">
                  <c:v>33</c:v>
                </c:pt>
                <c:pt idx="1">
                  <c:v>21</c:v>
                </c:pt>
                <c:pt idx="2">
                  <c:v>88</c:v>
                </c:pt>
                <c:pt idx="3">
                  <c:v>65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8-2C42-98E4-7CA512ED96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Detected CVE ID - JavaScript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sca_owasp!$A$45:$A$49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sca_owasp!$C$45:$C$49</c:f>
              <c:numCache>
                <c:formatCode>General</c:formatCode>
                <c:ptCount val="5"/>
                <c:pt idx="0">
                  <c:v>51</c:v>
                </c:pt>
                <c:pt idx="1">
                  <c:v>22</c:v>
                </c:pt>
                <c:pt idx="2">
                  <c:v>0</c:v>
                </c:pt>
                <c:pt idx="3">
                  <c:v>147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B-2345-9057-99DF07399C61}"/>
            </c:ext>
          </c:extLst>
        </c:ser>
        <c:ser>
          <c:idx val="1"/>
          <c:order val="1"/>
          <c:tx>
            <c:strRef>
              <c:f>sca_owasp!$D$2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sca_owasp!$A$45:$A$49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sca_owasp!$D$45:$D$49</c:f>
              <c:numCache>
                <c:formatCode>General</c:formatCode>
                <c:ptCount val="5"/>
                <c:pt idx="0">
                  <c:v>33</c:v>
                </c:pt>
                <c:pt idx="1">
                  <c:v>21</c:v>
                </c:pt>
                <c:pt idx="2">
                  <c:v>0</c:v>
                </c:pt>
                <c:pt idx="3">
                  <c:v>65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B-2345-9057-99DF07399C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Total CVE ID Per Ecosystem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sca_owasp!$N$2</c:f>
              <c:strCache>
                <c:ptCount val="1"/>
                <c:pt idx="0">
                  <c:v>Total CVE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B8-674A-B754-B57E285012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B8-674A-B754-B57E285012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B8-674A-B754-B57E285012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sca_owasp!$L$9:$L$11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sca_owasp!$N$9:$N$11</c:f>
              <c:numCache>
                <c:formatCode>General</c:formatCode>
                <c:ptCount val="3"/>
                <c:pt idx="0">
                  <c:v>125</c:v>
                </c:pt>
                <c:pt idx="1">
                  <c:v>152</c:v>
                </c:pt>
                <c:pt idx="2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B8-674A-B754-B57E285012B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Unique CVE ID Per Ecosystem - macOS 14 &amp;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sca_owasp!$O$2</c:f>
              <c:strCache>
                <c:ptCount val="1"/>
                <c:pt idx="0">
                  <c:v>Unique CVE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88-1946-A5F3-865326FD8A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88-1946-A5F3-865326FD8A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88-1946-A5F3-865326FD8A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sca_owasp!$L$3:$L$5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sca_owasp!$O$3:$O$5</c:f>
              <c:numCache>
                <c:formatCode>General</c:formatCode>
                <c:ptCount val="3"/>
                <c:pt idx="0">
                  <c:v>62</c:v>
                </c:pt>
                <c:pt idx="1">
                  <c:v>130</c:v>
                </c:pt>
                <c:pt idx="2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88-1946-A5F3-865326FD8A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Severity - Java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sca_owasp!$E$2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sca_owasp!$A$35:$A$39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sca_owasp!$E$35:$E$39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9-484B-A4B9-AB4C2000ECD2}"/>
            </c:ext>
          </c:extLst>
        </c:ser>
        <c:ser>
          <c:idx val="1"/>
          <c:order val="1"/>
          <c:tx>
            <c:strRef>
              <c:f>sca_owasp!$F$2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sca_owasp!$A$35:$A$39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sca_owasp!$F$35:$F$39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77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9-484B-A4B9-AB4C2000ECD2}"/>
            </c:ext>
          </c:extLst>
        </c:ser>
        <c:ser>
          <c:idx val="2"/>
          <c:order val="2"/>
          <c:tx>
            <c:strRef>
              <c:f>sca_owasp!$G$2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sca_owasp!$A$35:$A$39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sca_owasp!$G$35:$G$39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9-484B-A4B9-AB4C2000ECD2}"/>
            </c:ext>
          </c:extLst>
        </c:ser>
        <c:ser>
          <c:idx val="3"/>
          <c:order val="3"/>
          <c:tx>
            <c:strRef>
              <c:f>sca_owasp!$H$2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sca_owasp!$A$35:$A$39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sca_owasp!$H$35:$H$39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A9-484B-A4B9-AB4C2000ECD2}"/>
            </c:ext>
          </c:extLst>
        </c:ser>
        <c:ser>
          <c:idx val="4"/>
          <c:order val="4"/>
          <c:tx>
            <c:strRef>
              <c:f>sca_owasp!$I$2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sca_owasp!$A$35:$A$39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sca_owasp!$I$35:$I$39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A9-484B-A4B9-AB4C2000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02622498274672E-2"/>
              <c:y val="0.43599406493107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Severity - Python Applications - macOS 14 and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sca_owasp!$E$2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sca_owasp!$E$8:$E$12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B-304F-9876-5B8AA795739E}"/>
            </c:ext>
          </c:extLst>
        </c:ser>
        <c:ser>
          <c:idx val="1"/>
          <c:order val="1"/>
          <c:tx>
            <c:strRef>
              <c:f>sca_owasp!$F$2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sca_owasp!$F$8:$F$12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0</c:v>
                </c:pt>
                <c:pt idx="3">
                  <c:v>36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B-304F-9876-5B8AA795739E}"/>
            </c:ext>
          </c:extLst>
        </c:ser>
        <c:ser>
          <c:idx val="2"/>
          <c:order val="2"/>
          <c:tx>
            <c:strRef>
              <c:f>sca_owasp!$G$2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sca_owasp!$G$8:$G$12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40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B-304F-9876-5B8AA795739E}"/>
            </c:ext>
          </c:extLst>
        </c:ser>
        <c:ser>
          <c:idx val="3"/>
          <c:order val="3"/>
          <c:tx>
            <c:strRef>
              <c:f>sca_owasp!$H$2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sca_owasp!$H$8:$H$12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B-304F-9876-5B8AA795739E}"/>
            </c:ext>
          </c:extLst>
        </c:ser>
        <c:ser>
          <c:idx val="4"/>
          <c:order val="4"/>
          <c:tx>
            <c:strRef>
              <c:f>sca_owasp!$I$2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9B-304F-9876-5B8AA7957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02622498274672E-2"/>
              <c:y val="0.43599406493107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Severity - Python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sca_owasp!$E$2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sca_owasp!$A$40:$A$44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sca_owasp!$E$40:$E$44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7-E541-89B1-EA0A41DDC0BA}"/>
            </c:ext>
          </c:extLst>
        </c:ser>
        <c:ser>
          <c:idx val="1"/>
          <c:order val="1"/>
          <c:tx>
            <c:strRef>
              <c:f>sca_owasp!$F$2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sca_owasp!$A$40:$A$44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sca_owasp!$F$40:$F$44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0</c:v>
                </c:pt>
                <c:pt idx="3">
                  <c:v>36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7-E541-89B1-EA0A41DDC0BA}"/>
            </c:ext>
          </c:extLst>
        </c:ser>
        <c:ser>
          <c:idx val="2"/>
          <c:order val="2"/>
          <c:tx>
            <c:strRef>
              <c:f>sca_owasp!$G$2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sca_owasp!$A$40:$A$44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sca_owasp!$G$40:$G$44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40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7-E541-89B1-EA0A41DDC0BA}"/>
            </c:ext>
          </c:extLst>
        </c:ser>
        <c:ser>
          <c:idx val="3"/>
          <c:order val="3"/>
          <c:tx>
            <c:strRef>
              <c:f>sca_owasp!$H$2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sca_owasp!$A$40:$A$44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sca_owasp!$H$40:$H$44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7-E541-89B1-EA0A41DDC0BA}"/>
            </c:ext>
          </c:extLst>
        </c:ser>
        <c:ser>
          <c:idx val="4"/>
          <c:order val="4"/>
          <c:tx>
            <c:strRef>
              <c:f>sca_owasp!$I$2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sca_owasp!$A$40:$A$44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sca_owasp!$I$40:$I$44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7-E541-89B1-EA0A41DD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02622498274672E-2"/>
              <c:y val="0.43599406493107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OSV - </a:t>
            </a:r>
            <a:r>
              <a:rPr lang="en-US" sz="2400" b="1" i="0" u="none" strike="noStrike" kern="1200" baseline="0">
                <a:solidFill>
                  <a:srgbClr val="1F497D"/>
                </a:solidFill>
              </a:rPr>
              <a:t>Detected CVE ID </a:t>
            </a:r>
            <a:r>
              <a:rPr lang="en-US" sz="2400" baseline="0"/>
              <a:t>- JavaScript Applications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osv_summary!$B$2</c:f>
              <c:strCache>
                <c:ptCount val="1"/>
                <c:pt idx="0">
                  <c:v>Total CVE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osv_summary!$A$13:$A$17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osv_summary!$B$13:$B$17</c:f>
              <c:numCache>
                <c:formatCode>General</c:formatCode>
                <c:ptCount val="5"/>
                <c:pt idx="0">
                  <c:v>26</c:v>
                </c:pt>
                <c:pt idx="1">
                  <c:v>6</c:v>
                </c:pt>
                <c:pt idx="2">
                  <c:v>65</c:v>
                </c:pt>
                <c:pt idx="3">
                  <c:v>55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6-CF4B-82D0-4F470916B80C}"/>
            </c:ext>
          </c:extLst>
        </c:ser>
        <c:ser>
          <c:idx val="1"/>
          <c:order val="1"/>
          <c:tx>
            <c:strRef>
              <c:f>osv_summary!$C$2</c:f>
              <c:strCache>
                <c:ptCount val="1"/>
                <c:pt idx="0">
                  <c:v>Unique CVE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osv_summary!$A$13:$A$17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osv_summary!$C$13:$C$17</c:f>
              <c:numCache>
                <c:formatCode>General</c:formatCode>
                <c:ptCount val="5"/>
                <c:pt idx="0">
                  <c:v>26</c:v>
                </c:pt>
                <c:pt idx="1">
                  <c:v>6</c:v>
                </c:pt>
                <c:pt idx="2">
                  <c:v>65</c:v>
                </c:pt>
                <c:pt idx="3">
                  <c:v>54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6-CF4B-82D0-4F470916B8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48353359"/>
        <c:axId val="948515135"/>
      </c:barChart>
      <c:catAx>
        <c:axId val="9483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15135"/>
        <c:crosses val="autoZero"/>
        <c:auto val="1"/>
        <c:lblAlgn val="ctr"/>
        <c:lblOffset val="100"/>
        <c:noMultiLvlLbl val="0"/>
      </c:catAx>
      <c:valAx>
        <c:axId val="94851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83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Severity - JavaScript Applications - macOS 14 and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sca_owasp!$E$2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sca_owasp!$E$13:$E$17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71</c:v>
                </c:pt>
                <c:pt idx="3">
                  <c:v>43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B-544D-A965-8EE7734A670A}"/>
            </c:ext>
          </c:extLst>
        </c:ser>
        <c:ser>
          <c:idx val="1"/>
          <c:order val="1"/>
          <c:tx>
            <c:strRef>
              <c:f>sca_owasp!$F$2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sca_owasp!$F$13:$F$17</c:f>
              <c:numCache>
                <c:formatCode>General</c:formatCode>
                <c:ptCount val="5"/>
                <c:pt idx="0">
                  <c:v>22</c:v>
                </c:pt>
                <c:pt idx="1">
                  <c:v>7</c:v>
                </c:pt>
                <c:pt idx="2">
                  <c:v>84</c:v>
                </c:pt>
                <c:pt idx="3">
                  <c:v>68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B-544D-A965-8EE7734A670A}"/>
            </c:ext>
          </c:extLst>
        </c:ser>
        <c:ser>
          <c:idx val="2"/>
          <c:order val="2"/>
          <c:tx>
            <c:strRef>
              <c:f>sca_owasp!$G$2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sca_owasp!$G$13:$G$17</c:f>
              <c:numCache>
                <c:formatCode>General</c:formatCode>
                <c:ptCount val="5"/>
                <c:pt idx="0">
                  <c:v>19</c:v>
                </c:pt>
                <c:pt idx="1">
                  <c:v>11</c:v>
                </c:pt>
                <c:pt idx="2">
                  <c:v>80</c:v>
                </c:pt>
                <c:pt idx="3">
                  <c:v>33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B-544D-A965-8EE7734A670A}"/>
            </c:ext>
          </c:extLst>
        </c:ser>
        <c:ser>
          <c:idx val="3"/>
          <c:order val="3"/>
          <c:tx>
            <c:strRef>
              <c:f>sca_owasp!$H$2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sca_owasp!$H$13:$H$17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B-544D-A965-8EE7734A670A}"/>
            </c:ext>
          </c:extLst>
        </c:ser>
        <c:ser>
          <c:idx val="4"/>
          <c:order val="4"/>
          <c:tx>
            <c:strRef>
              <c:f>sca_owasp!$I$2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sca_owasp!$I$13:$I$17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B-544D-A965-8EE7734A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02622498274672E-2"/>
              <c:y val="0.43599406493107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Severity - JavaScript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sca_owasp!$E$2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sca_owasp!$A$45:$A$49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sca_owasp!$E$45:$E$49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43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4-8D4E-A2BB-41A72EFD6B83}"/>
            </c:ext>
          </c:extLst>
        </c:ser>
        <c:ser>
          <c:idx val="1"/>
          <c:order val="1"/>
          <c:tx>
            <c:strRef>
              <c:f>sca_owasp!$F$2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sca_owasp!$A$45:$A$49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sca_owasp!$F$45:$F$49</c:f>
              <c:numCache>
                <c:formatCode>General</c:formatCode>
                <c:ptCount val="5"/>
                <c:pt idx="0">
                  <c:v>26</c:v>
                </c:pt>
                <c:pt idx="1">
                  <c:v>7</c:v>
                </c:pt>
                <c:pt idx="2">
                  <c:v>0</c:v>
                </c:pt>
                <c:pt idx="3">
                  <c:v>70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4-8D4E-A2BB-41A72EFD6B83}"/>
            </c:ext>
          </c:extLst>
        </c:ser>
        <c:ser>
          <c:idx val="2"/>
          <c:order val="2"/>
          <c:tx>
            <c:strRef>
              <c:f>sca_owasp!$G$2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sca_owasp!$A$45:$A$49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sca_owasp!$G$45:$G$49</c:f>
              <c:numCache>
                <c:formatCode>General</c:formatCode>
                <c:ptCount val="5"/>
                <c:pt idx="0">
                  <c:v>19</c:v>
                </c:pt>
                <c:pt idx="1">
                  <c:v>11</c:v>
                </c:pt>
                <c:pt idx="2">
                  <c:v>0</c:v>
                </c:pt>
                <c:pt idx="3">
                  <c:v>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4-8D4E-A2BB-41A72EFD6B83}"/>
            </c:ext>
          </c:extLst>
        </c:ser>
        <c:ser>
          <c:idx val="3"/>
          <c:order val="3"/>
          <c:tx>
            <c:strRef>
              <c:f>sca_owasp!$H$2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sca_owasp!$A$45:$A$49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sca_owasp!$H$45:$H$49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4-8D4E-A2BB-41A72EFD6B83}"/>
            </c:ext>
          </c:extLst>
        </c:ser>
        <c:ser>
          <c:idx val="4"/>
          <c:order val="4"/>
          <c:tx>
            <c:strRef>
              <c:f>sca_owasp!$I$2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sca_owasp!$A$45:$A$49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sca_owasp!$I$45:$I$49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4-8D4E-A2BB-41A72EFD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02622498274672E-2"/>
              <c:y val="0.43599406493107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Severity - Breakdown </a:t>
            </a:r>
            <a:r>
              <a:rPr lang="en-US" sz="2400"/>
              <a:t>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sca_owasp!$Q$9</c:f>
              <c:strCache>
                <c:ptCount val="1"/>
                <c:pt idx="0">
                  <c:v>Java (Maven)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sca_owasp!$S$2:$W$2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sca_owasp!$S$9:$W$9</c:f>
              <c:numCache>
                <c:formatCode>General</c:formatCode>
                <c:ptCount val="5"/>
                <c:pt idx="0">
                  <c:v>22</c:v>
                </c:pt>
                <c:pt idx="1">
                  <c:v>97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8-2F4C-9ABF-AF0BB713CAC4}"/>
            </c:ext>
          </c:extLst>
        </c:ser>
        <c:ser>
          <c:idx val="1"/>
          <c:order val="1"/>
          <c:tx>
            <c:strRef>
              <c:f>sca_owasp!$Q$10</c:f>
              <c:strCache>
                <c:ptCount val="1"/>
                <c:pt idx="0">
                  <c:v>Python (PyPi)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sca_owasp!$S$2:$W$2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sca_owasp!$S$10:$W$10</c:f>
              <c:numCache>
                <c:formatCode>General</c:formatCode>
                <c:ptCount val="5"/>
                <c:pt idx="0">
                  <c:v>16</c:v>
                </c:pt>
                <c:pt idx="1">
                  <c:v>72</c:v>
                </c:pt>
                <c:pt idx="2">
                  <c:v>57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8-2F4C-9ABF-AF0BB713CAC4}"/>
            </c:ext>
          </c:extLst>
        </c:ser>
        <c:ser>
          <c:idx val="2"/>
          <c:order val="2"/>
          <c:tx>
            <c:strRef>
              <c:f>sca_owasp!$Q$11</c:f>
              <c:strCache>
                <c:ptCount val="1"/>
                <c:pt idx="0">
                  <c:v>JavaScript (Npm)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sca_owasp!$S$2:$W$2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sca_owasp!$S$11:$W$11</c:f>
              <c:numCache>
                <c:formatCode>General</c:formatCode>
                <c:ptCount val="5"/>
                <c:pt idx="0">
                  <c:v>81</c:v>
                </c:pt>
                <c:pt idx="1">
                  <c:v>151</c:v>
                </c:pt>
                <c:pt idx="2">
                  <c:v>64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8-2F4C-9ABF-AF0BB713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9135536"/>
        <c:axId val="1660121839"/>
      </c:barChart>
      <c:catAx>
        <c:axId val="1079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21839"/>
        <c:crosses val="autoZero"/>
        <c:auto val="1"/>
        <c:lblAlgn val="ctr"/>
        <c:lblOffset val="100"/>
        <c:noMultiLvlLbl val="0"/>
      </c:catAx>
      <c:valAx>
        <c:axId val="16601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2.8925619834710745E-2"/>
              <c:y val="0.31230797561595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3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Dependency Scope - Java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sca_owasp!$AR$2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sca_owasp!$AP$35:$AP$39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sca_owasp!$AR$35:$AR$39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B-8C41-99CE-0726F59DBB27}"/>
            </c:ext>
          </c:extLst>
        </c:ser>
        <c:ser>
          <c:idx val="1"/>
          <c:order val="1"/>
          <c:tx>
            <c:strRef>
              <c:f>sca_owasp!$AS$2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sca_owasp!$AP$35:$AP$39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sca_owasp!$AS$35:$AS$39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B-8C41-99CE-0726F59DBB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Dependency Scope - Python Applications - macOS 14 &amp;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sca_owasp!$AR$2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sca_owasp!$AP$8:$AP$12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sca_owasp!$AR$8:$AR$12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6-AD4B-907C-F6284D775FC5}"/>
            </c:ext>
          </c:extLst>
        </c:ser>
        <c:ser>
          <c:idx val="1"/>
          <c:order val="1"/>
          <c:tx>
            <c:strRef>
              <c:f>sca_owasp!$AS$2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sca_owasp!$AP$8:$AP$12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sca_owasp!$AS$8:$AS$12</c:f>
              <c:numCache>
                <c:formatCode>General</c:formatCode>
                <c:ptCount val="5"/>
                <c:pt idx="0">
                  <c:v>5</c:v>
                </c:pt>
                <c:pt idx="1">
                  <c:v>34</c:v>
                </c:pt>
                <c:pt idx="2">
                  <c:v>2</c:v>
                </c:pt>
                <c:pt idx="3">
                  <c:v>25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6-AD4B-907C-F6284D775F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Dependency Scope - Python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sca_owasp!$AR$2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sca_owasp!$AP$40:$AP$44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sca_owasp!$AR$40:$AR$44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2-9E43-9315-A6958C99D962}"/>
            </c:ext>
          </c:extLst>
        </c:ser>
        <c:ser>
          <c:idx val="1"/>
          <c:order val="1"/>
          <c:tx>
            <c:strRef>
              <c:f>sca_owasp!$AS$2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sca_owasp!$AP$40:$AP$44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sca_owasp!$AS$40:$AS$44</c:f>
              <c:numCache>
                <c:formatCode>General</c:formatCode>
                <c:ptCount val="5"/>
                <c:pt idx="0">
                  <c:v>5</c:v>
                </c:pt>
                <c:pt idx="1">
                  <c:v>34</c:v>
                </c:pt>
                <c:pt idx="2">
                  <c:v>2</c:v>
                </c:pt>
                <c:pt idx="3">
                  <c:v>25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2-9E43-9315-A6958C99D9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Dependency Scope - JavaScript Applications - macOS 14 &amp;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sca_owasp!$AR$2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sca_owasp!$AP$13:$AP$17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sca_owasp!$AR$13:$AR$17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034E-B182-5D61FE3C7FBB}"/>
            </c:ext>
          </c:extLst>
        </c:ser>
        <c:ser>
          <c:idx val="1"/>
          <c:order val="1"/>
          <c:tx>
            <c:strRef>
              <c:f>sca_owasp!$AS$2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sca_owasp!$AP$13:$AP$17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sca_owasp!$AS$13:$AS$17</c:f>
              <c:numCache>
                <c:formatCode>General</c:formatCode>
                <c:ptCount val="5"/>
                <c:pt idx="0">
                  <c:v>30</c:v>
                </c:pt>
                <c:pt idx="1">
                  <c:v>19</c:v>
                </c:pt>
                <c:pt idx="2">
                  <c:v>88</c:v>
                </c:pt>
                <c:pt idx="3">
                  <c:v>46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034E-B182-5D61FE3C7F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ODC - CVE ID Dependency Scope - JavaScript Applications - Windows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sca_owasp!$AR$2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sca_owasp!$AP$45:$AP$49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sca_owasp!$AR$45:$AR$49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4-674C-B455-BDFC4C9D81D8}"/>
            </c:ext>
          </c:extLst>
        </c:ser>
        <c:ser>
          <c:idx val="1"/>
          <c:order val="1"/>
          <c:tx>
            <c:strRef>
              <c:f>sca_owasp!$AS$2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sca_owasp!$AP$45:$AP$49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sca_owasp!$AS$45:$AS$49</c:f>
              <c:numCache>
                <c:formatCode>General</c:formatCode>
                <c:ptCount val="5"/>
                <c:pt idx="0">
                  <c:v>30</c:v>
                </c:pt>
                <c:pt idx="1">
                  <c:v>19</c:v>
                </c:pt>
                <c:pt idx="2">
                  <c:v>0</c:v>
                </c:pt>
                <c:pt idx="3">
                  <c:v>46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4-674C-B455-BDFC4C9D81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sca_owasp!$C$3:$C$17</c:f>
              <c:numCache>
                <c:formatCode>General</c:formatCode>
                <c:ptCount val="15"/>
                <c:pt idx="0">
                  <c:v>18</c:v>
                </c:pt>
                <c:pt idx="1">
                  <c:v>6</c:v>
                </c:pt>
                <c:pt idx="2">
                  <c:v>0</c:v>
                </c:pt>
                <c:pt idx="3">
                  <c:v>104</c:v>
                </c:pt>
                <c:pt idx="4">
                  <c:v>3</c:v>
                </c:pt>
                <c:pt idx="5">
                  <c:v>10</c:v>
                </c:pt>
                <c:pt idx="6">
                  <c:v>35</c:v>
                </c:pt>
                <c:pt idx="7">
                  <c:v>4</c:v>
                </c:pt>
                <c:pt idx="8">
                  <c:v>91</c:v>
                </c:pt>
                <c:pt idx="9">
                  <c:v>30</c:v>
                </c:pt>
                <c:pt idx="10">
                  <c:v>47</c:v>
                </c:pt>
                <c:pt idx="11">
                  <c:v>22</c:v>
                </c:pt>
                <c:pt idx="12">
                  <c:v>235</c:v>
                </c:pt>
                <c:pt idx="13">
                  <c:v>144</c:v>
                </c:pt>
                <c:pt idx="1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0-EC42-B468-C691A18E51D6}"/>
            </c:ext>
          </c:extLst>
        </c:ser>
        <c:ser>
          <c:idx val="1"/>
          <c:order val="1"/>
          <c:tx>
            <c:strRef>
              <c:f>sca_owasp!$D$2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sca_owasp!$D$3:$D$17</c:f>
              <c:numCache>
                <c:formatCode>General</c:formatCode>
                <c:ptCount val="15"/>
                <c:pt idx="0">
                  <c:v>18</c:v>
                </c:pt>
                <c:pt idx="1">
                  <c:v>1</c:v>
                </c:pt>
                <c:pt idx="2">
                  <c:v>0</c:v>
                </c:pt>
                <c:pt idx="3">
                  <c:v>41</c:v>
                </c:pt>
                <c:pt idx="4">
                  <c:v>2</c:v>
                </c:pt>
                <c:pt idx="5">
                  <c:v>5</c:v>
                </c:pt>
                <c:pt idx="6">
                  <c:v>35</c:v>
                </c:pt>
                <c:pt idx="7">
                  <c:v>2</c:v>
                </c:pt>
                <c:pt idx="8">
                  <c:v>60</c:v>
                </c:pt>
                <c:pt idx="9">
                  <c:v>28</c:v>
                </c:pt>
                <c:pt idx="10">
                  <c:v>33</c:v>
                </c:pt>
                <c:pt idx="11">
                  <c:v>21</c:v>
                </c:pt>
                <c:pt idx="12">
                  <c:v>88</c:v>
                </c:pt>
                <c:pt idx="13">
                  <c:v>65</c:v>
                </c:pt>
                <c:pt idx="1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0-EC42-B468-C691A18E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326304"/>
        <c:axId val="386529376"/>
      </c:barChart>
      <c:lineChart>
        <c:grouping val="standard"/>
        <c:varyColors val="0"/>
        <c:ser>
          <c:idx val="2"/>
          <c:order val="2"/>
          <c:tx>
            <c:strRef>
              <c:f>sca_owasp!$J$2</c:f>
              <c:strCache>
                <c:ptCount val="1"/>
                <c:pt idx="0">
                  <c:v>OSV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sca_owasp!$A$3:$A$17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sca_owasp!$J$3:$J$17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39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3</c:v>
                </c:pt>
                <c:pt idx="10">
                  <c:v>26</c:v>
                </c:pt>
                <c:pt idx="11">
                  <c:v>6</c:v>
                </c:pt>
                <c:pt idx="12">
                  <c:v>65</c:v>
                </c:pt>
                <c:pt idx="13">
                  <c:v>55</c:v>
                </c:pt>
                <c:pt idx="1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10-EC42-B468-C691A18E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26304"/>
        <c:axId val="386529376"/>
      </c:lineChart>
      <c:catAx>
        <c:axId val="3863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9376"/>
        <c:crosses val="autoZero"/>
        <c:auto val="1"/>
        <c:lblAlgn val="ctr"/>
        <c:lblOffset val="100"/>
        <c:noMultiLvlLbl val="0"/>
      </c:catAx>
      <c:valAx>
        <c:axId val="3865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Detected CVE ID</a:t>
                </a:r>
              </a:p>
              <a:p>
                <a:pPr>
                  <a:defRPr sz="2400"/>
                </a:pPr>
                <a:r>
                  <a:rPr lang="en-GB" sz="2400"/>
                  <a:t> </a:t>
                </a:r>
              </a:p>
            </c:rich>
          </c:tx>
          <c:layout>
            <c:manualLayout>
              <c:xMode val="edge"/>
              <c:yMode val="edge"/>
              <c:x val="1.711309523809524E-2"/>
              <c:y val="0.3583111633974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2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sca_owasp!$C$34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sca_owasp!$A$35:$A$49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sca_owasp!$C$35:$C$49</c:f>
              <c:numCache>
                <c:formatCode>General</c:formatCode>
                <c:ptCount val="1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104</c:v>
                </c:pt>
                <c:pt idx="4">
                  <c:v>3</c:v>
                </c:pt>
                <c:pt idx="5">
                  <c:v>10</c:v>
                </c:pt>
                <c:pt idx="6">
                  <c:v>35</c:v>
                </c:pt>
                <c:pt idx="7">
                  <c:v>4</c:v>
                </c:pt>
                <c:pt idx="8">
                  <c:v>91</c:v>
                </c:pt>
                <c:pt idx="9">
                  <c:v>12</c:v>
                </c:pt>
                <c:pt idx="10">
                  <c:v>51</c:v>
                </c:pt>
                <c:pt idx="11">
                  <c:v>22</c:v>
                </c:pt>
                <c:pt idx="12">
                  <c:v>0</c:v>
                </c:pt>
                <c:pt idx="13">
                  <c:v>147</c:v>
                </c:pt>
                <c:pt idx="1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5-1C45-B12E-0A4C7592AF24}"/>
            </c:ext>
          </c:extLst>
        </c:ser>
        <c:ser>
          <c:idx val="1"/>
          <c:order val="1"/>
          <c:tx>
            <c:strRef>
              <c:f>sca_owasp!$D$34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sca_owasp!$A$35:$A$49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sca_owasp!$D$35:$D$49</c:f>
              <c:numCache>
                <c:formatCode>General</c:formatCode>
                <c:ptCount val="1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2</c:v>
                </c:pt>
                <c:pt idx="5">
                  <c:v>5</c:v>
                </c:pt>
                <c:pt idx="6">
                  <c:v>35</c:v>
                </c:pt>
                <c:pt idx="7">
                  <c:v>2</c:v>
                </c:pt>
                <c:pt idx="8">
                  <c:v>60</c:v>
                </c:pt>
                <c:pt idx="9">
                  <c:v>10</c:v>
                </c:pt>
                <c:pt idx="10">
                  <c:v>33</c:v>
                </c:pt>
                <c:pt idx="11">
                  <c:v>21</c:v>
                </c:pt>
                <c:pt idx="12">
                  <c:v>0</c:v>
                </c:pt>
                <c:pt idx="13">
                  <c:v>65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5-1C45-B12E-0A4C7592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326304"/>
        <c:axId val="386529376"/>
      </c:barChart>
      <c:lineChart>
        <c:grouping val="standard"/>
        <c:varyColors val="0"/>
        <c:ser>
          <c:idx val="2"/>
          <c:order val="2"/>
          <c:tx>
            <c:strRef>
              <c:f>sca_owasp!$J$34</c:f>
              <c:strCache>
                <c:ptCount val="1"/>
                <c:pt idx="0">
                  <c:v>OSV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sca_owasp!$A$35:$A$49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sca_owasp!$J$35:$J$49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39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3</c:v>
                </c:pt>
                <c:pt idx="10">
                  <c:v>26</c:v>
                </c:pt>
                <c:pt idx="11">
                  <c:v>6</c:v>
                </c:pt>
                <c:pt idx="12">
                  <c:v>65</c:v>
                </c:pt>
                <c:pt idx="13">
                  <c:v>55</c:v>
                </c:pt>
                <c:pt idx="1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5-1C45-B12E-0A4C7592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26304"/>
        <c:axId val="386529376"/>
      </c:lineChart>
      <c:catAx>
        <c:axId val="3863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9376"/>
        <c:crosses val="autoZero"/>
        <c:auto val="1"/>
        <c:lblAlgn val="ctr"/>
        <c:lblOffset val="100"/>
        <c:noMultiLvlLbl val="0"/>
      </c:catAx>
      <c:valAx>
        <c:axId val="3865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Detected CVE ID</a:t>
                </a:r>
              </a:p>
              <a:p>
                <a:pPr>
                  <a:defRPr sz="2400"/>
                </a:pPr>
                <a:r>
                  <a:rPr lang="en-GB" sz="2400"/>
                  <a:t> </a:t>
                </a:r>
              </a:p>
            </c:rich>
          </c:tx>
          <c:layout>
            <c:manualLayout>
              <c:xMode val="edge"/>
              <c:yMode val="edge"/>
              <c:x val="1.711309523809524E-2"/>
              <c:y val="0.3583111633974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2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OSV - </a:t>
            </a:r>
            <a:r>
              <a:rPr lang="en-US" sz="2400" b="1" i="0" u="none" strike="noStrike" kern="1200" baseline="0">
                <a:solidFill>
                  <a:srgbClr val="1F497D"/>
                </a:solidFill>
              </a:rPr>
              <a:t>Detected CVE ID </a:t>
            </a:r>
            <a:r>
              <a:rPr lang="en-US" sz="2400" baseline="0"/>
              <a:t>- Python Applications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osv_summary!$B$2</c:f>
              <c:strCache>
                <c:ptCount val="1"/>
                <c:pt idx="0">
                  <c:v>Total CVE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osv_summary!$A$8:$A$12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osv_summary!$B$8:$B$12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1-914A-9A99-5344CC453F7E}"/>
            </c:ext>
          </c:extLst>
        </c:ser>
        <c:ser>
          <c:idx val="1"/>
          <c:order val="1"/>
          <c:tx>
            <c:strRef>
              <c:f>osv_summary!$C$2</c:f>
              <c:strCache>
                <c:ptCount val="1"/>
                <c:pt idx="0">
                  <c:v>Unique CVE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osv_summary!$A$8:$A$12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osv_summary!$C$8:$C$12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1-914A-9A99-5344CC453F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48353359"/>
        <c:axId val="948515135"/>
      </c:barChart>
      <c:catAx>
        <c:axId val="9483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15135"/>
        <c:crosses val="autoZero"/>
        <c:auto val="1"/>
        <c:lblAlgn val="ctr"/>
        <c:lblOffset val="100"/>
        <c:noMultiLvlLbl val="0"/>
      </c:catAx>
      <c:valAx>
        <c:axId val="94851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83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Total CVE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sca_snyk!$L$2</c:f>
              <c:strCache>
                <c:ptCount val="1"/>
                <c:pt idx="0">
                  <c:v>Total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D5-6D4D-B181-6339D4EDA1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D5-6D4D-B181-6339D4EDA1C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D5-6D4D-B181-6339D4EDA1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sca_snyk!$K$3:$K$5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sca_snyk!$L$3:$L$5</c:f>
              <c:numCache>
                <c:formatCode>General</c:formatCode>
                <c:ptCount val="3"/>
                <c:pt idx="0">
                  <c:v>158</c:v>
                </c:pt>
                <c:pt idx="1">
                  <c:v>18</c:v>
                </c:pt>
                <c:pt idx="2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D5-6D4D-B181-6339D4EDA1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CVE ID Severity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sca_snyk!$O$3</c:f>
              <c:strCache>
                <c:ptCount val="1"/>
                <c:pt idx="0">
                  <c:v>Java (Maven)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sca_snyk!$P$2:$T$2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sca_snyk!$P$3:$T$3</c:f>
              <c:numCache>
                <c:formatCode>General</c:formatCode>
                <c:ptCount val="5"/>
                <c:pt idx="0">
                  <c:v>0</c:v>
                </c:pt>
                <c:pt idx="1">
                  <c:v>76</c:v>
                </c:pt>
                <c:pt idx="2">
                  <c:v>64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C-514F-9ADC-E0D609D4958B}"/>
            </c:ext>
          </c:extLst>
        </c:ser>
        <c:ser>
          <c:idx val="1"/>
          <c:order val="1"/>
          <c:tx>
            <c:strRef>
              <c:f>sca_snyk!$O$4</c:f>
              <c:strCache>
                <c:ptCount val="1"/>
                <c:pt idx="0">
                  <c:v>Python (PyPi)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sca_snyk!$P$2:$T$2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sca_snyk!$P$4:$T$4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C-514F-9ADC-E0D609D4958B}"/>
            </c:ext>
          </c:extLst>
        </c:ser>
        <c:ser>
          <c:idx val="2"/>
          <c:order val="2"/>
          <c:tx>
            <c:strRef>
              <c:f>sca_snyk!$O$5</c:f>
              <c:strCache>
                <c:ptCount val="1"/>
                <c:pt idx="0">
                  <c:v>JavaScript (Npm)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sca_snyk!$P$2:$T$2</c:f>
              <c:strCache>
                <c:ptCount val="5"/>
                <c:pt idx="0">
                  <c:v>Critical Severity</c:v>
                </c:pt>
                <c:pt idx="1">
                  <c:v>High Severity</c:v>
                </c:pt>
                <c:pt idx="2">
                  <c:v>Medium Severity</c:v>
                </c:pt>
                <c:pt idx="3">
                  <c:v>Low Severity</c:v>
                </c:pt>
                <c:pt idx="4">
                  <c:v>Unknown Severity</c:v>
                </c:pt>
              </c:strCache>
            </c:strRef>
          </c:cat>
          <c:val>
            <c:numRef>
              <c:f>sca_snyk!$P$5:$T$5</c:f>
              <c:numCache>
                <c:formatCode>General</c:formatCode>
                <c:ptCount val="5"/>
                <c:pt idx="0">
                  <c:v>7</c:v>
                </c:pt>
                <c:pt idx="1">
                  <c:v>153</c:v>
                </c:pt>
                <c:pt idx="2">
                  <c:v>118</c:v>
                </c:pt>
                <c:pt idx="3">
                  <c:v>21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C-514F-9ADC-E0D609D49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9135536"/>
        <c:axId val="1660121839"/>
      </c:barChart>
      <c:catAx>
        <c:axId val="1079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21839"/>
        <c:crosses val="autoZero"/>
        <c:auto val="1"/>
        <c:lblAlgn val="ctr"/>
        <c:lblOffset val="100"/>
        <c:noMultiLvlLbl val="0"/>
      </c:catAx>
      <c:valAx>
        <c:axId val="16601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3.9951683052121122E-2"/>
              <c:y val="0.3239135689434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3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CVE ID Severity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sca_snyk!$D$2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sca_snyk!$D$3:$D$7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F-7245-BA12-783A23FB8815}"/>
            </c:ext>
          </c:extLst>
        </c:ser>
        <c:ser>
          <c:idx val="1"/>
          <c:order val="1"/>
          <c:tx>
            <c:strRef>
              <c:f>sca_snyk!$E$2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sca_snyk!$E$3:$E$7</c:f>
              <c:numCache>
                <c:formatCode>General</c:formatCode>
                <c:ptCount val="5"/>
                <c:pt idx="0">
                  <c:v>0</c:v>
                </c:pt>
                <c:pt idx="1">
                  <c:v>43</c:v>
                </c:pt>
                <c:pt idx="2">
                  <c:v>12</c:v>
                </c:pt>
                <c:pt idx="3">
                  <c:v>20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F-7245-BA12-783A23FB8815}"/>
            </c:ext>
          </c:extLst>
        </c:ser>
        <c:ser>
          <c:idx val="2"/>
          <c:order val="2"/>
          <c:tx>
            <c:strRef>
              <c:f>sca_snyk!$F$2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sca_snyk!$F$3:$F$7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9</c:v>
                </c:pt>
                <c:pt idx="3">
                  <c:v>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F-7245-BA12-783A23FB8815}"/>
            </c:ext>
          </c:extLst>
        </c:ser>
        <c:ser>
          <c:idx val="3"/>
          <c:order val="3"/>
          <c:tx>
            <c:strRef>
              <c:f>sca_snyk!$G$2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sca_snyk!$G$3:$G$7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9F-7245-BA12-783A23FB8815}"/>
            </c:ext>
          </c:extLst>
        </c:ser>
        <c:ser>
          <c:idx val="4"/>
          <c:order val="4"/>
          <c:tx>
            <c:strRef>
              <c:f>sca_snyk!$H$2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sca_snyk!$H$3:$H$7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9F-7245-BA12-783A23FB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10204081632653E-2"/>
              <c:y val="0.42444284591080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CVE ID Dependency Scope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sca_snyk!$AK$2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sca_snyk!$AJ$3:$AJ$7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sca_snyk!$AK$3:$AK$7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2</c:v>
                </c:pt>
                <c:pt idx="3">
                  <c:v>32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3-4C4C-B4FC-6655AB6C523B}"/>
            </c:ext>
          </c:extLst>
        </c:ser>
        <c:ser>
          <c:idx val="1"/>
          <c:order val="1"/>
          <c:tx>
            <c:strRef>
              <c:f>sca_snyk!$AL$2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sca_snyk!$AJ$3:$AJ$7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sca_snyk!$AL$3:$AL$7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3-4C4C-B4FC-6655AB6C52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Detected CVE ID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sca_snyk!$B$2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sca_snyk!$A$3:$A$7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sca_snyk!$B$3:$B$7</c:f>
              <c:numCache>
                <c:formatCode>General</c:formatCode>
                <c:ptCount val="5"/>
                <c:pt idx="0">
                  <c:v>1</c:v>
                </c:pt>
                <c:pt idx="1">
                  <c:v>98</c:v>
                </c:pt>
                <c:pt idx="2">
                  <c:v>23</c:v>
                </c:pt>
                <c:pt idx="3">
                  <c:v>34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3-8149-ADDB-CA968BA59415}"/>
            </c:ext>
          </c:extLst>
        </c:ser>
        <c:ser>
          <c:idx val="1"/>
          <c:order val="1"/>
          <c:tx>
            <c:strRef>
              <c:f>sca_snyk!$C$2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sca_snyk!$A$3:$A$7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sca_snyk!$C$3:$C$7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21</c:v>
                </c:pt>
                <c:pt idx="3">
                  <c:v>34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3-8149-ADDB-CA968BA59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Detected CVE ID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sca_snyk!$B$2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sca_snyk!$A$8:$A$12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sca_snyk!$B$8:$B$12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A-3A48-ABD5-636EF73F5BB5}"/>
            </c:ext>
          </c:extLst>
        </c:ser>
        <c:ser>
          <c:idx val="1"/>
          <c:order val="1"/>
          <c:tx>
            <c:strRef>
              <c:f>sca_snyk!$C$2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sca_snyk!$A$8:$A$12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sca_snyk!$C$8:$C$12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A-3A48-ABD5-636EF73F5B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Detected CVE ID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sca_snyk!$B$2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sca_snyk!$A$13:$A$17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sca_snyk!$B$13:$B$17</c:f>
              <c:numCache>
                <c:formatCode>General</c:formatCode>
                <c:ptCount val="5"/>
                <c:pt idx="0">
                  <c:v>39</c:v>
                </c:pt>
                <c:pt idx="1">
                  <c:v>15</c:v>
                </c:pt>
                <c:pt idx="2">
                  <c:v>106</c:v>
                </c:pt>
                <c:pt idx="3">
                  <c:v>77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D-9543-A61A-6097AA10866D}"/>
            </c:ext>
          </c:extLst>
        </c:ser>
        <c:ser>
          <c:idx val="1"/>
          <c:order val="1"/>
          <c:tx>
            <c:strRef>
              <c:f>sca_snyk!$C$2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sca_snyk!$A$13:$A$17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sca_snyk!$C$13:$C$17</c:f>
              <c:numCache>
                <c:formatCode>General</c:formatCode>
                <c:ptCount val="5"/>
                <c:pt idx="0">
                  <c:v>31</c:v>
                </c:pt>
                <c:pt idx="1">
                  <c:v>15</c:v>
                </c:pt>
                <c:pt idx="2">
                  <c:v>80</c:v>
                </c:pt>
                <c:pt idx="3">
                  <c:v>64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D-9543-A61A-6097AA1086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963887"/>
        <c:axId val="1407975135"/>
      </c:barChart>
      <c:catAx>
        <c:axId val="14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5135"/>
        <c:crosses val="autoZero"/>
        <c:auto val="1"/>
        <c:lblAlgn val="ctr"/>
        <c:lblOffset val="100"/>
        <c:noMultiLvlLbl val="0"/>
      </c:catAx>
      <c:valAx>
        <c:axId val="140797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Unique CVE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sca_snyk!$M$2</c:f>
              <c:strCache>
                <c:ptCount val="1"/>
                <c:pt idx="0">
                  <c:v>Unique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94-DB4F-87F1-DE8971D90E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94-DB4F-87F1-DE8971D90E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94-DB4F-87F1-DE8971D90E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sca_snyk!$K$3:$K$5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sca_snyk!$M$3:$M$5</c:f>
              <c:numCache>
                <c:formatCode>General</c:formatCode>
                <c:ptCount val="3"/>
                <c:pt idx="0">
                  <c:v>74</c:v>
                </c:pt>
                <c:pt idx="1">
                  <c:v>18</c:v>
                </c:pt>
                <c:pt idx="2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94-DB4F-87F1-DE8971D90EB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CVE ID Severity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sca_snyk!$D$2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sca_snyk!$D$8:$D$12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9940-BA49-F427EB1F4A8A}"/>
            </c:ext>
          </c:extLst>
        </c:ser>
        <c:ser>
          <c:idx val="1"/>
          <c:order val="1"/>
          <c:tx>
            <c:strRef>
              <c:f>sca_snyk!$E$2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sca_snyk!$E$8:$E$12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9940-BA49-F427EB1F4A8A}"/>
            </c:ext>
          </c:extLst>
        </c:ser>
        <c:ser>
          <c:idx val="2"/>
          <c:order val="2"/>
          <c:tx>
            <c:strRef>
              <c:f>sca_snyk!$F$2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sca_snyk!$F$8:$F$12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2-9940-BA49-F427EB1F4A8A}"/>
            </c:ext>
          </c:extLst>
        </c:ser>
        <c:ser>
          <c:idx val="3"/>
          <c:order val="3"/>
          <c:tx>
            <c:strRef>
              <c:f>sca_snyk!$G$2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sca_snyk!$G$8:$G$12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2-9940-BA49-F427EB1F4A8A}"/>
            </c:ext>
          </c:extLst>
        </c:ser>
        <c:ser>
          <c:idx val="4"/>
          <c:order val="4"/>
          <c:tx>
            <c:strRef>
              <c:f>sca_snyk!$H$2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sca_snyk!$H$8:$H$12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2-9940-BA49-F427EB1F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10204081632653E-2"/>
              <c:y val="0.42444284591080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CVE ID Severity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sca_snyk!$D$2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sca_snyk!$D$13:$D$17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E-184C-A309-9E7E0EC37980}"/>
            </c:ext>
          </c:extLst>
        </c:ser>
        <c:ser>
          <c:idx val="1"/>
          <c:order val="1"/>
          <c:tx>
            <c:strRef>
              <c:f>sca_snyk!$E$2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sca_snyk!$E$13:$E$17</c:f>
              <c:numCache>
                <c:formatCode>General</c:formatCode>
                <c:ptCount val="5"/>
                <c:pt idx="0">
                  <c:v>24</c:v>
                </c:pt>
                <c:pt idx="1">
                  <c:v>5</c:v>
                </c:pt>
                <c:pt idx="2">
                  <c:v>57</c:v>
                </c:pt>
                <c:pt idx="3">
                  <c:v>35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E-184C-A309-9E7E0EC37980}"/>
            </c:ext>
          </c:extLst>
        </c:ser>
        <c:ser>
          <c:idx val="2"/>
          <c:order val="2"/>
          <c:tx>
            <c:strRef>
              <c:f>sca_snyk!$F$2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sca_snyk!$F$13:$F$17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42</c:v>
                </c:pt>
                <c:pt idx="3">
                  <c:v>34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E-184C-A309-9E7E0EC37980}"/>
            </c:ext>
          </c:extLst>
        </c:ser>
        <c:ser>
          <c:idx val="3"/>
          <c:order val="3"/>
          <c:tx>
            <c:strRef>
              <c:f>sca_snyk!$G$2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sca_snyk!$G$13:$G$17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E-184C-A309-9E7E0EC37980}"/>
            </c:ext>
          </c:extLst>
        </c:ser>
        <c:ser>
          <c:idx val="4"/>
          <c:order val="4"/>
          <c:tx>
            <c:strRef>
              <c:f>sca_snyk!$H$2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sca_snyk!$H$13:$H$17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E-184C-A309-9E7E0EC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52559"/>
        <c:axId val="601142719"/>
      </c:barChart>
      <c:catAx>
        <c:axId val="9557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719"/>
        <c:crosses val="autoZero"/>
        <c:auto val="1"/>
        <c:lblAlgn val="ctr"/>
        <c:lblOffset val="100"/>
        <c:noMultiLvlLbl val="0"/>
      </c:catAx>
      <c:valAx>
        <c:axId val="601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CVE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10204081632653E-2"/>
              <c:y val="0.42444284591080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OSV - Unique CVE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osv_summary!$M$2</c:f>
              <c:strCache>
                <c:ptCount val="1"/>
                <c:pt idx="0">
                  <c:v>Total CVE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23-BF4C-84D5-41BB4A35DD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23-BF4C-84D5-41BB4A35DD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23-BF4C-84D5-41BB4A35D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osv_summary!$L$3:$L$5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osv_summary!$N$3:$N$5</c:f>
              <c:numCache>
                <c:formatCode>General</c:formatCode>
                <c:ptCount val="3"/>
                <c:pt idx="0">
                  <c:v>63</c:v>
                </c:pt>
                <c:pt idx="1">
                  <c:v>12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23-BF4C-84D5-41BB4A35D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CVE ID Dependency Scope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sca_snyk!$AK$2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sca_snyk!$AJ$8:$AJ$12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sca_snyk!$AK$8:$AK$12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8-AD43-B5E2-98A99B4C9412}"/>
            </c:ext>
          </c:extLst>
        </c:ser>
        <c:ser>
          <c:idx val="1"/>
          <c:order val="1"/>
          <c:tx>
            <c:strRef>
              <c:f>sca_snyk!$AL$2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sca_snyk!$AJ$8:$AJ$12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sca_snyk!$AL$8:$AL$12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8-AD43-B5E2-98A99B4C94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Snyk - CVE ID Dependency Scope - JavaScript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sca_snyk!$AK$2</c:f>
              <c:strCache>
                <c:ptCount val="1"/>
                <c:pt idx="0">
                  <c:v>Direct Dependency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sca_snyk!$AJ$13:$AJ$17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sca_snyk!$AK$13:$AK$17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E-2342-B7ED-DD655806EBEB}"/>
            </c:ext>
          </c:extLst>
        </c:ser>
        <c:ser>
          <c:idx val="1"/>
          <c:order val="1"/>
          <c:tx>
            <c:strRef>
              <c:f>sca_snyk!$AL$2</c:f>
              <c:strCache>
                <c:ptCount val="1"/>
                <c:pt idx="0">
                  <c:v>Transitive Dependency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sca_snyk!$AJ$13:$AJ$17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sca_snyk!$AL$13:$AL$17</c:f>
              <c:numCache>
                <c:formatCode>General</c:formatCode>
                <c:ptCount val="5"/>
                <c:pt idx="0">
                  <c:v>28</c:v>
                </c:pt>
                <c:pt idx="1">
                  <c:v>12</c:v>
                </c:pt>
                <c:pt idx="2">
                  <c:v>79</c:v>
                </c:pt>
                <c:pt idx="3">
                  <c:v>46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E-2342-B7ED-DD655806EB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0979119"/>
        <c:axId val="1066855136"/>
      </c:barChart>
      <c:catAx>
        <c:axId val="10009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5136"/>
        <c:crosses val="autoZero"/>
        <c:auto val="1"/>
        <c:lblAlgn val="ctr"/>
        <c:lblOffset val="100"/>
        <c:noMultiLvlLbl val="0"/>
      </c:catAx>
      <c:valAx>
        <c:axId val="106685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9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sca_snyk!$B$2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sca_snyk!$B$3:$B$17</c:f>
              <c:numCache>
                <c:formatCode>General</c:formatCode>
                <c:ptCount val="15"/>
                <c:pt idx="0">
                  <c:v>1</c:v>
                </c:pt>
                <c:pt idx="1">
                  <c:v>98</c:v>
                </c:pt>
                <c:pt idx="2">
                  <c:v>23</c:v>
                </c:pt>
                <c:pt idx="3">
                  <c:v>34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6</c:v>
                </c:pt>
                <c:pt idx="10">
                  <c:v>39</c:v>
                </c:pt>
                <c:pt idx="11">
                  <c:v>15</c:v>
                </c:pt>
                <c:pt idx="12">
                  <c:v>106</c:v>
                </c:pt>
                <c:pt idx="13">
                  <c:v>77</c:v>
                </c:pt>
                <c:pt idx="1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1-384D-9B94-EF9B0214423E}"/>
            </c:ext>
          </c:extLst>
        </c:ser>
        <c:ser>
          <c:idx val="1"/>
          <c:order val="1"/>
          <c:tx>
            <c:strRef>
              <c:f>sca_snyk!$C$2</c:f>
              <c:strCache>
                <c:ptCount val="1"/>
                <c:pt idx="0">
                  <c:v>Unique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sca_snyk!$A$3:$A$17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sca_snyk!$C$3:$C$17</c:f>
              <c:numCache>
                <c:formatCode>General</c:formatCode>
                <c:ptCount val="15"/>
                <c:pt idx="0">
                  <c:v>1</c:v>
                </c:pt>
                <c:pt idx="1">
                  <c:v>16</c:v>
                </c:pt>
                <c:pt idx="2">
                  <c:v>21</c:v>
                </c:pt>
                <c:pt idx="3">
                  <c:v>34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6</c:v>
                </c:pt>
                <c:pt idx="10">
                  <c:v>31</c:v>
                </c:pt>
                <c:pt idx="11">
                  <c:v>15</c:v>
                </c:pt>
                <c:pt idx="12">
                  <c:v>80</c:v>
                </c:pt>
                <c:pt idx="13">
                  <c:v>64</c:v>
                </c:pt>
                <c:pt idx="1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1-384D-9B94-EF9B0214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326304"/>
        <c:axId val="386529376"/>
      </c:barChart>
      <c:lineChart>
        <c:grouping val="standard"/>
        <c:varyColors val="0"/>
        <c:ser>
          <c:idx val="2"/>
          <c:order val="2"/>
          <c:tx>
            <c:strRef>
              <c:f>sca_snyk!$I$2</c:f>
              <c:strCache>
                <c:ptCount val="1"/>
                <c:pt idx="0">
                  <c:v>OSV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sca_snyk!$A$3:$A$17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sca_snyk!$I$3:$I$17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39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3</c:v>
                </c:pt>
                <c:pt idx="10">
                  <c:v>26</c:v>
                </c:pt>
                <c:pt idx="11">
                  <c:v>6</c:v>
                </c:pt>
                <c:pt idx="12">
                  <c:v>65</c:v>
                </c:pt>
                <c:pt idx="13">
                  <c:v>55</c:v>
                </c:pt>
                <c:pt idx="1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1-384D-9B94-EF9B0214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26304"/>
        <c:axId val="386529376"/>
      </c:lineChart>
      <c:catAx>
        <c:axId val="3863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9376"/>
        <c:crosses val="autoZero"/>
        <c:auto val="1"/>
        <c:lblAlgn val="ctr"/>
        <c:lblOffset val="100"/>
        <c:noMultiLvlLbl val="0"/>
      </c:catAx>
      <c:valAx>
        <c:axId val="3865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Detected CVE ID</a:t>
                </a:r>
              </a:p>
              <a:p>
                <a:pPr>
                  <a:defRPr sz="2400"/>
                </a:pPr>
                <a:r>
                  <a:rPr lang="en-GB" sz="2400"/>
                  <a:t> </a:t>
                </a:r>
              </a:p>
            </c:rich>
          </c:tx>
          <c:layout>
            <c:manualLayout>
              <c:xMode val="edge"/>
              <c:yMode val="edge"/>
              <c:x val="1.711309523809524E-2"/>
              <c:y val="0.3583111633974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2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sca_overall_result!$B$84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sca_overall_result!$C$83:$G$83</c:f>
              <c:strCache>
                <c:ptCount val="5"/>
                <c:pt idx="0">
                  <c:v>Dependabot </c:v>
                </c:pt>
                <c:pt idx="1">
                  <c:v>Eclipse Steady (C)</c:v>
                </c:pt>
                <c:pt idx="2">
                  <c:v>Grype (M)</c:v>
                </c:pt>
                <c:pt idx="3">
                  <c:v>ODC (M)</c:v>
                </c:pt>
                <c:pt idx="4">
                  <c:v>Snyk (U)</c:v>
                </c:pt>
              </c:strCache>
            </c:strRef>
          </c:cat>
          <c:val>
            <c:numRef>
              <c:f>sca_overall_result!$C$84:$G$84</c:f>
              <c:numCache>
                <c:formatCode>0.00%</c:formatCode>
                <c:ptCount val="5"/>
                <c:pt idx="2">
                  <c:v>9.8467432950191572E-2</c:v>
                </c:pt>
                <c:pt idx="3">
                  <c:v>0.17499999999999999</c:v>
                </c:pt>
                <c:pt idx="4">
                  <c:v>0.4035231483897907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C-B144-A9BD-8A064760E8CB}"/>
            </c:ext>
          </c:extLst>
        </c:ser>
        <c:ser>
          <c:idx val="1"/>
          <c:order val="1"/>
          <c:tx>
            <c:strRef>
              <c:f>sca_overall_result!$B$85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sca_overall_result!$C$83:$G$83</c:f>
              <c:strCache>
                <c:ptCount val="5"/>
                <c:pt idx="0">
                  <c:v>Dependabot </c:v>
                </c:pt>
                <c:pt idx="1">
                  <c:v>Eclipse Steady (C)</c:v>
                </c:pt>
                <c:pt idx="2">
                  <c:v>Grype (M)</c:v>
                </c:pt>
                <c:pt idx="3">
                  <c:v>ODC (M)</c:v>
                </c:pt>
                <c:pt idx="4">
                  <c:v>Snyk (U)</c:v>
                </c:pt>
              </c:strCache>
            </c:strRef>
          </c:cat>
          <c:val>
            <c:numRef>
              <c:f>sca_overall_result!$C$85:$G$85</c:f>
              <c:numCache>
                <c:formatCode>0.00%</c:formatCode>
                <c:ptCount val="5"/>
                <c:pt idx="0">
                  <c:v>0.72499999999999998</c:v>
                </c:pt>
                <c:pt idx="1">
                  <c:v>8.9285714285714281E-3</c:v>
                </c:pt>
                <c:pt idx="2">
                  <c:v>9.8467432950191572E-2</c:v>
                </c:pt>
                <c:pt idx="3">
                  <c:v>0.17499999999999999</c:v>
                </c:pt>
                <c:pt idx="4">
                  <c:v>0.4035231483897907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C-B144-A9BD-8A064760E8CB}"/>
            </c:ext>
          </c:extLst>
        </c:ser>
        <c:ser>
          <c:idx val="2"/>
          <c:order val="2"/>
          <c:tx>
            <c:strRef>
              <c:f>sca_overall_result!$B$86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sca_overall_result!$C$83:$G$83</c:f>
              <c:strCache>
                <c:ptCount val="5"/>
                <c:pt idx="0">
                  <c:v>Dependabot </c:v>
                </c:pt>
                <c:pt idx="1">
                  <c:v>Eclipse Steady (C)</c:v>
                </c:pt>
                <c:pt idx="2">
                  <c:v>Grype (M)</c:v>
                </c:pt>
                <c:pt idx="3">
                  <c:v>ODC (M)</c:v>
                </c:pt>
                <c:pt idx="4">
                  <c:v>Snyk (U)</c:v>
                </c:pt>
              </c:strCache>
            </c:strRef>
          </c:cat>
          <c:val>
            <c:numRef>
              <c:f>sca_overall_result!$C$86:$G$86</c:f>
              <c:numCache>
                <c:formatCode>0.00%</c:formatCode>
                <c:ptCount val="5"/>
                <c:pt idx="3">
                  <c:v>0.14166666666666666</c:v>
                </c:pt>
                <c:pt idx="4">
                  <c:v>0.4035231483897907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C-B144-A9BD-8A064760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Precision</a:t>
                </a:r>
              </a:p>
            </c:rich>
          </c:tx>
          <c:layout>
            <c:manualLayout>
              <c:xMode val="edge"/>
              <c:yMode val="edge"/>
              <c:x val="2.5431340313230077E-2"/>
              <c:y val="0.29917770757697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sca_overall_result!$B$87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sca_overall_result!$C$83:$G$83</c:f>
              <c:strCache>
                <c:ptCount val="5"/>
                <c:pt idx="0">
                  <c:v>Dependabot </c:v>
                </c:pt>
                <c:pt idx="1">
                  <c:v>Eclipse Steady (C)</c:v>
                </c:pt>
                <c:pt idx="2">
                  <c:v>Grype (M)</c:v>
                </c:pt>
                <c:pt idx="3">
                  <c:v>ODC (M)</c:v>
                </c:pt>
                <c:pt idx="4">
                  <c:v>Snyk (U)</c:v>
                </c:pt>
              </c:strCache>
            </c:strRef>
          </c:cat>
          <c:val>
            <c:numRef>
              <c:f>sca_overall_result!$C$87:$G$87</c:f>
              <c:numCache>
                <c:formatCode>0.00%</c:formatCode>
                <c:ptCount val="5"/>
                <c:pt idx="2">
                  <c:v>0.63636363636363635</c:v>
                </c:pt>
                <c:pt idx="3">
                  <c:v>2.4395604395604398E-2</c:v>
                </c:pt>
                <c:pt idx="4">
                  <c:v>0.41666666666666663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3-DF4B-AA14-64278A2B73CA}"/>
            </c:ext>
          </c:extLst>
        </c:ser>
        <c:ser>
          <c:idx val="1"/>
          <c:order val="1"/>
          <c:tx>
            <c:strRef>
              <c:f>sca_overall_result!$B$88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sca_overall_result!$C$83:$G$83</c:f>
              <c:strCache>
                <c:ptCount val="5"/>
                <c:pt idx="0">
                  <c:v>Dependabot </c:v>
                </c:pt>
                <c:pt idx="1">
                  <c:v>Eclipse Steady (C)</c:v>
                </c:pt>
                <c:pt idx="2">
                  <c:v>Grype (M)</c:v>
                </c:pt>
                <c:pt idx="3">
                  <c:v>ODC (M)</c:v>
                </c:pt>
                <c:pt idx="4">
                  <c:v>Snyk (U)</c:v>
                </c:pt>
              </c:strCache>
            </c:strRef>
          </c:cat>
          <c:val>
            <c:numRef>
              <c:f>sca_overall_result!$C$88:$G$88</c:f>
              <c:numCache>
                <c:formatCode>0%</c:formatCode>
                <c:ptCount val="5"/>
                <c:pt idx="0">
                  <c:v>0.10000000000000002</c:v>
                </c:pt>
                <c:pt idx="1">
                  <c:v>0</c:v>
                </c:pt>
                <c:pt idx="2" formatCode="0.00%">
                  <c:v>0.63636363636363635</c:v>
                </c:pt>
                <c:pt idx="3" formatCode="0.00%">
                  <c:v>2.4395604395604398E-2</c:v>
                </c:pt>
                <c:pt idx="4" formatCode="0.00%">
                  <c:v>0.41666666666666663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3-DF4B-AA14-64278A2B73CA}"/>
            </c:ext>
          </c:extLst>
        </c:ser>
        <c:ser>
          <c:idx val="2"/>
          <c:order val="2"/>
          <c:tx>
            <c:strRef>
              <c:f>sca_overall_result!$B$89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sca_overall_result!$C$83:$G$83</c:f>
              <c:strCache>
                <c:ptCount val="5"/>
                <c:pt idx="0">
                  <c:v>Dependabot </c:v>
                </c:pt>
                <c:pt idx="1">
                  <c:v>Eclipse Steady (C)</c:v>
                </c:pt>
                <c:pt idx="2">
                  <c:v>Grype (M)</c:v>
                </c:pt>
                <c:pt idx="3">
                  <c:v>ODC (M)</c:v>
                </c:pt>
                <c:pt idx="4">
                  <c:v>Snyk (U)</c:v>
                </c:pt>
              </c:strCache>
            </c:strRef>
          </c:cat>
          <c:val>
            <c:numRef>
              <c:f>sca_overall_result!$C$89:$G$89</c:f>
              <c:numCache>
                <c:formatCode>0.00%</c:formatCode>
                <c:ptCount val="5"/>
                <c:pt idx="3">
                  <c:v>5.439560439560439E-2</c:v>
                </c:pt>
                <c:pt idx="4">
                  <c:v>0.41666666666666663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E-ED4E-961B-7DD6D129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Precision</a:t>
                </a:r>
              </a:p>
            </c:rich>
          </c:tx>
          <c:layout>
            <c:manualLayout>
              <c:xMode val="edge"/>
              <c:yMode val="edge"/>
              <c:x val="2.2448460720933372E-2"/>
              <c:y val="0.35739686608941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sca_overall_result!$B$90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(sca_overall_result!$C$83,sca_overall_result!$E$83:$G$83)</c:f>
              <c:strCache>
                <c:ptCount val="4"/>
                <c:pt idx="0">
                  <c:v>Dependabot </c:v>
                </c:pt>
                <c:pt idx="1">
                  <c:v>Grype (M)</c:v>
                </c:pt>
                <c:pt idx="2">
                  <c:v>ODC (M)</c:v>
                </c:pt>
                <c:pt idx="3">
                  <c:v>Snyk (U)</c:v>
                </c:pt>
              </c:strCache>
            </c:strRef>
          </c:cat>
          <c:val>
            <c:numRef>
              <c:f>(sca_overall_result!$C$90,sca_overall_result!$E$90:$G$90)</c:f>
              <c:numCache>
                <c:formatCode>0.00%</c:formatCode>
                <c:ptCount val="4"/>
                <c:pt idx="1">
                  <c:v>0.60440213675213683</c:v>
                </c:pt>
                <c:pt idx="2">
                  <c:v>0.34282412187787326</c:v>
                </c:pt>
                <c:pt idx="3">
                  <c:v>0.5965971541138918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8-9643-8C41-AD81BBF82AF8}"/>
            </c:ext>
          </c:extLst>
        </c:ser>
        <c:ser>
          <c:idx val="1"/>
          <c:order val="1"/>
          <c:tx>
            <c:strRef>
              <c:f>sca_overall_result!$B$91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(sca_overall_result!$C$83,sca_overall_result!$E$83:$G$83)</c:f>
              <c:strCache>
                <c:ptCount val="4"/>
                <c:pt idx="0">
                  <c:v>Dependabot </c:v>
                </c:pt>
                <c:pt idx="1">
                  <c:v>Grype (M)</c:v>
                </c:pt>
                <c:pt idx="2">
                  <c:v>ODC (M)</c:v>
                </c:pt>
                <c:pt idx="3">
                  <c:v>Snyk (U)</c:v>
                </c:pt>
              </c:strCache>
            </c:strRef>
          </c:cat>
          <c:val>
            <c:numRef>
              <c:f>(sca_overall_result!$C$91,sca_overall_result!$E$91:$G$91)</c:f>
              <c:numCache>
                <c:formatCode>0.00%</c:formatCode>
                <c:ptCount val="4"/>
                <c:pt idx="0">
                  <c:v>0.74571428571428577</c:v>
                </c:pt>
                <c:pt idx="1">
                  <c:v>0.60440213675213683</c:v>
                </c:pt>
                <c:pt idx="2">
                  <c:v>0.34282412187787326</c:v>
                </c:pt>
                <c:pt idx="3">
                  <c:v>0.5965971541138918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8-9643-8C41-AD81BBF82AF8}"/>
            </c:ext>
          </c:extLst>
        </c:ser>
        <c:ser>
          <c:idx val="2"/>
          <c:order val="2"/>
          <c:tx>
            <c:strRef>
              <c:f>sca_overall_result!$B$92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(sca_overall_result!$C$83,sca_overall_result!$E$83:$G$83)</c:f>
              <c:strCache>
                <c:ptCount val="4"/>
                <c:pt idx="0">
                  <c:v>Dependabot </c:v>
                </c:pt>
                <c:pt idx="1">
                  <c:v>Grype (M)</c:v>
                </c:pt>
                <c:pt idx="2">
                  <c:v>ODC (M)</c:v>
                </c:pt>
                <c:pt idx="3">
                  <c:v>Snyk (U)</c:v>
                </c:pt>
              </c:strCache>
            </c:strRef>
          </c:cat>
          <c:val>
            <c:numRef>
              <c:f>(sca_overall_result!$C$92,sca_overall_result!$E$92:$G$92)</c:f>
              <c:numCache>
                <c:formatCode>0.00%</c:formatCode>
                <c:ptCount val="4"/>
                <c:pt idx="2">
                  <c:v>0.25954745534577467</c:v>
                </c:pt>
                <c:pt idx="3">
                  <c:v>0.5965971541138918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8-9643-8C41-AD81BBF82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Precision</a:t>
                </a:r>
              </a:p>
            </c:rich>
          </c:tx>
          <c:layout>
            <c:manualLayout>
              <c:xMode val="edge"/>
              <c:yMode val="edge"/>
              <c:x val="2.3194172876041502E-2"/>
              <c:y val="0.36071912522562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sca_overall_result!$K$84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sca_overall_result!$L$83:$P$83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sca_overall_result!$L$84:$P$84</c:f>
              <c:numCache>
                <c:formatCode>0.00%</c:formatCode>
                <c:ptCount val="5"/>
                <c:pt idx="2" formatCode="0%">
                  <c:v>0.5625</c:v>
                </c:pt>
                <c:pt idx="3">
                  <c:v>0.52083333333333326</c:v>
                </c:pt>
                <c:pt idx="4">
                  <c:v>0.8692765567765568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D-FE4E-A53B-B6BB54B56FBF}"/>
            </c:ext>
          </c:extLst>
        </c:ser>
        <c:ser>
          <c:idx val="1"/>
          <c:order val="1"/>
          <c:tx>
            <c:strRef>
              <c:f>sca_overall_result!$K$85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sca_overall_result!$L$83:$P$83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sca_overall_result!$L$85:$P$85</c:f>
              <c:numCache>
                <c:formatCode>0.00%</c:formatCode>
                <c:ptCount val="5"/>
                <c:pt idx="0">
                  <c:v>0.63141025641025639</c:v>
                </c:pt>
                <c:pt idx="1">
                  <c:v>1.7857142857142856E-2</c:v>
                </c:pt>
                <c:pt idx="2" formatCode="0%">
                  <c:v>0.5625</c:v>
                </c:pt>
                <c:pt idx="3">
                  <c:v>0.52083333333333326</c:v>
                </c:pt>
                <c:pt idx="4">
                  <c:v>0.8692765567765568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D-FE4E-A53B-B6BB54B56FBF}"/>
            </c:ext>
          </c:extLst>
        </c:ser>
        <c:ser>
          <c:idx val="2"/>
          <c:order val="2"/>
          <c:tx>
            <c:strRef>
              <c:f>sca_overall_result!$K$86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sca_overall_result!$L$83:$P$83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sca_overall_result!$L$86:$P$86</c:f>
              <c:numCache>
                <c:formatCode>0.00%</c:formatCode>
                <c:ptCount val="5"/>
                <c:pt idx="3" formatCode="0%">
                  <c:v>0.5</c:v>
                </c:pt>
                <c:pt idx="4">
                  <c:v>0.8692765567765568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D-FE4E-A53B-B6BB54B5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Recall</a:t>
                </a:r>
              </a:p>
            </c:rich>
          </c:tx>
          <c:layout>
            <c:manualLayout>
              <c:xMode val="edge"/>
              <c:yMode val="edge"/>
              <c:x val="2.543130934136589E-2"/>
              <c:y val="0.3590579956575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sca_overall_result!$T$84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sca_overall_result!$U$83:$Y$83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sca_overall_result!$U$84:$Y$84</c:f>
              <c:numCache>
                <c:formatCode>0.00%</c:formatCode>
                <c:ptCount val="5"/>
                <c:pt idx="2">
                  <c:v>0.15568181818181817</c:v>
                </c:pt>
                <c:pt idx="3">
                  <c:v>0.2313131313131313</c:v>
                </c:pt>
                <c:pt idx="4">
                  <c:v>0.46226335924966061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B-AC43-8061-8D99107C03FB}"/>
            </c:ext>
          </c:extLst>
        </c:ser>
        <c:ser>
          <c:idx val="1"/>
          <c:order val="1"/>
          <c:tx>
            <c:strRef>
              <c:f>sca_overall_result!$T$85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sca_overall_result!$U$83:$Y$83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sca_overall_result!$U$85:$Y$85</c:f>
              <c:numCache>
                <c:formatCode>0.00%</c:formatCode>
                <c:ptCount val="5"/>
                <c:pt idx="0">
                  <c:v>0.67292490118577075</c:v>
                </c:pt>
                <c:pt idx="1">
                  <c:v>1.1904761904761904E-2</c:v>
                </c:pt>
                <c:pt idx="2">
                  <c:v>0.15568181818181817</c:v>
                </c:pt>
                <c:pt idx="3">
                  <c:v>0.2313131313131313</c:v>
                </c:pt>
                <c:pt idx="4">
                  <c:v>0.46226335924966061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B-AC43-8061-8D99107C03FB}"/>
            </c:ext>
          </c:extLst>
        </c:ser>
        <c:ser>
          <c:idx val="2"/>
          <c:order val="2"/>
          <c:tx>
            <c:strRef>
              <c:f>sca_overall_result!$T$86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sca_overall_result!$U$83:$Y$83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sca_overall_result!$U$86:$Y$86</c:f>
              <c:numCache>
                <c:formatCode>0.00%</c:formatCode>
                <c:ptCount val="5"/>
                <c:pt idx="3">
                  <c:v>0.20909090909090908</c:v>
                </c:pt>
                <c:pt idx="4">
                  <c:v>0.46226335924966061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B-AC43-8061-8D99107C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F1-Score</a:t>
                </a:r>
              </a:p>
            </c:rich>
          </c:tx>
          <c:layout>
            <c:manualLayout>
              <c:xMode val="edge"/>
              <c:yMode val="edge"/>
              <c:x val="2.543130934136589E-2"/>
              <c:y val="0.3590579956575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sca_overall_result!$K$87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sca_overall_result!$L$83:$P$83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sca_overall_result!$L$87:$P$87</c:f>
              <c:numCache>
                <c:formatCode>0.00%</c:formatCode>
                <c:ptCount val="5"/>
                <c:pt idx="2">
                  <c:v>0.66666666666666663</c:v>
                </c:pt>
                <c:pt idx="3">
                  <c:v>0.36249999999999999</c:v>
                </c:pt>
                <c:pt idx="4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E-664F-B038-D7C447387084}"/>
            </c:ext>
          </c:extLst>
        </c:ser>
        <c:ser>
          <c:idx val="1"/>
          <c:order val="1"/>
          <c:tx>
            <c:strRef>
              <c:f>sca_overall_result!$K$88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sca_overall_result!$L$83:$P$83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sca_overall_result!$L$88:$P$88</c:f>
              <c:numCache>
                <c:formatCode>0%</c:formatCode>
                <c:ptCount val="5"/>
                <c:pt idx="0" formatCode="0.00%">
                  <c:v>0.39374999999999999</c:v>
                </c:pt>
                <c:pt idx="1">
                  <c:v>0</c:v>
                </c:pt>
                <c:pt idx="2" formatCode="0.00%">
                  <c:v>0.66666666666666663</c:v>
                </c:pt>
                <c:pt idx="3" formatCode="0.00%">
                  <c:v>0.36249999999999999</c:v>
                </c:pt>
                <c:pt idx="4" formatCode="0.00%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E-664F-B038-D7C447387084}"/>
            </c:ext>
          </c:extLst>
        </c:ser>
        <c:ser>
          <c:idx val="2"/>
          <c:order val="2"/>
          <c:tx>
            <c:strRef>
              <c:f>sca_overall_result!$K$89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sca_overall_result!$L$83:$P$83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sca_overall_result!$L$89:$P$89</c:f>
              <c:numCache>
                <c:formatCode>0.00%</c:formatCode>
                <c:ptCount val="5"/>
                <c:pt idx="3">
                  <c:v>0.36249999999999999</c:v>
                </c:pt>
                <c:pt idx="4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4E-664F-B038-D7C447387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Recall</a:t>
                </a:r>
              </a:p>
            </c:rich>
          </c:tx>
          <c:layout>
            <c:manualLayout>
              <c:xMode val="edge"/>
              <c:yMode val="edge"/>
              <c:x val="2.543130934136589E-2"/>
              <c:y val="0.3590579956575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sca_overall_result!$K$90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(sca_overall_result!$L$83,sca_overall_result!$N$83:$P$83)</c:f>
              <c:strCache>
                <c:ptCount val="4"/>
                <c:pt idx="0">
                  <c:v>Dependabot</c:v>
                </c:pt>
                <c:pt idx="1">
                  <c:v>Grype</c:v>
                </c:pt>
                <c:pt idx="2">
                  <c:v>ODC</c:v>
                </c:pt>
                <c:pt idx="3">
                  <c:v>Snyk</c:v>
                </c:pt>
              </c:strCache>
            </c:strRef>
          </c:cat>
          <c:val>
            <c:numRef>
              <c:f>(sca_overall_result!$L$90,sca_overall_result!$N$90:$P$90)</c:f>
              <c:numCache>
                <c:formatCode>0.00%</c:formatCode>
                <c:ptCount val="4"/>
                <c:pt idx="1">
                  <c:v>0.99636363636363645</c:v>
                </c:pt>
                <c:pt idx="2">
                  <c:v>0.91518168106403408</c:v>
                </c:pt>
                <c:pt idx="3">
                  <c:v>0.91798985328397098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3-6747-9571-9C5105328CE6}"/>
            </c:ext>
          </c:extLst>
        </c:ser>
        <c:ser>
          <c:idx val="1"/>
          <c:order val="1"/>
          <c:tx>
            <c:strRef>
              <c:f>sca_overall_result!$K$91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(sca_overall_result!$L$83,sca_overall_result!$N$83:$P$83)</c:f>
              <c:strCache>
                <c:ptCount val="4"/>
                <c:pt idx="0">
                  <c:v>Dependabot</c:v>
                </c:pt>
                <c:pt idx="1">
                  <c:v>Grype</c:v>
                </c:pt>
                <c:pt idx="2">
                  <c:v>ODC</c:v>
                </c:pt>
                <c:pt idx="3">
                  <c:v>Snyk</c:v>
                </c:pt>
              </c:strCache>
            </c:strRef>
          </c:cat>
          <c:val>
            <c:numRef>
              <c:f>(sca_overall_result!$L$91,sca_overall_result!$N$91:$P$91)</c:f>
              <c:numCache>
                <c:formatCode>0.00%</c:formatCode>
                <c:ptCount val="4"/>
                <c:pt idx="0">
                  <c:v>0.64656519950637592</c:v>
                </c:pt>
                <c:pt idx="1">
                  <c:v>0.99636363636363645</c:v>
                </c:pt>
                <c:pt idx="2">
                  <c:v>0.91518168106403408</c:v>
                </c:pt>
                <c:pt idx="3">
                  <c:v>0.91798985328397098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3-6747-9571-9C5105328CE6}"/>
            </c:ext>
          </c:extLst>
        </c:ser>
        <c:ser>
          <c:idx val="2"/>
          <c:order val="2"/>
          <c:tx>
            <c:strRef>
              <c:f>sca_overall_result!$K$92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(sca_overall_result!$L$83,sca_overall_result!$N$83:$P$83)</c:f>
              <c:strCache>
                <c:ptCount val="4"/>
                <c:pt idx="0">
                  <c:v>Dependabot</c:v>
                </c:pt>
                <c:pt idx="1">
                  <c:v>Grype</c:v>
                </c:pt>
                <c:pt idx="2">
                  <c:v>ODC</c:v>
                </c:pt>
                <c:pt idx="3">
                  <c:v>Snyk</c:v>
                </c:pt>
              </c:strCache>
            </c:strRef>
          </c:cat>
          <c:val>
            <c:numRef>
              <c:f>(sca_overall_result!$L$92,sca_overall_result!$N$92:$P$92)</c:f>
              <c:numCache>
                <c:formatCode>0.00%</c:formatCode>
                <c:ptCount val="4"/>
                <c:pt idx="2">
                  <c:v>0.61153160564925269</c:v>
                </c:pt>
                <c:pt idx="3">
                  <c:v>0.91798985328397098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83-6747-9571-9C510532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Recall</a:t>
                </a:r>
              </a:p>
            </c:rich>
          </c:tx>
          <c:layout>
            <c:manualLayout>
              <c:xMode val="edge"/>
              <c:yMode val="edge"/>
              <c:x val="2.543130934136589E-2"/>
              <c:y val="0.3590579956575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OSV</a:t>
            </a:r>
            <a:r>
              <a:rPr lang="en-US" sz="2400" baseline="0"/>
              <a:t> </a:t>
            </a:r>
            <a:r>
              <a:rPr lang="en-US" sz="2400"/>
              <a:t>- CVE ID Severity - Python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osv_summary!$D$2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osv_summary!$D$8:$D$12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554E-8D03-50767F5CE5AC}"/>
            </c:ext>
          </c:extLst>
        </c:ser>
        <c:ser>
          <c:idx val="1"/>
          <c:order val="1"/>
          <c:tx>
            <c:strRef>
              <c:f>osv_summary!$E$2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osv_summary!$E$8:$E$12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6-554E-8D03-50767F5CE5AC}"/>
            </c:ext>
          </c:extLst>
        </c:ser>
        <c:ser>
          <c:idx val="2"/>
          <c:order val="2"/>
          <c:tx>
            <c:strRef>
              <c:f>osv_summary!$F$2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osv_summary!$F$8:$F$12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6-554E-8D03-50767F5CE5AC}"/>
            </c:ext>
          </c:extLst>
        </c:ser>
        <c:ser>
          <c:idx val="3"/>
          <c:order val="3"/>
          <c:tx>
            <c:strRef>
              <c:f>osv_summary!$G$2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osv_summary!$G$8:$G$12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6-554E-8D03-50767F5CE5AC}"/>
            </c:ext>
          </c:extLst>
        </c:ser>
        <c:ser>
          <c:idx val="4"/>
          <c:order val="4"/>
          <c:tx>
            <c:strRef>
              <c:f>osv_summary!$H$2</c:f>
              <c:strCache>
                <c:ptCount val="1"/>
                <c:pt idx="0">
                  <c:v>Unknown Severity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osv_summary!$A$8:$A$12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osv_summary!$H$8:$H$12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6-554E-8D03-50767F5C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200112"/>
        <c:axId val="456596096"/>
      </c:barChart>
      <c:catAx>
        <c:axId val="4562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6096"/>
        <c:crosses val="autoZero"/>
        <c:auto val="1"/>
        <c:lblAlgn val="ctr"/>
        <c:lblOffset val="100"/>
        <c:noMultiLvlLbl val="0"/>
      </c:catAx>
      <c:valAx>
        <c:axId val="456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Detected CVE ID</a:t>
                </a:r>
                <a:br>
                  <a:rPr lang="en-GB" sz="2000"/>
                </a:br>
                <a:endParaRPr lang="en-GB" sz="2000"/>
              </a:p>
            </c:rich>
          </c:tx>
          <c:layout>
            <c:manualLayout>
              <c:xMode val="edge"/>
              <c:yMode val="edge"/>
              <c:x val="1.6055045871559634E-2"/>
              <c:y val="0.441641368167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sca_overall_result!$T$87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sca_overall_result!$U$83:$Y$83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sca_overall_result!$U$87:$Y$87</c:f>
              <c:numCache>
                <c:formatCode>0.00%</c:formatCode>
                <c:ptCount val="5"/>
                <c:pt idx="2" formatCode="0%">
                  <c:v>0.65</c:v>
                </c:pt>
                <c:pt idx="3">
                  <c:v>4.1762349799732978E-2</c:v>
                </c:pt>
                <c:pt idx="4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1-B64F-8FFF-9EAD68C1CE78}"/>
            </c:ext>
          </c:extLst>
        </c:ser>
        <c:ser>
          <c:idx val="1"/>
          <c:order val="1"/>
          <c:tx>
            <c:strRef>
              <c:f>sca_overall_result!$T$88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sca_overall_result!$U$83:$Y$83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sca_overall_result!$U$88:$Y$88</c:f>
              <c:numCache>
                <c:formatCode>0%</c:formatCode>
                <c:ptCount val="5"/>
                <c:pt idx="0" formatCode="0.00%">
                  <c:v>0.14347826086956522</c:v>
                </c:pt>
                <c:pt idx="1">
                  <c:v>0</c:v>
                </c:pt>
                <c:pt idx="2">
                  <c:v>0.65</c:v>
                </c:pt>
                <c:pt idx="3" formatCode="0.00%">
                  <c:v>4.1762349799732978E-2</c:v>
                </c:pt>
                <c:pt idx="4" formatCode="0.00%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1-B64F-8FFF-9EAD68C1CE78}"/>
            </c:ext>
          </c:extLst>
        </c:ser>
        <c:ser>
          <c:idx val="2"/>
          <c:order val="2"/>
          <c:tx>
            <c:strRef>
              <c:f>sca_overall_result!$T$89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sca_overall_result!$U$83:$Y$83</c:f>
              <c:strCache>
                <c:ptCount val="5"/>
                <c:pt idx="0">
                  <c:v>Dependabot</c:v>
                </c:pt>
                <c:pt idx="1">
                  <c:v>Eclipse Steady</c:v>
                </c:pt>
                <c:pt idx="2">
                  <c:v>Grype</c:v>
                </c:pt>
                <c:pt idx="3">
                  <c:v>ODC</c:v>
                </c:pt>
                <c:pt idx="4">
                  <c:v>Snyk</c:v>
                </c:pt>
              </c:strCache>
            </c:strRef>
          </c:cat>
          <c:val>
            <c:numRef>
              <c:f>sca_overall_result!$U$89:$Y$89</c:f>
              <c:numCache>
                <c:formatCode>0.00%</c:formatCode>
                <c:ptCount val="5"/>
                <c:pt idx="3">
                  <c:v>7.8064870808136344E-2</c:v>
                </c:pt>
                <c:pt idx="4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1-B64F-8FFF-9EAD68C1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F1-Score</a:t>
                </a:r>
              </a:p>
            </c:rich>
          </c:tx>
          <c:layout>
            <c:manualLayout>
              <c:xMode val="edge"/>
              <c:yMode val="edge"/>
              <c:x val="2.543130934136589E-2"/>
              <c:y val="0.3590579956575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sca_overall_result!$T$90</c:f>
              <c:strCache>
                <c:ptCount val="1"/>
                <c:pt idx="0">
                  <c:v>macOS 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(sca_overall_result!$U$83,sca_overall_result!$W$83:$Y$83)</c:f>
              <c:strCache>
                <c:ptCount val="4"/>
                <c:pt idx="0">
                  <c:v>Dependabot</c:v>
                </c:pt>
                <c:pt idx="1">
                  <c:v>Grype</c:v>
                </c:pt>
                <c:pt idx="2">
                  <c:v>ODC</c:v>
                </c:pt>
                <c:pt idx="3">
                  <c:v>Snyk</c:v>
                </c:pt>
              </c:strCache>
            </c:strRef>
          </c:cat>
          <c:val>
            <c:numRef>
              <c:f>(sca_overall_result!$U$90,sca_overall_result!$W$90:$Y$90)</c:f>
              <c:numCache>
                <c:formatCode>0.00%</c:formatCode>
                <c:ptCount val="4"/>
                <c:pt idx="1">
                  <c:v>0.72961328051311081</c:v>
                </c:pt>
                <c:pt idx="2">
                  <c:v>0.49178575939341052</c:v>
                </c:pt>
                <c:pt idx="3">
                  <c:v>0.71489722098012731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3-534A-BC29-F82F02B8D865}"/>
            </c:ext>
          </c:extLst>
        </c:ser>
        <c:ser>
          <c:idx val="1"/>
          <c:order val="1"/>
          <c:tx>
            <c:strRef>
              <c:f>sca_overall_result!$T$91</c:f>
              <c:strCache>
                <c:ptCount val="1"/>
                <c:pt idx="0">
                  <c:v>Ubuntu 22.04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(sca_overall_result!$U$83,sca_overall_result!$W$83:$Y$83)</c:f>
              <c:strCache>
                <c:ptCount val="4"/>
                <c:pt idx="0">
                  <c:v>Dependabot</c:v>
                </c:pt>
                <c:pt idx="1">
                  <c:v>Grype</c:v>
                </c:pt>
                <c:pt idx="2">
                  <c:v>ODC</c:v>
                </c:pt>
                <c:pt idx="3">
                  <c:v>Snyk</c:v>
                </c:pt>
              </c:strCache>
            </c:strRef>
          </c:cat>
          <c:val>
            <c:numRef>
              <c:f>(sca_overall_result!$U$91,sca_overall_result!$W$91:$Y$91)</c:f>
              <c:numCache>
                <c:formatCode>0.00%</c:formatCode>
                <c:ptCount val="4"/>
                <c:pt idx="0">
                  <c:v>0.63076875194522253</c:v>
                </c:pt>
                <c:pt idx="1">
                  <c:v>0.72961328051311081</c:v>
                </c:pt>
                <c:pt idx="2">
                  <c:v>0.49178575939341052</c:v>
                </c:pt>
                <c:pt idx="3">
                  <c:v>0.71489722098012731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3-534A-BC29-F82F02B8D865}"/>
            </c:ext>
          </c:extLst>
        </c:ser>
        <c:ser>
          <c:idx val="2"/>
          <c:order val="2"/>
          <c:tx>
            <c:strRef>
              <c:f>sca_overall_result!$T$92</c:f>
              <c:strCache>
                <c:ptCount val="1"/>
                <c:pt idx="0">
                  <c:v>Windows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(sca_overall_result!$U$83,sca_overall_result!$W$83:$Y$83)</c:f>
              <c:strCache>
                <c:ptCount val="4"/>
                <c:pt idx="0">
                  <c:v>Dependabot</c:v>
                </c:pt>
                <c:pt idx="1">
                  <c:v>Grype</c:v>
                </c:pt>
                <c:pt idx="2">
                  <c:v>ODC</c:v>
                </c:pt>
                <c:pt idx="3">
                  <c:v>Snyk</c:v>
                </c:pt>
              </c:strCache>
            </c:strRef>
          </c:cat>
          <c:val>
            <c:numRef>
              <c:f>(sca_overall_result!$U$92,sca_overall_result!$W$92:$Y$92)</c:f>
              <c:numCache>
                <c:formatCode>0.00%</c:formatCode>
                <c:ptCount val="4"/>
                <c:pt idx="2">
                  <c:v>0.3576137970939951</c:v>
                </c:pt>
                <c:pt idx="3">
                  <c:v>0.71489722098012731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3-534A-BC29-F82F02B8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802596879"/>
        <c:axId val="1938277983"/>
      </c:barChart>
      <c:catAx>
        <c:axId val="802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7983"/>
        <c:crosses val="autoZero"/>
        <c:auto val="1"/>
        <c:lblAlgn val="ctr"/>
        <c:lblOffset val="100"/>
        <c:noMultiLvlLbl val="0"/>
      </c:catAx>
      <c:valAx>
        <c:axId val="19382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Average F1-Score</a:t>
                </a:r>
              </a:p>
            </c:rich>
          </c:tx>
          <c:layout>
            <c:manualLayout>
              <c:xMode val="edge"/>
              <c:yMode val="edge"/>
              <c:x val="2.543130934136589E-2"/>
              <c:y val="0.3590579956575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OWASP Top 10 -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sast_codeql!$V$9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sast_codeql!$V$10:$V$14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6-BF43-AB12-AB2016B93B59}"/>
            </c:ext>
          </c:extLst>
        </c:ser>
        <c:ser>
          <c:idx val="4"/>
          <c:order val="1"/>
          <c:tx>
            <c:strRef>
              <c:f>sast_codeql!$Z$9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sast_codeql!$Z$10:$Z$14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6-BF43-AB12-AB2016B93B59}"/>
            </c:ext>
          </c:extLst>
        </c:ser>
        <c:ser>
          <c:idx val="5"/>
          <c:order val="2"/>
          <c:tx>
            <c:strRef>
              <c:f>sast_codeql!$AC$9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sast_codeql!$U$10:$U$14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sast_codeql!$AC$10:$AC$14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BD42-804D-7DD610B5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649632"/>
        <c:axId val="534583135"/>
      </c:barChart>
      <c:catAx>
        <c:axId val="1122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3135"/>
        <c:crosses val="autoZero"/>
        <c:auto val="1"/>
        <c:lblAlgn val="ctr"/>
        <c:lblOffset val="100"/>
        <c:noMultiLvlLbl val="0"/>
      </c:catAx>
      <c:valAx>
        <c:axId val="534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768115942028985E-2"/>
              <c:y val="0.423326232337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Detected CWE ID - Java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sast_codeql!$B$2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sast_codeql!$A$3:$A$7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sast_codeql!$B$3:$B$7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D-3D46-B549-5E22AEBA5B52}"/>
            </c:ext>
          </c:extLst>
        </c:ser>
        <c:ser>
          <c:idx val="1"/>
          <c:order val="1"/>
          <c:tx>
            <c:strRef>
              <c:f>sast_codeql!$C$2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sast_codeql!$A$3:$A$7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sast_codeql!$C$3:$C$7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D-3D46-B549-5E22AEBA5B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Total CWE ID Per 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sast_codeql!$L$2</c:f>
              <c:strCache>
                <c:ptCount val="1"/>
                <c:pt idx="0">
                  <c:v>Total CWE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9-0D4E-9016-7F76E0BA62E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9-0D4E-9016-7F76E0BA62E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B9-0D4E-9016-7F76E0BA6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sast_codeql!$K$3:$K$5</c:f>
              <c:strCache>
                <c:ptCount val="3"/>
                <c:pt idx="0">
                  <c:v>Java (Maven) 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sast_codeql!$L$3:$L$5</c:f>
              <c:numCache>
                <c:formatCode>General</c:formatCode>
                <c:ptCount val="3"/>
                <c:pt idx="0">
                  <c:v>21</c:v>
                </c:pt>
                <c:pt idx="1">
                  <c:v>74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C-C647-BFE2-D3569B444F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CWE ID Severity - Java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sast_codeql!$D$2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sast_codeql!$D$3:$D$7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1-2746-AE7E-621FFEF5C350}"/>
            </c:ext>
          </c:extLst>
        </c:ser>
        <c:ser>
          <c:idx val="1"/>
          <c:order val="1"/>
          <c:tx>
            <c:strRef>
              <c:f>sast_codeql!$E$2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sast_codeql!$E$3:$E$7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1-2746-AE7E-621FFEF5C350}"/>
            </c:ext>
          </c:extLst>
        </c:ser>
        <c:ser>
          <c:idx val="2"/>
          <c:order val="2"/>
          <c:tx>
            <c:strRef>
              <c:f>sast_codeql!$F$2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sast_codeql!$F$3:$F$7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1-2746-AE7E-621FFEF5C350}"/>
            </c:ext>
          </c:extLst>
        </c:ser>
        <c:ser>
          <c:idx val="3"/>
          <c:order val="3"/>
          <c:tx>
            <c:strRef>
              <c:f>sast_codeql!$G$2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sast_codeql!$A$3:$A$7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sast_codeql!$G$3:$G$7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1-2746-AE7E-621FFEF5C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86303"/>
        <c:axId val="300935247"/>
      </c:barChart>
      <c:catAx>
        <c:axId val="407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5247"/>
        <c:crosses val="autoZero"/>
        <c:auto val="1"/>
        <c:lblAlgn val="ctr"/>
        <c:lblOffset val="100"/>
        <c:noMultiLvlLbl val="0"/>
      </c:catAx>
      <c:valAx>
        <c:axId val="300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20071684587814E-2"/>
              <c:y val="0.4187457817772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CWE ID Severity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sast_codeql!$P$2</c:f>
              <c:strCache>
                <c:ptCount val="1"/>
                <c:pt idx="0">
                  <c:v>Critical Severity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sast_codeql!$P$3:$P$5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B-B040-8B61-EE4D20EADF6E}"/>
            </c:ext>
          </c:extLst>
        </c:ser>
        <c:ser>
          <c:idx val="1"/>
          <c:order val="1"/>
          <c:tx>
            <c:strRef>
              <c:f>sast_codeql!$Q$2</c:f>
              <c:strCache>
                <c:ptCount val="1"/>
                <c:pt idx="0">
                  <c:v>High Severity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sast_codeql!$Q$3:$Q$5</c:f>
              <c:numCache>
                <c:formatCode>General</c:formatCode>
                <c:ptCount val="3"/>
                <c:pt idx="0">
                  <c:v>15</c:v>
                </c:pt>
                <c:pt idx="1">
                  <c:v>71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B-B040-8B61-EE4D20EADF6E}"/>
            </c:ext>
          </c:extLst>
        </c:ser>
        <c:ser>
          <c:idx val="2"/>
          <c:order val="2"/>
          <c:tx>
            <c:strRef>
              <c:f>sast_codeql!$R$2</c:f>
              <c:strCache>
                <c:ptCount val="1"/>
                <c:pt idx="0">
                  <c:v>Medium Severity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sast_codeql!$R$3:$R$5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B-B040-8B61-EE4D20EADF6E}"/>
            </c:ext>
          </c:extLst>
        </c:ser>
        <c:ser>
          <c:idx val="3"/>
          <c:order val="3"/>
          <c:tx>
            <c:strRef>
              <c:f>sast_codeql!$S$2</c:f>
              <c:strCache>
                <c:ptCount val="1"/>
                <c:pt idx="0">
                  <c:v>Low Severity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sast_codeql!$O$3:$O$5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sast_codeql!$S$3:$S$5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1-CD43-AE3F-76F37D52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084160"/>
        <c:axId val="707030816"/>
      </c:barChart>
      <c:catAx>
        <c:axId val="707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0816"/>
        <c:crosses val="autoZero"/>
        <c:auto val="1"/>
        <c:lblAlgn val="ctr"/>
        <c:lblOffset val="100"/>
        <c:noMultiLvlLbl val="0"/>
      </c:catAx>
      <c:valAx>
        <c:axId val="707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82155603140613E-2"/>
              <c:y val="0.339261075461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OWASP Top 10 -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sast_codeql!$V$2</c:f>
              <c:strCache>
                <c:ptCount val="1"/>
                <c:pt idx="0">
                  <c:v>A01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sast_codeql!$V$3:$V$5</c:f>
              <c:numCache>
                <c:formatCode>General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B-D04B-94B8-A14966EE994C}"/>
            </c:ext>
          </c:extLst>
        </c:ser>
        <c:ser>
          <c:idx val="1"/>
          <c:order val="1"/>
          <c:tx>
            <c:strRef>
              <c:f>sast_codeql!$W$2</c:f>
              <c:strCache>
                <c:ptCount val="1"/>
                <c:pt idx="0">
                  <c:v>A02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sast_codeql!$W$3:$W$5</c:f>
              <c:numCache>
                <c:formatCode>General</c:formatCode>
                <c:ptCount val="3"/>
                <c:pt idx="0">
                  <c:v>0</c:v>
                </c:pt>
                <c:pt idx="1">
                  <c:v>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B-D04B-94B8-A14966EE994C}"/>
            </c:ext>
          </c:extLst>
        </c:ser>
        <c:ser>
          <c:idx val="2"/>
          <c:order val="2"/>
          <c:tx>
            <c:strRef>
              <c:f>sast_codeql!$X$2</c:f>
              <c:strCache>
                <c:ptCount val="1"/>
                <c:pt idx="0">
                  <c:v>A03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sast_codeql!$X$3:$X$5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B-D04B-94B8-A14966EE994C}"/>
            </c:ext>
          </c:extLst>
        </c:ser>
        <c:ser>
          <c:idx val="3"/>
          <c:order val="3"/>
          <c:tx>
            <c:strRef>
              <c:f>sast_codeql!$Y$2</c:f>
              <c:strCache>
                <c:ptCount val="1"/>
                <c:pt idx="0">
                  <c:v>A04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sast_codeql!$Y$3:$Y$5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B-D04B-94B8-A14966EE994C}"/>
            </c:ext>
          </c:extLst>
        </c:ser>
        <c:ser>
          <c:idx val="4"/>
          <c:order val="4"/>
          <c:tx>
            <c:strRef>
              <c:f>sast_codeql!$Z$2</c:f>
              <c:strCache>
                <c:ptCount val="1"/>
                <c:pt idx="0">
                  <c:v>A05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sast_codeql!$Z$3:$Z$5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B-D04B-94B8-A14966EE994C}"/>
            </c:ext>
          </c:extLst>
        </c:ser>
        <c:ser>
          <c:idx val="7"/>
          <c:order val="5"/>
          <c:tx>
            <c:strRef>
              <c:f>sast_codeql!$AC$2</c:f>
              <c:strCache>
                <c:ptCount val="1"/>
                <c:pt idx="0">
                  <c:v>A08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sast_codeql!$AC$3:$AC$5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B-D04B-94B8-A14966EE994C}"/>
            </c:ext>
          </c:extLst>
        </c:ser>
        <c:ser>
          <c:idx val="8"/>
          <c:order val="6"/>
          <c:tx>
            <c:strRef>
              <c:f>sast_codeql!$AD$2</c:f>
              <c:strCache>
                <c:ptCount val="1"/>
                <c:pt idx="0">
                  <c:v>A09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sast_codeql!$U$3:$U$5</c:f>
              <c:strCache>
                <c:ptCount val="3"/>
                <c:pt idx="0">
                  <c:v>Java (Maven)</c:v>
                </c:pt>
                <c:pt idx="1">
                  <c:v>Python (PyPi)</c:v>
                </c:pt>
                <c:pt idx="2">
                  <c:v>JavaScript (Npm)</c:v>
                </c:pt>
              </c:strCache>
            </c:strRef>
          </c:cat>
          <c:val>
            <c:numRef>
              <c:f>sast_codeql!$AD$3:$AD$5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4B-D04B-94B8-A14966EE9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123904"/>
        <c:axId val="586125632"/>
      </c:barChart>
      <c:catAx>
        <c:axId val="58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632"/>
        <c:crosses val="autoZero"/>
        <c:auto val="1"/>
        <c:lblAlgn val="ctr"/>
        <c:lblOffset val="100"/>
        <c:noMultiLvlLbl val="0"/>
      </c:catAx>
      <c:valAx>
        <c:axId val="586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rgbClr val="1F497D"/>
                    </a:solidFill>
                  </a:rPr>
                  <a:t>Detected CWE ID</a:t>
                </a:r>
                <a:br>
                  <a:rPr lang="en-GB" sz="2000" b="1" i="0" u="none" strike="noStrike" kern="1200" baseline="0">
                    <a:solidFill>
                      <a:srgbClr val="1F497D"/>
                    </a:solidFill>
                  </a:rPr>
                </a:br>
                <a:endParaRPr lang="en-GB" sz="2000" b="1" i="0" u="none" strike="noStrike" kern="1200" baseline="0">
                  <a:solidFill>
                    <a:srgbClr val="1F497D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01013024602027E-2"/>
              <c:y val="0.282694057246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Detected CWE ID - Python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sast_codeql!$B$2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sast_codeql!$A$8:$A$12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sast_codeql!$B$8:$B$12</c:f>
              <c:numCache>
                <c:formatCode>General</c:formatCode>
                <c:ptCount val="5"/>
                <c:pt idx="0">
                  <c:v>7</c:v>
                </c:pt>
                <c:pt idx="1">
                  <c:v>53</c:v>
                </c:pt>
                <c:pt idx="2">
                  <c:v>1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F044-91A0-17B037FA70DE}"/>
            </c:ext>
          </c:extLst>
        </c:ser>
        <c:ser>
          <c:idx val="1"/>
          <c:order val="1"/>
          <c:tx>
            <c:strRef>
              <c:f>sast_codeql!$C$2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sast_codeql!$A$8:$A$12</c:f>
              <c:strCache>
                <c:ptCount val="5"/>
                <c:pt idx="0">
                  <c:v>P6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  <c:pt idx="4">
                  <c:v>P10</c:v>
                </c:pt>
              </c:strCache>
            </c:strRef>
          </c:cat>
          <c:val>
            <c:numRef>
              <c:f>sast_codeql!$C$8:$C$12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F044-91A0-17B037FA70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1F497D"/>
                </a:solidFill>
              </a:rPr>
              <a:t>CodeQL - Detected CWE ID - JavaScript Applications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sast_codeql!$B$2</c:f>
              <c:strCache>
                <c:ptCount val="1"/>
                <c:pt idx="0">
                  <c:v>Total CWE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sast_codeql!$A$13:$A$17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sast_codeql!$B$13:$B$17</c:f>
              <c:numCache>
                <c:formatCode>General</c:formatCode>
                <c:ptCount val="5"/>
                <c:pt idx="0">
                  <c:v>23</c:v>
                </c:pt>
                <c:pt idx="1">
                  <c:v>0</c:v>
                </c:pt>
                <c:pt idx="2">
                  <c:v>6</c:v>
                </c:pt>
                <c:pt idx="3">
                  <c:v>41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D-3447-B428-2FF5EC39FBF8}"/>
            </c:ext>
          </c:extLst>
        </c:ser>
        <c:ser>
          <c:idx val="1"/>
          <c:order val="1"/>
          <c:tx>
            <c:strRef>
              <c:f>sast_codeql!$C$2</c:f>
              <c:strCache>
                <c:ptCount val="1"/>
                <c:pt idx="0">
                  <c:v>Unique CWE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sast_codeql!$A$13:$A$17</c:f>
              <c:strCache>
                <c:ptCount val="5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</c:strCache>
            </c:strRef>
          </c:cat>
          <c:val>
            <c:numRef>
              <c:f>sast_codeql!$C$13:$C$17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6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D-3447-B428-2FF5EC39FB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992384"/>
        <c:axId val="707945488"/>
      </c:barChart>
      <c:catAx>
        <c:axId val="70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5488"/>
        <c:crosses val="autoZero"/>
        <c:auto val="1"/>
        <c:lblAlgn val="ctr"/>
        <c:lblOffset val="100"/>
        <c:noMultiLvlLbl val="0"/>
      </c:catAx>
      <c:valAx>
        <c:axId val="7079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9.xml"/><Relationship Id="rId13" Type="http://schemas.openxmlformats.org/officeDocument/2006/relationships/chart" Target="../charts/chart134.xml"/><Relationship Id="rId3" Type="http://schemas.openxmlformats.org/officeDocument/2006/relationships/chart" Target="../charts/chart124.xml"/><Relationship Id="rId7" Type="http://schemas.openxmlformats.org/officeDocument/2006/relationships/chart" Target="../charts/chart128.xml"/><Relationship Id="rId12" Type="http://schemas.openxmlformats.org/officeDocument/2006/relationships/chart" Target="../charts/chart133.xml"/><Relationship Id="rId17" Type="http://schemas.openxmlformats.org/officeDocument/2006/relationships/chart" Target="../charts/chart138.xml"/><Relationship Id="rId2" Type="http://schemas.openxmlformats.org/officeDocument/2006/relationships/chart" Target="../charts/chart123.xml"/><Relationship Id="rId16" Type="http://schemas.openxmlformats.org/officeDocument/2006/relationships/chart" Target="../charts/chart137.xml"/><Relationship Id="rId1" Type="http://schemas.openxmlformats.org/officeDocument/2006/relationships/chart" Target="../charts/chart122.xml"/><Relationship Id="rId6" Type="http://schemas.openxmlformats.org/officeDocument/2006/relationships/chart" Target="../charts/chart127.xml"/><Relationship Id="rId11" Type="http://schemas.openxmlformats.org/officeDocument/2006/relationships/chart" Target="../charts/chart132.xml"/><Relationship Id="rId5" Type="http://schemas.openxmlformats.org/officeDocument/2006/relationships/chart" Target="../charts/chart126.xml"/><Relationship Id="rId15" Type="http://schemas.openxmlformats.org/officeDocument/2006/relationships/chart" Target="../charts/chart136.xml"/><Relationship Id="rId10" Type="http://schemas.openxmlformats.org/officeDocument/2006/relationships/chart" Target="../charts/chart131.xml"/><Relationship Id="rId4" Type="http://schemas.openxmlformats.org/officeDocument/2006/relationships/chart" Target="../charts/chart125.xml"/><Relationship Id="rId9" Type="http://schemas.openxmlformats.org/officeDocument/2006/relationships/chart" Target="../charts/chart130.xml"/><Relationship Id="rId14" Type="http://schemas.openxmlformats.org/officeDocument/2006/relationships/chart" Target="../charts/chart135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6.xml"/><Relationship Id="rId13" Type="http://schemas.openxmlformats.org/officeDocument/2006/relationships/chart" Target="../charts/chart151.xml"/><Relationship Id="rId18" Type="http://schemas.openxmlformats.org/officeDocument/2006/relationships/chart" Target="../charts/chart156.xml"/><Relationship Id="rId26" Type="http://schemas.openxmlformats.org/officeDocument/2006/relationships/chart" Target="../charts/chart164.xml"/><Relationship Id="rId3" Type="http://schemas.openxmlformats.org/officeDocument/2006/relationships/chart" Target="../charts/chart141.xml"/><Relationship Id="rId21" Type="http://schemas.openxmlformats.org/officeDocument/2006/relationships/chart" Target="../charts/chart159.xml"/><Relationship Id="rId7" Type="http://schemas.openxmlformats.org/officeDocument/2006/relationships/chart" Target="../charts/chart145.xml"/><Relationship Id="rId12" Type="http://schemas.openxmlformats.org/officeDocument/2006/relationships/chart" Target="../charts/chart150.xml"/><Relationship Id="rId17" Type="http://schemas.openxmlformats.org/officeDocument/2006/relationships/chart" Target="../charts/chart155.xml"/><Relationship Id="rId25" Type="http://schemas.openxmlformats.org/officeDocument/2006/relationships/chart" Target="../charts/chart163.xml"/><Relationship Id="rId2" Type="http://schemas.openxmlformats.org/officeDocument/2006/relationships/chart" Target="../charts/chart140.xml"/><Relationship Id="rId16" Type="http://schemas.openxmlformats.org/officeDocument/2006/relationships/chart" Target="../charts/chart154.xml"/><Relationship Id="rId20" Type="http://schemas.openxmlformats.org/officeDocument/2006/relationships/chart" Target="../charts/chart158.xml"/><Relationship Id="rId1" Type="http://schemas.openxmlformats.org/officeDocument/2006/relationships/chart" Target="../charts/chart139.xml"/><Relationship Id="rId6" Type="http://schemas.openxmlformats.org/officeDocument/2006/relationships/chart" Target="../charts/chart144.xml"/><Relationship Id="rId11" Type="http://schemas.openxmlformats.org/officeDocument/2006/relationships/chart" Target="../charts/chart149.xml"/><Relationship Id="rId24" Type="http://schemas.openxmlformats.org/officeDocument/2006/relationships/chart" Target="../charts/chart162.xml"/><Relationship Id="rId5" Type="http://schemas.openxmlformats.org/officeDocument/2006/relationships/chart" Target="../charts/chart143.xml"/><Relationship Id="rId15" Type="http://schemas.openxmlformats.org/officeDocument/2006/relationships/chart" Target="../charts/chart153.xml"/><Relationship Id="rId23" Type="http://schemas.openxmlformats.org/officeDocument/2006/relationships/chart" Target="../charts/chart161.xml"/><Relationship Id="rId28" Type="http://schemas.openxmlformats.org/officeDocument/2006/relationships/chart" Target="../charts/chart166.xml"/><Relationship Id="rId10" Type="http://schemas.openxmlformats.org/officeDocument/2006/relationships/chart" Target="../charts/chart148.xml"/><Relationship Id="rId19" Type="http://schemas.openxmlformats.org/officeDocument/2006/relationships/chart" Target="../charts/chart157.xml"/><Relationship Id="rId4" Type="http://schemas.openxmlformats.org/officeDocument/2006/relationships/chart" Target="../charts/chart142.xml"/><Relationship Id="rId9" Type="http://schemas.openxmlformats.org/officeDocument/2006/relationships/chart" Target="../charts/chart147.xml"/><Relationship Id="rId14" Type="http://schemas.openxmlformats.org/officeDocument/2006/relationships/chart" Target="../charts/chart152.xml"/><Relationship Id="rId22" Type="http://schemas.openxmlformats.org/officeDocument/2006/relationships/chart" Target="../charts/chart160.xml"/><Relationship Id="rId27" Type="http://schemas.openxmlformats.org/officeDocument/2006/relationships/chart" Target="../charts/chart16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4.xml"/><Relationship Id="rId13" Type="http://schemas.openxmlformats.org/officeDocument/2006/relationships/chart" Target="../charts/chart179.xml"/><Relationship Id="rId3" Type="http://schemas.openxmlformats.org/officeDocument/2006/relationships/chart" Target="../charts/chart169.xml"/><Relationship Id="rId7" Type="http://schemas.openxmlformats.org/officeDocument/2006/relationships/chart" Target="../charts/chart173.xml"/><Relationship Id="rId12" Type="http://schemas.openxmlformats.org/officeDocument/2006/relationships/chart" Target="../charts/chart178.xml"/><Relationship Id="rId17" Type="http://schemas.openxmlformats.org/officeDocument/2006/relationships/chart" Target="../charts/chart183.xml"/><Relationship Id="rId2" Type="http://schemas.openxmlformats.org/officeDocument/2006/relationships/chart" Target="../charts/chart168.xml"/><Relationship Id="rId16" Type="http://schemas.openxmlformats.org/officeDocument/2006/relationships/chart" Target="../charts/chart182.xml"/><Relationship Id="rId1" Type="http://schemas.openxmlformats.org/officeDocument/2006/relationships/chart" Target="../charts/chart167.xml"/><Relationship Id="rId6" Type="http://schemas.openxmlformats.org/officeDocument/2006/relationships/chart" Target="../charts/chart172.xml"/><Relationship Id="rId11" Type="http://schemas.openxmlformats.org/officeDocument/2006/relationships/chart" Target="../charts/chart177.xml"/><Relationship Id="rId5" Type="http://schemas.openxmlformats.org/officeDocument/2006/relationships/chart" Target="../charts/chart171.xml"/><Relationship Id="rId15" Type="http://schemas.openxmlformats.org/officeDocument/2006/relationships/chart" Target="../charts/chart181.xml"/><Relationship Id="rId10" Type="http://schemas.openxmlformats.org/officeDocument/2006/relationships/chart" Target="../charts/chart176.xml"/><Relationship Id="rId4" Type="http://schemas.openxmlformats.org/officeDocument/2006/relationships/chart" Target="../charts/chart170.xml"/><Relationship Id="rId9" Type="http://schemas.openxmlformats.org/officeDocument/2006/relationships/chart" Target="../charts/chart175.xml"/><Relationship Id="rId14" Type="http://schemas.openxmlformats.org/officeDocument/2006/relationships/chart" Target="../charts/chart180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1.xml"/><Relationship Id="rId13" Type="http://schemas.openxmlformats.org/officeDocument/2006/relationships/chart" Target="../charts/chart196.xml"/><Relationship Id="rId3" Type="http://schemas.openxmlformats.org/officeDocument/2006/relationships/chart" Target="../charts/chart186.xml"/><Relationship Id="rId7" Type="http://schemas.openxmlformats.org/officeDocument/2006/relationships/chart" Target="../charts/chart190.xml"/><Relationship Id="rId12" Type="http://schemas.openxmlformats.org/officeDocument/2006/relationships/chart" Target="../charts/chart195.xml"/><Relationship Id="rId17" Type="http://schemas.openxmlformats.org/officeDocument/2006/relationships/chart" Target="../charts/chart200.xml"/><Relationship Id="rId2" Type="http://schemas.openxmlformats.org/officeDocument/2006/relationships/chart" Target="../charts/chart185.xml"/><Relationship Id="rId16" Type="http://schemas.openxmlformats.org/officeDocument/2006/relationships/chart" Target="../charts/chart199.xml"/><Relationship Id="rId1" Type="http://schemas.openxmlformats.org/officeDocument/2006/relationships/chart" Target="../charts/chart184.xml"/><Relationship Id="rId6" Type="http://schemas.openxmlformats.org/officeDocument/2006/relationships/chart" Target="../charts/chart189.xml"/><Relationship Id="rId11" Type="http://schemas.openxmlformats.org/officeDocument/2006/relationships/chart" Target="../charts/chart194.xml"/><Relationship Id="rId5" Type="http://schemas.openxmlformats.org/officeDocument/2006/relationships/chart" Target="../charts/chart188.xml"/><Relationship Id="rId15" Type="http://schemas.openxmlformats.org/officeDocument/2006/relationships/chart" Target="../charts/chart198.xml"/><Relationship Id="rId10" Type="http://schemas.openxmlformats.org/officeDocument/2006/relationships/chart" Target="../charts/chart193.xml"/><Relationship Id="rId4" Type="http://schemas.openxmlformats.org/officeDocument/2006/relationships/chart" Target="../charts/chart187.xml"/><Relationship Id="rId9" Type="http://schemas.openxmlformats.org/officeDocument/2006/relationships/chart" Target="../charts/chart192.xml"/><Relationship Id="rId14" Type="http://schemas.openxmlformats.org/officeDocument/2006/relationships/chart" Target="../charts/chart197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8.xml"/><Relationship Id="rId3" Type="http://schemas.openxmlformats.org/officeDocument/2006/relationships/chart" Target="../charts/chart203.xml"/><Relationship Id="rId7" Type="http://schemas.openxmlformats.org/officeDocument/2006/relationships/chart" Target="../charts/chart207.xml"/><Relationship Id="rId12" Type="http://schemas.openxmlformats.org/officeDocument/2006/relationships/chart" Target="../charts/chart212.xml"/><Relationship Id="rId2" Type="http://schemas.openxmlformats.org/officeDocument/2006/relationships/chart" Target="../charts/chart202.xml"/><Relationship Id="rId1" Type="http://schemas.openxmlformats.org/officeDocument/2006/relationships/chart" Target="../charts/chart201.xml"/><Relationship Id="rId6" Type="http://schemas.openxmlformats.org/officeDocument/2006/relationships/chart" Target="../charts/chart206.xml"/><Relationship Id="rId11" Type="http://schemas.openxmlformats.org/officeDocument/2006/relationships/chart" Target="../charts/chart211.xml"/><Relationship Id="rId5" Type="http://schemas.openxmlformats.org/officeDocument/2006/relationships/chart" Target="../charts/chart205.xml"/><Relationship Id="rId10" Type="http://schemas.openxmlformats.org/officeDocument/2006/relationships/chart" Target="../charts/chart210.xml"/><Relationship Id="rId4" Type="http://schemas.openxmlformats.org/officeDocument/2006/relationships/chart" Target="../charts/chart204.xml"/><Relationship Id="rId9" Type="http://schemas.openxmlformats.org/officeDocument/2006/relationships/chart" Target="../charts/chart20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5.xml"/><Relationship Id="rId7" Type="http://schemas.openxmlformats.org/officeDocument/2006/relationships/chart" Target="../charts/chart219.xml"/><Relationship Id="rId2" Type="http://schemas.openxmlformats.org/officeDocument/2006/relationships/chart" Target="../charts/chart214.xml"/><Relationship Id="rId1" Type="http://schemas.openxmlformats.org/officeDocument/2006/relationships/chart" Target="../charts/chart213.xml"/><Relationship Id="rId6" Type="http://schemas.openxmlformats.org/officeDocument/2006/relationships/chart" Target="../charts/chart218.xml"/><Relationship Id="rId5" Type="http://schemas.openxmlformats.org/officeDocument/2006/relationships/chart" Target="../charts/chart217.xml"/><Relationship Id="rId4" Type="http://schemas.openxmlformats.org/officeDocument/2006/relationships/chart" Target="../charts/chart216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7.xml"/><Relationship Id="rId3" Type="http://schemas.openxmlformats.org/officeDocument/2006/relationships/chart" Target="../charts/chart222.xml"/><Relationship Id="rId7" Type="http://schemas.openxmlformats.org/officeDocument/2006/relationships/chart" Target="../charts/chart226.xml"/><Relationship Id="rId2" Type="http://schemas.openxmlformats.org/officeDocument/2006/relationships/chart" Target="../charts/chart221.xml"/><Relationship Id="rId1" Type="http://schemas.openxmlformats.org/officeDocument/2006/relationships/chart" Target="../charts/chart220.xml"/><Relationship Id="rId6" Type="http://schemas.openxmlformats.org/officeDocument/2006/relationships/chart" Target="../charts/chart225.xml"/><Relationship Id="rId5" Type="http://schemas.openxmlformats.org/officeDocument/2006/relationships/chart" Target="../charts/chart224.xml"/><Relationship Id="rId4" Type="http://schemas.openxmlformats.org/officeDocument/2006/relationships/chart" Target="../charts/chart22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0.xml"/><Relationship Id="rId2" Type="http://schemas.openxmlformats.org/officeDocument/2006/relationships/chart" Target="../charts/chart229.xml"/><Relationship Id="rId1" Type="http://schemas.openxmlformats.org/officeDocument/2006/relationships/chart" Target="../charts/chart228.xml"/><Relationship Id="rId6" Type="http://schemas.openxmlformats.org/officeDocument/2006/relationships/chart" Target="../charts/chart233.xml"/><Relationship Id="rId5" Type="http://schemas.openxmlformats.org/officeDocument/2006/relationships/chart" Target="../charts/chart232.xml"/><Relationship Id="rId4" Type="http://schemas.openxmlformats.org/officeDocument/2006/relationships/chart" Target="../charts/chart23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" Type="http://schemas.openxmlformats.org/officeDocument/2006/relationships/chart" Target="../charts/chart45.xml"/><Relationship Id="rId21" Type="http://schemas.openxmlformats.org/officeDocument/2006/relationships/chart" Target="../charts/chart63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13" Type="http://schemas.openxmlformats.org/officeDocument/2006/relationships/chart" Target="../charts/chart82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0" Type="http://schemas.openxmlformats.org/officeDocument/2006/relationships/chart" Target="../charts/chart7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5" Type="http://schemas.openxmlformats.org/officeDocument/2006/relationships/chart" Target="../charts/chart87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17" Type="http://schemas.openxmlformats.org/officeDocument/2006/relationships/chart" Target="../charts/chart108.xml"/><Relationship Id="rId2" Type="http://schemas.openxmlformats.org/officeDocument/2006/relationships/chart" Target="../charts/chart93.xml"/><Relationship Id="rId16" Type="http://schemas.openxmlformats.org/officeDocument/2006/relationships/chart" Target="../charts/chart107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5" Type="http://schemas.openxmlformats.org/officeDocument/2006/relationships/chart" Target="../charts/chart96.xml"/><Relationship Id="rId15" Type="http://schemas.openxmlformats.org/officeDocument/2006/relationships/chart" Target="../charts/chart106.xml"/><Relationship Id="rId10" Type="http://schemas.openxmlformats.org/officeDocument/2006/relationships/chart" Target="../charts/chart101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Relationship Id="rId14" Type="http://schemas.openxmlformats.org/officeDocument/2006/relationships/chart" Target="../charts/chart10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13" Type="http://schemas.openxmlformats.org/officeDocument/2006/relationships/chart" Target="../charts/chart121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5" Type="http://schemas.openxmlformats.org/officeDocument/2006/relationships/chart" Target="../charts/chart113.xml"/><Relationship Id="rId10" Type="http://schemas.openxmlformats.org/officeDocument/2006/relationships/chart" Target="../charts/chart118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105</xdr:row>
      <xdr:rowOff>114300</xdr:rowOff>
    </xdr:from>
    <xdr:to>
      <xdr:col>57</xdr:col>
      <xdr:colOff>381000</xdr:colOff>
      <xdr:row>189</xdr:row>
      <xdr:rowOff>203200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0E5FB28-5AD3-4A4E-9719-299F3C1A33E9}"/>
            </a:ext>
          </a:extLst>
        </xdr:cNvPr>
        <xdr:cNvSpPr/>
      </xdr:nvSpPr>
      <xdr:spPr>
        <a:xfrm>
          <a:off x="215900" y="25450800"/>
          <a:ext cx="53009800" cy="203581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241300</xdr:colOff>
      <xdr:row>25</xdr:row>
      <xdr:rowOff>0</xdr:rowOff>
    </xdr:from>
    <xdr:to>
      <xdr:col>57</xdr:col>
      <xdr:colOff>342900</xdr:colOff>
      <xdr:row>104</xdr:row>
      <xdr:rowOff>12700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B73161E-275B-3444-BDE4-82C2461B4323}"/>
            </a:ext>
          </a:extLst>
        </xdr:cNvPr>
        <xdr:cNvSpPr/>
      </xdr:nvSpPr>
      <xdr:spPr>
        <a:xfrm>
          <a:off x="241300" y="6032500"/>
          <a:ext cx="51816000" cy="190754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254000</xdr:colOff>
      <xdr:row>190</xdr:row>
      <xdr:rowOff>152400</xdr:rowOff>
    </xdr:from>
    <xdr:to>
      <xdr:col>57</xdr:col>
      <xdr:colOff>368300</xdr:colOff>
      <xdr:row>236</xdr:row>
      <xdr:rowOff>228600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8962D7A-BEC0-164B-9DB9-19374EEBEF58}"/>
            </a:ext>
          </a:extLst>
        </xdr:cNvPr>
        <xdr:cNvSpPr/>
      </xdr:nvSpPr>
      <xdr:spPr>
        <a:xfrm>
          <a:off x="254000" y="45999400"/>
          <a:ext cx="52959000" cy="11176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190500</xdr:colOff>
      <xdr:row>192</xdr:row>
      <xdr:rowOff>88900</xdr:rowOff>
    </xdr:from>
    <xdr:to>
      <xdr:col>9</xdr:col>
      <xdr:colOff>1612900</xdr:colOff>
      <xdr:row>196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15833D9-192A-C34A-8968-8793F2B4C7BE}"/>
            </a:ext>
          </a:extLst>
        </xdr:cNvPr>
        <xdr:cNvSpPr txBox="1"/>
      </xdr:nvSpPr>
      <xdr:spPr>
        <a:xfrm>
          <a:off x="6464300" y="37528500"/>
          <a:ext cx="8191500" cy="67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OSV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Dependency Scope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990600</xdr:colOff>
      <xdr:row>112</xdr:row>
      <xdr:rowOff>63500</xdr:rowOff>
    </xdr:from>
    <xdr:to>
      <xdr:col>13</xdr:col>
      <xdr:colOff>355600</xdr:colOff>
      <xdr:row>148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2CA45-ECCA-F644-FF9A-AF0C3C26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74</xdr:row>
      <xdr:rowOff>76200</xdr:rowOff>
    </xdr:from>
    <xdr:to>
      <xdr:col>8</xdr:col>
      <xdr:colOff>127000</xdr:colOff>
      <xdr:row>101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78170-AC51-C11A-BB24-B8BDBA7F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150</xdr:row>
      <xdr:rowOff>114300</xdr:rowOff>
    </xdr:from>
    <xdr:to>
      <xdr:col>13</xdr:col>
      <xdr:colOff>1244600</xdr:colOff>
      <xdr:row>189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90A5FE-A7A7-2D26-0A27-C177C7930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127000</xdr:colOff>
      <xdr:row>26</xdr:row>
      <xdr:rowOff>25400</xdr:rowOff>
    </xdr:from>
    <xdr:to>
      <xdr:col>11</xdr:col>
      <xdr:colOff>203200</xdr:colOff>
      <xdr:row>29</xdr:row>
      <xdr:rowOff>127000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192D1E-FD62-96EE-2D2E-7F91CB2CD167}"/>
            </a:ext>
          </a:extLst>
        </xdr:cNvPr>
        <xdr:cNvSpPr txBox="1"/>
      </xdr:nvSpPr>
      <xdr:spPr>
        <a:xfrm>
          <a:off x="4813300" y="5842000"/>
          <a:ext cx="8191500" cy="67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OSV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444500</xdr:colOff>
      <xdr:row>107</xdr:row>
      <xdr:rowOff>101600</xdr:rowOff>
    </xdr:from>
    <xdr:to>
      <xdr:col>10</xdr:col>
      <xdr:colOff>114300</xdr:colOff>
      <xdr:row>111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67B9EC-1C03-AA46-8FE8-53959EDFFC1F}"/>
            </a:ext>
          </a:extLst>
        </xdr:cNvPr>
        <xdr:cNvSpPr txBox="1"/>
      </xdr:nvSpPr>
      <xdr:spPr>
        <a:xfrm>
          <a:off x="6718300" y="21348700"/>
          <a:ext cx="8191500" cy="67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OSV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844550</xdr:colOff>
      <xdr:row>197</xdr:row>
      <xdr:rowOff>127000</xdr:rowOff>
    </xdr:from>
    <xdr:to>
      <xdr:col>13</xdr:col>
      <xdr:colOff>279400</xdr:colOff>
      <xdr:row>234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7FBFE07-B894-64FC-5353-843940278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914400</xdr:colOff>
      <xdr:row>30</xdr:row>
      <xdr:rowOff>158750</xdr:rowOff>
    </xdr:from>
    <xdr:to>
      <xdr:col>13</xdr:col>
      <xdr:colOff>177800</xdr:colOff>
      <xdr:row>72</xdr:row>
      <xdr:rowOff>12700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FEF6485-46B6-9EBD-83CF-CDAA84973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419100</xdr:colOff>
      <xdr:row>30</xdr:row>
      <xdr:rowOff>127000</xdr:rowOff>
    </xdr:from>
    <xdr:to>
      <xdr:col>54</xdr:col>
      <xdr:colOff>292100</xdr:colOff>
      <xdr:row>71</xdr:row>
      <xdr:rowOff>222250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B1C3B8-0687-1640-BE23-5C394684B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800100</xdr:colOff>
      <xdr:row>30</xdr:row>
      <xdr:rowOff>165100</xdr:rowOff>
    </xdr:from>
    <xdr:to>
      <xdr:col>29</xdr:col>
      <xdr:colOff>431800</xdr:colOff>
      <xdr:row>72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7728F4-D60A-D547-B0D6-AC56EB1E5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850900</xdr:colOff>
      <xdr:row>74</xdr:row>
      <xdr:rowOff>88900</xdr:rowOff>
    </xdr:from>
    <xdr:to>
      <xdr:col>12</xdr:col>
      <xdr:colOff>1460500</xdr:colOff>
      <xdr:row>101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77006A-DCAA-3544-A544-1009090DD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889000</xdr:colOff>
      <xdr:row>112</xdr:row>
      <xdr:rowOff>76200</xdr:rowOff>
    </xdr:from>
    <xdr:to>
      <xdr:col>29</xdr:col>
      <xdr:colOff>381000</xdr:colOff>
      <xdr:row>148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7D1C3F-9BC2-4746-B94C-95EADC235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50800</xdr:colOff>
      <xdr:row>112</xdr:row>
      <xdr:rowOff>63500</xdr:rowOff>
    </xdr:from>
    <xdr:to>
      <xdr:col>54</xdr:col>
      <xdr:colOff>508000</xdr:colOff>
      <xdr:row>148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DE52EB-D71A-6347-A18A-2288AC23B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596900</xdr:colOff>
      <xdr:row>197</xdr:row>
      <xdr:rowOff>127000</xdr:rowOff>
    </xdr:from>
    <xdr:to>
      <xdr:col>29</xdr:col>
      <xdr:colOff>19050</xdr:colOff>
      <xdr:row>234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DC1A27-DF47-964A-AB59-F8C7F16E3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355600</xdr:colOff>
      <xdr:row>197</xdr:row>
      <xdr:rowOff>101600</xdr:rowOff>
    </xdr:from>
    <xdr:to>
      <xdr:col>54</xdr:col>
      <xdr:colOff>69850</xdr:colOff>
      <xdr:row>234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AF10D7-36EA-0F40-859C-A965DAF6F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171</xdr:row>
      <xdr:rowOff>165100</xdr:rowOff>
    </xdr:from>
    <xdr:to>
      <xdr:col>73</xdr:col>
      <xdr:colOff>139700</xdr:colOff>
      <xdr:row>250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727EEE-8F9E-2C45-805B-941F52D25769}"/>
            </a:ext>
          </a:extLst>
        </xdr:cNvPr>
        <xdr:cNvSpPr/>
      </xdr:nvSpPr>
      <xdr:spPr>
        <a:xfrm>
          <a:off x="330200" y="41427400"/>
          <a:ext cx="54432200" cy="19062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0</xdr:colOff>
      <xdr:row>179</xdr:row>
      <xdr:rowOff>127000</xdr:rowOff>
    </xdr:from>
    <xdr:to>
      <xdr:col>15</xdr:col>
      <xdr:colOff>215900</xdr:colOff>
      <xdr:row>210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02597-694D-9C4C-BB41-1C50D69F7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95</xdr:row>
      <xdr:rowOff>63500</xdr:rowOff>
    </xdr:from>
    <xdr:to>
      <xdr:col>66</xdr:col>
      <xdr:colOff>266700</xdr:colOff>
      <xdr:row>169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886EC6A-FC9B-E446-9F92-A3788452AA74}"/>
            </a:ext>
          </a:extLst>
        </xdr:cNvPr>
        <xdr:cNvSpPr/>
      </xdr:nvSpPr>
      <xdr:spPr>
        <a:xfrm>
          <a:off x="304800" y="22987000"/>
          <a:ext cx="48806100" cy="179451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355600</xdr:colOff>
      <xdr:row>28</xdr:row>
      <xdr:rowOff>88900</xdr:rowOff>
    </xdr:from>
    <xdr:to>
      <xdr:col>65</xdr:col>
      <xdr:colOff>317500</xdr:colOff>
      <xdr:row>91</xdr:row>
      <xdr:rowOff>228600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4506AF0-A4C5-2546-9AC2-B2F8ABF72714}"/>
            </a:ext>
          </a:extLst>
        </xdr:cNvPr>
        <xdr:cNvSpPr/>
      </xdr:nvSpPr>
      <xdr:spPr>
        <a:xfrm>
          <a:off x="355600" y="6845300"/>
          <a:ext cx="47980600" cy="15341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558800</xdr:colOff>
      <xdr:row>29</xdr:row>
      <xdr:rowOff>152400</xdr:rowOff>
    </xdr:from>
    <xdr:to>
      <xdr:col>10</xdr:col>
      <xdr:colOff>114300</xdr:colOff>
      <xdr:row>33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701470-21F0-254B-95F9-1C6E6EEF23A6}"/>
            </a:ext>
          </a:extLst>
        </xdr:cNvPr>
        <xdr:cNvSpPr txBox="1"/>
      </xdr:nvSpPr>
      <xdr:spPr>
        <a:xfrm>
          <a:off x="5778500" y="7150100"/>
          <a:ext cx="59817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Horusec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88900</xdr:colOff>
      <xdr:row>34</xdr:row>
      <xdr:rowOff>139700</xdr:rowOff>
    </xdr:from>
    <xdr:to>
      <xdr:col>12</xdr:col>
      <xdr:colOff>266700</xdr:colOff>
      <xdr:row>66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3A0EED-1CEA-7448-BD51-B00D55C7D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1041400</xdr:colOff>
      <xdr:row>68</xdr:row>
      <xdr:rowOff>0</xdr:rowOff>
    </xdr:from>
    <xdr:to>
      <xdr:col>8</xdr:col>
      <xdr:colOff>901700</xdr:colOff>
      <xdr:row>90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D35416-3CCE-BD4B-9ACC-E23FB6BDB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711200</xdr:colOff>
      <xdr:row>95</xdr:row>
      <xdr:rowOff>203200</xdr:rowOff>
    </xdr:from>
    <xdr:to>
      <xdr:col>10</xdr:col>
      <xdr:colOff>1638300</xdr:colOff>
      <xdr:row>100</xdr:row>
      <xdr:rowOff>88900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C30B7CD-1C69-C74F-97BE-3570F3DE73FA}"/>
            </a:ext>
          </a:extLst>
        </xdr:cNvPr>
        <xdr:cNvSpPr txBox="1"/>
      </xdr:nvSpPr>
      <xdr:spPr>
        <a:xfrm>
          <a:off x="7302500" y="231267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Horusec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CWE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165100</xdr:colOff>
      <xdr:row>101</xdr:row>
      <xdr:rowOff>50800</xdr:rowOff>
    </xdr:from>
    <xdr:to>
      <xdr:col>14</xdr:col>
      <xdr:colOff>431800</xdr:colOff>
      <xdr:row>132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6EA489-491E-C94F-B98D-7ABAE2A24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134</xdr:row>
      <xdr:rowOff>12700</xdr:rowOff>
    </xdr:from>
    <xdr:to>
      <xdr:col>14</xdr:col>
      <xdr:colOff>431800</xdr:colOff>
      <xdr:row>165</xdr:row>
      <xdr:rowOff>215900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018768-9A9F-9749-80CE-23E1CCFF3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173</xdr:row>
      <xdr:rowOff>139700</xdr:rowOff>
    </xdr:from>
    <xdr:to>
      <xdr:col>10</xdr:col>
      <xdr:colOff>1295400</xdr:colOff>
      <xdr:row>178</xdr:row>
      <xdr:rowOff>25400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2A687E1-58C3-D44C-A0FB-AB333E6685C9}"/>
            </a:ext>
          </a:extLst>
        </xdr:cNvPr>
        <xdr:cNvSpPr txBox="1"/>
      </xdr:nvSpPr>
      <xdr:spPr>
        <a:xfrm>
          <a:off x="6959600" y="418846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Horusec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OWASP Top 10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609600</xdr:colOff>
      <xdr:row>212</xdr:row>
      <xdr:rowOff>88900</xdr:rowOff>
    </xdr:from>
    <xdr:to>
      <xdr:col>15</xdr:col>
      <xdr:colOff>266700</xdr:colOff>
      <xdr:row>247</xdr:row>
      <xdr:rowOff>228600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6D5003-3C3C-D04B-9592-B1F343110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253</xdr:row>
      <xdr:rowOff>203200</xdr:rowOff>
    </xdr:from>
    <xdr:to>
      <xdr:col>73</xdr:col>
      <xdr:colOff>165100</xdr:colOff>
      <xdr:row>330</xdr:row>
      <xdr:rowOff>127000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9AC6813-0987-DF45-BFE9-A32F43025109}"/>
            </a:ext>
          </a:extLst>
        </xdr:cNvPr>
        <xdr:cNvSpPr/>
      </xdr:nvSpPr>
      <xdr:spPr>
        <a:xfrm>
          <a:off x="304800" y="61252100"/>
          <a:ext cx="54483000" cy="185039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190500</xdr:colOff>
      <xdr:row>255</xdr:row>
      <xdr:rowOff>114300</xdr:rowOff>
    </xdr:from>
    <xdr:to>
      <xdr:col>10</xdr:col>
      <xdr:colOff>1117600</xdr:colOff>
      <xdr:row>260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AA2FCB2-81CB-0441-B893-356E45BDC541}"/>
            </a:ext>
          </a:extLst>
        </xdr:cNvPr>
        <xdr:cNvSpPr txBox="1"/>
      </xdr:nvSpPr>
      <xdr:spPr>
        <a:xfrm>
          <a:off x="6781800" y="616458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Horusec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MITRE Top 25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609600</xdr:colOff>
      <xdr:row>34</xdr:row>
      <xdr:rowOff>152400</xdr:rowOff>
    </xdr:from>
    <xdr:to>
      <xdr:col>30</xdr:col>
      <xdr:colOff>228600</xdr:colOff>
      <xdr:row>66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AE8F41C-1801-F743-9ED0-5A5266C77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228600</xdr:colOff>
      <xdr:row>34</xdr:row>
      <xdr:rowOff>152400</xdr:rowOff>
    </xdr:from>
    <xdr:to>
      <xdr:col>59</xdr:col>
      <xdr:colOff>152400</xdr:colOff>
      <xdr:row>66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282232-7976-974E-8B28-C3ED3C4F2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1511300</xdr:colOff>
      <xdr:row>67</xdr:row>
      <xdr:rowOff>215900</xdr:rowOff>
    </xdr:from>
    <xdr:to>
      <xdr:col>14</xdr:col>
      <xdr:colOff>1282700</xdr:colOff>
      <xdr:row>90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902810-A035-DD43-9066-7559DDC09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914400</xdr:colOff>
      <xdr:row>101</xdr:row>
      <xdr:rowOff>88900</xdr:rowOff>
    </xdr:from>
    <xdr:to>
      <xdr:col>35</xdr:col>
      <xdr:colOff>63500</xdr:colOff>
      <xdr:row>132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CD09AD4-2E5C-CB4D-BA2E-AF28C2E87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393700</xdr:colOff>
      <xdr:row>101</xdr:row>
      <xdr:rowOff>114300</xdr:rowOff>
    </xdr:from>
    <xdr:to>
      <xdr:col>65</xdr:col>
      <xdr:colOff>673100</xdr:colOff>
      <xdr:row>132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92B0D2-A76F-9640-9B94-FFCA1E0AD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723900</xdr:colOff>
      <xdr:row>179</xdr:row>
      <xdr:rowOff>127000</xdr:rowOff>
    </xdr:from>
    <xdr:to>
      <xdr:col>43</xdr:col>
      <xdr:colOff>228600</xdr:colOff>
      <xdr:row>210</xdr:row>
      <xdr:rowOff>63500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4AB0831-045B-5A41-9DC3-48B0D6C0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203200</xdr:colOff>
      <xdr:row>179</xdr:row>
      <xdr:rowOff>139700</xdr:rowOff>
    </xdr:from>
    <xdr:to>
      <xdr:col>72</xdr:col>
      <xdr:colOff>304800</xdr:colOff>
      <xdr:row>210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9CEAC74-8ADB-B440-9EFD-1F6731F71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368300</xdr:colOff>
      <xdr:row>261</xdr:row>
      <xdr:rowOff>38100</xdr:rowOff>
    </xdr:from>
    <xdr:to>
      <xdr:col>15</xdr:col>
      <xdr:colOff>584200</xdr:colOff>
      <xdr:row>291</xdr:row>
      <xdr:rowOff>215900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4BCD1C-FFE2-244A-8FB3-A0A439EB0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1117600</xdr:colOff>
      <xdr:row>261</xdr:row>
      <xdr:rowOff>25400</xdr:rowOff>
    </xdr:from>
    <xdr:to>
      <xdr:col>44</xdr:col>
      <xdr:colOff>203200</xdr:colOff>
      <xdr:row>291</xdr:row>
      <xdr:rowOff>203200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7A2504-55D0-5048-BDFC-D086FF537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165100</xdr:colOff>
      <xdr:row>261</xdr:row>
      <xdr:rowOff>0</xdr:rowOff>
    </xdr:from>
    <xdr:to>
      <xdr:col>72</xdr:col>
      <xdr:colOff>685800</xdr:colOff>
      <xdr:row>291</xdr:row>
      <xdr:rowOff>177800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FAC54B-6B50-0E44-8FD8-5B747990D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381000</xdr:colOff>
      <xdr:row>293</xdr:row>
      <xdr:rowOff>76200</xdr:rowOff>
    </xdr:from>
    <xdr:to>
      <xdr:col>15</xdr:col>
      <xdr:colOff>660400</xdr:colOff>
      <xdr:row>328</xdr:row>
      <xdr:rowOff>215900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4935C68-83D2-4646-9D22-271AA4402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69</xdr:row>
      <xdr:rowOff>38100</xdr:rowOff>
    </xdr:from>
    <xdr:to>
      <xdr:col>48</xdr:col>
      <xdr:colOff>38100</xdr:colOff>
      <xdr:row>250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7E6CCB7-DAC3-A64F-9CEF-864051377643}"/>
            </a:ext>
          </a:extLst>
        </xdr:cNvPr>
        <xdr:cNvSpPr/>
      </xdr:nvSpPr>
      <xdr:spPr>
        <a:xfrm>
          <a:off x="609600" y="16687800"/>
          <a:ext cx="43459400" cy="437769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152400</xdr:colOff>
      <xdr:row>70</xdr:row>
      <xdr:rowOff>127000</xdr:rowOff>
    </xdr:from>
    <xdr:to>
      <xdr:col>10</xdr:col>
      <xdr:colOff>533400</xdr:colOff>
      <xdr:row>74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93F5812-AAC0-3C4D-AC11-890575118BF9}"/>
            </a:ext>
          </a:extLst>
        </xdr:cNvPr>
        <xdr:cNvSpPr txBox="1"/>
      </xdr:nvSpPr>
      <xdr:spPr>
        <a:xfrm>
          <a:off x="6108700" y="17018000"/>
          <a:ext cx="59817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Semgrep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228600</xdr:colOff>
      <xdr:row>75</xdr:row>
      <xdr:rowOff>76200</xdr:rowOff>
    </xdr:from>
    <xdr:to>
      <xdr:col>12</xdr:col>
      <xdr:colOff>190500</xdr:colOff>
      <xdr:row>109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CA78AE-0637-2044-B2D9-0428EEFB1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406400</xdr:colOff>
      <xdr:row>180</xdr:row>
      <xdr:rowOff>63500</xdr:rowOff>
    </xdr:from>
    <xdr:to>
      <xdr:col>8</xdr:col>
      <xdr:colOff>1155700</xdr:colOff>
      <xdr:row>202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8BE623-024D-7248-8ED8-C96EB0A35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251</xdr:row>
      <xdr:rowOff>190500</xdr:rowOff>
    </xdr:from>
    <xdr:to>
      <xdr:col>61</xdr:col>
      <xdr:colOff>38100</xdr:colOff>
      <xdr:row>390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6D02B47-4311-C944-BA93-06D53DB7D023}"/>
            </a:ext>
          </a:extLst>
        </xdr:cNvPr>
        <xdr:cNvSpPr/>
      </xdr:nvSpPr>
      <xdr:spPr>
        <a:xfrm>
          <a:off x="609600" y="60756800"/>
          <a:ext cx="50419000" cy="334264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12700</xdr:colOff>
      <xdr:row>253</xdr:row>
      <xdr:rowOff>114300</xdr:rowOff>
    </xdr:from>
    <xdr:to>
      <xdr:col>11</xdr:col>
      <xdr:colOff>939800</xdr:colOff>
      <xdr:row>258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0EA606-088C-194D-B97A-AECE877B8887}"/>
            </a:ext>
          </a:extLst>
        </xdr:cNvPr>
        <xdr:cNvSpPr txBox="1"/>
      </xdr:nvSpPr>
      <xdr:spPr>
        <a:xfrm>
          <a:off x="7696200" y="611632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Semgrep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CWE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431800</xdr:colOff>
      <xdr:row>75</xdr:row>
      <xdr:rowOff>63500</xdr:rowOff>
    </xdr:from>
    <xdr:to>
      <xdr:col>23</xdr:col>
      <xdr:colOff>1511300</xdr:colOff>
      <xdr:row>108</xdr:row>
      <xdr:rowOff>228600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A5BE67-FE11-A54E-B53A-61D4837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165100</xdr:colOff>
      <xdr:row>75</xdr:row>
      <xdr:rowOff>63500</xdr:rowOff>
    </xdr:from>
    <xdr:to>
      <xdr:col>46</xdr:col>
      <xdr:colOff>304800</xdr:colOff>
      <xdr:row>108</xdr:row>
      <xdr:rowOff>228600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90DA27C-EB5D-3D4C-AD0D-04B2BE6F1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203200</xdr:colOff>
      <xdr:row>110</xdr:row>
      <xdr:rowOff>50800</xdr:rowOff>
    </xdr:from>
    <xdr:to>
      <xdr:col>12</xdr:col>
      <xdr:colOff>165100</xdr:colOff>
      <xdr:row>143</xdr:row>
      <xdr:rowOff>215900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17AC9CF-21AB-F143-BB26-2D3771F71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177800</xdr:colOff>
      <xdr:row>145</xdr:row>
      <xdr:rowOff>50800</xdr:rowOff>
    </xdr:from>
    <xdr:to>
      <xdr:col>12</xdr:col>
      <xdr:colOff>139700</xdr:colOff>
      <xdr:row>178</xdr:row>
      <xdr:rowOff>215900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DE2CA5D-A390-8B42-890A-8388A26AC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393700</xdr:colOff>
      <xdr:row>203</xdr:row>
      <xdr:rowOff>76200</xdr:rowOff>
    </xdr:from>
    <xdr:to>
      <xdr:col>8</xdr:col>
      <xdr:colOff>1155700</xdr:colOff>
      <xdr:row>225</xdr:row>
      <xdr:rowOff>101600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1E9AE0C-916D-6744-922D-A0FB00653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381000</xdr:colOff>
      <xdr:row>226</xdr:row>
      <xdr:rowOff>63500</xdr:rowOff>
    </xdr:from>
    <xdr:to>
      <xdr:col>8</xdr:col>
      <xdr:colOff>1168400</xdr:colOff>
      <xdr:row>248</xdr:row>
      <xdr:rowOff>88900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2E2BC23F-9B96-7C48-B2BD-1989282E8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1460500</xdr:colOff>
      <xdr:row>180</xdr:row>
      <xdr:rowOff>88900</xdr:rowOff>
    </xdr:from>
    <xdr:to>
      <xdr:col>16</xdr:col>
      <xdr:colOff>1485900</xdr:colOff>
      <xdr:row>207</xdr:row>
      <xdr:rowOff>190500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B0B08B5-14A5-EB4F-AF07-8144D583A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1473200</xdr:colOff>
      <xdr:row>226</xdr:row>
      <xdr:rowOff>101600</xdr:rowOff>
    </xdr:from>
    <xdr:to>
      <xdr:col>16</xdr:col>
      <xdr:colOff>1168400</xdr:colOff>
      <xdr:row>248</xdr:row>
      <xdr:rowOff>127000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D99FB94-31A2-FA46-B6A4-C0475CED7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533400</xdr:colOff>
      <xdr:row>259</xdr:row>
      <xdr:rowOff>101600</xdr:rowOff>
    </xdr:from>
    <xdr:to>
      <xdr:col>13</xdr:col>
      <xdr:colOff>914400</xdr:colOff>
      <xdr:row>290</xdr:row>
      <xdr:rowOff>139700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4B8EF1D0-C7F9-684B-9FA2-249547A72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1168400</xdr:colOff>
      <xdr:row>259</xdr:row>
      <xdr:rowOff>76200</xdr:rowOff>
    </xdr:from>
    <xdr:to>
      <xdr:col>27</xdr:col>
      <xdr:colOff>342900</xdr:colOff>
      <xdr:row>290</xdr:row>
      <xdr:rowOff>114300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0DF61F2-394E-D04E-BF66-E28C17E8B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215900</xdr:colOff>
      <xdr:row>259</xdr:row>
      <xdr:rowOff>38100</xdr:rowOff>
    </xdr:from>
    <xdr:to>
      <xdr:col>59</xdr:col>
      <xdr:colOff>304800</xdr:colOff>
      <xdr:row>290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6525EF8E-4791-F843-B708-E5576A294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533400</xdr:colOff>
      <xdr:row>292</xdr:row>
      <xdr:rowOff>0</xdr:rowOff>
    </xdr:from>
    <xdr:to>
      <xdr:col>13</xdr:col>
      <xdr:colOff>914400</xdr:colOff>
      <xdr:row>323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4EBA5FE-1890-0844-9AF8-7E6391F73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520700</xdr:colOff>
      <xdr:row>324</xdr:row>
      <xdr:rowOff>139700</xdr:rowOff>
    </xdr:from>
    <xdr:to>
      <xdr:col>13</xdr:col>
      <xdr:colOff>901700</xdr:colOff>
      <xdr:row>355</xdr:row>
      <xdr:rowOff>177800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D585B4B8-589A-EA46-8426-0BE952F47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533400</xdr:colOff>
      <xdr:row>357</xdr:row>
      <xdr:rowOff>63500</xdr:rowOff>
    </xdr:from>
    <xdr:to>
      <xdr:col>13</xdr:col>
      <xdr:colOff>774700</xdr:colOff>
      <xdr:row>389</xdr:row>
      <xdr:rowOff>25400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7EBC4129-41CB-DA4B-ACA0-73295C71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114300</xdr:colOff>
      <xdr:row>357</xdr:row>
      <xdr:rowOff>38100</xdr:rowOff>
    </xdr:from>
    <xdr:to>
      <xdr:col>27</xdr:col>
      <xdr:colOff>330200</xdr:colOff>
      <xdr:row>389</xdr:row>
      <xdr:rowOff>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57B11A14-4BD5-C24C-9DDE-8BF4DB8E5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279400</xdr:colOff>
      <xdr:row>357</xdr:row>
      <xdr:rowOff>25400</xdr:rowOff>
    </xdr:from>
    <xdr:to>
      <xdr:col>59</xdr:col>
      <xdr:colOff>228600</xdr:colOff>
      <xdr:row>388</xdr:row>
      <xdr:rowOff>228600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6E0ABE3-17C5-1B49-AD9A-E91E79C0D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392</xdr:row>
      <xdr:rowOff>63500</xdr:rowOff>
    </xdr:from>
    <xdr:to>
      <xdr:col>61</xdr:col>
      <xdr:colOff>50800</xdr:colOff>
      <xdr:row>530</xdr:row>
      <xdr:rowOff>190500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FF3B5FB8-3296-7F4D-8453-E5DD70CE5B3C}"/>
            </a:ext>
          </a:extLst>
        </xdr:cNvPr>
        <xdr:cNvSpPr/>
      </xdr:nvSpPr>
      <xdr:spPr>
        <a:xfrm>
          <a:off x="622300" y="94653100"/>
          <a:ext cx="50419000" cy="334264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25400</xdr:colOff>
      <xdr:row>393</xdr:row>
      <xdr:rowOff>228600</xdr:rowOff>
    </xdr:from>
    <xdr:to>
      <xdr:col>11</xdr:col>
      <xdr:colOff>952500</xdr:colOff>
      <xdr:row>398</xdr:row>
      <xdr:rowOff>114300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AB8451A-AA48-4C48-A7B2-529A793A2553}"/>
            </a:ext>
          </a:extLst>
        </xdr:cNvPr>
        <xdr:cNvSpPr txBox="1"/>
      </xdr:nvSpPr>
      <xdr:spPr>
        <a:xfrm>
          <a:off x="7708900" y="950595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Semgrep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OWASP Top 10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546100</xdr:colOff>
      <xdr:row>399</xdr:row>
      <xdr:rowOff>215900</xdr:rowOff>
    </xdr:from>
    <xdr:to>
      <xdr:col>13</xdr:col>
      <xdr:colOff>927100</xdr:colOff>
      <xdr:row>431</xdr:row>
      <xdr:rowOff>12700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7FBBDF3-FF96-F149-AEDD-B349ACD30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546100</xdr:colOff>
      <xdr:row>432</xdr:row>
      <xdr:rowOff>114300</xdr:rowOff>
    </xdr:from>
    <xdr:to>
      <xdr:col>13</xdr:col>
      <xdr:colOff>927100</xdr:colOff>
      <xdr:row>463</xdr:row>
      <xdr:rowOff>152400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D0B75F67-FCE0-4A4E-A094-6C9B80E8E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533400</xdr:colOff>
      <xdr:row>465</xdr:row>
      <xdr:rowOff>12700</xdr:rowOff>
    </xdr:from>
    <xdr:to>
      <xdr:col>13</xdr:col>
      <xdr:colOff>914400</xdr:colOff>
      <xdr:row>496</xdr:row>
      <xdr:rowOff>50800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92B189F5-DEF7-764E-8A09-45DD783DB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546100</xdr:colOff>
      <xdr:row>497</xdr:row>
      <xdr:rowOff>177800</xdr:rowOff>
    </xdr:from>
    <xdr:to>
      <xdr:col>13</xdr:col>
      <xdr:colOff>787400</xdr:colOff>
      <xdr:row>529</xdr:row>
      <xdr:rowOff>139700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B09BB028-A2EF-5640-90AB-5C19C76F7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1143000</xdr:colOff>
      <xdr:row>497</xdr:row>
      <xdr:rowOff>203200</xdr:rowOff>
    </xdr:from>
    <xdr:to>
      <xdr:col>27</xdr:col>
      <xdr:colOff>177800</xdr:colOff>
      <xdr:row>529</xdr:row>
      <xdr:rowOff>165100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C2FC0B1F-AC9A-154F-B499-5B86E6C0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63500</xdr:colOff>
      <xdr:row>399</xdr:row>
      <xdr:rowOff>190500</xdr:rowOff>
    </xdr:from>
    <xdr:to>
      <xdr:col>28</xdr:col>
      <xdr:colOff>12700</xdr:colOff>
      <xdr:row>430</xdr:row>
      <xdr:rowOff>228600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5397AF67-6200-9544-BCC2-CB101CD2F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533</xdr:row>
      <xdr:rowOff>0</xdr:rowOff>
    </xdr:from>
    <xdr:to>
      <xdr:col>61</xdr:col>
      <xdr:colOff>50800</xdr:colOff>
      <xdr:row>671</xdr:row>
      <xdr:rowOff>127000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7726A978-1CE9-0847-84D9-9A7BBCA3150A}"/>
            </a:ext>
          </a:extLst>
        </xdr:cNvPr>
        <xdr:cNvSpPr/>
      </xdr:nvSpPr>
      <xdr:spPr>
        <a:xfrm>
          <a:off x="622300" y="128612900"/>
          <a:ext cx="50419000" cy="334264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25400</xdr:colOff>
      <xdr:row>534</xdr:row>
      <xdr:rowOff>165100</xdr:rowOff>
    </xdr:from>
    <xdr:to>
      <xdr:col>11</xdr:col>
      <xdr:colOff>952500</xdr:colOff>
      <xdr:row>539</xdr:row>
      <xdr:rowOff>50800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C24EF512-6CE7-0D40-B337-71F925DD7DC3}"/>
            </a:ext>
          </a:extLst>
        </xdr:cNvPr>
        <xdr:cNvSpPr txBox="1"/>
      </xdr:nvSpPr>
      <xdr:spPr>
        <a:xfrm>
          <a:off x="7708900" y="1290193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Semgrep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MITRE Top 25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546100</xdr:colOff>
      <xdr:row>540</xdr:row>
      <xdr:rowOff>152400</xdr:rowOff>
    </xdr:from>
    <xdr:to>
      <xdr:col>13</xdr:col>
      <xdr:colOff>927100</xdr:colOff>
      <xdr:row>571</xdr:row>
      <xdr:rowOff>190500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9E941681-0EF5-FA49-A85C-7061DD46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546100</xdr:colOff>
      <xdr:row>573</xdr:row>
      <xdr:rowOff>50800</xdr:rowOff>
    </xdr:from>
    <xdr:to>
      <xdr:col>13</xdr:col>
      <xdr:colOff>927100</xdr:colOff>
      <xdr:row>604</xdr:row>
      <xdr:rowOff>88900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AC9BFF6D-D408-B446-B841-1042D0B10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533400</xdr:colOff>
      <xdr:row>605</xdr:row>
      <xdr:rowOff>190500</xdr:rowOff>
    </xdr:from>
    <xdr:to>
      <xdr:col>13</xdr:col>
      <xdr:colOff>914400</xdr:colOff>
      <xdr:row>636</xdr:row>
      <xdr:rowOff>228600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3B3C9AB5-9E2B-604E-BE93-675405316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546100</xdr:colOff>
      <xdr:row>638</xdr:row>
      <xdr:rowOff>114300</xdr:rowOff>
    </xdr:from>
    <xdr:to>
      <xdr:col>13</xdr:col>
      <xdr:colOff>787400</xdr:colOff>
      <xdr:row>670</xdr:row>
      <xdr:rowOff>76200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1C85AD9C-CBCF-BC41-9B2D-B8601EE6C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171</xdr:row>
      <xdr:rowOff>165100</xdr:rowOff>
    </xdr:from>
    <xdr:to>
      <xdr:col>73</xdr:col>
      <xdr:colOff>139700</xdr:colOff>
      <xdr:row>250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2C3DF88-45E7-DE46-A128-52D33DF0E715}"/>
            </a:ext>
          </a:extLst>
        </xdr:cNvPr>
        <xdr:cNvSpPr/>
      </xdr:nvSpPr>
      <xdr:spPr>
        <a:xfrm>
          <a:off x="330200" y="41427400"/>
          <a:ext cx="54800500" cy="19062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0</xdr:colOff>
      <xdr:row>179</xdr:row>
      <xdr:rowOff>127000</xdr:rowOff>
    </xdr:from>
    <xdr:to>
      <xdr:col>15</xdr:col>
      <xdr:colOff>215900</xdr:colOff>
      <xdr:row>210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2167B-E960-AC4B-98D5-ACDD4C939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95</xdr:row>
      <xdr:rowOff>63500</xdr:rowOff>
    </xdr:from>
    <xdr:to>
      <xdr:col>66</xdr:col>
      <xdr:colOff>266700</xdr:colOff>
      <xdr:row>169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4733618-154C-0046-9BDA-F76C51BD7665}"/>
            </a:ext>
          </a:extLst>
        </xdr:cNvPr>
        <xdr:cNvSpPr/>
      </xdr:nvSpPr>
      <xdr:spPr>
        <a:xfrm>
          <a:off x="304800" y="22987000"/>
          <a:ext cx="49174400" cy="179451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355600</xdr:colOff>
      <xdr:row>28</xdr:row>
      <xdr:rowOff>88900</xdr:rowOff>
    </xdr:from>
    <xdr:to>
      <xdr:col>65</xdr:col>
      <xdr:colOff>317500</xdr:colOff>
      <xdr:row>91</xdr:row>
      <xdr:rowOff>228600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471B2B9-9F1C-8C40-9192-E5190F71454A}"/>
            </a:ext>
          </a:extLst>
        </xdr:cNvPr>
        <xdr:cNvSpPr/>
      </xdr:nvSpPr>
      <xdr:spPr>
        <a:xfrm>
          <a:off x="355600" y="6845300"/>
          <a:ext cx="48348900" cy="15341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558800</xdr:colOff>
      <xdr:row>29</xdr:row>
      <xdr:rowOff>152400</xdr:rowOff>
    </xdr:from>
    <xdr:to>
      <xdr:col>10</xdr:col>
      <xdr:colOff>114300</xdr:colOff>
      <xdr:row>33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45A05E0-4469-0443-AA8D-19983A3BA210}"/>
            </a:ext>
          </a:extLst>
        </xdr:cNvPr>
        <xdr:cNvSpPr txBox="1"/>
      </xdr:nvSpPr>
      <xdr:spPr>
        <a:xfrm>
          <a:off x="5778500" y="7150100"/>
          <a:ext cx="59817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Snyk Code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88900</xdr:colOff>
      <xdr:row>34</xdr:row>
      <xdr:rowOff>139700</xdr:rowOff>
    </xdr:from>
    <xdr:to>
      <xdr:col>12</xdr:col>
      <xdr:colOff>266700</xdr:colOff>
      <xdr:row>66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09E4B3-6387-0F41-9C8D-4F10E82E8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546100</xdr:colOff>
      <xdr:row>68</xdr:row>
      <xdr:rowOff>0</xdr:rowOff>
    </xdr:from>
    <xdr:to>
      <xdr:col>8</xdr:col>
      <xdr:colOff>901700</xdr:colOff>
      <xdr:row>90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2AF016-FD0A-7142-9CC7-20498CE36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711200</xdr:colOff>
      <xdr:row>95</xdr:row>
      <xdr:rowOff>203200</xdr:rowOff>
    </xdr:from>
    <xdr:to>
      <xdr:col>10</xdr:col>
      <xdr:colOff>1638300</xdr:colOff>
      <xdr:row>100</xdr:row>
      <xdr:rowOff>88900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DF45B9-23AD-5743-8A2F-FE0977F94F5F}"/>
            </a:ext>
          </a:extLst>
        </xdr:cNvPr>
        <xdr:cNvSpPr txBox="1"/>
      </xdr:nvSpPr>
      <xdr:spPr>
        <a:xfrm>
          <a:off x="7302500" y="231267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Snyk Code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CWE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165100</xdr:colOff>
      <xdr:row>101</xdr:row>
      <xdr:rowOff>50800</xdr:rowOff>
    </xdr:from>
    <xdr:to>
      <xdr:col>14</xdr:col>
      <xdr:colOff>431800</xdr:colOff>
      <xdr:row>132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94743B-B8FB-B240-A4C4-DD5A1C53E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134</xdr:row>
      <xdr:rowOff>12700</xdr:rowOff>
    </xdr:from>
    <xdr:to>
      <xdr:col>14</xdr:col>
      <xdr:colOff>431800</xdr:colOff>
      <xdr:row>165</xdr:row>
      <xdr:rowOff>215900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5AD98D-7461-714A-B5DD-B53E2EAA5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173</xdr:row>
      <xdr:rowOff>139700</xdr:rowOff>
    </xdr:from>
    <xdr:to>
      <xdr:col>10</xdr:col>
      <xdr:colOff>1295400</xdr:colOff>
      <xdr:row>178</xdr:row>
      <xdr:rowOff>25400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A66CCAF-A83E-744F-B01C-73125344F951}"/>
            </a:ext>
          </a:extLst>
        </xdr:cNvPr>
        <xdr:cNvSpPr txBox="1"/>
      </xdr:nvSpPr>
      <xdr:spPr>
        <a:xfrm>
          <a:off x="6959600" y="418846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Snyk Code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OWASP Top 10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609600</xdr:colOff>
      <xdr:row>212</xdr:row>
      <xdr:rowOff>88900</xdr:rowOff>
    </xdr:from>
    <xdr:to>
      <xdr:col>15</xdr:col>
      <xdr:colOff>266700</xdr:colOff>
      <xdr:row>247</xdr:row>
      <xdr:rowOff>228600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2A0098-2C9C-A04F-9876-E28EEF9E8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253</xdr:row>
      <xdr:rowOff>203200</xdr:rowOff>
    </xdr:from>
    <xdr:to>
      <xdr:col>73</xdr:col>
      <xdr:colOff>165100</xdr:colOff>
      <xdr:row>330</xdr:row>
      <xdr:rowOff>127000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44FB315-FBE9-9048-B464-B9545AC4777C}"/>
            </a:ext>
          </a:extLst>
        </xdr:cNvPr>
        <xdr:cNvSpPr/>
      </xdr:nvSpPr>
      <xdr:spPr>
        <a:xfrm>
          <a:off x="304800" y="61252100"/>
          <a:ext cx="54851300" cy="185039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190500</xdr:colOff>
      <xdr:row>255</xdr:row>
      <xdr:rowOff>114300</xdr:rowOff>
    </xdr:from>
    <xdr:to>
      <xdr:col>10</xdr:col>
      <xdr:colOff>1117600</xdr:colOff>
      <xdr:row>260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5CD4294-988C-FC41-8632-8ACD7CFD51E3}"/>
            </a:ext>
          </a:extLst>
        </xdr:cNvPr>
        <xdr:cNvSpPr txBox="1"/>
      </xdr:nvSpPr>
      <xdr:spPr>
        <a:xfrm>
          <a:off x="6781800" y="616458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Snyk Code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MITRE Top 25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609600</xdr:colOff>
      <xdr:row>34</xdr:row>
      <xdr:rowOff>152400</xdr:rowOff>
    </xdr:from>
    <xdr:to>
      <xdr:col>30</xdr:col>
      <xdr:colOff>228600</xdr:colOff>
      <xdr:row>66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D4C58F-74C1-F94F-BCC7-828650E1E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228600</xdr:colOff>
      <xdr:row>34</xdr:row>
      <xdr:rowOff>152400</xdr:rowOff>
    </xdr:from>
    <xdr:to>
      <xdr:col>59</xdr:col>
      <xdr:colOff>152400</xdr:colOff>
      <xdr:row>66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BE1F47F-67F1-5C49-A9E9-89D59AD89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1511300</xdr:colOff>
      <xdr:row>67</xdr:row>
      <xdr:rowOff>215900</xdr:rowOff>
    </xdr:from>
    <xdr:to>
      <xdr:col>14</xdr:col>
      <xdr:colOff>1282700</xdr:colOff>
      <xdr:row>90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69DAAF0-9574-0149-965E-92A51366F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914400</xdr:colOff>
      <xdr:row>101</xdr:row>
      <xdr:rowOff>88900</xdr:rowOff>
    </xdr:from>
    <xdr:to>
      <xdr:col>35</xdr:col>
      <xdr:colOff>63500</xdr:colOff>
      <xdr:row>132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1B4F1D-3912-134D-BFC7-30D9AD5E3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393700</xdr:colOff>
      <xdr:row>101</xdr:row>
      <xdr:rowOff>114300</xdr:rowOff>
    </xdr:from>
    <xdr:to>
      <xdr:col>65</xdr:col>
      <xdr:colOff>673100</xdr:colOff>
      <xdr:row>132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2D9BAA5-2204-414A-B558-73B142A5C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723900</xdr:colOff>
      <xdr:row>179</xdr:row>
      <xdr:rowOff>127000</xdr:rowOff>
    </xdr:from>
    <xdr:to>
      <xdr:col>43</xdr:col>
      <xdr:colOff>228600</xdr:colOff>
      <xdr:row>210</xdr:row>
      <xdr:rowOff>63500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6558CAA-EC8F-4D42-BC9E-A14B99711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203200</xdr:colOff>
      <xdr:row>179</xdr:row>
      <xdr:rowOff>139700</xdr:rowOff>
    </xdr:from>
    <xdr:to>
      <xdr:col>72</xdr:col>
      <xdr:colOff>304800</xdr:colOff>
      <xdr:row>210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685D0D8-1D05-C043-A8EA-C03D083CD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368300</xdr:colOff>
      <xdr:row>261</xdr:row>
      <xdr:rowOff>38100</xdr:rowOff>
    </xdr:from>
    <xdr:to>
      <xdr:col>15</xdr:col>
      <xdr:colOff>584200</xdr:colOff>
      <xdr:row>291</xdr:row>
      <xdr:rowOff>215900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1816858-F6DE-4C40-AA2A-7A7CD99EB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1117600</xdr:colOff>
      <xdr:row>261</xdr:row>
      <xdr:rowOff>25400</xdr:rowOff>
    </xdr:from>
    <xdr:to>
      <xdr:col>44</xdr:col>
      <xdr:colOff>203200</xdr:colOff>
      <xdr:row>291</xdr:row>
      <xdr:rowOff>203200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6AF84BD-0740-8744-95FE-BDAC3D075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165100</xdr:colOff>
      <xdr:row>261</xdr:row>
      <xdr:rowOff>0</xdr:rowOff>
    </xdr:from>
    <xdr:to>
      <xdr:col>72</xdr:col>
      <xdr:colOff>685800</xdr:colOff>
      <xdr:row>291</xdr:row>
      <xdr:rowOff>177800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FEDFBFF-0E41-F746-8836-C96BE1833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381000</xdr:colOff>
      <xdr:row>293</xdr:row>
      <xdr:rowOff>76200</xdr:rowOff>
    </xdr:from>
    <xdr:to>
      <xdr:col>15</xdr:col>
      <xdr:colOff>660400</xdr:colOff>
      <xdr:row>328</xdr:row>
      <xdr:rowOff>215900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47DE01E-8027-C04D-A67E-CB640262C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171</xdr:row>
      <xdr:rowOff>165100</xdr:rowOff>
    </xdr:from>
    <xdr:to>
      <xdr:col>73</xdr:col>
      <xdr:colOff>139700</xdr:colOff>
      <xdr:row>250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34EDDC-400B-314E-8155-57C9FFAEEA4B}"/>
            </a:ext>
          </a:extLst>
        </xdr:cNvPr>
        <xdr:cNvSpPr/>
      </xdr:nvSpPr>
      <xdr:spPr>
        <a:xfrm>
          <a:off x="330200" y="41427400"/>
          <a:ext cx="54800500" cy="19062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0</xdr:colOff>
      <xdr:row>179</xdr:row>
      <xdr:rowOff>127000</xdr:rowOff>
    </xdr:from>
    <xdr:to>
      <xdr:col>15</xdr:col>
      <xdr:colOff>215900</xdr:colOff>
      <xdr:row>210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B463C-E7B3-3349-A3E3-63BEB5D2D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95</xdr:row>
      <xdr:rowOff>63500</xdr:rowOff>
    </xdr:from>
    <xdr:to>
      <xdr:col>66</xdr:col>
      <xdr:colOff>266700</xdr:colOff>
      <xdr:row>169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EAD0A9A-356E-D143-8F99-BE0D80F418F5}"/>
            </a:ext>
          </a:extLst>
        </xdr:cNvPr>
        <xdr:cNvSpPr/>
      </xdr:nvSpPr>
      <xdr:spPr>
        <a:xfrm>
          <a:off x="304800" y="22987000"/>
          <a:ext cx="49174400" cy="179451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355600</xdr:colOff>
      <xdr:row>28</xdr:row>
      <xdr:rowOff>88900</xdr:rowOff>
    </xdr:from>
    <xdr:to>
      <xdr:col>65</xdr:col>
      <xdr:colOff>317500</xdr:colOff>
      <xdr:row>91</xdr:row>
      <xdr:rowOff>228600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1196EC4-EF33-D641-9DF4-C6832EE041B1}"/>
            </a:ext>
          </a:extLst>
        </xdr:cNvPr>
        <xdr:cNvSpPr/>
      </xdr:nvSpPr>
      <xdr:spPr>
        <a:xfrm>
          <a:off x="355600" y="6845300"/>
          <a:ext cx="48348900" cy="15341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558800</xdr:colOff>
      <xdr:row>29</xdr:row>
      <xdr:rowOff>152400</xdr:rowOff>
    </xdr:from>
    <xdr:to>
      <xdr:col>10</xdr:col>
      <xdr:colOff>114300</xdr:colOff>
      <xdr:row>33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608C0A-B430-FC42-949F-58807B6D46BF}"/>
            </a:ext>
          </a:extLst>
        </xdr:cNvPr>
        <xdr:cNvSpPr txBox="1"/>
      </xdr:nvSpPr>
      <xdr:spPr>
        <a:xfrm>
          <a:off x="5778500" y="7150100"/>
          <a:ext cx="59817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SonarQube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88900</xdr:colOff>
      <xdr:row>34</xdr:row>
      <xdr:rowOff>139700</xdr:rowOff>
    </xdr:from>
    <xdr:to>
      <xdr:col>12</xdr:col>
      <xdr:colOff>266700</xdr:colOff>
      <xdr:row>66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EFE330-72E6-4749-B3A4-936C09856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1041400</xdr:colOff>
      <xdr:row>68</xdr:row>
      <xdr:rowOff>0</xdr:rowOff>
    </xdr:from>
    <xdr:to>
      <xdr:col>8</xdr:col>
      <xdr:colOff>1333500</xdr:colOff>
      <xdr:row>90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04DC56-0580-414E-A730-9791B58B9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711200</xdr:colOff>
      <xdr:row>95</xdr:row>
      <xdr:rowOff>203200</xdr:rowOff>
    </xdr:from>
    <xdr:to>
      <xdr:col>10</xdr:col>
      <xdr:colOff>1638300</xdr:colOff>
      <xdr:row>100</xdr:row>
      <xdr:rowOff>88900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5C8A97A-726C-5A49-B8A6-7B47CBF7384A}"/>
            </a:ext>
          </a:extLst>
        </xdr:cNvPr>
        <xdr:cNvSpPr txBox="1"/>
      </xdr:nvSpPr>
      <xdr:spPr>
        <a:xfrm>
          <a:off x="7302500" y="231267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SonarQube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CWE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165100</xdr:colOff>
      <xdr:row>101</xdr:row>
      <xdr:rowOff>50800</xdr:rowOff>
    </xdr:from>
    <xdr:to>
      <xdr:col>14</xdr:col>
      <xdr:colOff>431800</xdr:colOff>
      <xdr:row>132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5D9F80-55A9-874F-9058-C87167BE9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134</xdr:row>
      <xdr:rowOff>12700</xdr:rowOff>
    </xdr:from>
    <xdr:to>
      <xdr:col>14</xdr:col>
      <xdr:colOff>431800</xdr:colOff>
      <xdr:row>165</xdr:row>
      <xdr:rowOff>215900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1A7CC6-ECBF-0E4D-ACA5-63FFE2F27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173</xdr:row>
      <xdr:rowOff>139700</xdr:rowOff>
    </xdr:from>
    <xdr:to>
      <xdr:col>10</xdr:col>
      <xdr:colOff>1295400</xdr:colOff>
      <xdr:row>178</xdr:row>
      <xdr:rowOff>25400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C3E4D0-A645-BC40-A5C1-5884EC6A3334}"/>
            </a:ext>
          </a:extLst>
        </xdr:cNvPr>
        <xdr:cNvSpPr txBox="1"/>
      </xdr:nvSpPr>
      <xdr:spPr>
        <a:xfrm>
          <a:off x="6959600" y="418846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SonarQube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OWASP Top 10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609600</xdr:colOff>
      <xdr:row>212</xdr:row>
      <xdr:rowOff>88900</xdr:rowOff>
    </xdr:from>
    <xdr:to>
      <xdr:col>15</xdr:col>
      <xdr:colOff>266700</xdr:colOff>
      <xdr:row>247</xdr:row>
      <xdr:rowOff>228600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770131-93A9-DA4A-8C44-DBE9E9C37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253</xdr:row>
      <xdr:rowOff>203200</xdr:rowOff>
    </xdr:from>
    <xdr:to>
      <xdr:col>73</xdr:col>
      <xdr:colOff>165100</xdr:colOff>
      <xdr:row>330</xdr:row>
      <xdr:rowOff>127000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8C2AC8C-C7AA-9641-BD77-C8F271B9678A}"/>
            </a:ext>
          </a:extLst>
        </xdr:cNvPr>
        <xdr:cNvSpPr/>
      </xdr:nvSpPr>
      <xdr:spPr>
        <a:xfrm>
          <a:off x="304800" y="61252100"/>
          <a:ext cx="54851300" cy="185039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190500</xdr:colOff>
      <xdr:row>255</xdr:row>
      <xdr:rowOff>114300</xdr:rowOff>
    </xdr:from>
    <xdr:to>
      <xdr:col>10</xdr:col>
      <xdr:colOff>1117600</xdr:colOff>
      <xdr:row>260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32666AB-BB35-8741-A2D9-D8E9E11D653E}"/>
            </a:ext>
          </a:extLst>
        </xdr:cNvPr>
        <xdr:cNvSpPr txBox="1"/>
      </xdr:nvSpPr>
      <xdr:spPr>
        <a:xfrm>
          <a:off x="6781800" y="616458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SonarQube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MITRE Top 25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609600</xdr:colOff>
      <xdr:row>34</xdr:row>
      <xdr:rowOff>152400</xdr:rowOff>
    </xdr:from>
    <xdr:to>
      <xdr:col>30</xdr:col>
      <xdr:colOff>228600</xdr:colOff>
      <xdr:row>66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AC7032-30D2-FE44-8019-FEF417BFC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228600</xdr:colOff>
      <xdr:row>34</xdr:row>
      <xdr:rowOff>152400</xdr:rowOff>
    </xdr:from>
    <xdr:to>
      <xdr:col>59</xdr:col>
      <xdr:colOff>152400</xdr:colOff>
      <xdr:row>66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F0EDE56-CF9F-6140-BF0A-FE09A20E6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76200</xdr:colOff>
      <xdr:row>68</xdr:row>
      <xdr:rowOff>0</xdr:rowOff>
    </xdr:from>
    <xdr:to>
      <xdr:col>14</xdr:col>
      <xdr:colOff>1397000</xdr:colOff>
      <xdr:row>90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7CA7B5-3BBE-4245-9128-120C0307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914400</xdr:colOff>
      <xdr:row>101</xdr:row>
      <xdr:rowOff>88900</xdr:rowOff>
    </xdr:from>
    <xdr:to>
      <xdr:col>35</xdr:col>
      <xdr:colOff>63500</xdr:colOff>
      <xdr:row>132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6D52D1-B0D4-FE41-BFCC-E19314447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393700</xdr:colOff>
      <xdr:row>101</xdr:row>
      <xdr:rowOff>114300</xdr:rowOff>
    </xdr:from>
    <xdr:to>
      <xdr:col>65</xdr:col>
      <xdr:colOff>673100</xdr:colOff>
      <xdr:row>132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2F0B561-95C0-F34F-87DD-6FB947F78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723900</xdr:colOff>
      <xdr:row>179</xdr:row>
      <xdr:rowOff>127000</xdr:rowOff>
    </xdr:from>
    <xdr:to>
      <xdr:col>43</xdr:col>
      <xdr:colOff>228600</xdr:colOff>
      <xdr:row>210</xdr:row>
      <xdr:rowOff>63500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A3F6251-73C4-EE4D-8925-9040F3514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203200</xdr:colOff>
      <xdr:row>179</xdr:row>
      <xdr:rowOff>139700</xdr:rowOff>
    </xdr:from>
    <xdr:to>
      <xdr:col>72</xdr:col>
      <xdr:colOff>304800</xdr:colOff>
      <xdr:row>210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858C3ED-C1EF-B34B-A598-8298BCC6A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368300</xdr:colOff>
      <xdr:row>261</xdr:row>
      <xdr:rowOff>38100</xdr:rowOff>
    </xdr:from>
    <xdr:to>
      <xdr:col>15</xdr:col>
      <xdr:colOff>584200</xdr:colOff>
      <xdr:row>291</xdr:row>
      <xdr:rowOff>215900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CBC856E-CCD4-C040-8BF4-7114DE856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1117600</xdr:colOff>
      <xdr:row>261</xdr:row>
      <xdr:rowOff>25400</xdr:rowOff>
    </xdr:from>
    <xdr:to>
      <xdr:col>44</xdr:col>
      <xdr:colOff>203200</xdr:colOff>
      <xdr:row>291</xdr:row>
      <xdr:rowOff>203200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6A91EBF-6DEB-E34F-95F1-F6B59FE86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165100</xdr:colOff>
      <xdr:row>261</xdr:row>
      <xdr:rowOff>0</xdr:rowOff>
    </xdr:from>
    <xdr:to>
      <xdr:col>72</xdr:col>
      <xdr:colOff>685800</xdr:colOff>
      <xdr:row>291</xdr:row>
      <xdr:rowOff>177800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B2D7869-7C67-934B-A187-A47F4A85B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381000</xdr:colOff>
      <xdr:row>293</xdr:row>
      <xdr:rowOff>76200</xdr:rowOff>
    </xdr:from>
    <xdr:to>
      <xdr:col>15</xdr:col>
      <xdr:colOff>660400</xdr:colOff>
      <xdr:row>328</xdr:row>
      <xdr:rowOff>215900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7C11ED3-0F8C-364E-BDE8-39747DB9B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98</xdr:row>
      <xdr:rowOff>25400</xdr:rowOff>
    </xdr:from>
    <xdr:to>
      <xdr:col>15</xdr:col>
      <xdr:colOff>0</xdr:colOff>
      <xdr:row>200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9E59453-A4AC-6E45-9AC9-12520148D21D}"/>
            </a:ext>
          </a:extLst>
        </xdr:cNvPr>
        <xdr:cNvSpPr/>
      </xdr:nvSpPr>
      <xdr:spPr>
        <a:xfrm>
          <a:off x="1371600" y="23672800"/>
          <a:ext cx="16687800" cy="24612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0</xdr:colOff>
      <xdr:row>100</xdr:row>
      <xdr:rowOff>12700</xdr:rowOff>
    </xdr:from>
    <xdr:to>
      <xdr:col>10</xdr:col>
      <xdr:colOff>0</xdr:colOff>
      <xdr:row>103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7EC762-CEB6-BD47-ACD7-EA90A7217F10}"/>
            </a:ext>
          </a:extLst>
        </xdr:cNvPr>
        <xdr:cNvSpPr txBox="1"/>
      </xdr:nvSpPr>
      <xdr:spPr>
        <a:xfrm>
          <a:off x="7429500" y="24142700"/>
          <a:ext cx="42672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Misjudgement Rate</a:t>
          </a:r>
        </a:p>
      </xdr:txBody>
    </xdr:sp>
    <xdr:clientData/>
  </xdr:twoCellAnchor>
  <xdr:twoCellAnchor>
    <xdr:from>
      <xdr:col>0</xdr:col>
      <xdr:colOff>1790700</xdr:colOff>
      <xdr:row>105</xdr:row>
      <xdr:rowOff>228600</xdr:rowOff>
    </xdr:from>
    <xdr:to>
      <xdr:col>11</xdr:col>
      <xdr:colOff>876300</xdr:colOff>
      <xdr:row>135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26585-3F5B-5D43-90F3-E6A62F6F1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1371600</xdr:colOff>
      <xdr:row>202</xdr:row>
      <xdr:rowOff>88900</xdr:rowOff>
    </xdr:from>
    <xdr:to>
      <xdr:col>15</xdr:col>
      <xdr:colOff>0</xdr:colOff>
      <xdr:row>302</xdr:row>
      <xdr:rowOff>165100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9B818D3-8A88-AD43-820C-562B29861031}"/>
            </a:ext>
          </a:extLst>
        </xdr:cNvPr>
        <xdr:cNvSpPr/>
      </xdr:nvSpPr>
      <xdr:spPr>
        <a:xfrm>
          <a:off x="1371600" y="48831500"/>
          <a:ext cx="16687800" cy="242062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0</xdr:colOff>
      <xdr:row>203</xdr:row>
      <xdr:rowOff>165100</xdr:rowOff>
    </xdr:from>
    <xdr:to>
      <xdr:col>10</xdr:col>
      <xdr:colOff>0</xdr:colOff>
      <xdr:row>207</xdr:row>
      <xdr:rowOff>25400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486C857-7A6B-194F-B2F8-99F541602BE3}"/>
            </a:ext>
          </a:extLst>
        </xdr:cNvPr>
        <xdr:cNvSpPr txBox="1"/>
      </xdr:nvSpPr>
      <xdr:spPr>
        <a:xfrm>
          <a:off x="7429500" y="49149000"/>
          <a:ext cx="42672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Detection Rate</a:t>
          </a:r>
        </a:p>
      </xdr:txBody>
    </xdr:sp>
    <xdr:clientData/>
  </xdr:twoCellAnchor>
  <xdr:twoCellAnchor>
    <xdr:from>
      <xdr:col>0</xdr:col>
      <xdr:colOff>1358900</xdr:colOff>
      <xdr:row>305</xdr:row>
      <xdr:rowOff>203200</xdr:rowOff>
    </xdr:from>
    <xdr:to>
      <xdr:col>15</xdr:col>
      <xdr:colOff>0</xdr:colOff>
      <xdr:row>406</xdr:row>
      <xdr:rowOff>165100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9617E9B-52EA-6449-BFD1-FB027991622C}"/>
            </a:ext>
          </a:extLst>
        </xdr:cNvPr>
        <xdr:cNvSpPr/>
      </xdr:nvSpPr>
      <xdr:spPr>
        <a:xfrm>
          <a:off x="1358900" y="73799700"/>
          <a:ext cx="16700500" cy="243332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0</xdr:colOff>
      <xdr:row>307</xdr:row>
      <xdr:rowOff>38100</xdr:rowOff>
    </xdr:from>
    <xdr:to>
      <xdr:col>10</xdr:col>
      <xdr:colOff>0</xdr:colOff>
      <xdr:row>310</xdr:row>
      <xdr:rowOff>139700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067565E-3E0E-B640-91C9-8DDE903C300B}"/>
            </a:ext>
          </a:extLst>
        </xdr:cNvPr>
        <xdr:cNvSpPr txBox="1"/>
      </xdr:nvSpPr>
      <xdr:spPr>
        <a:xfrm>
          <a:off x="7429500" y="74117200"/>
          <a:ext cx="42672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Missing Rate</a:t>
          </a:r>
        </a:p>
      </xdr:txBody>
    </xdr:sp>
    <xdr:clientData/>
  </xdr:twoCellAnchor>
  <xdr:twoCellAnchor>
    <xdr:from>
      <xdr:col>0</xdr:col>
      <xdr:colOff>1358900</xdr:colOff>
      <xdr:row>408</xdr:row>
      <xdr:rowOff>152400</xdr:rowOff>
    </xdr:from>
    <xdr:to>
      <xdr:col>15</xdr:col>
      <xdr:colOff>0</xdr:colOff>
      <xdr:row>509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3EEFC03-2E26-B743-98C9-655C1EBCB4D5}"/>
            </a:ext>
          </a:extLst>
        </xdr:cNvPr>
        <xdr:cNvSpPr/>
      </xdr:nvSpPr>
      <xdr:spPr>
        <a:xfrm>
          <a:off x="1358900" y="98602800"/>
          <a:ext cx="16700500" cy="243332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0</xdr:colOff>
      <xdr:row>409</xdr:row>
      <xdr:rowOff>228600</xdr:rowOff>
    </xdr:from>
    <xdr:to>
      <xdr:col>10</xdr:col>
      <xdr:colOff>0</xdr:colOff>
      <xdr:row>413</xdr:row>
      <xdr:rowOff>88900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F9DB5E4-2582-434D-9C77-C0F4D28E8052}"/>
            </a:ext>
          </a:extLst>
        </xdr:cNvPr>
        <xdr:cNvSpPr txBox="1"/>
      </xdr:nvSpPr>
      <xdr:spPr>
        <a:xfrm>
          <a:off x="7429500" y="98920300"/>
          <a:ext cx="42672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Accuracy Rate</a:t>
          </a:r>
        </a:p>
      </xdr:txBody>
    </xdr:sp>
    <xdr:clientData/>
  </xdr:twoCellAnchor>
  <xdr:twoCellAnchor>
    <xdr:from>
      <xdr:col>0</xdr:col>
      <xdr:colOff>1778000</xdr:colOff>
      <xdr:row>136</xdr:row>
      <xdr:rowOff>76200</xdr:rowOff>
    </xdr:from>
    <xdr:to>
      <xdr:col>11</xdr:col>
      <xdr:colOff>901700</xdr:colOff>
      <xdr:row>165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B0835C-4CAD-BA45-8969-D8BE6B5C4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1714500</xdr:colOff>
      <xdr:row>208</xdr:row>
      <xdr:rowOff>190500</xdr:rowOff>
    </xdr:from>
    <xdr:to>
      <xdr:col>11</xdr:col>
      <xdr:colOff>850900</xdr:colOff>
      <xdr:row>237</xdr:row>
      <xdr:rowOff>203200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AB36DBF-0484-9240-8E40-D962B0188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1803400</xdr:colOff>
      <xdr:row>311</xdr:row>
      <xdr:rowOff>203200</xdr:rowOff>
    </xdr:from>
    <xdr:to>
      <xdr:col>11</xdr:col>
      <xdr:colOff>876300</xdr:colOff>
      <xdr:row>340</xdr:row>
      <xdr:rowOff>215900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FB33BC0-604F-834C-A520-D4A7D5D1D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1778000</xdr:colOff>
      <xdr:row>414</xdr:row>
      <xdr:rowOff>190500</xdr:rowOff>
    </xdr:from>
    <xdr:to>
      <xdr:col>14</xdr:col>
      <xdr:colOff>495300</xdr:colOff>
      <xdr:row>443</xdr:row>
      <xdr:rowOff>203200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BBF1B0B-061A-A24D-BDBD-BDCE39761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1765300</xdr:colOff>
      <xdr:row>445</xdr:row>
      <xdr:rowOff>88900</xdr:rowOff>
    </xdr:from>
    <xdr:to>
      <xdr:col>14</xdr:col>
      <xdr:colOff>482600</xdr:colOff>
      <xdr:row>474</xdr:row>
      <xdr:rowOff>101600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B806158-9423-9D4D-B820-C82BB3FB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1765300</xdr:colOff>
      <xdr:row>475</xdr:row>
      <xdr:rowOff>190500</xdr:rowOff>
    </xdr:from>
    <xdr:to>
      <xdr:col>14</xdr:col>
      <xdr:colOff>482600</xdr:colOff>
      <xdr:row>504</xdr:row>
      <xdr:rowOff>203200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CE31AB8-2588-5F43-903B-27A1AA14F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1803400</xdr:colOff>
      <xdr:row>166</xdr:row>
      <xdr:rowOff>127000</xdr:rowOff>
    </xdr:from>
    <xdr:to>
      <xdr:col>11</xdr:col>
      <xdr:colOff>952500</xdr:colOff>
      <xdr:row>195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2B3267-5D00-DD4B-B68E-FD6D12E37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1714500</xdr:colOff>
      <xdr:row>240</xdr:row>
      <xdr:rowOff>50800</xdr:rowOff>
    </xdr:from>
    <xdr:to>
      <xdr:col>11</xdr:col>
      <xdr:colOff>850900</xdr:colOff>
      <xdr:row>269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9473B2-211D-DC45-AEF2-9872A6C16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1714500</xdr:colOff>
      <xdr:row>271</xdr:row>
      <xdr:rowOff>177800</xdr:rowOff>
    </xdr:from>
    <xdr:to>
      <xdr:col>11</xdr:col>
      <xdr:colOff>850900</xdr:colOff>
      <xdr:row>300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A3E78E-6C84-EB41-BE4F-80A02043B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1803400</xdr:colOff>
      <xdr:row>342</xdr:row>
      <xdr:rowOff>76200</xdr:rowOff>
    </xdr:from>
    <xdr:to>
      <xdr:col>11</xdr:col>
      <xdr:colOff>876300</xdr:colOff>
      <xdr:row>371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AE6BC9-94A6-F849-A6BD-19CDC4154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1790700</xdr:colOff>
      <xdr:row>373</xdr:row>
      <xdr:rowOff>38100</xdr:rowOff>
    </xdr:from>
    <xdr:to>
      <xdr:col>11</xdr:col>
      <xdr:colOff>863600</xdr:colOff>
      <xdr:row>402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26F4F5A-9A8D-D14E-B2A1-D751CF550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60</xdr:row>
      <xdr:rowOff>177800</xdr:rowOff>
    </xdr:from>
    <xdr:to>
      <xdr:col>16</xdr:col>
      <xdr:colOff>355600</xdr:colOff>
      <xdr:row>223</xdr:row>
      <xdr:rowOff>63500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65A6069-9ACB-2045-833C-1BACE424C5EC}"/>
            </a:ext>
          </a:extLst>
        </xdr:cNvPr>
        <xdr:cNvSpPr/>
      </xdr:nvSpPr>
      <xdr:spPr>
        <a:xfrm>
          <a:off x="355600" y="14566900"/>
          <a:ext cx="17170400" cy="309372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1219200</xdr:colOff>
      <xdr:row>63</xdr:row>
      <xdr:rowOff>0</xdr:rowOff>
    </xdr:from>
    <xdr:to>
      <xdr:col>10</xdr:col>
      <xdr:colOff>266700</xdr:colOff>
      <xdr:row>67</xdr:row>
      <xdr:rowOff>63500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C76DA07-573E-004F-A360-A91A8EAF6FF5}"/>
            </a:ext>
          </a:extLst>
        </xdr:cNvPr>
        <xdr:cNvSpPr txBox="1"/>
      </xdr:nvSpPr>
      <xdr:spPr>
        <a:xfrm>
          <a:off x="5537200" y="14947900"/>
          <a:ext cx="59182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SCA Performance</a:t>
          </a:r>
        </a:p>
      </xdr:txBody>
    </xdr:sp>
    <xdr:clientData/>
  </xdr:twoCellAnchor>
  <xdr:twoCellAnchor>
    <xdr:from>
      <xdr:col>1</xdr:col>
      <xdr:colOff>0</xdr:colOff>
      <xdr:row>69</xdr:row>
      <xdr:rowOff>25400</xdr:rowOff>
    </xdr:from>
    <xdr:to>
      <xdr:col>15</xdr:col>
      <xdr:colOff>736600</xdr:colOff>
      <xdr:row>105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15B8D6-DA7A-6B86-EA00-AC7A29CFD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107</xdr:row>
      <xdr:rowOff>76200</xdr:rowOff>
    </xdr:from>
    <xdr:to>
      <xdr:col>15</xdr:col>
      <xdr:colOff>762000</xdr:colOff>
      <xdr:row>143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898A93-5D75-5F4E-B676-6B9E1D413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145</xdr:row>
      <xdr:rowOff>101600</xdr:rowOff>
    </xdr:from>
    <xdr:to>
      <xdr:col>15</xdr:col>
      <xdr:colOff>749300</xdr:colOff>
      <xdr:row>181</xdr:row>
      <xdr:rowOff>139700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9F6EB3-7639-7249-8C62-CD263132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183</xdr:row>
      <xdr:rowOff>165100</xdr:rowOff>
    </xdr:from>
    <xdr:to>
      <xdr:col>15</xdr:col>
      <xdr:colOff>736600</xdr:colOff>
      <xdr:row>220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BDEDF53-AE0A-E34F-B4CD-A1B15078B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224</xdr:row>
      <xdr:rowOff>139700</xdr:rowOff>
    </xdr:from>
    <xdr:to>
      <xdr:col>16</xdr:col>
      <xdr:colOff>38100</xdr:colOff>
      <xdr:row>387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B1FE25A-A451-9C44-82E8-E2B9BB198BA4}"/>
            </a:ext>
          </a:extLst>
        </xdr:cNvPr>
        <xdr:cNvSpPr/>
      </xdr:nvSpPr>
      <xdr:spPr>
        <a:xfrm>
          <a:off x="342900" y="45770800"/>
          <a:ext cx="16865600" cy="309372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355600</xdr:colOff>
      <xdr:row>229</xdr:row>
      <xdr:rowOff>127000</xdr:rowOff>
    </xdr:from>
    <xdr:to>
      <xdr:col>12</xdr:col>
      <xdr:colOff>139700</xdr:colOff>
      <xdr:row>267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543BB7-3ABC-F1EC-AA65-5783DD062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330200</xdr:colOff>
      <xdr:row>270</xdr:row>
      <xdr:rowOff>38100</xdr:rowOff>
    </xdr:from>
    <xdr:to>
      <xdr:col>12</xdr:col>
      <xdr:colOff>114300</xdr:colOff>
      <xdr:row>308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2A961EE-640A-D142-914D-18C6461B7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381000</xdr:colOff>
      <xdr:row>310</xdr:row>
      <xdr:rowOff>139700</xdr:rowOff>
    </xdr:from>
    <xdr:to>
      <xdr:col>12</xdr:col>
      <xdr:colOff>165100</xdr:colOff>
      <xdr:row>348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739A8A9-C3D5-D042-9C59-7728BE9D3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25400</xdr:rowOff>
    </xdr:from>
    <xdr:to>
      <xdr:col>19</xdr:col>
      <xdr:colOff>12700</xdr:colOff>
      <xdr:row>275</xdr:row>
      <xdr:rowOff>101600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EB119D7-776A-7F43-8147-7B7B2C19FA97}"/>
            </a:ext>
          </a:extLst>
        </xdr:cNvPr>
        <xdr:cNvSpPr/>
      </xdr:nvSpPr>
      <xdr:spPr>
        <a:xfrm>
          <a:off x="622300" y="19240500"/>
          <a:ext cx="16014700" cy="37223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1257300</xdr:colOff>
      <xdr:row>81</xdr:row>
      <xdr:rowOff>114300</xdr:rowOff>
    </xdr:from>
    <xdr:to>
      <xdr:col>13</xdr:col>
      <xdr:colOff>622300</xdr:colOff>
      <xdr:row>85</xdr:row>
      <xdr:rowOff>177800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D73B03-F80D-5C4E-8A23-0DE4841D0DF0}"/>
            </a:ext>
          </a:extLst>
        </xdr:cNvPr>
        <xdr:cNvSpPr txBox="1"/>
      </xdr:nvSpPr>
      <xdr:spPr>
        <a:xfrm>
          <a:off x="4406900" y="19519900"/>
          <a:ext cx="78867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SAST Performance</a:t>
          </a:r>
        </a:p>
      </xdr:txBody>
    </xdr:sp>
    <xdr:clientData/>
  </xdr:twoCellAnchor>
  <xdr:twoCellAnchor>
    <xdr:from>
      <xdr:col>1</xdr:col>
      <xdr:colOff>368300</xdr:colOff>
      <xdr:row>88</xdr:row>
      <xdr:rowOff>76200</xdr:rowOff>
    </xdr:from>
    <xdr:to>
      <xdr:col>18</xdr:col>
      <xdr:colOff>177800</xdr:colOff>
      <xdr:row>123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05183D-5471-665F-0355-C63B66950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125</xdr:row>
      <xdr:rowOff>139700</xdr:rowOff>
    </xdr:from>
    <xdr:to>
      <xdr:col>18</xdr:col>
      <xdr:colOff>152400</xdr:colOff>
      <xdr:row>160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84416A-524A-6E4A-8AA6-5E6127C34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162</xdr:row>
      <xdr:rowOff>165100</xdr:rowOff>
    </xdr:from>
    <xdr:to>
      <xdr:col>18</xdr:col>
      <xdr:colOff>165100</xdr:colOff>
      <xdr:row>197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C501A1-F85C-1044-A5AF-7D15C9169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406400</xdr:colOff>
      <xdr:row>200</xdr:row>
      <xdr:rowOff>0</xdr:rowOff>
    </xdr:from>
    <xdr:to>
      <xdr:col>18</xdr:col>
      <xdr:colOff>203200</xdr:colOff>
      <xdr:row>234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5B2509-CDFB-9D46-A6CE-355843DAD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393700</xdr:colOff>
      <xdr:row>237</xdr:row>
      <xdr:rowOff>63500</xdr:rowOff>
    </xdr:from>
    <xdr:to>
      <xdr:col>18</xdr:col>
      <xdr:colOff>228600</xdr:colOff>
      <xdr:row>272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77A9A2-4B39-2A4B-A8F6-948C67F09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63500</xdr:colOff>
      <xdr:row>278</xdr:row>
      <xdr:rowOff>38100</xdr:rowOff>
    </xdr:from>
    <xdr:to>
      <xdr:col>17</xdr:col>
      <xdr:colOff>139700</xdr:colOff>
      <xdr:row>406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B133FDC-89C0-8941-B0F2-E3E4B2776FEB}"/>
            </a:ext>
          </a:extLst>
        </xdr:cNvPr>
        <xdr:cNvSpPr/>
      </xdr:nvSpPr>
      <xdr:spPr>
        <a:xfrm>
          <a:off x="685800" y="67183000"/>
          <a:ext cx="17297400" cy="309372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698500</xdr:colOff>
      <xdr:row>282</xdr:row>
      <xdr:rowOff>12700</xdr:rowOff>
    </xdr:from>
    <xdr:to>
      <xdr:col>13</xdr:col>
      <xdr:colOff>177800</xdr:colOff>
      <xdr:row>312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E78B6-762D-1D41-B957-6C03B71C7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673100</xdr:colOff>
      <xdr:row>314</xdr:row>
      <xdr:rowOff>12700</xdr:rowOff>
    </xdr:from>
    <xdr:to>
      <xdr:col>13</xdr:col>
      <xdr:colOff>152400</xdr:colOff>
      <xdr:row>344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B4CEE9-DDEF-FC41-B9F2-D6CEB8578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723900</xdr:colOff>
      <xdr:row>346</xdr:row>
      <xdr:rowOff>12700</xdr:rowOff>
    </xdr:from>
    <xdr:to>
      <xdr:col>13</xdr:col>
      <xdr:colOff>203200</xdr:colOff>
      <xdr:row>376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3C7B28-600A-5A4B-AA8D-2461AA3CE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14</xdr:row>
      <xdr:rowOff>222250</xdr:rowOff>
    </xdr:from>
    <xdr:to>
      <xdr:col>8</xdr:col>
      <xdr:colOff>520700</xdr:colOff>
      <xdr:row>39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1A6FCB-0DF8-7102-8D8F-D09752CD4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15</xdr:row>
      <xdr:rowOff>12700</xdr:rowOff>
    </xdr:from>
    <xdr:to>
      <xdr:col>18</xdr:col>
      <xdr:colOff>406400</xdr:colOff>
      <xdr:row>39</xdr:row>
      <xdr:rowOff>222250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C70BF1-E382-5948-AB4B-F36BE6734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15</xdr:row>
      <xdr:rowOff>25400</xdr:rowOff>
    </xdr:from>
    <xdr:to>
      <xdr:col>28</xdr:col>
      <xdr:colOff>254000</xdr:colOff>
      <xdr:row>39</xdr:row>
      <xdr:rowOff>234950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216F205-42AD-E845-AEF2-A31092D8A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75</xdr:row>
      <xdr:rowOff>63500</xdr:rowOff>
    </xdr:from>
    <xdr:to>
      <xdr:col>8</xdr:col>
      <xdr:colOff>622300</xdr:colOff>
      <xdr:row>100</xdr:row>
      <xdr:rowOff>31750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3286AE-0A4A-2340-BFE6-FBE94F7A2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254000</xdr:colOff>
      <xdr:row>75</xdr:row>
      <xdr:rowOff>95250</xdr:rowOff>
    </xdr:from>
    <xdr:to>
      <xdr:col>18</xdr:col>
      <xdr:colOff>508000</xdr:colOff>
      <xdr:row>100</xdr:row>
      <xdr:rowOff>63500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2790C59-E02C-434C-9E49-75C58E416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101600</xdr:colOff>
      <xdr:row>75</xdr:row>
      <xdr:rowOff>107950</xdr:rowOff>
    </xdr:from>
    <xdr:to>
      <xdr:col>28</xdr:col>
      <xdr:colOff>355600</xdr:colOff>
      <xdr:row>100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D01E4A4-748B-2B4C-B0A9-A656E175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408</xdr:row>
      <xdr:rowOff>114300</xdr:rowOff>
    </xdr:from>
    <xdr:to>
      <xdr:col>14</xdr:col>
      <xdr:colOff>1828800</xdr:colOff>
      <xdr:row>454</xdr:row>
      <xdr:rowOff>215900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CBDCBC-9F4C-4D43-BB22-06188CEE2A61}"/>
            </a:ext>
          </a:extLst>
        </xdr:cNvPr>
        <xdr:cNvSpPr/>
      </xdr:nvSpPr>
      <xdr:spPr>
        <a:xfrm>
          <a:off x="774700" y="98590100"/>
          <a:ext cx="18376900" cy="112014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88900</xdr:colOff>
      <xdr:row>309</xdr:row>
      <xdr:rowOff>203200</xdr:rowOff>
    </xdr:from>
    <xdr:to>
      <xdr:col>14</xdr:col>
      <xdr:colOff>1790700</xdr:colOff>
      <xdr:row>406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FBB098A-EC2C-AD41-9A57-3A68860A2AF9}"/>
            </a:ext>
          </a:extLst>
        </xdr:cNvPr>
        <xdr:cNvSpPr/>
      </xdr:nvSpPr>
      <xdr:spPr>
        <a:xfrm>
          <a:off x="711200" y="74790300"/>
          <a:ext cx="18211800" cy="23215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38100</xdr:colOff>
      <xdr:row>162</xdr:row>
      <xdr:rowOff>127000</xdr:rowOff>
    </xdr:from>
    <xdr:to>
      <xdr:col>14</xdr:col>
      <xdr:colOff>1739900</xdr:colOff>
      <xdr:row>307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B6BB139-0B32-FE45-B295-130227C7B61A}"/>
            </a:ext>
          </a:extLst>
        </xdr:cNvPr>
        <xdr:cNvSpPr/>
      </xdr:nvSpPr>
      <xdr:spPr>
        <a:xfrm>
          <a:off x="660400" y="39243000"/>
          <a:ext cx="18211800" cy="348615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609600</xdr:colOff>
      <xdr:row>22</xdr:row>
      <xdr:rowOff>76200</xdr:rowOff>
    </xdr:from>
    <xdr:to>
      <xdr:col>14</xdr:col>
      <xdr:colOff>1663700</xdr:colOff>
      <xdr:row>160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34C213-9BA8-EA4D-AD90-869DA6DE4885}"/>
            </a:ext>
          </a:extLst>
        </xdr:cNvPr>
        <xdr:cNvSpPr/>
      </xdr:nvSpPr>
      <xdr:spPr>
        <a:xfrm>
          <a:off x="609600" y="5410200"/>
          <a:ext cx="18186400" cy="333121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1270000</xdr:colOff>
      <xdr:row>130</xdr:row>
      <xdr:rowOff>228600</xdr:rowOff>
    </xdr:from>
    <xdr:to>
      <xdr:col>6</xdr:col>
      <xdr:colOff>444500</xdr:colOff>
      <xdr:row>157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095932-45B1-AD41-A747-BD7EEB1A3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274</xdr:row>
      <xdr:rowOff>76200</xdr:rowOff>
    </xdr:from>
    <xdr:to>
      <xdr:col>14</xdr:col>
      <xdr:colOff>1104900</xdr:colOff>
      <xdr:row>304</xdr:row>
      <xdr:rowOff>215900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174D51-DDB7-4C4D-9623-8D4CF80DC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168</xdr:row>
      <xdr:rowOff>101600</xdr:rowOff>
    </xdr:from>
    <xdr:to>
      <xdr:col>14</xdr:col>
      <xdr:colOff>1079500</xdr:colOff>
      <xdr:row>202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026013-AD87-BB40-87DD-53EAF59D8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501650</xdr:colOff>
      <xdr:row>316</xdr:row>
      <xdr:rowOff>44450</xdr:rowOff>
    </xdr:from>
    <xdr:to>
      <xdr:col>14</xdr:col>
      <xdr:colOff>1409700</xdr:colOff>
      <xdr:row>344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AD4E7F-8012-2F49-A538-5C742881E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546100</xdr:colOff>
      <xdr:row>23</xdr:row>
      <xdr:rowOff>165100</xdr:rowOff>
    </xdr:from>
    <xdr:to>
      <xdr:col>10</xdr:col>
      <xdr:colOff>1409700</xdr:colOff>
      <xdr:row>27</xdr:row>
      <xdr:rowOff>25400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04275A4-46C6-B642-BA20-8688518303C1}"/>
            </a:ext>
          </a:extLst>
        </xdr:cNvPr>
        <xdr:cNvSpPr txBox="1"/>
      </xdr:nvSpPr>
      <xdr:spPr>
        <a:xfrm>
          <a:off x="4940300" y="5740400"/>
          <a:ext cx="92075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Dependabot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184150</xdr:colOff>
      <xdr:row>29</xdr:row>
      <xdr:rowOff>19050</xdr:rowOff>
    </xdr:from>
    <xdr:to>
      <xdr:col>14</xdr:col>
      <xdr:colOff>50800</xdr:colOff>
      <xdr:row>61</xdr:row>
      <xdr:rowOff>228600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63577-D38E-1A4E-A878-FD7FCDAA0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1511300</xdr:colOff>
      <xdr:row>164</xdr:row>
      <xdr:rowOff>12700</xdr:rowOff>
    </xdr:from>
    <xdr:to>
      <xdr:col>10</xdr:col>
      <xdr:colOff>406400</xdr:colOff>
      <xdr:row>167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D7BBFE1-8675-1D42-B921-E3F2E53A25BE}"/>
            </a:ext>
          </a:extLst>
        </xdr:cNvPr>
        <xdr:cNvSpPr txBox="1"/>
      </xdr:nvSpPr>
      <xdr:spPr>
        <a:xfrm>
          <a:off x="3937000" y="39611300"/>
          <a:ext cx="92075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Dependabot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1498600</xdr:colOff>
      <xdr:row>311</xdr:row>
      <xdr:rowOff>38100</xdr:rowOff>
    </xdr:from>
    <xdr:to>
      <xdr:col>10</xdr:col>
      <xdr:colOff>393700</xdr:colOff>
      <xdr:row>314</xdr:row>
      <xdr:rowOff>139700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2547C5-F9D1-F145-A8FD-D9C9C2309BD8}"/>
            </a:ext>
          </a:extLst>
        </xdr:cNvPr>
        <xdr:cNvSpPr txBox="1"/>
      </xdr:nvSpPr>
      <xdr:spPr>
        <a:xfrm>
          <a:off x="3924300" y="75107800"/>
          <a:ext cx="92075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Dependabot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Dependency Scope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190500</xdr:colOff>
      <xdr:row>409</xdr:row>
      <xdr:rowOff>215900</xdr:rowOff>
    </xdr:from>
    <xdr:to>
      <xdr:col>10</xdr:col>
      <xdr:colOff>114300</xdr:colOff>
      <xdr:row>413</xdr:row>
      <xdr:rowOff>76200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2E21433-96C0-BC49-8BEA-6567E6289945}"/>
            </a:ext>
          </a:extLst>
        </xdr:cNvPr>
        <xdr:cNvSpPr txBox="1"/>
      </xdr:nvSpPr>
      <xdr:spPr>
        <a:xfrm>
          <a:off x="5829300" y="98933000"/>
          <a:ext cx="70231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Dependabot - CVE Compare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d With OSV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190500</xdr:colOff>
      <xdr:row>62</xdr:row>
      <xdr:rowOff>215900</xdr:rowOff>
    </xdr:from>
    <xdr:to>
      <xdr:col>14</xdr:col>
      <xdr:colOff>57150</xdr:colOff>
      <xdr:row>95</xdr:row>
      <xdr:rowOff>184150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731AC8-F0E3-BF4F-9496-E86037A2E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203200</xdr:colOff>
      <xdr:row>96</xdr:row>
      <xdr:rowOff>228600</xdr:rowOff>
    </xdr:from>
    <xdr:to>
      <xdr:col>14</xdr:col>
      <xdr:colOff>69850</xdr:colOff>
      <xdr:row>129</xdr:row>
      <xdr:rowOff>196850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31D1ADE-0C97-7643-A252-450057260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850900</xdr:colOff>
      <xdr:row>130</xdr:row>
      <xdr:rowOff>203200</xdr:rowOff>
    </xdr:from>
    <xdr:to>
      <xdr:col>12</xdr:col>
      <xdr:colOff>342900</xdr:colOff>
      <xdr:row>157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D1CF6B7-7CD9-4349-AB6D-536213BA3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292100</xdr:colOff>
      <xdr:row>203</xdr:row>
      <xdr:rowOff>165100</xdr:rowOff>
    </xdr:from>
    <xdr:to>
      <xdr:col>14</xdr:col>
      <xdr:colOff>1066800</xdr:colOff>
      <xdr:row>237</xdr:row>
      <xdr:rowOff>63500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5E2F80F-F2C2-8145-9810-B369F596F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292100</xdr:colOff>
      <xdr:row>238</xdr:row>
      <xdr:rowOff>228600</xdr:rowOff>
    </xdr:from>
    <xdr:to>
      <xdr:col>14</xdr:col>
      <xdr:colOff>1066800</xdr:colOff>
      <xdr:row>272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9E62F4A-127D-1B4A-A1C9-638E27F1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520700</xdr:colOff>
      <xdr:row>345</xdr:row>
      <xdr:rowOff>165100</xdr:rowOff>
    </xdr:from>
    <xdr:to>
      <xdr:col>14</xdr:col>
      <xdr:colOff>1428750</xdr:colOff>
      <xdr:row>373</xdr:row>
      <xdr:rowOff>209550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141F8EF-5C74-3143-BB63-F507305AF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495300</xdr:colOff>
      <xdr:row>375</xdr:row>
      <xdr:rowOff>139700</xdr:rowOff>
    </xdr:from>
    <xdr:to>
      <xdr:col>14</xdr:col>
      <xdr:colOff>1403350</xdr:colOff>
      <xdr:row>403</xdr:row>
      <xdr:rowOff>184150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944C126-F7FF-0E4B-82A1-7156C79ED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622300</xdr:colOff>
      <xdr:row>414</xdr:row>
      <xdr:rowOff>215900</xdr:rowOff>
    </xdr:from>
    <xdr:to>
      <xdr:col>10</xdr:col>
      <xdr:colOff>1727200</xdr:colOff>
      <xdr:row>450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9E4C31-C95F-EB4F-B2D5-66F846719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137</xdr:row>
      <xdr:rowOff>0</xdr:rowOff>
    </xdr:from>
    <xdr:to>
      <xdr:col>15</xdr:col>
      <xdr:colOff>914400</xdr:colOff>
      <xdr:row>182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AC83F9E-D375-3E49-9F39-6D27DC339815}"/>
            </a:ext>
          </a:extLst>
        </xdr:cNvPr>
        <xdr:cNvSpPr/>
      </xdr:nvSpPr>
      <xdr:spPr>
        <a:xfrm>
          <a:off x="406400" y="33083500"/>
          <a:ext cx="17754600" cy="10896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457200</xdr:colOff>
      <xdr:row>99</xdr:row>
      <xdr:rowOff>88900</xdr:rowOff>
    </xdr:from>
    <xdr:to>
      <xdr:col>15</xdr:col>
      <xdr:colOff>914400</xdr:colOff>
      <xdr:row>135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3FD78F6-C354-B843-8DE5-DA10EDF4E9D6}"/>
            </a:ext>
          </a:extLst>
        </xdr:cNvPr>
        <xdr:cNvSpPr/>
      </xdr:nvSpPr>
      <xdr:spPr>
        <a:xfrm>
          <a:off x="457200" y="24003000"/>
          <a:ext cx="17703800" cy="8737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482600</xdr:colOff>
      <xdr:row>55</xdr:row>
      <xdr:rowOff>12700</xdr:rowOff>
    </xdr:from>
    <xdr:to>
      <xdr:col>15</xdr:col>
      <xdr:colOff>939800</xdr:colOff>
      <xdr:row>97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BF8B468-4EFA-D649-8B03-4E23DE057967}"/>
            </a:ext>
          </a:extLst>
        </xdr:cNvPr>
        <xdr:cNvSpPr/>
      </xdr:nvSpPr>
      <xdr:spPr>
        <a:xfrm>
          <a:off x="482600" y="13309600"/>
          <a:ext cx="17703800" cy="102489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419100</xdr:colOff>
      <xdr:row>18</xdr:row>
      <xdr:rowOff>139700</xdr:rowOff>
    </xdr:from>
    <xdr:to>
      <xdr:col>15</xdr:col>
      <xdr:colOff>952500</xdr:colOff>
      <xdr:row>53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F315569-EC06-2642-A42C-3E50B227FF6D}"/>
            </a:ext>
          </a:extLst>
        </xdr:cNvPr>
        <xdr:cNvSpPr/>
      </xdr:nvSpPr>
      <xdr:spPr>
        <a:xfrm>
          <a:off x="419100" y="4508500"/>
          <a:ext cx="17780000" cy="83693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190500</xdr:colOff>
      <xdr:row>62</xdr:row>
      <xdr:rowOff>88900</xdr:rowOff>
    </xdr:from>
    <xdr:to>
      <xdr:col>15</xdr:col>
      <xdr:colOff>520700</xdr:colOff>
      <xdr:row>95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354BE9-CAB5-834D-9C98-87C9D3201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374650</xdr:colOff>
      <xdr:row>105</xdr:row>
      <xdr:rowOff>82550</xdr:rowOff>
    </xdr:from>
    <xdr:to>
      <xdr:col>15</xdr:col>
      <xdr:colOff>381000</xdr:colOff>
      <xdr:row>133</xdr:row>
      <xdr:rowOff>203200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36BB74-B8C9-F84E-B548-1E44CA6D7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20</xdr:row>
      <xdr:rowOff>0</xdr:rowOff>
    </xdr:from>
    <xdr:to>
      <xdr:col>10</xdr:col>
      <xdr:colOff>1701800</xdr:colOff>
      <xdr:row>23</xdr:row>
      <xdr:rowOff>101600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BFE2030-F758-FC47-9F8E-93307BA50163}"/>
            </a:ext>
          </a:extLst>
        </xdr:cNvPr>
        <xdr:cNvSpPr txBox="1"/>
      </xdr:nvSpPr>
      <xdr:spPr>
        <a:xfrm>
          <a:off x="4432300" y="4851400"/>
          <a:ext cx="84074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Eclipse Steady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615950</xdr:colOff>
      <xdr:row>25</xdr:row>
      <xdr:rowOff>82550</xdr:rowOff>
    </xdr:from>
    <xdr:to>
      <xdr:col>15</xdr:col>
      <xdr:colOff>558800</xdr:colOff>
      <xdr:row>51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202665-FE35-904D-9FCD-878B44BD0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431800</xdr:colOff>
      <xdr:row>57</xdr:row>
      <xdr:rowOff>12700</xdr:rowOff>
    </xdr:from>
    <xdr:to>
      <xdr:col>10</xdr:col>
      <xdr:colOff>1739900</xdr:colOff>
      <xdr:row>60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D37DC44-E010-1C44-851C-C21700619763}"/>
            </a:ext>
          </a:extLst>
        </xdr:cNvPr>
        <xdr:cNvSpPr txBox="1"/>
      </xdr:nvSpPr>
      <xdr:spPr>
        <a:xfrm>
          <a:off x="4470400" y="13792200"/>
          <a:ext cx="84074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ES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292100</xdr:colOff>
      <xdr:row>100</xdr:row>
      <xdr:rowOff>139700</xdr:rowOff>
    </xdr:from>
    <xdr:to>
      <xdr:col>10</xdr:col>
      <xdr:colOff>1600200</xdr:colOff>
      <xdr:row>104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C20753B-130D-6A47-B8AC-A40757115C0C}"/>
            </a:ext>
          </a:extLst>
        </xdr:cNvPr>
        <xdr:cNvSpPr txBox="1"/>
      </xdr:nvSpPr>
      <xdr:spPr>
        <a:xfrm>
          <a:off x="4330700" y="24295100"/>
          <a:ext cx="84074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ES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Dependency Scope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1016000</xdr:colOff>
      <xdr:row>138</xdr:row>
      <xdr:rowOff>88900</xdr:rowOff>
    </xdr:from>
    <xdr:to>
      <xdr:col>13</xdr:col>
      <xdr:colOff>355600</xdr:colOff>
      <xdr:row>141</xdr:row>
      <xdr:rowOff>190500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1EA024C-FB73-7141-B762-AE9DBA4F21A0}"/>
            </a:ext>
          </a:extLst>
        </xdr:cNvPr>
        <xdr:cNvSpPr txBox="1"/>
      </xdr:nvSpPr>
      <xdr:spPr>
        <a:xfrm>
          <a:off x="2641600" y="33413700"/>
          <a:ext cx="123063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ES - CVE Compare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d With OSV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419100</xdr:colOff>
      <xdr:row>144</xdr:row>
      <xdr:rowOff>76200</xdr:rowOff>
    </xdr:from>
    <xdr:to>
      <xdr:col>12</xdr:col>
      <xdr:colOff>647700</xdr:colOff>
      <xdr:row>180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F81ECA-4D9A-CD43-AB19-4E8F21F9E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420</xdr:row>
      <xdr:rowOff>25400</xdr:rowOff>
    </xdr:from>
    <xdr:to>
      <xdr:col>14</xdr:col>
      <xdr:colOff>1866900</xdr:colOff>
      <xdr:row>572</xdr:row>
      <xdr:rowOff>101600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10FD723-BF19-464B-9EBE-EDDAC88CD146}"/>
            </a:ext>
          </a:extLst>
        </xdr:cNvPr>
        <xdr:cNvSpPr/>
      </xdr:nvSpPr>
      <xdr:spPr>
        <a:xfrm>
          <a:off x="419100" y="97840800"/>
          <a:ext cx="18503900" cy="290322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431800</xdr:colOff>
      <xdr:row>297</xdr:row>
      <xdr:rowOff>165100</xdr:rowOff>
    </xdr:from>
    <xdr:to>
      <xdr:col>15</xdr:col>
      <xdr:colOff>12700</xdr:colOff>
      <xdr:row>418</xdr:row>
      <xdr:rowOff>50800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5F3E117-6237-7644-B081-2E96605B3B09}"/>
            </a:ext>
          </a:extLst>
        </xdr:cNvPr>
        <xdr:cNvSpPr/>
      </xdr:nvSpPr>
      <xdr:spPr>
        <a:xfrm>
          <a:off x="431800" y="71856600"/>
          <a:ext cx="18249900" cy="25628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431800</xdr:colOff>
      <xdr:row>156</xdr:row>
      <xdr:rowOff>114300</xdr:rowOff>
    </xdr:from>
    <xdr:to>
      <xdr:col>14</xdr:col>
      <xdr:colOff>1828800</xdr:colOff>
      <xdr:row>296</xdr:row>
      <xdr:rowOff>114300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3022CA8-5427-9642-9325-2B04F55741A1}"/>
            </a:ext>
          </a:extLst>
        </xdr:cNvPr>
        <xdr:cNvSpPr/>
      </xdr:nvSpPr>
      <xdr:spPr>
        <a:xfrm>
          <a:off x="431800" y="37782500"/>
          <a:ext cx="18186400" cy="337820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419100</xdr:colOff>
      <xdr:row>26</xdr:row>
      <xdr:rowOff>114300</xdr:rowOff>
    </xdr:from>
    <xdr:to>
      <xdr:col>14</xdr:col>
      <xdr:colOff>1828800</xdr:colOff>
      <xdr:row>154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2D24B5-51D7-6D49-B583-6469D95D472C}"/>
            </a:ext>
          </a:extLst>
        </xdr:cNvPr>
        <xdr:cNvSpPr/>
      </xdr:nvSpPr>
      <xdr:spPr>
        <a:xfrm>
          <a:off x="419100" y="6413500"/>
          <a:ext cx="18199100" cy="308102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609600</xdr:colOff>
      <xdr:row>125</xdr:row>
      <xdr:rowOff>215900</xdr:rowOff>
    </xdr:from>
    <xdr:to>
      <xdr:col>7</xdr:col>
      <xdr:colOff>952500</xdr:colOff>
      <xdr:row>152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7F311F-6435-B783-7005-1AD8AAF3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258</xdr:row>
      <xdr:rowOff>127000</xdr:rowOff>
    </xdr:from>
    <xdr:to>
      <xdr:col>14</xdr:col>
      <xdr:colOff>1371600</xdr:colOff>
      <xdr:row>294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F8FFC-8DE4-1501-7D24-6EF1D0192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254000</xdr:colOff>
      <xdr:row>162</xdr:row>
      <xdr:rowOff>177800</xdr:rowOff>
    </xdr:from>
    <xdr:to>
      <xdr:col>14</xdr:col>
      <xdr:colOff>1397000</xdr:colOff>
      <xdr:row>193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CEF18-2239-846D-4F32-EFDDEAE69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69850</xdr:colOff>
      <xdr:row>303</xdr:row>
      <xdr:rowOff>228600</xdr:rowOff>
    </xdr:from>
    <xdr:to>
      <xdr:col>12</xdr:col>
      <xdr:colOff>1016000</xdr:colOff>
      <xdr:row>335</xdr:row>
      <xdr:rowOff>203200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A63ABC-2FC8-45AE-8F0A-F3DF0A69C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800100</xdr:colOff>
      <xdr:row>27</xdr:row>
      <xdr:rowOff>114300</xdr:rowOff>
    </xdr:from>
    <xdr:to>
      <xdr:col>10</xdr:col>
      <xdr:colOff>76200</xdr:colOff>
      <xdr:row>30</xdr:row>
      <xdr:rowOff>215900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61F2AC-98B7-BF4A-8E10-A0594CA5C743}"/>
            </a:ext>
          </a:extLst>
        </xdr:cNvPr>
        <xdr:cNvSpPr txBox="1"/>
      </xdr:nvSpPr>
      <xdr:spPr>
        <a:xfrm>
          <a:off x="5486400" y="6654800"/>
          <a:ext cx="52959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Grype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209550</xdr:colOff>
      <xdr:row>31</xdr:row>
      <xdr:rowOff>234950</xdr:rowOff>
    </xdr:from>
    <xdr:to>
      <xdr:col>14</xdr:col>
      <xdr:colOff>838200</xdr:colOff>
      <xdr:row>63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774F18-2AEC-CE6A-8235-B162E9ED8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</xdr:colOff>
      <xdr:row>157</xdr:row>
      <xdr:rowOff>190500</xdr:rowOff>
    </xdr:from>
    <xdr:to>
      <xdr:col>10</xdr:col>
      <xdr:colOff>787400</xdr:colOff>
      <xdr:row>161</xdr:row>
      <xdr:rowOff>50800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0BE5DE6-B85B-2443-ADF3-0CE283BE8F4B}"/>
            </a:ext>
          </a:extLst>
        </xdr:cNvPr>
        <xdr:cNvSpPr txBox="1"/>
      </xdr:nvSpPr>
      <xdr:spPr>
        <a:xfrm>
          <a:off x="7112000" y="38100000"/>
          <a:ext cx="53975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Grype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419100</xdr:colOff>
      <xdr:row>298</xdr:row>
      <xdr:rowOff>177800</xdr:rowOff>
    </xdr:from>
    <xdr:to>
      <xdr:col>10</xdr:col>
      <xdr:colOff>1574800</xdr:colOff>
      <xdr:row>302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852499C-E46C-D342-B161-5DBA97609D9A}"/>
            </a:ext>
          </a:extLst>
        </xdr:cNvPr>
        <xdr:cNvSpPr txBox="1"/>
      </xdr:nvSpPr>
      <xdr:spPr>
        <a:xfrm>
          <a:off x="5041900" y="72110600"/>
          <a:ext cx="82550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Grype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Dependency Scope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38100</xdr:colOff>
      <xdr:row>421</xdr:row>
      <xdr:rowOff>63500</xdr:rowOff>
    </xdr:from>
    <xdr:to>
      <xdr:col>10</xdr:col>
      <xdr:colOff>1409700</xdr:colOff>
      <xdr:row>425</xdr:row>
      <xdr:rowOff>127000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4E6EDC0-A84D-2044-84BC-74B4E80377E2}"/>
            </a:ext>
          </a:extLst>
        </xdr:cNvPr>
        <xdr:cNvSpPr txBox="1"/>
      </xdr:nvSpPr>
      <xdr:spPr>
        <a:xfrm>
          <a:off x="5740400" y="98069400"/>
          <a:ext cx="73914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Grype - CVE Compare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d To OSV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228600</xdr:colOff>
      <xdr:row>63</xdr:row>
      <xdr:rowOff>228600</xdr:rowOff>
    </xdr:from>
    <xdr:to>
      <xdr:col>14</xdr:col>
      <xdr:colOff>800100</xdr:colOff>
      <xdr:row>94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2C565-ABF2-3340-8590-B1A20D24D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215900</xdr:colOff>
      <xdr:row>94</xdr:row>
      <xdr:rowOff>215900</xdr:rowOff>
    </xdr:from>
    <xdr:to>
      <xdr:col>14</xdr:col>
      <xdr:colOff>800100</xdr:colOff>
      <xdr:row>124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38D419-62A0-0243-952B-52FFA0DF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1435100</xdr:colOff>
      <xdr:row>125</xdr:row>
      <xdr:rowOff>228600</xdr:rowOff>
    </xdr:from>
    <xdr:to>
      <xdr:col>13</xdr:col>
      <xdr:colOff>50800</xdr:colOff>
      <xdr:row>152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82BEB0-9158-1A40-8B0D-5ABA3F290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228600</xdr:colOff>
      <xdr:row>194</xdr:row>
      <xdr:rowOff>88900</xdr:rowOff>
    </xdr:from>
    <xdr:to>
      <xdr:col>14</xdr:col>
      <xdr:colOff>1371600</xdr:colOff>
      <xdr:row>224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E0A603-75E6-DA47-8025-F082FB098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215900</xdr:colOff>
      <xdr:row>226</xdr:row>
      <xdr:rowOff>101600</xdr:rowOff>
    </xdr:from>
    <xdr:to>
      <xdr:col>14</xdr:col>
      <xdr:colOff>1358900</xdr:colOff>
      <xdr:row>256</xdr:row>
      <xdr:rowOff>203200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0155781-833F-A24D-85B9-10BE8A1C1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76200</xdr:colOff>
      <xdr:row>336</xdr:row>
      <xdr:rowOff>203200</xdr:rowOff>
    </xdr:from>
    <xdr:to>
      <xdr:col>12</xdr:col>
      <xdr:colOff>1022350</xdr:colOff>
      <xdr:row>373</xdr:row>
      <xdr:rowOff>139700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9B0029-29AC-F446-8DB2-FAF7AAC76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76200</xdr:colOff>
      <xdr:row>376</xdr:row>
      <xdr:rowOff>25400</xdr:rowOff>
    </xdr:from>
    <xdr:to>
      <xdr:col>12</xdr:col>
      <xdr:colOff>1022350</xdr:colOff>
      <xdr:row>416</xdr:row>
      <xdr:rowOff>101600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99F7819-A135-3441-8169-0F25591E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558800</xdr:colOff>
      <xdr:row>429</xdr:row>
      <xdr:rowOff>114300</xdr:rowOff>
    </xdr:from>
    <xdr:to>
      <xdr:col>11</xdr:col>
      <xdr:colOff>723900</xdr:colOff>
      <xdr:row>474</xdr:row>
      <xdr:rowOff>177800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7A750A3-C8D1-574C-B66C-964D44D68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805</xdr:row>
      <xdr:rowOff>127000</xdr:rowOff>
    </xdr:from>
    <xdr:to>
      <xdr:col>16</xdr:col>
      <xdr:colOff>1282700</xdr:colOff>
      <xdr:row>893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C8FC8DA-4375-9D41-82E8-0D7D0D717165}"/>
            </a:ext>
          </a:extLst>
        </xdr:cNvPr>
        <xdr:cNvSpPr/>
      </xdr:nvSpPr>
      <xdr:spPr>
        <a:xfrm>
          <a:off x="215900" y="193916300"/>
          <a:ext cx="19304000" cy="212725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215900</xdr:colOff>
      <xdr:row>614</xdr:row>
      <xdr:rowOff>127000</xdr:rowOff>
    </xdr:from>
    <xdr:to>
      <xdr:col>16</xdr:col>
      <xdr:colOff>1333500</xdr:colOff>
      <xdr:row>804</xdr:row>
      <xdr:rowOff>215900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ECD7D7E-EF65-7E48-B3A4-DABDED988FA2}"/>
            </a:ext>
          </a:extLst>
        </xdr:cNvPr>
        <xdr:cNvSpPr/>
      </xdr:nvSpPr>
      <xdr:spPr>
        <a:xfrm>
          <a:off x="215900" y="147828000"/>
          <a:ext cx="19354800" cy="459359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577850</xdr:colOff>
      <xdr:row>621</xdr:row>
      <xdr:rowOff>44450</xdr:rowOff>
    </xdr:from>
    <xdr:to>
      <xdr:col>16</xdr:col>
      <xdr:colOff>762000</xdr:colOff>
      <xdr:row>650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9E4D3E-AD62-424D-9FBF-C39F105C6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134</xdr:row>
      <xdr:rowOff>76200</xdr:rowOff>
    </xdr:from>
    <xdr:to>
      <xdr:col>10</xdr:col>
      <xdr:colOff>0</xdr:colOff>
      <xdr:row>137</xdr:row>
      <xdr:rowOff>177800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8AD63BB-72F8-5C4C-8942-0D5D12F93565}"/>
            </a:ext>
          </a:extLst>
        </xdr:cNvPr>
        <xdr:cNvSpPr txBox="1"/>
      </xdr:nvSpPr>
      <xdr:spPr>
        <a:xfrm>
          <a:off x="5372100" y="31953200"/>
          <a:ext cx="81915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OWASP Dependency Check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647700</xdr:colOff>
      <xdr:row>615</xdr:row>
      <xdr:rowOff>228600</xdr:rowOff>
    </xdr:from>
    <xdr:to>
      <xdr:col>11</xdr:col>
      <xdr:colOff>1473200</xdr:colOff>
      <xdr:row>619</xdr:row>
      <xdr:rowOff>88900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A058163-1799-5947-8913-866D1540722F}"/>
            </a:ext>
          </a:extLst>
        </xdr:cNvPr>
        <xdr:cNvSpPr txBox="1"/>
      </xdr:nvSpPr>
      <xdr:spPr>
        <a:xfrm>
          <a:off x="4940300" y="148170900"/>
          <a:ext cx="91694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ODC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Dependency Scope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279400</xdr:colOff>
      <xdr:row>76</xdr:row>
      <xdr:rowOff>215900</xdr:rowOff>
    </xdr:from>
    <xdr:to>
      <xdr:col>10</xdr:col>
      <xdr:colOff>165100</xdr:colOff>
      <xdr:row>80</xdr:row>
      <xdr:rowOff>76200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65C985E-EC46-E4C2-0DB8-8E940EE9C9E2}"/>
            </a:ext>
          </a:extLst>
        </xdr:cNvPr>
        <xdr:cNvSpPr txBox="1"/>
      </xdr:nvSpPr>
      <xdr:spPr>
        <a:xfrm>
          <a:off x="5537200" y="18097500"/>
          <a:ext cx="81915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OWASP Dependency Check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654050</xdr:colOff>
      <xdr:row>81</xdr:row>
      <xdr:rowOff>234950</xdr:rowOff>
    </xdr:from>
    <xdr:to>
      <xdr:col>16</xdr:col>
      <xdr:colOff>787400</xdr:colOff>
      <xdr:row>121</xdr:row>
      <xdr:rowOff>25400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E88E64F-59E6-5C86-FBBE-C19D4CCD6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57</xdr:row>
      <xdr:rowOff>215900</xdr:rowOff>
    </xdr:from>
    <xdr:to>
      <xdr:col>16</xdr:col>
      <xdr:colOff>1371600</xdr:colOff>
      <xdr:row>317</xdr:row>
      <xdr:rowOff>228600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E4C01E-3CA3-2254-0C23-94B988EC5B47}"/>
            </a:ext>
          </a:extLst>
        </xdr:cNvPr>
        <xdr:cNvSpPr/>
      </xdr:nvSpPr>
      <xdr:spPr>
        <a:xfrm>
          <a:off x="228600" y="13512800"/>
          <a:ext cx="19380200" cy="62750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711200</xdr:colOff>
      <xdr:row>59</xdr:row>
      <xdr:rowOff>215900</xdr:rowOff>
    </xdr:from>
    <xdr:to>
      <xdr:col>11</xdr:col>
      <xdr:colOff>927100</xdr:colOff>
      <xdr:row>63</xdr:row>
      <xdr:rowOff>76200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09BFD5B-B152-51C3-0CB1-B517407011B6}"/>
            </a:ext>
          </a:extLst>
        </xdr:cNvPr>
        <xdr:cNvSpPr txBox="1"/>
      </xdr:nvSpPr>
      <xdr:spPr>
        <a:xfrm>
          <a:off x="5003800" y="13995400"/>
          <a:ext cx="85598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ODC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615950</xdr:colOff>
      <xdr:row>64</xdr:row>
      <xdr:rowOff>158750</xdr:rowOff>
    </xdr:from>
    <xdr:to>
      <xdr:col>16</xdr:col>
      <xdr:colOff>889000</xdr:colOff>
      <xdr:row>96</xdr:row>
      <xdr:rowOff>190500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36C8887-5805-1565-0CF7-6EB6B2AEE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1092200</xdr:colOff>
      <xdr:row>264</xdr:row>
      <xdr:rowOff>127000</xdr:rowOff>
    </xdr:from>
    <xdr:to>
      <xdr:col>8</xdr:col>
      <xdr:colOff>736600</xdr:colOff>
      <xdr:row>290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825405-881E-6848-B16E-FA420E98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1003300</xdr:colOff>
      <xdr:row>290</xdr:row>
      <xdr:rowOff>215900</xdr:rowOff>
    </xdr:from>
    <xdr:to>
      <xdr:col>16</xdr:col>
      <xdr:colOff>292100</xdr:colOff>
      <xdr:row>315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4CAD3B1-90E5-4447-83B9-D278F69B5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203200</xdr:colOff>
      <xdr:row>319</xdr:row>
      <xdr:rowOff>190500</xdr:rowOff>
    </xdr:from>
    <xdr:to>
      <xdr:col>16</xdr:col>
      <xdr:colOff>990600</xdr:colOff>
      <xdr:row>613</xdr:row>
      <xdr:rowOff>127000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FA2A9964-9E7B-85DE-7C62-D8971414EEF6}"/>
            </a:ext>
          </a:extLst>
        </xdr:cNvPr>
        <xdr:cNvSpPr/>
      </xdr:nvSpPr>
      <xdr:spPr>
        <a:xfrm>
          <a:off x="203200" y="76708000"/>
          <a:ext cx="19024600" cy="70878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520700</xdr:colOff>
      <xdr:row>326</xdr:row>
      <xdr:rowOff>215900</xdr:rowOff>
    </xdr:from>
    <xdr:to>
      <xdr:col>16</xdr:col>
      <xdr:colOff>685800</xdr:colOff>
      <xdr:row>361</xdr:row>
      <xdr:rowOff>228600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FEC189C-335C-F4F7-4B29-4587F8123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165100</xdr:colOff>
      <xdr:row>321</xdr:row>
      <xdr:rowOff>165100</xdr:rowOff>
    </xdr:from>
    <xdr:to>
      <xdr:col>11</xdr:col>
      <xdr:colOff>381000</xdr:colOff>
      <xdr:row>325</xdr:row>
      <xdr:rowOff>25400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A430EAA-6E7A-9921-BF15-A365EC802B89}"/>
            </a:ext>
          </a:extLst>
        </xdr:cNvPr>
        <xdr:cNvSpPr txBox="1"/>
      </xdr:nvSpPr>
      <xdr:spPr>
        <a:xfrm>
          <a:off x="4457700" y="77165200"/>
          <a:ext cx="85598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ODC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520700</xdr:colOff>
      <xdr:row>544</xdr:row>
      <xdr:rowOff>190500</xdr:rowOff>
    </xdr:from>
    <xdr:to>
      <xdr:col>16</xdr:col>
      <xdr:colOff>723900</xdr:colOff>
      <xdr:row>577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85E28C-8C34-464D-9EF8-16D4DE340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807</xdr:row>
      <xdr:rowOff>152400</xdr:rowOff>
    </xdr:from>
    <xdr:to>
      <xdr:col>12</xdr:col>
      <xdr:colOff>50800</xdr:colOff>
      <xdr:row>811</xdr:row>
      <xdr:rowOff>12700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420D5D7-C633-8497-843C-0C3FCE083C54}"/>
            </a:ext>
          </a:extLst>
        </xdr:cNvPr>
        <xdr:cNvSpPr txBox="1"/>
      </xdr:nvSpPr>
      <xdr:spPr>
        <a:xfrm>
          <a:off x="4318000" y="194424300"/>
          <a:ext cx="102489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ODC - CVE Compare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d With OSV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98</xdr:row>
      <xdr:rowOff>25400</xdr:rowOff>
    </xdr:from>
    <xdr:to>
      <xdr:col>16</xdr:col>
      <xdr:colOff>895350</xdr:colOff>
      <xdr:row>130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C6F73-62C3-4E44-A98C-08FAC1CE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131</xdr:row>
      <xdr:rowOff>76200</xdr:rowOff>
    </xdr:from>
    <xdr:to>
      <xdr:col>16</xdr:col>
      <xdr:colOff>895350</xdr:colOff>
      <xdr:row>163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7CF37E-D1E0-7540-B263-32050C766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596900</xdr:colOff>
      <xdr:row>164</xdr:row>
      <xdr:rowOff>139700</xdr:rowOff>
    </xdr:from>
    <xdr:to>
      <xdr:col>16</xdr:col>
      <xdr:colOff>869950</xdr:colOff>
      <xdr:row>196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1E9031-3AB7-7F44-9C48-00822381E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609600</xdr:colOff>
      <xdr:row>197</xdr:row>
      <xdr:rowOff>215900</xdr:rowOff>
    </xdr:from>
    <xdr:to>
      <xdr:col>16</xdr:col>
      <xdr:colOff>882650</xdr:colOff>
      <xdr:row>230</xdr:row>
      <xdr:rowOff>6350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738FE3E-A8C7-9248-B38E-8E3749768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231</xdr:row>
      <xdr:rowOff>63500</xdr:rowOff>
    </xdr:from>
    <xdr:to>
      <xdr:col>16</xdr:col>
      <xdr:colOff>895350</xdr:colOff>
      <xdr:row>263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2DDBC1F-BF89-D549-8E4A-5EAA696B6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1117600</xdr:colOff>
      <xdr:row>290</xdr:row>
      <xdr:rowOff>203200</xdr:rowOff>
    </xdr:from>
    <xdr:to>
      <xdr:col>8</xdr:col>
      <xdr:colOff>762000</xdr:colOff>
      <xdr:row>315</xdr:row>
      <xdr:rowOff>88900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105D711-67FA-5345-9FC7-51EDC2DF2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1003300</xdr:colOff>
      <xdr:row>264</xdr:row>
      <xdr:rowOff>215900</xdr:rowOff>
    </xdr:from>
    <xdr:to>
      <xdr:col>16</xdr:col>
      <xdr:colOff>330200</xdr:colOff>
      <xdr:row>289</xdr:row>
      <xdr:rowOff>215900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926B511-3575-614C-9F6C-7F8928488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533400</xdr:colOff>
      <xdr:row>363</xdr:row>
      <xdr:rowOff>38100</xdr:rowOff>
    </xdr:from>
    <xdr:to>
      <xdr:col>16</xdr:col>
      <xdr:colOff>698500</xdr:colOff>
      <xdr:row>398</xdr:row>
      <xdr:rowOff>50800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C6028F-7BEE-4848-9F62-1B0C98B8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533400</xdr:colOff>
      <xdr:row>399</xdr:row>
      <xdr:rowOff>152400</xdr:rowOff>
    </xdr:from>
    <xdr:to>
      <xdr:col>16</xdr:col>
      <xdr:colOff>698500</xdr:colOff>
      <xdr:row>434</xdr:row>
      <xdr:rowOff>165100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16BE2EC-B0DA-894A-AF52-0277486F6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533400</xdr:colOff>
      <xdr:row>436</xdr:row>
      <xdr:rowOff>50800</xdr:rowOff>
    </xdr:from>
    <xdr:to>
      <xdr:col>16</xdr:col>
      <xdr:colOff>698500</xdr:colOff>
      <xdr:row>471</xdr:row>
      <xdr:rowOff>63500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A0144F7-B137-8F4E-B41C-D095F7A2C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520700</xdr:colOff>
      <xdr:row>472</xdr:row>
      <xdr:rowOff>101600</xdr:rowOff>
    </xdr:from>
    <xdr:to>
      <xdr:col>16</xdr:col>
      <xdr:colOff>685800</xdr:colOff>
      <xdr:row>507</xdr:row>
      <xdr:rowOff>114300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AE4EFF6-6733-C64C-8CF9-A2710162A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520700</xdr:colOff>
      <xdr:row>508</xdr:row>
      <xdr:rowOff>114300</xdr:rowOff>
    </xdr:from>
    <xdr:to>
      <xdr:col>16</xdr:col>
      <xdr:colOff>685800</xdr:colOff>
      <xdr:row>543</xdr:row>
      <xdr:rowOff>127000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CA56DCA-1FE0-764B-ACEC-AB7893CC4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508000</xdr:colOff>
      <xdr:row>578</xdr:row>
      <xdr:rowOff>203200</xdr:rowOff>
    </xdr:from>
    <xdr:to>
      <xdr:col>16</xdr:col>
      <xdr:colOff>711200</xdr:colOff>
      <xdr:row>611</xdr:row>
      <xdr:rowOff>114300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BDD572F-7841-2143-A869-1BA276F95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558800</xdr:colOff>
      <xdr:row>651</xdr:row>
      <xdr:rowOff>177800</xdr:rowOff>
    </xdr:from>
    <xdr:to>
      <xdr:col>16</xdr:col>
      <xdr:colOff>742950</xdr:colOff>
      <xdr:row>681</xdr:row>
      <xdr:rowOff>57150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C77851D-EA8B-8F46-A76A-48326F6F9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527050</xdr:colOff>
      <xdr:row>682</xdr:row>
      <xdr:rowOff>63500</xdr:rowOff>
    </xdr:from>
    <xdr:to>
      <xdr:col>16</xdr:col>
      <xdr:colOff>711200</xdr:colOff>
      <xdr:row>711</xdr:row>
      <xdr:rowOff>184150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643C52F-EE03-1A44-BB97-A9ADA015C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508000</xdr:colOff>
      <xdr:row>712</xdr:row>
      <xdr:rowOff>196850</xdr:rowOff>
    </xdr:from>
    <xdr:to>
      <xdr:col>16</xdr:col>
      <xdr:colOff>692150</xdr:colOff>
      <xdr:row>742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E9782971-C901-4A48-82C2-0F34BFE73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488950</xdr:colOff>
      <xdr:row>743</xdr:row>
      <xdr:rowOff>63500</xdr:rowOff>
    </xdr:from>
    <xdr:to>
      <xdr:col>16</xdr:col>
      <xdr:colOff>673100</xdr:colOff>
      <xdr:row>772</xdr:row>
      <xdr:rowOff>184150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E5EC349-65A6-3949-9D05-D4077438D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469900</xdr:colOff>
      <xdr:row>773</xdr:row>
      <xdr:rowOff>196850</xdr:rowOff>
    </xdr:from>
    <xdr:to>
      <xdr:col>16</xdr:col>
      <xdr:colOff>654050</xdr:colOff>
      <xdr:row>803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BD49833-AE97-0646-9F7E-4D08F5234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596900</xdr:colOff>
      <xdr:row>812</xdr:row>
      <xdr:rowOff>228600</xdr:rowOff>
    </xdr:from>
    <xdr:to>
      <xdr:col>11</xdr:col>
      <xdr:colOff>1143000</xdr:colOff>
      <xdr:row>848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96439E-5246-8C42-8329-857E23AA2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596900</xdr:colOff>
      <xdr:row>851</xdr:row>
      <xdr:rowOff>114300</xdr:rowOff>
    </xdr:from>
    <xdr:to>
      <xdr:col>11</xdr:col>
      <xdr:colOff>1143000</xdr:colOff>
      <xdr:row>887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0F89B9-D94A-EE41-B4D6-EA03765BB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422</xdr:row>
      <xdr:rowOff>165100</xdr:rowOff>
    </xdr:from>
    <xdr:to>
      <xdr:col>14</xdr:col>
      <xdr:colOff>1150712</xdr:colOff>
      <xdr:row>466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F948BCE-381E-E247-99FE-79D26CE20F31}"/>
            </a:ext>
          </a:extLst>
        </xdr:cNvPr>
        <xdr:cNvSpPr>
          <a:spLocks noChangeAspect="1"/>
        </xdr:cNvSpPr>
      </xdr:nvSpPr>
      <xdr:spPr>
        <a:xfrm>
          <a:off x="419100" y="102019100"/>
          <a:ext cx="17914712" cy="106299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431801</xdr:colOff>
      <xdr:row>302</xdr:row>
      <xdr:rowOff>177800</xdr:rowOff>
    </xdr:from>
    <xdr:to>
      <xdr:col>14</xdr:col>
      <xdr:colOff>292101</xdr:colOff>
      <xdr:row>421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A816EA8-7779-064E-8E7D-77BA87973B3A}"/>
            </a:ext>
          </a:extLst>
        </xdr:cNvPr>
        <xdr:cNvSpPr>
          <a:spLocks noChangeAspect="1"/>
        </xdr:cNvSpPr>
      </xdr:nvSpPr>
      <xdr:spPr>
        <a:xfrm>
          <a:off x="431801" y="73075800"/>
          <a:ext cx="16878300" cy="286893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419100</xdr:colOff>
      <xdr:row>159</xdr:row>
      <xdr:rowOff>23346</xdr:rowOff>
    </xdr:from>
    <xdr:to>
      <xdr:col>14</xdr:col>
      <xdr:colOff>101600</xdr:colOff>
      <xdr:row>301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552E358-60A4-4841-9F2B-FEE73B14ACB7}"/>
            </a:ext>
          </a:extLst>
        </xdr:cNvPr>
        <xdr:cNvSpPr>
          <a:spLocks noChangeAspect="1"/>
        </xdr:cNvSpPr>
      </xdr:nvSpPr>
      <xdr:spPr>
        <a:xfrm>
          <a:off x="419100" y="38415446"/>
          <a:ext cx="16700500" cy="3424125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419100</xdr:colOff>
      <xdr:row>23</xdr:row>
      <xdr:rowOff>114300</xdr:rowOff>
    </xdr:from>
    <xdr:to>
      <xdr:col>14</xdr:col>
      <xdr:colOff>50800</xdr:colOff>
      <xdr:row>157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24F4FEE-F5D6-FF43-8882-5B98AFA7A3C5}"/>
            </a:ext>
          </a:extLst>
        </xdr:cNvPr>
        <xdr:cNvSpPr>
          <a:spLocks noChangeAspect="1"/>
        </xdr:cNvSpPr>
      </xdr:nvSpPr>
      <xdr:spPr>
        <a:xfrm>
          <a:off x="419100" y="5689600"/>
          <a:ext cx="16484600" cy="32397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1028700</xdr:colOff>
      <xdr:row>132</xdr:row>
      <xdr:rowOff>63500</xdr:rowOff>
    </xdr:from>
    <xdr:to>
      <xdr:col>7</xdr:col>
      <xdr:colOff>177800</xdr:colOff>
      <xdr:row>156</xdr:row>
      <xdr:rowOff>42158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228E1C-C99A-2E4E-A00F-0B495850662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12699</xdr:colOff>
      <xdr:row>264</xdr:row>
      <xdr:rowOff>203200</xdr:rowOff>
    </xdr:from>
    <xdr:to>
      <xdr:col>13</xdr:col>
      <xdr:colOff>1072914</xdr:colOff>
      <xdr:row>298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62C830-C6FC-C243-8FA2-6F7B979BFDE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164</xdr:row>
      <xdr:rowOff>76199</xdr:rowOff>
    </xdr:from>
    <xdr:to>
      <xdr:col>13</xdr:col>
      <xdr:colOff>1028700</xdr:colOff>
      <xdr:row>196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5EC683-C3EC-5B48-A47D-72B0B0BBDB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308</xdr:row>
      <xdr:rowOff>222250</xdr:rowOff>
    </xdr:from>
    <xdr:to>
      <xdr:col>13</xdr:col>
      <xdr:colOff>1625600</xdr:colOff>
      <xdr:row>345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6ECE6F-7AF7-6849-B394-B2680143CE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774700</xdr:colOff>
      <xdr:row>25</xdr:row>
      <xdr:rowOff>38100</xdr:rowOff>
    </xdr:from>
    <xdr:to>
      <xdr:col>10</xdr:col>
      <xdr:colOff>1587500</xdr:colOff>
      <xdr:row>28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3FDD57D-868B-574D-988B-283C61421CAB}"/>
            </a:ext>
          </a:extLst>
        </xdr:cNvPr>
        <xdr:cNvSpPr txBox="1">
          <a:spLocks noChangeAspect="1"/>
        </xdr:cNvSpPr>
      </xdr:nvSpPr>
      <xdr:spPr>
        <a:xfrm>
          <a:off x="5207000" y="6096000"/>
          <a:ext cx="79121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Snyk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165100</xdr:colOff>
      <xdr:row>30</xdr:row>
      <xdr:rowOff>63500</xdr:rowOff>
    </xdr:from>
    <xdr:to>
      <xdr:col>13</xdr:col>
      <xdr:colOff>1384300</xdr:colOff>
      <xdr:row>62</xdr:row>
      <xdr:rowOff>228600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FDBA3D-5885-E944-9C9E-5D179B2280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1028699</xdr:colOff>
      <xdr:row>159</xdr:row>
      <xdr:rowOff>152400</xdr:rowOff>
    </xdr:from>
    <xdr:to>
      <xdr:col>8</xdr:col>
      <xdr:colOff>768908</xdr:colOff>
      <xdr:row>163</xdr:row>
      <xdr:rowOff>12700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DCFF5F1-733A-1D4F-A506-6E9994522366}"/>
            </a:ext>
          </a:extLst>
        </xdr:cNvPr>
        <xdr:cNvSpPr txBox="1">
          <a:spLocks noChangeAspect="1"/>
        </xdr:cNvSpPr>
      </xdr:nvSpPr>
      <xdr:spPr>
        <a:xfrm>
          <a:off x="6121399" y="38544500"/>
          <a:ext cx="3639109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Snyk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381000</xdr:colOff>
      <xdr:row>304</xdr:row>
      <xdr:rowOff>76200</xdr:rowOff>
    </xdr:from>
    <xdr:to>
      <xdr:col>10</xdr:col>
      <xdr:colOff>1473200</xdr:colOff>
      <xdr:row>307</xdr:row>
      <xdr:rowOff>177800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D714E60-F6F8-5A42-87E9-D1830227AC37}"/>
            </a:ext>
          </a:extLst>
        </xdr:cNvPr>
        <xdr:cNvSpPr txBox="1">
          <a:spLocks noChangeAspect="1"/>
        </xdr:cNvSpPr>
      </xdr:nvSpPr>
      <xdr:spPr>
        <a:xfrm>
          <a:off x="4394200" y="73456800"/>
          <a:ext cx="81915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Snyk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Dependency Scope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1155700</xdr:colOff>
      <xdr:row>423</xdr:row>
      <xdr:rowOff>165100</xdr:rowOff>
    </xdr:from>
    <xdr:to>
      <xdr:col>12</xdr:col>
      <xdr:colOff>25400</xdr:colOff>
      <xdr:row>427</xdr:row>
      <xdr:rowOff>25400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5AC0C14-BFAD-9C4E-9516-03EB7126BE46}"/>
            </a:ext>
          </a:extLst>
        </xdr:cNvPr>
        <xdr:cNvSpPr txBox="1">
          <a:spLocks noChangeAspect="1"/>
        </xdr:cNvSpPr>
      </xdr:nvSpPr>
      <xdr:spPr>
        <a:xfrm>
          <a:off x="3924300" y="102260400"/>
          <a:ext cx="100838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Snyk - CVE Compare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d To OSV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152400</xdr:colOff>
      <xdr:row>64</xdr:row>
      <xdr:rowOff>0</xdr:rowOff>
    </xdr:from>
    <xdr:to>
      <xdr:col>13</xdr:col>
      <xdr:colOff>1397000</xdr:colOff>
      <xdr:row>96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A6D5C4E-283F-AD47-BBCA-9A4064F617F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139700</xdr:colOff>
      <xdr:row>97</xdr:row>
      <xdr:rowOff>177800</xdr:rowOff>
    </xdr:from>
    <xdr:to>
      <xdr:col>13</xdr:col>
      <xdr:colOff>1358900</xdr:colOff>
      <xdr:row>130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AF9CF-22FD-D84F-9E97-BCB0328B747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469900</xdr:colOff>
      <xdr:row>132</xdr:row>
      <xdr:rowOff>76200</xdr:rowOff>
    </xdr:from>
    <xdr:to>
      <xdr:col>12</xdr:col>
      <xdr:colOff>266700</xdr:colOff>
      <xdr:row>156</xdr:row>
      <xdr:rowOff>69606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3D11D4A-30CD-1540-AB09-E524B0448D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197</xdr:row>
      <xdr:rowOff>215900</xdr:rowOff>
    </xdr:from>
    <xdr:to>
      <xdr:col>13</xdr:col>
      <xdr:colOff>1041400</xdr:colOff>
      <xdr:row>230</xdr:row>
      <xdr:rowOff>25401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65F2F73-8DFB-3B4D-88A8-D369B6DA19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12700</xdr:colOff>
      <xdr:row>231</xdr:row>
      <xdr:rowOff>38100</xdr:rowOff>
    </xdr:from>
    <xdr:to>
      <xdr:col>13</xdr:col>
      <xdr:colOff>1054100</xdr:colOff>
      <xdr:row>263</xdr:row>
      <xdr:rowOff>88901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D94DAEC-CDE2-FA4F-A5BF-B5DC17E97C4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190500</xdr:colOff>
      <xdr:row>346</xdr:row>
      <xdr:rowOff>76200</xdr:rowOff>
    </xdr:from>
    <xdr:to>
      <xdr:col>13</xdr:col>
      <xdr:colOff>1663700</xdr:colOff>
      <xdr:row>382</xdr:row>
      <xdr:rowOff>107950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1A970F3-BEA0-734F-90A0-F1408224A7E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177800</xdr:colOff>
      <xdr:row>383</xdr:row>
      <xdr:rowOff>139700</xdr:rowOff>
    </xdr:from>
    <xdr:to>
      <xdr:col>13</xdr:col>
      <xdr:colOff>1670050</xdr:colOff>
      <xdr:row>419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5A016D3-6DA8-D04B-B0C8-6AD28B0C777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622300</xdr:colOff>
      <xdr:row>428</xdr:row>
      <xdr:rowOff>114300</xdr:rowOff>
    </xdr:from>
    <xdr:to>
      <xdr:col>12</xdr:col>
      <xdr:colOff>508000</xdr:colOff>
      <xdr:row>464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5C8DB3-4C0B-3941-B062-6163A4F9D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95</xdr:row>
      <xdr:rowOff>63500</xdr:rowOff>
    </xdr:from>
    <xdr:to>
      <xdr:col>14</xdr:col>
      <xdr:colOff>1968500</xdr:colOff>
      <xdr:row>201</xdr:row>
      <xdr:rowOff>139700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87FB140-4800-9849-8B9E-5F3F71A5C246}"/>
            </a:ext>
          </a:extLst>
        </xdr:cNvPr>
        <xdr:cNvSpPr/>
      </xdr:nvSpPr>
      <xdr:spPr>
        <a:xfrm>
          <a:off x="1371600" y="22987000"/>
          <a:ext cx="19939000" cy="256540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1790700</xdr:colOff>
      <xdr:row>97</xdr:row>
      <xdr:rowOff>50800</xdr:rowOff>
    </xdr:from>
    <xdr:to>
      <xdr:col>9</xdr:col>
      <xdr:colOff>1803400</xdr:colOff>
      <xdr:row>100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E780011-DD53-294F-8BC0-4BDC6C4217DF}"/>
            </a:ext>
          </a:extLst>
        </xdr:cNvPr>
        <xdr:cNvSpPr txBox="1"/>
      </xdr:nvSpPr>
      <xdr:spPr>
        <a:xfrm>
          <a:off x="9588500" y="23456900"/>
          <a:ext cx="55245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Precision</a:t>
          </a:r>
        </a:p>
      </xdr:txBody>
    </xdr:sp>
    <xdr:clientData/>
  </xdr:twoCellAnchor>
  <xdr:twoCellAnchor>
    <xdr:from>
      <xdr:col>0</xdr:col>
      <xdr:colOff>1790700</xdr:colOff>
      <xdr:row>103</xdr:row>
      <xdr:rowOff>25400</xdr:rowOff>
    </xdr:from>
    <xdr:to>
      <xdr:col>9</xdr:col>
      <xdr:colOff>1244600</xdr:colOff>
      <xdr:row>132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54F882-6B62-E260-1EAF-A7E4E1D6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1320800</xdr:colOff>
      <xdr:row>202</xdr:row>
      <xdr:rowOff>152400</xdr:rowOff>
    </xdr:from>
    <xdr:to>
      <xdr:col>14</xdr:col>
      <xdr:colOff>1930400</xdr:colOff>
      <xdr:row>309</xdr:row>
      <xdr:rowOff>114300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00B5309-A1E9-6042-B2A2-C2DD5DF5E499}"/>
            </a:ext>
          </a:extLst>
        </xdr:cNvPr>
        <xdr:cNvSpPr/>
      </xdr:nvSpPr>
      <xdr:spPr>
        <a:xfrm>
          <a:off x="1320800" y="48895000"/>
          <a:ext cx="19951700" cy="257810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1422400</xdr:colOff>
      <xdr:row>204</xdr:row>
      <xdr:rowOff>76200</xdr:rowOff>
    </xdr:from>
    <xdr:to>
      <xdr:col>9</xdr:col>
      <xdr:colOff>1511300</xdr:colOff>
      <xdr:row>207</xdr:row>
      <xdr:rowOff>177800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301EC26-5FED-0842-88D3-606DC8068518}"/>
            </a:ext>
          </a:extLst>
        </xdr:cNvPr>
        <xdr:cNvSpPr txBox="1"/>
      </xdr:nvSpPr>
      <xdr:spPr>
        <a:xfrm>
          <a:off x="9220200" y="49301400"/>
          <a:ext cx="56007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Recall</a:t>
          </a:r>
        </a:p>
      </xdr:txBody>
    </xdr:sp>
    <xdr:clientData/>
  </xdr:twoCellAnchor>
  <xdr:twoCellAnchor>
    <xdr:from>
      <xdr:col>0</xdr:col>
      <xdr:colOff>1295400</xdr:colOff>
      <xdr:row>311</xdr:row>
      <xdr:rowOff>177800</xdr:rowOff>
    </xdr:from>
    <xdr:to>
      <xdr:col>14</xdr:col>
      <xdr:colOff>1930400</xdr:colOff>
      <xdr:row>418</xdr:row>
      <xdr:rowOff>76200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3778BCA-300C-9443-B16C-7D771ED782FE}"/>
            </a:ext>
          </a:extLst>
        </xdr:cNvPr>
        <xdr:cNvSpPr/>
      </xdr:nvSpPr>
      <xdr:spPr>
        <a:xfrm>
          <a:off x="1295400" y="75222100"/>
          <a:ext cx="19977100" cy="257175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1460500</xdr:colOff>
      <xdr:row>313</xdr:row>
      <xdr:rowOff>12700</xdr:rowOff>
    </xdr:from>
    <xdr:to>
      <xdr:col>9</xdr:col>
      <xdr:colOff>1473200</xdr:colOff>
      <xdr:row>316</xdr:row>
      <xdr:rowOff>114300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1931BB9-819F-584E-A71E-7595C8E211B5}"/>
            </a:ext>
          </a:extLst>
        </xdr:cNvPr>
        <xdr:cNvSpPr txBox="1"/>
      </xdr:nvSpPr>
      <xdr:spPr>
        <a:xfrm>
          <a:off x="9258300" y="75539600"/>
          <a:ext cx="55245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F1-Score</a:t>
          </a:r>
        </a:p>
      </xdr:txBody>
    </xdr:sp>
    <xdr:clientData/>
  </xdr:twoCellAnchor>
  <xdr:twoCellAnchor>
    <xdr:from>
      <xdr:col>1</xdr:col>
      <xdr:colOff>63500</xdr:colOff>
      <xdr:row>135</xdr:row>
      <xdr:rowOff>177800</xdr:rowOff>
    </xdr:from>
    <xdr:to>
      <xdr:col>9</xdr:col>
      <xdr:colOff>1257300</xdr:colOff>
      <xdr:row>167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B82F5-8C6C-1742-A250-EDA7AADF5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</xdr:colOff>
      <xdr:row>168</xdr:row>
      <xdr:rowOff>152400</xdr:rowOff>
    </xdr:from>
    <xdr:to>
      <xdr:col>9</xdr:col>
      <xdr:colOff>1270000</xdr:colOff>
      <xdr:row>200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3AD49-1221-984F-A753-FC6CADF32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209</xdr:row>
      <xdr:rowOff>114300</xdr:rowOff>
    </xdr:from>
    <xdr:to>
      <xdr:col>9</xdr:col>
      <xdr:colOff>1574800</xdr:colOff>
      <xdr:row>241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AE7BE-EE5A-1D4C-9A83-737B31B1A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1701800</xdr:colOff>
      <xdr:row>318</xdr:row>
      <xdr:rowOff>12700</xdr:rowOff>
    </xdr:from>
    <xdr:to>
      <xdr:col>9</xdr:col>
      <xdr:colOff>1536700</xdr:colOff>
      <xdr:row>349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7CFC58-3DAF-8D49-89E5-95195187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241300</xdr:colOff>
      <xdr:row>243</xdr:row>
      <xdr:rowOff>127000</xdr:rowOff>
    </xdr:from>
    <xdr:to>
      <xdr:col>9</xdr:col>
      <xdr:colOff>1549400</xdr:colOff>
      <xdr:row>275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5B80C8-383D-5441-B2B2-292292C2C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203200</xdr:colOff>
      <xdr:row>277</xdr:row>
      <xdr:rowOff>50800</xdr:rowOff>
    </xdr:from>
    <xdr:to>
      <xdr:col>9</xdr:col>
      <xdr:colOff>1511300</xdr:colOff>
      <xdr:row>308</xdr:row>
      <xdr:rowOff>215900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1812BF-3E0D-6B4F-A6A6-62B37FAB1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1663700</xdr:colOff>
      <xdr:row>351</xdr:row>
      <xdr:rowOff>139700</xdr:rowOff>
    </xdr:from>
    <xdr:to>
      <xdr:col>9</xdr:col>
      <xdr:colOff>1498600</xdr:colOff>
      <xdr:row>383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3D02E3-1CFB-C743-8119-33C212D8C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1676400</xdr:colOff>
      <xdr:row>385</xdr:row>
      <xdr:rowOff>101600</xdr:rowOff>
    </xdr:from>
    <xdr:to>
      <xdr:col>9</xdr:col>
      <xdr:colOff>1511300</xdr:colOff>
      <xdr:row>417</xdr:row>
      <xdr:rowOff>25400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4DBAC0-FC56-A340-A243-9FEA710B0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171</xdr:row>
      <xdr:rowOff>165100</xdr:rowOff>
    </xdr:from>
    <xdr:to>
      <xdr:col>73</xdr:col>
      <xdr:colOff>139700</xdr:colOff>
      <xdr:row>250</xdr:row>
      <xdr:rowOff>165100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5717371-0F7C-9440-A755-B66538A546D6}"/>
            </a:ext>
          </a:extLst>
        </xdr:cNvPr>
        <xdr:cNvSpPr/>
      </xdr:nvSpPr>
      <xdr:spPr>
        <a:xfrm>
          <a:off x="330200" y="41427400"/>
          <a:ext cx="54432200" cy="19062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0</xdr:colOff>
      <xdr:row>179</xdr:row>
      <xdr:rowOff>127000</xdr:rowOff>
    </xdr:from>
    <xdr:to>
      <xdr:col>15</xdr:col>
      <xdr:colOff>215900</xdr:colOff>
      <xdr:row>210</xdr:row>
      <xdr:rowOff>63500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719A0A7-1832-BBA0-1BF6-6354C5043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95</xdr:row>
      <xdr:rowOff>63500</xdr:rowOff>
    </xdr:from>
    <xdr:to>
      <xdr:col>66</xdr:col>
      <xdr:colOff>266700</xdr:colOff>
      <xdr:row>169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DDEEFDE-8005-F141-B03B-B70533C73743}"/>
            </a:ext>
          </a:extLst>
        </xdr:cNvPr>
        <xdr:cNvSpPr/>
      </xdr:nvSpPr>
      <xdr:spPr>
        <a:xfrm>
          <a:off x="304800" y="22987000"/>
          <a:ext cx="48806100" cy="179451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355600</xdr:colOff>
      <xdr:row>28</xdr:row>
      <xdr:rowOff>88900</xdr:rowOff>
    </xdr:from>
    <xdr:to>
      <xdr:col>65</xdr:col>
      <xdr:colOff>317500</xdr:colOff>
      <xdr:row>91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F0EB986-80D7-AF43-9335-6FD342857B82}"/>
            </a:ext>
          </a:extLst>
        </xdr:cNvPr>
        <xdr:cNvSpPr/>
      </xdr:nvSpPr>
      <xdr:spPr>
        <a:xfrm>
          <a:off x="355600" y="6845300"/>
          <a:ext cx="47980600" cy="15341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558800</xdr:colOff>
      <xdr:row>29</xdr:row>
      <xdr:rowOff>152400</xdr:rowOff>
    </xdr:from>
    <xdr:to>
      <xdr:col>10</xdr:col>
      <xdr:colOff>114300</xdr:colOff>
      <xdr:row>33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D3F240-0DDB-C043-8D74-D7CBC80D0009}"/>
            </a:ext>
          </a:extLst>
        </xdr:cNvPr>
        <xdr:cNvSpPr txBox="1"/>
      </xdr:nvSpPr>
      <xdr:spPr>
        <a:xfrm>
          <a:off x="5778500" y="7150100"/>
          <a:ext cx="59817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CodeQL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CWE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88900</xdr:colOff>
      <xdr:row>34</xdr:row>
      <xdr:rowOff>139700</xdr:rowOff>
    </xdr:from>
    <xdr:to>
      <xdr:col>12</xdr:col>
      <xdr:colOff>266700</xdr:colOff>
      <xdr:row>66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90C3F9-4E42-C6F1-DCBC-6DD8E92CE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1041400</xdr:colOff>
      <xdr:row>68</xdr:row>
      <xdr:rowOff>0</xdr:rowOff>
    </xdr:from>
    <xdr:to>
      <xdr:col>8</xdr:col>
      <xdr:colOff>901700</xdr:colOff>
      <xdr:row>90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3FC358-9693-6DFD-3FA4-4787D596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711200</xdr:colOff>
      <xdr:row>95</xdr:row>
      <xdr:rowOff>203200</xdr:rowOff>
    </xdr:from>
    <xdr:to>
      <xdr:col>10</xdr:col>
      <xdr:colOff>1638300</xdr:colOff>
      <xdr:row>100</xdr:row>
      <xdr:rowOff>88900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66F036-CCD8-AC49-B1BF-3C0C6911CE2D}"/>
            </a:ext>
          </a:extLst>
        </xdr:cNvPr>
        <xdr:cNvSpPr txBox="1"/>
      </xdr:nvSpPr>
      <xdr:spPr>
        <a:xfrm>
          <a:off x="7302500" y="231267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CodeQL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CWE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165100</xdr:colOff>
      <xdr:row>101</xdr:row>
      <xdr:rowOff>50800</xdr:rowOff>
    </xdr:from>
    <xdr:to>
      <xdr:col>14</xdr:col>
      <xdr:colOff>431800</xdr:colOff>
      <xdr:row>132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7C0A27-F594-26A6-1F11-F5FAAC2E0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134</xdr:row>
      <xdr:rowOff>12700</xdr:rowOff>
    </xdr:from>
    <xdr:to>
      <xdr:col>14</xdr:col>
      <xdr:colOff>431800</xdr:colOff>
      <xdr:row>165</xdr:row>
      <xdr:rowOff>215900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484C80-EFB6-3BEB-B63E-535F2F37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173</xdr:row>
      <xdr:rowOff>139700</xdr:rowOff>
    </xdr:from>
    <xdr:to>
      <xdr:col>10</xdr:col>
      <xdr:colOff>1295400</xdr:colOff>
      <xdr:row>178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5576006-30C7-0A40-9BFE-73127299D094}"/>
            </a:ext>
          </a:extLst>
        </xdr:cNvPr>
        <xdr:cNvSpPr txBox="1"/>
      </xdr:nvSpPr>
      <xdr:spPr>
        <a:xfrm>
          <a:off x="6959600" y="418846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CodeQL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OWASP Top 10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609600</xdr:colOff>
      <xdr:row>212</xdr:row>
      <xdr:rowOff>88900</xdr:rowOff>
    </xdr:from>
    <xdr:to>
      <xdr:col>15</xdr:col>
      <xdr:colOff>266700</xdr:colOff>
      <xdr:row>247</xdr:row>
      <xdr:rowOff>228600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057020A-382E-759E-1C95-DC07753BE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253</xdr:row>
      <xdr:rowOff>203200</xdr:rowOff>
    </xdr:from>
    <xdr:to>
      <xdr:col>73</xdr:col>
      <xdr:colOff>165100</xdr:colOff>
      <xdr:row>330</xdr:row>
      <xdr:rowOff>127000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530795B-CA02-3145-BB44-F4D729589376}"/>
            </a:ext>
          </a:extLst>
        </xdr:cNvPr>
        <xdr:cNvSpPr/>
      </xdr:nvSpPr>
      <xdr:spPr>
        <a:xfrm>
          <a:off x="304800" y="61252100"/>
          <a:ext cx="54483000" cy="185039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190500</xdr:colOff>
      <xdr:row>255</xdr:row>
      <xdr:rowOff>114300</xdr:rowOff>
    </xdr:from>
    <xdr:to>
      <xdr:col>10</xdr:col>
      <xdr:colOff>1117600</xdr:colOff>
      <xdr:row>260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EA2CC2A-CA8A-B242-806A-A68045031A55}"/>
            </a:ext>
          </a:extLst>
        </xdr:cNvPr>
        <xdr:cNvSpPr txBox="1"/>
      </xdr:nvSpPr>
      <xdr:spPr>
        <a:xfrm>
          <a:off x="6781800" y="616458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CodeQL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MITRE Top 25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609600</xdr:colOff>
      <xdr:row>34</xdr:row>
      <xdr:rowOff>152400</xdr:rowOff>
    </xdr:from>
    <xdr:to>
      <xdr:col>30</xdr:col>
      <xdr:colOff>228600</xdr:colOff>
      <xdr:row>66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A9A2E9-A089-F446-A0EF-91EC3F4FE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228600</xdr:colOff>
      <xdr:row>34</xdr:row>
      <xdr:rowOff>152400</xdr:rowOff>
    </xdr:from>
    <xdr:to>
      <xdr:col>59</xdr:col>
      <xdr:colOff>152400</xdr:colOff>
      <xdr:row>66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658F5F-FC43-5D47-8936-F3F3E246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1511300</xdr:colOff>
      <xdr:row>67</xdr:row>
      <xdr:rowOff>215900</xdr:rowOff>
    </xdr:from>
    <xdr:to>
      <xdr:col>14</xdr:col>
      <xdr:colOff>1282700</xdr:colOff>
      <xdr:row>90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38EC1F-F213-8447-AF53-A9B46345F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914400</xdr:colOff>
      <xdr:row>101</xdr:row>
      <xdr:rowOff>88900</xdr:rowOff>
    </xdr:from>
    <xdr:to>
      <xdr:col>35</xdr:col>
      <xdr:colOff>63500</xdr:colOff>
      <xdr:row>132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FB3C4E-D776-F04E-ACDF-7B74BA30B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393700</xdr:colOff>
      <xdr:row>101</xdr:row>
      <xdr:rowOff>114300</xdr:rowOff>
    </xdr:from>
    <xdr:to>
      <xdr:col>65</xdr:col>
      <xdr:colOff>673100</xdr:colOff>
      <xdr:row>132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8CA98DD-60EB-9246-B8C0-DD018DFFF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723900</xdr:colOff>
      <xdr:row>179</xdr:row>
      <xdr:rowOff>127000</xdr:rowOff>
    </xdr:from>
    <xdr:to>
      <xdr:col>43</xdr:col>
      <xdr:colOff>228600</xdr:colOff>
      <xdr:row>210</xdr:row>
      <xdr:rowOff>63500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6599A22-44FB-7D47-9A52-A4E20B19F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203200</xdr:colOff>
      <xdr:row>179</xdr:row>
      <xdr:rowOff>139700</xdr:rowOff>
    </xdr:from>
    <xdr:to>
      <xdr:col>72</xdr:col>
      <xdr:colOff>304800</xdr:colOff>
      <xdr:row>210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DCA13AC-F584-A642-B89C-9BF124EFF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368300</xdr:colOff>
      <xdr:row>261</xdr:row>
      <xdr:rowOff>38100</xdr:rowOff>
    </xdr:from>
    <xdr:to>
      <xdr:col>15</xdr:col>
      <xdr:colOff>584200</xdr:colOff>
      <xdr:row>291</xdr:row>
      <xdr:rowOff>215900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F131FFD-B2D2-B94B-AE7C-11AA6BCEE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1117600</xdr:colOff>
      <xdr:row>261</xdr:row>
      <xdr:rowOff>25400</xdr:rowOff>
    </xdr:from>
    <xdr:to>
      <xdr:col>44</xdr:col>
      <xdr:colOff>203200</xdr:colOff>
      <xdr:row>291</xdr:row>
      <xdr:rowOff>203200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6B5AC72-35C9-5F4B-B7F1-54805C502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165100</xdr:colOff>
      <xdr:row>261</xdr:row>
      <xdr:rowOff>0</xdr:rowOff>
    </xdr:from>
    <xdr:to>
      <xdr:col>72</xdr:col>
      <xdr:colOff>685800</xdr:colOff>
      <xdr:row>291</xdr:row>
      <xdr:rowOff>177800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278C6F5-5A80-A147-8585-09E9A9084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381000</xdr:colOff>
      <xdr:row>293</xdr:row>
      <xdr:rowOff>76200</xdr:rowOff>
    </xdr:from>
    <xdr:to>
      <xdr:col>15</xdr:col>
      <xdr:colOff>660400</xdr:colOff>
      <xdr:row>328</xdr:row>
      <xdr:rowOff>215900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74D20BF-E712-5C48-BB9A-D7ED77A43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171</xdr:row>
      <xdr:rowOff>165100</xdr:rowOff>
    </xdr:from>
    <xdr:to>
      <xdr:col>73</xdr:col>
      <xdr:colOff>139700</xdr:colOff>
      <xdr:row>250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954E97D-C556-4B40-8EBE-5EC06D0FE7F7}"/>
            </a:ext>
          </a:extLst>
        </xdr:cNvPr>
        <xdr:cNvSpPr/>
      </xdr:nvSpPr>
      <xdr:spPr>
        <a:xfrm>
          <a:off x="330200" y="41427400"/>
          <a:ext cx="54432200" cy="19062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0</xdr:colOff>
      <xdr:row>179</xdr:row>
      <xdr:rowOff>127000</xdr:rowOff>
    </xdr:from>
    <xdr:to>
      <xdr:col>15</xdr:col>
      <xdr:colOff>215900</xdr:colOff>
      <xdr:row>210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B20F4-6A3A-434E-8F17-481BE4D69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95</xdr:row>
      <xdr:rowOff>63500</xdr:rowOff>
    </xdr:from>
    <xdr:to>
      <xdr:col>66</xdr:col>
      <xdr:colOff>266700</xdr:colOff>
      <xdr:row>169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0953730-DF1B-DE44-A670-6DE8EA269852}"/>
            </a:ext>
          </a:extLst>
        </xdr:cNvPr>
        <xdr:cNvSpPr/>
      </xdr:nvSpPr>
      <xdr:spPr>
        <a:xfrm>
          <a:off x="304800" y="22987000"/>
          <a:ext cx="48806100" cy="179451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355600</xdr:colOff>
      <xdr:row>28</xdr:row>
      <xdr:rowOff>88900</xdr:rowOff>
    </xdr:from>
    <xdr:to>
      <xdr:col>65</xdr:col>
      <xdr:colOff>317500</xdr:colOff>
      <xdr:row>91</xdr:row>
      <xdr:rowOff>228600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A9D8B26-030E-DB45-9DB1-7F6106B656DC}"/>
            </a:ext>
          </a:extLst>
        </xdr:cNvPr>
        <xdr:cNvSpPr/>
      </xdr:nvSpPr>
      <xdr:spPr>
        <a:xfrm>
          <a:off x="355600" y="6845300"/>
          <a:ext cx="47980600" cy="15341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558800</xdr:colOff>
      <xdr:row>29</xdr:row>
      <xdr:rowOff>152400</xdr:rowOff>
    </xdr:from>
    <xdr:to>
      <xdr:col>10</xdr:col>
      <xdr:colOff>114300</xdr:colOff>
      <xdr:row>33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4D9647-B4C8-E34D-8F7B-6883B8EF4B00}"/>
            </a:ext>
          </a:extLst>
        </xdr:cNvPr>
        <xdr:cNvSpPr txBox="1"/>
      </xdr:nvSpPr>
      <xdr:spPr>
        <a:xfrm>
          <a:off x="5778500" y="7150100"/>
          <a:ext cx="59817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DeepSource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CVE ID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88900</xdr:colOff>
      <xdr:row>34</xdr:row>
      <xdr:rowOff>139700</xdr:rowOff>
    </xdr:from>
    <xdr:to>
      <xdr:col>12</xdr:col>
      <xdr:colOff>266700</xdr:colOff>
      <xdr:row>66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597F82-E9D1-C64B-80AD-CB45D876F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68</xdr:row>
      <xdr:rowOff>0</xdr:rowOff>
    </xdr:from>
    <xdr:to>
      <xdr:col>8</xdr:col>
      <xdr:colOff>901700</xdr:colOff>
      <xdr:row>90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0AFF9-26B8-D541-86E8-A1A632277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711200</xdr:colOff>
      <xdr:row>95</xdr:row>
      <xdr:rowOff>203200</xdr:rowOff>
    </xdr:from>
    <xdr:to>
      <xdr:col>10</xdr:col>
      <xdr:colOff>1638300</xdr:colOff>
      <xdr:row>100</xdr:row>
      <xdr:rowOff>88900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BACF69-1E10-4D43-844A-E26BFE932D34}"/>
            </a:ext>
          </a:extLst>
        </xdr:cNvPr>
        <xdr:cNvSpPr txBox="1"/>
      </xdr:nvSpPr>
      <xdr:spPr>
        <a:xfrm>
          <a:off x="7302500" y="231267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DeepSource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CWE Severity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165100</xdr:colOff>
      <xdr:row>101</xdr:row>
      <xdr:rowOff>50800</xdr:rowOff>
    </xdr:from>
    <xdr:to>
      <xdr:col>14</xdr:col>
      <xdr:colOff>431800</xdr:colOff>
      <xdr:row>132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1C07EB-DEFC-9940-9E0A-220367297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134</xdr:row>
      <xdr:rowOff>12700</xdr:rowOff>
    </xdr:from>
    <xdr:to>
      <xdr:col>14</xdr:col>
      <xdr:colOff>431800</xdr:colOff>
      <xdr:row>165</xdr:row>
      <xdr:rowOff>215900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B8DCD1-1C24-8342-8CE1-693C18648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173</xdr:row>
      <xdr:rowOff>139700</xdr:rowOff>
    </xdr:from>
    <xdr:to>
      <xdr:col>10</xdr:col>
      <xdr:colOff>1295400</xdr:colOff>
      <xdr:row>178</xdr:row>
      <xdr:rowOff>25400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F85E300-251E-4A47-A655-D60F242F745D}"/>
            </a:ext>
          </a:extLst>
        </xdr:cNvPr>
        <xdr:cNvSpPr txBox="1"/>
      </xdr:nvSpPr>
      <xdr:spPr>
        <a:xfrm>
          <a:off x="6959600" y="418846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DeepSource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OWASP Top 10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609600</xdr:colOff>
      <xdr:row>212</xdr:row>
      <xdr:rowOff>88900</xdr:rowOff>
    </xdr:from>
    <xdr:to>
      <xdr:col>15</xdr:col>
      <xdr:colOff>266700</xdr:colOff>
      <xdr:row>247</xdr:row>
      <xdr:rowOff>228600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D7EF62-CB8C-1D42-B50E-B131FFA3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253</xdr:row>
      <xdr:rowOff>203200</xdr:rowOff>
    </xdr:from>
    <xdr:to>
      <xdr:col>73</xdr:col>
      <xdr:colOff>165100</xdr:colOff>
      <xdr:row>330</xdr:row>
      <xdr:rowOff>127000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AD25DF1-86D0-7048-8C0D-561C8A430F86}"/>
            </a:ext>
          </a:extLst>
        </xdr:cNvPr>
        <xdr:cNvSpPr/>
      </xdr:nvSpPr>
      <xdr:spPr>
        <a:xfrm>
          <a:off x="304800" y="61252100"/>
          <a:ext cx="54483000" cy="185039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190500</xdr:colOff>
      <xdr:row>255</xdr:row>
      <xdr:rowOff>114300</xdr:rowOff>
    </xdr:from>
    <xdr:to>
      <xdr:col>10</xdr:col>
      <xdr:colOff>1117600</xdr:colOff>
      <xdr:row>260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17F295D-5A70-0E4A-BEAD-4A6A9D86835C}"/>
            </a:ext>
          </a:extLst>
        </xdr:cNvPr>
        <xdr:cNvSpPr txBox="1"/>
      </xdr:nvSpPr>
      <xdr:spPr>
        <a:xfrm>
          <a:off x="6781800" y="61645800"/>
          <a:ext cx="5981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i="0">
              <a:latin typeface="Times New Roman" panose="02020603050405020304" pitchFamily="18" charset="0"/>
              <a:cs typeface="Times New Roman" panose="02020603050405020304" pitchFamily="18" charset="0"/>
            </a:rPr>
            <a:t>DeepSource -</a:t>
          </a:r>
          <a:r>
            <a:rPr lang="en-GB" sz="28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MITRE Top 25</a:t>
          </a:r>
          <a:endParaRPr lang="en-GB" sz="280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609600</xdr:colOff>
      <xdr:row>34</xdr:row>
      <xdr:rowOff>152400</xdr:rowOff>
    </xdr:from>
    <xdr:to>
      <xdr:col>30</xdr:col>
      <xdr:colOff>228600</xdr:colOff>
      <xdr:row>66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14D508-94D8-4747-858A-19589A137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1511300</xdr:colOff>
      <xdr:row>67</xdr:row>
      <xdr:rowOff>215900</xdr:rowOff>
    </xdr:from>
    <xdr:to>
      <xdr:col>14</xdr:col>
      <xdr:colOff>1816100</xdr:colOff>
      <xdr:row>90</xdr:row>
      <xdr:rowOff>50800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F2D3815-D804-8241-A910-7EAC79D26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914400</xdr:colOff>
      <xdr:row>101</xdr:row>
      <xdr:rowOff>88900</xdr:rowOff>
    </xdr:from>
    <xdr:to>
      <xdr:col>35</xdr:col>
      <xdr:colOff>63500</xdr:colOff>
      <xdr:row>132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27DB944-68E4-774F-AF6B-24BECD052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723900</xdr:colOff>
      <xdr:row>179</xdr:row>
      <xdr:rowOff>127000</xdr:rowOff>
    </xdr:from>
    <xdr:to>
      <xdr:col>43</xdr:col>
      <xdr:colOff>228600</xdr:colOff>
      <xdr:row>210</xdr:row>
      <xdr:rowOff>63500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C549B2D-3A7A-6146-AA64-17D312CB4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368300</xdr:colOff>
      <xdr:row>261</xdr:row>
      <xdr:rowOff>38100</xdr:rowOff>
    </xdr:from>
    <xdr:to>
      <xdr:col>15</xdr:col>
      <xdr:colOff>584200</xdr:colOff>
      <xdr:row>291</xdr:row>
      <xdr:rowOff>215900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0037A99-3590-F540-8365-B0FF69012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1117600</xdr:colOff>
      <xdr:row>261</xdr:row>
      <xdr:rowOff>25400</xdr:rowOff>
    </xdr:from>
    <xdr:to>
      <xdr:col>44</xdr:col>
      <xdr:colOff>203200</xdr:colOff>
      <xdr:row>291</xdr:row>
      <xdr:rowOff>203200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A72B91C-5425-BA42-AA32-7A77A7A3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381000</xdr:colOff>
      <xdr:row>293</xdr:row>
      <xdr:rowOff>76200</xdr:rowOff>
    </xdr:from>
    <xdr:to>
      <xdr:col>15</xdr:col>
      <xdr:colOff>660400</xdr:colOff>
      <xdr:row>328</xdr:row>
      <xdr:rowOff>215900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0E85A7D-C2E8-3248-B170-CBCBB8884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zoomScaleNormal="100" workbookViewId="0">
      <selection activeCell="F23" sqref="A1:XFD1048576"/>
    </sheetView>
  </sheetViews>
  <sheetFormatPr baseColWidth="10" defaultColWidth="8.83203125" defaultRowHeight="19" x14ac:dyDescent="0.25"/>
  <cols>
    <col min="1" max="1" width="8.1640625" style="7" bestFit="1" customWidth="1"/>
    <col min="2" max="2" width="13" style="7" bestFit="1" customWidth="1"/>
    <col min="3" max="3" width="15.1640625" style="7" bestFit="1" customWidth="1"/>
    <col min="4" max="4" width="16.33203125" style="7" bestFit="1" customWidth="1"/>
    <col min="5" max="5" width="14.1640625" style="7" bestFit="1" customWidth="1"/>
    <col min="6" max="6" width="18" style="7" bestFit="1" customWidth="1"/>
    <col min="7" max="7" width="13.6640625" style="7" bestFit="1" customWidth="1"/>
    <col min="8" max="8" width="19.5" style="7" bestFit="1" customWidth="1"/>
    <col min="9" max="9" width="23.5" style="7" bestFit="1" customWidth="1"/>
    <col min="10" max="10" width="23" style="7" bestFit="1" customWidth="1"/>
    <col min="11" max="11" width="8.83203125" style="7"/>
    <col min="12" max="12" width="24.6640625" style="7" bestFit="1" customWidth="1"/>
    <col min="13" max="13" width="23.5" style="7" bestFit="1" customWidth="1"/>
    <col min="14" max="14" width="23" style="7" bestFit="1" customWidth="1"/>
    <col min="15" max="16" width="24.6640625" style="7" bestFit="1" customWidth="1"/>
    <col min="17" max="17" width="16.33203125" style="7" bestFit="1" customWidth="1"/>
    <col min="18" max="18" width="14.1640625" style="7" bestFit="1" customWidth="1"/>
    <col min="19" max="19" width="18" style="7" bestFit="1" customWidth="1"/>
    <col min="20" max="20" width="13.6640625" style="7" bestFit="1" customWidth="1"/>
    <col min="21" max="21" width="19.5" style="7" bestFit="1" customWidth="1"/>
    <col min="22" max="16384" width="8.83203125" style="7"/>
  </cols>
  <sheetData>
    <row r="1" spans="1:21" x14ac:dyDescent="0.25">
      <c r="A1" s="21" t="s">
        <v>35</v>
      </c>
      <c r="B1" s="21"/>
      <c r="C1" s="21"/>
      <c r="D1" s="21"/>
      <c r="E1" s="21"/>
      <c r="F1" s="21"/>
      <c r="G1" s="21"/>
      <c r="H1" s="21"/>
      <c r="I1" s="21"/>
      <c r="J1" s="21"/>
      <c r="L1" s="8" t="s">
        <v>404</v>
      </c>
      <c r="M1" s="9"/>
      <c r="N1" s="9"/>
      <c r="P1" s="10" t="s">
        <v>403</v>
      </c>
      <c r="Q1" s="10"/>
      <c r="R1" s="10"/>
      <c r="S1" s="10"/>
      <c r="T1" s="10"/>
      <c r="U1" s="10"/>
    </row>
    <row r="2" spans="1:21" x14ac:dyDescent="0.25">
      <c r="A2" s="15" t="s">
        <v>0</v>
      </c>
      <c r="B2" s="15" t="s">
        <v>889</v>
      </c>
      <c r="C2" s="15" t="s">
        <v>890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401</v>
      </c>
      <c r="J2" s="15" t="s">
        <v>402</v>
      </c>
      <c r="L2" s="16" t="s">
        <v>33</v>
      </c>
      <c r="M2" s="16" t="s">
        <v>889</v>
      </c>
      <c r="N2" s="16" t="s">
        <v>890</v>
      </c>
      <c r="P2" s="16" t="s">
        <v>33</v>
      </c>
      <c r="Q2" s="16" t="s">
        <v>3</v>
      </c>
      <c r="R2" s="16" t="s">
        <v>4</v>
      </c>
      <c r="S2" s="16" t="s">
        <v>5</v>
      </c>
      <c r="T2" s="16" t="s">
        <v>6</v>
      </c>
      <c r="U2" s="16" t="s">
        <v>7</v>
      </c>
    </row>
    <row r="3" spans="1:21" x14ac:dyDescent="0.25">
      <c r="A3" s="7" t="s">
        <v>755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L3" s="14" t="s">
        <v>27</v>
      </c>
      <c r="M3" s="14">
        <f>SUM(B3:B7)</f>
        <v>66</v>
      </c>
      <c r="N3" s="14">
        <f>SUM(C3:C7)</f>
        <v>63</v>
      </c>
      <c r="P3" s="14" t="s">
        <v>27</v>
      </c>
      <c r="Q3" s="14">
        <f>SUM(D3:D7)</f>
        <v>1</v>
      </c>
      <c r="R3" s="14">
        <f>SUM(E3:E7)</f>
        <v>37</v>
      </c>
      <c r="S3" s="14">
        <f>SUM(F3:F7)</f>
        <v>26</v>
      </c>
      <c r="T3" s="14">
        <f>SUM(G3:G7)</f>
        <v>2</v>
      </c>
      <c r="U3" s="14">
        <f>SUM(H3:H7)</f>
        <v>0</v>
      </c>
    </row>
    <row r="4" spans="1:21" x14ac:dyDescent="0.25">
      <c r="A4" s="7" t="s">
        <v>756</v>
      </c>
      <c r="B4" s="7">
        <v>12</v>
      </c>
      <c r="C4" s="7">
        <v>12</v>
      </c>
      <c r="D4" s="7">
        <v>0</v>
      </c>
      <c r="E4" s="7">
        <v>6</v>
      </c>
      <c r="F4" s="7">
        <v>5</v>
      </c>
      <c r="G4" s="7">
        <v>1</v>
      </c>
      <c r="H4" s="7">
        <v>0</v>
      </c>
      <c r="I4" s="7">
        <v>1</v>
      </c>
      <c r="J4" s="7">
        <v>11</v>
      </c>
      <c r="L4" s="14" t="s">
        <v>28</v>
      </c>
      <c r="M4" s="14">
        <f>SUM(B8:B12)</f>
        <v>12</v>
      </c>
      <c r="N4" s="14">
        <f>SUM(C8:C12)</f>
        <v>12</v>
      </c>
      <c r="P4" s="14" t="s">
        <v>28</v>
      </c>
      <c r="Q4" s="14">
        <f>SUM(D8:D12)</f>
        <v>0</v>
      </c>
      <c r="R4" s="14">
        <f>SUM(E8:E12)</f>
        <v>2</v>
      </c>
      <c r="S4" s="14">
        <f>SUM(F8:F12)</f>
        <v>5</v>
      </c>
      <c r="T4" s="14">
        <f>SUM(G8:G12)</f>
        <v>1</v>
      </c>
      <c r="U4" s="14">
        <f>SUM(H8:H12)</f>
        <v>0</v>
      </c>
    </row>
    <row r="5" spans="1:21" x14ac:dyDescent="0.25">
      <c r="A5" s="7" t="s">
        <v>757</v>
      </c>
      <c r="B5" s="7">
        <v>14</v>
      </c>
      <c r="C5" s="7">
        <v>11</v>
      </c>
      <c r="D5" s="7">
        <v>0</v>
      </c>
      <c r="E5" s="7">
        <v>5</v>
      </c>
      <c r="F5" s="7">
        <v>8</v>
      </c>
      <c r="G5" s="7">
        <v>1</v>
      </c>
      <c r="H5" s="7">
        <v>0</v>
      </c>
      <c r="I5" s="7">
        <v>14</v>
      </c>
      <c r="J5" s="7">
        <v>0</v>
      </c>
      <c r="L5" s="14" t="s">
        <v>29</v>
      </c>
      <c r="M5" s="14">
        <f>SUM(B13:B17)</f>
        <v>203</v>
      </c>
      <c r="N5" s="14">
        <f>SUM(C13:C17)</f>
        <v>202</v>
      </c>
      <c r="P5" s="14" t="s">
        <v>29</v>
      </c>
      <c r="Q5" s="14">
        <f>SUM(D13:D17)</f>
        <v>38</v>
      </c>
      <c r="R5" s="14">
        <f>SUM(E13:E17)</f>
        <v>90</v>
      </c>
      <c r="S5" s="14">
        <f>SUM(F13:F17)</f>
        <v>65</v>
      </c>
      <c r="T5" s="14">
        <f>SUM(G13:G17)</f>
        <v>10</v>
      </c>
      <c r="U5" s="14">
        <f>SUM(H13:H17)</f>
        <v>0</v>
      </c>
    </row>
    <row r="6" spans="1:21" x14ac:dyDescent="0.25">
      <c r="A6" s="7" t="s">
        <v>758</v>
      </c>
      <c r="B6" s="7">
        <v>39</v>
      </c>
      <c r="C6" s="7">
        <v>39</v>
      </c>
      <c r="D6" s="7">
        <v>1</v>
      </c>
      <c r="E6" s="7">
        <v>25</v>
      </c>
      <c r="F6" s="7">
        <v>13</v>
      </c>
      <c r="G6" s="7">
        <v>0</v>
      </c>
      <c r="H6" s="7">
        <v>0</v>
      </c>
      <c r="I6" s="7">
        <v>39</v>
      </c>
      <c r="J6" s="7">
        <v>0</v>
      </c>
      <c r="L6" s="19" t="s">
        <v>754</v>
      </c>
      <c r="M6" s="18">
        <f>SUM(M3:M5)</f>
        <v>281</v>
      </c>
      <c r="N6" s="18">
        <f>SUM(N3:N5)</f>
        <v>277</v>
      </c>
      <c r="P6" s="18" t="s">
        <v>754</v>
      </c>
      <c r="Q6" s="18">
        <f>SUM(Q3:Q5)</f>
        <v>39</v>
      </c>
      <c r="R6" s="18">
        <f>SUM(R3:R5)</f>
        <v>129</v>
      </c>
      <c r="S6" s="18">
        <f>SUM(S3:S5)</f>
        <v>96</v>
      </c>
      <c r="T6" s="18">
        <f>SUM(T3:T5)</f>
        <v>13</v>
      </c>
      <c r="U6" s="18">
        <f>SUM(U3:U5)</f>
        <v>0</v>
      </c>
    </row>
    <row r="7" spans="1:21" x14ac:dyDescent="0.25">
      <c r="A7" s="7" t="s">
        <v>759</v>
      </c>
      <c r="B7" s="7">
        <v>1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1</v>
      </c>
      <c r="J7" s="7">
        <v>0</v>
      </c>
    </row>
    <row r="8" spans="1:21" x14ac:dyDescent="0.25">
      <c r="A8" s="7" t="s">
        <v>760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</row>
    <row r="9" spans="1:21" x14ac:dyDescent="0.25">
      <c r="A9" s="7" t="s">
        <v>761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L9" s="10" t="s">
        <v>407</v>
      </c>
      <c r="M9" s="10"/>
      <c r="N9" s="10"/>
    </row>
    <row r="10" spans="1:21" x14ac:dyDescent="0.25">
      <c r="A10" s="7" t="s">
        <v>762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L10" s="16" t="s">
        <v>0</v>
      </c>
      <c r="M10" s="15" t="s">
        <v>401</v>
      </c>
      <c r="N10" s="15" t="s">
        <v>402</v>
      </c>
    </row>
    <row r="11" spans="1:21" x14ac:dyDescent="0.25">
      <c r="A11" s="7" t="s">
        <v>763</v>
      </c>
      <c r="B11" s="7">
        <v>9</v>
      </c>
      <c r="C11" s="7">
        <v>9</v>
      </c>
      <c r="D11" s="7">
        <v>0</v>
      </c>
      <c r="E11" s="7">
        <v>1</v>
      </c>
      <c r="F11" s="7">
        <v>4</v>
      </c>
      <c r="G11" s="7">
        <v>0</v>
      </c>
      <c r="H11" s="7">
        <v>0</v>
      </c>
      <c r="I11" s="7">
        <v>9</v>
      </c>
      <c r="J11" s="7">
        <v>0</v>
      </c>
      <c r="L11" s="14" t="s">
        <v>27</v>
      </c>
      <c r="M11" s="14">
        <f>SUM(I3:I7)</f>
        <v>55</v>
      </c>
      <c r="N11" s="14">
        <f>SUM(J3:J7)</f>
        <v>11</v>
      </c>
    </row>
    <row r="12" spans="1:21" x14ac:dyDescent="0.25">
      <c r="A12" s="7" t="s">
        <v>764</v>
      </c>
      <c r="B12" s="7">
        <v>3</v>
      </c>
      <c r="C12" s="7">
        <v>3</v>
      </c>
      <c r="D12" s="7">
        <v>0</v>
      </c>
      <c r="E12" s="7">
        <v>1</v>
      </c>
      <c r="F12" s="7">
        <v>1</v>
      </c>
      <c r="G12" s="7">
        <v>1</v>
      </c>
      <c r="H12" s="7">
        <v>0</v>
      </c>
      <c r="I12" s="7">
        <v>3</v>
      </c>
      <c r="J12" s="7">
        <v>0</v>
      </c>
      <c r="L12" s="14" t="s">
        <v>28</v>
      </c>
      <c r="M12" s="14">
        <f>SUM(I8:I12)</f>
        <v>12</v>
      </c>
      <c r="N12" s="14">
        <f>SUM(J8:J12)</f>
        <v>0</v>
      </c>
    </row>
    <row r="13" spans="1:21" x14ac:dyDescent="0.25">
      <c r="A13" s="7" t="s">
        <v>765</v>
      </c>
      <c r="B13" s="7">
        <v>26</v>
      </c>
      <c r="C13" s="7">
        <v>26</v>
      </c>
      <c r="D13" s="7">
        <v>3</v>
      </c>
      <c r="E13" s="7">
        <v>11</v>
      </c>
      <c r="F13" s="7">
        <v>6</v>
      </c>
      <c r="G13" s="7">
        <v>6</v>
      </c>
      <c r="H13" s="7">
        <v>0</v>
      </c>
      <c r="I13" s="7">
        <v>26</v>
      </c>
      <c r="J13" s="7">
        <v>0</v>
      </c>
      <c r="L13" s="14" t="s">
        <v>29</v>
      </c>
      <c r="M13" s="14">
        <f>SUM(I13:I17)</f>
        <v>189</v>
      </c>
      <c r="N13" s="14">
        <f>SUM(J13:J17)</f>
        <v>14</v>
      </c>
    </row>
    <row r="14" spans="1:21" x14ac:dyDescent="0.25">
      <c r="A14" s="7" t="s">
        <v>766</v>
      </c>
      <c r="B14" s="7">
        <v>6</v>
      </c>
      <c r="C14" s="7">
        <v>6</v>
      </c>
      <c r="D14" s="7">
        <v>1</v>
      </c>
      <c r="E14" s="7">
        <v>1</v>
      </c>
      <c r="F14" s="7">
        <v>3</v>
      </c>
      <c r="G14" s="7">
        <v>1</v>
      </c>
      <c r="H14" s="7">
        <v>0</v>
      </c>
      <c r="I14" s="7">
        <v>6</v>
      </c>
      <c r="J14" s="7">
        <v>0</v>
      </c>
      <c r="L14" s="19" t="s">
        <v>754</v>
      </c>
      <c r="M14" s="18">
        <f>SUM(M11:M13)</f>
        <v>256</v>
      </c>
      <c r="N14" s="18">
        <f>SUM(N11:N13)</f>
        <v>25</v>
      </c>
    </row>
    <row r="15" spans="1:21" x14ac:dyDescent="0.25">
      <c r="A15" s="7" t="s">
        <v>767</v>
      </c>
      <c r="B15" s="7">
        <v>65</v>
      </c>
      <c r="C15" s="7">
        <v>65</v>
      </c>
      <c r="D15" s="7">
        <v>14</v>
      </c>
      <c r="E15" s="7">
        <v>26</v>
      </c>
      <c r="F15" s="7">
        <v>24</v>
      </c>
      <c r="G15" s="7">
        <v>1</v>
      </c>
      <c r="H15" s="7">
        <v>0</v>
      </c>
      <c r="I15" s="7">
        <v>64</v>
      </c>
      <c r="J15" s="7">
        <v>1</v>
      </c>
    </row>
    <row r="16" spans="1:21" x14ac:dyDescent="0.25">
      <c r="A16" s="7" t="s">
        <v>768</v>
      </c>
      <c r="B16" s="7">
        <v>55</v>
      </c>
      <c r="C16" s="7">
        <v>54</v>
      </c>
      <c r="D16" s="7">
        <v>9</v>
      </c>
      <c r="E16" s="7">
        <v>30</v>
      </c>
      <c r="F16" s="7">
        <v>15</v>
      </c>
      <c r="G16" s="7">
        <v>1</v>
      </c>
      <c r="H16" s="7">
        <v>0</v>
      </c>
      <c r="I16" s="7">
        <v>44</v>
      </c>
      <c r="J16" s="7">
        <v>11</v>
      </c>
    </row>
    <row r="17" spans="1:10" x14ac:dyDescent="0.25">
      <c r="A17" s="7" t="s">
        <v>769</v>
      </c>
      <c r="B17" s="7">
        <v>51</v>
      </c>
      <c r="C17" s="7">
        <v>51</v>
      </c>
      <c r="D17" s="7">
        <v>11</v>
      </c>
      <c r="E17" s="7">
        <v>22</v>
      </c>
      <c r="F17" s="7">
        <v>17</v>
      </c>
      <c r="G17" s="7">
        <v>1</v>
      </c>
      <c r="H17" s="7">
        <v>0</v>
      </c>
      <c r="I17" s="7">
        <v>49</v>
      </c>
      <c r="J17" s="7">
        <v>2</v>
      </c>
    </row>
    <row r="18" spans="1:10" x14ac:dyDescent="0.25">
      <c r="A18" s="18" t="s">
        <v>754</v>
      </c>
      <c r="B18" s="18">
        <f t="shared" ref="B18:J18" si="0">SUM(B3:B17)</f>
        <v>281</v>
      </c>
      <c r="C18" s="18">
        <f t="shared" si="0"/>
        <v>277</v>
      </c>
      <c r="D18" s="18">
        <f t="shared" si="0"/>
        <v>39</v>
      </c>
      <c r="E18" s="18">
        <f t="shared" si="0"/>
        <v>129</v>
      </c>
      <c r="F18" s="18">
        <f t="shared" si="0"/>
        <v>96</v>
      </c>
      <c r="G18" s="18">
        <f t="shared" si="0"/>
        <v>13</v>
      </c>
      <c r="H18" s="18">
        <f t="shared" si="0"/>
        <v>0</v>
      </c>
      <c r="I18" s="18">
        <f t="shared" si="0"/>
        <v>256</v>
      </c>
      <c r="J18" s="18">
        <f t="shared" si="0"/>
        <v>25</v>
      </c>
    </row>
  </sheetData>
  <mergeCells count="4">
    <mergeCell ref="P1:U1"/>
    <mergeCell ref="A1:J1"/>
    <mergeCell ref="L9:N9"/>
    <mergeCell ref="L1:N1"/>
  </mergeCells>
  <pageMargins left="0.75" right="0.75" top="1" bottom="1" header="0.5" footer="0.5"/>
  <pageSetup paperSize="9" orientation="portrait" horizontalDpi="0" verticalDpi="0"/>
  <ignoredErrors>
    <ignoredError sqref="L2 L5 L3 L4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28F1-C83B-DC45-84C8-0891EEC492C2}">
  <dimension ref="A1:BF25"/>
  <sheetViews>
    <sheetView workbookViewId="0">
      <selection activeCell="J22" sqref="A1:XFD1048576"/>
    </sheetView>
  </sheetViews>
  <sheetFormatPr baseColWidth="10" defaultRowHeight="19" x14ac:dyDescent="0.25"/>
  <cols>
    <col min="1" max="1" width="8.1640625" style="7" bestFit="1" customWidth="1"/>
    <col min="2" max="2" width="13.83203125" style="7" bestFit="1" customWidth="1"/>
    <col min="3" max="3" width="16" style="7" bestFit="1" customWidth="1"/>
    <col min="4" max="4" width="16.33203125" style="7" bestFit="1" customWidth="1"/>
    <col min="5" max="5" width="14.1640625" style="7" bestFit="1" customWidth="1"/>
    <col min="6" max="6" width="18" style="7" bestFit="1" customWidth="1"/>
    <col min="7" max="7" width="13.6640625" style="7" bestFit="1" customWidth="1"/>
    <col min="8" max="8" width="21.5" style="7" bestFit="1" customWidth="1"/>
    <col min="9" max="9" width="20.33203125" style="7" bestFit="1" customWidth="1"/>
    <col min="10" max="10" width="10.83203125" style="7"/>
    <col min="11" max="11" width="24.6640625" style="7" bestFit="1" customWidth="1"/>
    <col min="12" max="12" width="11.1640625" style="7" bestFit="1" customWidth="1"/>
    <col min="13" max="13" width="11.1640625" style="7" customWidth="1"/>
    <col min="14" max="14" width="10.83203125" style="7"/>
    <col min="15" max="15" width="24.6640625" style="7" bestFit="1" customWidth="1"/>
    <col min="16" max="16" width="16.33203125" style="7" bestFit="1" customWidth="1"/>
    <col min="17" max="17" width="14.1640625" style="7" bestFit="1" customWidth="1"/>
    <col min="18" max="18" width="18" style="7" bestFit="1" customWidth="1"/>
    <col min="19" max="19" width="13.6640625" style="7" bestFit="1" customWidth="1"/>
    <col min="20" max="20" width="10.83203125" style="7"/>
    <col min="21" max="21" width="24.6640625" style="7" bestFit="1" customWidth="1"/>
    <col min="22" max="31" width="4.83203125" style="7" bestFit="1" customWidth="1"/>
    <col min="32" max="32" width="10.83203125" style="7"/>
    <col min="33" max="33" width="24.6640625" style="7" bestFit="1" customWidth="1"/>
    <col min="34" max="58" width="5.5" style="7" bestFit="1" customWidth="1"/>
    <col min="59" max="16384" width="10.83203125" style="7"/>
  </cols>
  <sheetData>
    <row r="1" spans="1:58" x14ac:dyDescent="0.25">
      <c r="A1" s="9" t="s">
        <v>814</v>
      </c>
      <c r="B1" s="9"/>
      <c r="C1" s="9"/>
      <c r="D1" s="9"/>
      <c r="E1" s="9"/>
      <c r="F1" s="9"/>
      <c r="G1" s="9"/>
      <c r="H1" s="9"/>
      <c r="I1" s="9"/>
      <c r="K1" s="8" t="s">
        <v>742</v>
      </c>
      <c r="L1" s="9"/>
      <c r="M1" s="9"/>
      <c r="O1" s="10" t="s">
        <v>32</v>
      </c>
      <c r="P1" s="10"/>
      <c r="Q1" s="10"/>
      <c r="R1" s="10"/>
      <c r="S1" s="10"/>
      <c r="U1" s="8" t="s">
        <v>743</v>
      </c>
      <c r="V1" s="9"/>
      <c r="W1" s="9"/>
      <c r="X1" s="9"/>
      <c r="Y1" s="9"/>
      <c r="Z1" s="9"/>
      <c r="AA1" s="9"/>
      <c r="AB1" s="9"/>
      <c r="AC1" s="9"/>
      <c r="AD1" s="9"/>
      <c r="AE1" s="9"/>
      <c r="AG1" s="8" t="s">
        <v>785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</row>
    <row r="2" spans="1:58" x14ac:dyDescent="0.25">
      <c r="A2" s="49" t="s">
        <v>0</v>
      </c>
      <c r="B2" s="49" t="s">
        <v>892</v>
      </c>
      <c r="C2" s="49" t="s">
        <v>893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739</v>
      </c>
      <c r="I2" s="49" t="s">
        <v>740</v>
      </c>
      <c r="K2" s="16" t="s">
        <v>33</v>
      </c>
      <c r="L2" s="16" t="s">
        <v>738</v>
      </c>
      <c r="M2" s="16" t="s">
        <v>890</v>
      </c>
      <c r="O2" s="16" t="s">
        <v>33</v>
      </c>
      <c r="P2" s="16" t="s">
        <v>3</v>
      </c>
      <c r="Q2" s="16" t="s">
        <v>4</v>
      </c>
      <c r="R2" s="16" t="s">
        <v>5</v>
      </c>
      <c r="S2" s="16" t="s">
        <v>6</v>
      </c>
      <c r="U2" s="16" t="s">
        <v>33</v>
      </c>
      <c r="V2" s="50" t="s">
        <v>744</v>
      </c>
      <c r="W2" s="29" t="s">
        <v>745</v>
      </c>
      <c r="X2" s="29" t="s">
        <v>746</v>
      </c>
      <c r="Y2" s="29" t="s">
        <v>747</v>
      </c>
      <c r="Z2" s="29" t="s">
        <v>748</v>
      </c>
      <c r="AA2" s="29" t="s">
        <v>749</v>
      </c>
      <c r="AB2" s="29" t="s">
        <v>750</v>
      </c>
      <c r="AC2" s="29" t="s">
        <v>751</v>
      </c>
      <c r="AD2" s="29" t="s">
        <v>752</v>
      </c>
      <c r="AE2" s="29" t="s">
        <v>753</v>
      </c>
      <c r="AG2" s="16" t="s">
        <v>33</v>
      </c>
      <c r="AH2" s="50" t="s">
        <v>787</v>
      </c>
      <c r="AI2" s="50" t="s">
        <v>788</v>
      </c>
      <c r="AJ2" s="50" t="s">
        <v>789</v>
      </c>
      <c r="AK2" s="50" t="s">
        <v>790</v>
      </c>
      <c r="AL2" s="50" t="s">
        <v>791</v>
      </c>
      <c r="AM2" s="50" t="s">
        <v>792</v>
      </c>
      <c r="AN2" s="50" t="s">
        <v>793</v>
      </c>
      <c r="AO2" s="50" t="s">
        <v>794</v>
      </c>
      <c r="AP2" s="50" t="s">
        <v>795</v>
      </c>
      <c r="AQ2" s="50" t="s">
        <v>796</v>
      </c>
      <c r="AR2" s="50" t="s">
        <v>797</v>
      </c>
      <c r="AS2" s="50" t="s">
        <v>798</v>
      </c>
      <c r="AT2" s="50" t="s">
        <v>799</v>
      </c>
      <c r="AU2" s="50" t="s">
        <v>800</v>
      </c>
      <c r="AV2" s="50" t="s">
        <v>801</v>
      </c>
      <c r="AW2" s="50" t="s">
        <v>802</v>
      </c>
      <c r="AX2" s="50" t="s">
        <v>803</v>
      </c>
      <c r="AY2" s="50" t="s">
        <v>804</v>
      </c>
      <c r="AZ2" s="50" t="s">
        <v>805</v>
      </c>
      <c r="BA2" s="50" t="s">
        <v>806</v>
      </c>
      <c r="BB2" s="50" t="s">
        <v>807</v>
      </c>
      <c r="BC2" s="50" t="s">
        <v>808</v>
      </c>
      <c r="BD2" s="50" t="s">
        <v>809</v>
      </c>
      <c r="BE2" s="50" t="s">
        <v>810</v>
      </c>
      <c r="BF2" s="50" t="s">
        <v>811</v>
      </c>
    </row>
    <row r="3" spans="1:58" x14ac:dyDescent="0.25">
      <c r="A3" s="7" t="s">
        <v>755</v>
      </c>
      <c r="B3" s="7">
        <v>2</v>
      </c>
      <c r="C3" s="7">
        <v>1</v>
      </c>
      <c r="D3" s="7">
        <v>0</v>
      </c>
      <c r="E3" s="7">
        <v>2</v>
      </c>
      <c r="F3" s="7">
        <v>0</v>
      </c>
      <c r="G3" s="7">
        <v>0</v>
      </c>
      <c r="H3" s="7">
        <v>2</v>
      </c>
      <c r="I3" s="7">
        <v>2</v>
      </c>
      <c r="K3" s="14" t="s">
        <v>30</v>
      </c>
      <c r="L3" s="14">
        <f>SUM(B3:B7)</f>
        <v>52</v>
      </c>
      <c r="M3" s="14">
        <f>SUM(C3:C7)</f>
        <v>19</v>
      </c>
      <c r="O3" s="14" t="s">
        <v>27</v>
      </c>
      <c r="P3" s="14">
        <f>SUM(D3:D7)</f>
        <v>11</v>
      </c>
      <c r="Q3" s="14">
        <f>SUM(E3:E7)</f>
        <v>41</v>
      </c>
      <c r="R3" s="14">
        <f>SUM(F3:F7)</f>
        <v>0</v>
      </c>
      <c r="S3" s="14">
        <f>SUM(G3:G7)</f>
        <v>0</v>
      </c>
      <c r="U3" s="14" t="s">
        <v>27</v>
      </c>
      <c r="V3" s="7">
        <f t="shared" ref="V3:AE3" si="0">SUM(V10:V14)</f>
        <v>1</v>
      </c>
      <c r="W3" s="7">
        <f t="shared" si="0"/>
        <v>1</v>
      </c>
      <c r="X3" s="7">
        <f t="shared" si="0"/>
        <v>0</v>
      </c>
      <c r="Y3" s="7">
        <f t="shared" si="0"/>
        <v>0</v>
      </c>
      <c r="Z3" s="7">
        <f t="shared" si="0"/>
        <v>2</v>
      </c>
      <c r="AA3" s="7">
        <f t="shared" si="0"/>
        <v>0</v>
      </c>
      <c r="AB3" s="7">
        <f t="shared" si="0"/>
        <v>3</v>
      </c>
      <c r="AC3" s="7">
        <f t="shared" si="0"/>
        <v>2</v>
      </c>
      <c r="AD3" s="7">
        <f t="shared" si="0"/>
        <v>0</v>
      </c>
      <c r="AE3" s="7">
        <f t="shared" si="0"/>
        <v>0</v>
      </c>
      <c r="AG3" s="14" t="s">
        <v>27</v>
      </c>
      <c r="AH3" s="7">
        <f t="shared" ref="AH3:BF3" si="1">SUM(AH10:AH14)</f>
        <v>0</v>
      </c>
      <c r="AI3" s="7">
        <f t="shared" si="1"/>
        <v>0</v>
      </c>
      <c r="AJ3" s="7">
        <f t="shared" si="1"/>
        <v>0</v>
      </c>
      <c r="AK3" s="7">
        <f t="shared" si="1"/>
        <v>0</v>
      </c>
      <c r="AL3" s="7">
        <f t="shared" si="1"/>
        <v>0</v>
      </c>
      <c r="AM3" s="7">
        <f t="shared" si="1"/>
        <v>0</v>
      </c>
      <c r="AN3" s="7">
        <f t="shared" si="1"/>
        <v>0</v>
      </c>
      <c r="AO3" s="7">
        <f t="shared" si="1"/>
        <v>0</v>
      </c>
      <c r="AP3" s="7">
        <f t="shared" si="1"/>
        <v>0</v>
      </c>
      <c r="AQ3" s="7">
        <f t="shared" si="1"/>
        <v>0</v>
      </c>
      <c r="AR3" s="7">
        <f t="shared" si="1"/>
        <v>0</v>
      </c>
      <c r="AS3" s="7">
        <f t="shared" si="1"/>
        <v>1</v>
      </c>
      <c r="AT3" s="7">
        <f t="shared" si="1"/>
        <v>1</v>
      </c>
      <c r="AU3" s="7">
        <f t="shared" si="1"/>
        <v>0</v>
      </c>
      <c r="AV3" s="7">
        <f t="shared" si="1"/>
        <v>2</v>
      </c>
      <c r="AW3" s="7">
        <f t="shared" si="1"/>
        <v>0</v>
      </c>
      <c r="AX3" s="7">
        <f t="shared" si="1"/>
        <v>0</v>
      </c>
      <c r="AY3" s="7">
        <f t="shared" si="1"/>
        <v>0</v>
      </c>
      <c r="AZ3" s="7">
        <f t="shared" si="1"/>
        <v>0</v>
      </c>
      <c r="BA3" s="7">
        <f t="shared" si="1"/>
        <v>0</v>
      </c>
      <c r="BB3" s="7">
        <f t="shared" si="1"/>
        <v>11</v>
      </c>
      <c r="BC3" s="7">
        <f t="shared" si="1"/>
        <v>0</v>
      </c>
      <c r="BD3" s="7">
        <f t="shared" si="1"/>
        <v>0</v>
      </c>
      <c r="BE3" s="7">
        <f t="shared" si="1"/>
        <v>0</v>
      </c>
      <c r="BF3" s="7">
        <f t="shared" si="1"/>
        <v>0</v>
      </c>
    </row>
    <row r="4" spans="1:58" x14ac:dyDescent="0.25">
      <c r="A4" s="7" t="s">
        <v>756</v>
      </c>
      <c r="B4" s="7">
        <v>18</v>
      </c>
      <c r="C4" s="7">
        <v>8</v>
      </c>
      <c r="D4" s="7">
        <v>6</v>
      </c>
      <c r="E4" s="7">
        <v>12</v>
      </c>
      <c r="F4" s="7">
        <v>0</v>
      </c>
      <c r="G4" s="7">
        <v>0</v>
      </c>
      <c r="H4" s="7">
        <v>0</v>
      </c>
      <c r="I4" s="7">
        <v>10</v>
      </c>
      <c r="K4" s="14" t="s">
        <v>28</v>
      </c>
      <c r="L4" s="14">
        <f>SUM(B8:B12)</f>
        <v>124</v>
      </c>
      <c r="M4" s="14">
        <f>SUM(C8:C12)</f>
        <v>14</v>
      </c>
      <c r="O4" s="14" t="s">
        <v>28</v>
      </c>
      <c r="P4" s="14">
        <f>SUM(D8:D12)</f>
        <v>5</v>
      </c>
      <c r="Q4" s="14">
        <f>SUM(E8:E12)</f>
        <v>84</v>
      </c>
      <c r="R4" s="14">
        <f>SUM(F8:F12)</f>
        <v>0</v>
      </c>
      <c r="S4" s="14">
        <f>SUM(G8:G12)</f>
        <v>35</v>
      </c>
      <c r="U4" s="14" t="s">
        <v>28</v>
      </c>
      <c r="V4" s="7">
        <f>SUM(V15:V19)</f>
        <v>0</v>
      </c>
      <c r="W4" s="7">
        <f t="shared" ref="W4:AE4" si="2">SUM(W15:W19)</f>
        <v>17</v>
      </c>
      <c r="X4" s="7">
        <f t="shared" si="2"/>
        <v>92</v>
      </c>
      <c r="Y4" s="7">
        <f t="shared" si="2"/>
        <v>2</v>
      </c>
      <c r="Z4" s="7">
        <f t="shared" si="2"/>
        <v>0</v>
      </c>
      <c r="AA4" s="7">
        <f>SUM(AA16:AA19)</f>
        <v>0</v>
      </c>
      <c r="AB4" s="7">
        <f t="shared" si="2"/>
        <v>0</v>
      </c>
      <c r="AC4" s="7">
        <f t="shared" si="2"/>
        <v>9</v>
      </c>
      <c r="AD4" s="7">
        <f t="shared" si="2"/>
        <v>2</v>
      </c>
      <c r="AE4" s="7">
        <f t="shared" si="2"/>
        <v>2</v>
      </c>
      <c r="AG4" s="14" t="s">
        <v>28</v>
      </c>
      <c r="AH4" s="7">
        <f>SUM(AH15:AH19)</f>
        <v>0</v>
      </c>
      <c r="AI4" s="7">
        <f t="shared" ref="AI4:BF4" si="3">SUM(AI15:AI19)</f>
        <v>61</v>
      </c>
      <c r="AJ4" s="7">
        <f t="shared" si="3"/>
        <v>0</v>
      </c>
      <c r="AK4" s="7">
        <f t="shared" si="3"/>
        <v>0</v>
      </c>
      <c r="AL4" s="7">
        <f t="shared" si="3"/>
        <v>1</v>
      </c>
      <c r="AM4" s="7">
        <f t="shared" si="3"/>
        <v>30</v>
      </c>
      <c r="AN4" s="7">
        <f t="shared" si="3"/>
        <v>0</v>
      </c>
      <c r="AO4" s="7">
        <f t="shared" si="3"/>
        <v>0</v>
      </c>
      <c r="AP4" s="7">
        <f t="shared" si="3"/>
        <v>0</v>
      </c>
      <c r="AQ4" s="7">
        <f t="shared" si="3"/>
        <v>0</v>
      </c>
      <c r="AR4" s="7">
        <f t="shared" si="3"/>
        <v>0</v>
      </c>
      <c r="AS4" s="7">
        <f t="shared" si="3"/>
        <v>0</v>
      </c>
      <c r="AT4" s="7">
        <f t="shared" si="3"/>
        <v>0</v>
      </c>
      <c r="AU4" s="7">
        <f t="shared" si="3"/>
        <v>0</v>
      </c>
      <c r="AV4" s="7">
        <f t="shared" si="3"/>
        <v>9</v>
      </c>
      <c r="AW4" s="7">
        <f t="shared" si="3"/>
        <v>0</v>
      </c>
      <c r="AX4" s="7">
        <f t="shared" si="3"/>
        <v>0</v>
      </c>
      <c r="AY4" s="7">
        <f t="shared" si="3"/>
        <v>0</v>
      </c>
      <c r="AZ4" s="7">
        <f t="shared" si="3"/>
        <v>2</v>
      </c>
      <c r="BA4" s="7">
        <f t="shared" si="3"/>
        <v>0</v>
      </c>
      <c r="BB4" s="7">
        <f t="shared" si="3"/>
        <v>0</v>
      </c>
      <c r="BC4" s="7">
        <f t="shared" si="3"/>
        <v>0</v>
      </c>
      <c r="BD4" s="7">
        <f t="shared" si="3"/>
        <v>0</v>
      </c>
      <c r="BE4" s="7">
        <f t="shared" si="3"/>
        <v>0</v>
      </c>
      <c r="BF4" s="7">
        <f t="shared" si="3"/>
        <v>0</v>
      </c>
    </row>
    <row r="5" spans="1:58" x14ac:dyDescent="0.25">
      <c r="A5" s="7" t="s">
        <v>757</v>
      </c>
      <c r="B5" s="7">
        <v>2</v>
      </c>
      <c r="C5" s="7">
        <v>2</v>
      </c>
      <c r="D5" s="7">
        <v>2</v>
      </c>
      <c r="E5" s="7">
        <v>0</v>
      </c>
      <c r="F5" s="7">
        <v>0</v>
      </c>
      <c r="G5" s="7">
        <v>0</v>
      </c>
      <c r="H5" s="7">
        <v>2</v>
      </c>
      <c r="I5" s="7">
        <v>0</v>
      </c>
      <c r="K5" s="14" t="s">
        <v>29</v>
      </c>
      <c r="L5" s="14">
        <f>SUM(B13:B17)</f>
        <v>0</v>
      </c>
      <c r="M5" s="14">
        <f>SUM(C13:C17)</f>
        <v>0</v>
      </c>
      <c r="O5" s="14" t="s">
        <v>29</v>
      </c>
      <c r="P5" s="14">
        <f>SUM(D13:D17)</f>
        <v>0</v>
      </c>
      <c r="Q5" s="14">
        <f>SUM(E13:E17)</f>
        <v>0</v>
      </c>
      <c r="R5" s="14">
        <f>SUM(F13:F17)</f>
        <v>0</v>
      </c>
      <c r="S5" s="14">
        <f>SUM(G13:G17)</f>
        <v>0</v>
      </c>
      <c r="U5" s="14" t="s">
        <v>29</v>
      </c>
      <c r="V5" s="7">
        <f>SUM(V16:V20)</f>
        <v>0</v>
      </c>
      <c r="W5" s="7">
        <f t="shared" ref="W5:AE5" si="4">SUM(W20:W24)</f>
        <v>0</v>
      </c>
      <c r="X5" s="7">
        <f t="shared" si="4"/>
        <v>0</v>
      </c>
      <c r="Y5" s="7">
        <f t="shared" si="4"/>
        <v>0</v>
      </c>
      <c r="Z5" s="7">
        <f t="shared" si="4"/>
        <v>0</v>
      </c>
      <c r="AA5" s="7">
        <f t="shared" si="4"/>
        <v>0</v>
      </c>
      <c r="AB5" s="7">
        <f t="shared" si="4"/>
        <v>0</v>
      </c>
      <c r="AC5" s="7">
        <f t="shared" si="4"/>
        <v>0</v>
      </c>
      <c r="AD5" s="7">
        <f t="shared" si="4"/>
        <v>0</v>
      </c>
      <c r="AE5" s="7">
        <f t="shared" si="4"/>
        <v>0</v>
      </c>
      <c r="AG5" s="14" t="s">
        <v>29</v>
      </c>
      <c r="AH5" s="7">
        <f>SUM(AH20:AH24)</f>
        <v>0</v>
      </c>
      <c r="AI5" s="7">
        <f t="shared" ref="AI5:BF5" si="5">SUM(AI20:AI24)</f>
        <v>0</v>
      </c>
      <c r="AJ5" s="7">
        <f t="shared" si="5"/>
        <v>0</v>
      </c>
      <c r="AK5" s="7">
        <f t="shared" si="5"/>
        <v>0</v>
      </c>
      <c r="AL5" s="7">
        <f t="shared" si="5"/>
        <v>0</v>
      </c>
      <c r="AM5" s="7">
        <f t="shared" si="5"/>
        <v>0</v>
      </c>
      <c r="AN5" s="7">
        <f t="shared" si="5"/>
        <v>0</v>
      </c>
      <c r="AO5" s="7">
        <f t="shared" si="5"/>
        <v>0</v>
      </c>
      <c r="AP5" s="7">
        <f t="shared" si="5"/>
        <v>0</v>
      </c>
      <c r="AQ5" s="7">
        <f t="shared" si="5"/>
        <v>0</v>
      </c>
      <c r="AR5" s="7">
        <f t="shared" si="5"/>
        <v>0</v>
      </c>
      <c r="AS5" s="7">
        <f t="shared" si="5"/>
        <v>0</v>
      </c>
      <c r="AT5" s="7">
        <f t="shared" si="5"/>
        <v>0</v>
      </c>
      <c r="AU5" s="7">
        <f t="shared" si="5"/>
        <v>0</v>
      </c>
      <c r="AV5" s="7">
        <f t="shared" si="5"/>
        <v>0</v>
      </c>
      <c r="AW5" s="7">
        <f t="shared" si="5"/>
        <v>0</v>
      </c>
      <c r="AX5" s="7">
        <f t="shared" si="5"/>
        <v>0</v>
      </c>
      <c r="AY5" s="7">
        <f t="shared" si="5"/>
        <v>0</v>
      </c>
      <c r="AZ5" s="7">
        <f t="shared" si="5"/>
        <v>0</v>
      </c>
      <c r="BA5" s="7">
        <f t="shared" si="5"/>
        <v>0</v>
      </c>
      <c r="BB5" s="7">
        <f t="shared" si="5"/>
        <v>0</v>
      </c>
      <c r="BC5" s="7">
        <f t="shared" si="5"/>
        <v>0</v>
      </c>
      <c r="BD5" s="7">
        <f t="shared" si="5"/>
        <v>0</v>
      </c>
      <c r="BE5" s="7">
        <f t="shared" si="5"/>
        <v>0</v>
      </c>
      <c r="BF5" s="7">
        <f t="shared" si="5"/>
        <v>0</v>
      </c>
    </row>
    <row r="6" spans="1:58" x14ac:dyDescent="0.25">
      <c r="A6" s="7" t="s">
        <v>758</v>
      </c>
      <c r="B6" s="7">
        <v>7</v>
      </c>
      <c r="C6" s="7">
        <v>3</v>
      </c>
      <c r="D6" s="7">
        <v>0</v>
      </c>
      <c r="E6" s="7">
        <v>7</v>
      </c>
      <c r="F6" s="7">
        <v>0</v>
      </c>
      <c r="G6" s="7">
        <v>0</v>
      </c>
      <c r="H6" s="7">
        <v>0</v>
      </c>
      <c r="I6" s="7">
        <v>0</v>
      </c>
      <c r="K6" s="18" t="s">
        <v>754</v>
      </c>
      <c r="L6" s="18">
        <f>SUM(L3:L5)</f>
        <v>176</v>
      </c>
      <c r="M6" s="18">
        <f>SUM(M3:M5)</f>
        <v>33</v>
      </c>
      <c r="O6" s="18" t="s">
        <v>754</v>
      </c>
      <c r="P6" s="18">
        <f>SUM(P3:P5)</f>
        <v>16</v>
      </c>
      <c r="Q6" s="18">
        <f t="shared" ref="Q6:S6" si="6">SUM(Q3:Q5)</f>
        <v>125</v>
      </c>
      <c r="R6" s="18">
        <f t="shared" si="6"/>
        <v>0</v>
      </c>
      <c r="S6" s="18">
        <f t="shared" si="6"/>
        <v>35</v>
      </c>
      <c r="U6" s="18" t="s">
        <v>754</v>
      </c>
      <c r="V6" s="18">
        <f>SUM(V3:V5)</f>
        <v>1</v>
      </c>
      <c r="W6" s="18">
        <f t="shared" ref="W6:AE6" si="7">SUM(W3:W5)</f>
        <v>18</v>
      </c>
      <c r="X6" s="18">
        <f t="shared" si="7"/>
        <v>92</v>
      </c>
      <c r="Y6" s="18">
        <f t="shared" si="7"/>
        <v>2</v>
      </c>
      <c r="Z6" s="18">
        <f t="shared" si="7"/>
        <v>2</v>
      </c>
      <c r="AA6" s="18">
        <f t="shared" si="7"/>
        <v>0</v>
      </c>
      <c r="AB6" s="18">
        <f t="shared" si="7"/>
        <v>3</v>
      </c>
      <c r="AC6" s="18">
        <f t="shared" si="7"/>
        <v>11</v>
      </c>
      <c r="AD6" s="18">
        <f t="shared" si="7"/>
        <v>2</v>
      </c>
      <c r="AE6" s="18">
        <f t="shared" si="7"/>
        <v>2</v>
      </c>
      <c r="AG6" s="18" t="s">
        <v>754</v>
      </c>
      <c r="AH6" s="18">
        <f>SUM(AH3:AH5)</f>
        <v>0</v>
      </c>
      <c r="AI6" s="18">
        <f t="shared" ref="AI6:BF6" si="8">SUM(AI3:AI5)</f>
        <v>61</v>
      </c>
      <c r="AJ6" s="18">
        <f t="shared" si="8"/>
        <v>0</v>
      </c>
      <c r="AK6" s="18">
        <f t="shared" si="8"/>
        <v>0</v>
      </c>
      <c r="AL6" s="18">
        <f t="shared" si="8"/>
        <v>1</v>
      </c>
      <c r="AM6" s="18">
        <f t="shared" si="8"/>
        <v>30</v>
      </c>
      <c r="AN6" s="18">
        <f t="shared" si="8"/>
        <v>0</v>
      </c>
      <c r="AO6" s="18">
        <f t="shared" si="8"/>
        <v>0</v>
      </c>
      <c r="AP6" s="18">
        <f t="shared" si="8"/>
        <v>0</v>
      </c>
      <c r="AQ6" s="18">
        <f t="shared" si="8"/>
        <v>0</v>
      </c>
      <c r="AR6" s="18">
        <f t="shared" si="8"/>
        <v>0</v>
      </c>
      <c r="AS6" s="18">
        <f t="shared" si="8"/>
        <v>1</v>
      </c>
      <c r="AT6" s="18">
        <f t="shared" si="8"/>
        <v>1</v>
      </c>
      <c r="AU6" s="18">
        <f t="shared" si="8"/>
        <v>0</v>
      </c>
      <c r="AV6" s="18">
        <f t="shared" si="8"/>
        <v>11</v>
      </c>
      <c r="AW6" s="18">
        <f t="shared" si="8"/>
        <v>0</v>
      </c>
      <c r="AX6" s="18">
        <f t="shared" si="8"/>
        <v>0</v>
      </c>
      <c r="AY6" s="18">
        <f t="shared" si="8"/>
        <v>0</v>
      </c>
      <c r="AZ6" s="18">
        <f t="shared" si="8"/>
        <v>2</v>
      </c>
      <c r="BA6" s="18">
        <f t="shared" si="8"/>
        <v>0</v>
      </c>
      <c r="BB6" s="18">
        <f t="shared" si="8"/>
        <v>11</v>
      </c>
      <c r="BC6" s="18">
        <f t="shared" si="8"/>
        <v>0</v>
      </c>
      <c r="BD6" s="18">
        <f t="shared" si="8"/>
        <v>0</v>
      </c>
      <c r="BE6" s="18">
        <f t="shared" si="8"/>
        <v>0</v>
      </c>
      <c r="BF6" s="18">
        <f t="shared" si="8"/>
        <v>0</v>
      </c>
    </row>
    <row r="7" spans="1:58" x14ac:dyDescent="0.25">
      <c r="A7" s="7" t="s">
        <v>759</v>
      </c>
      <c r="B7" s="7">
        <v>23</v>
      </c>
      <c r="C7" s="7">
        <v>5</v>
      </c>
      <c r="D7" s="7">
        <v>3</v>
      </c>
      <c r="E7" s="7">
        <v>20</v>
      </c>
      <c r="F7" s="7">
        <v>0</v>
      </c>
      <c r="G7" s="7">
        <v>0</v>
      </c>
      <c r="H7" s="7">
        <v>0</v>
      </c>
      <c r="I7" s="7">
        <v>3</v>
      </c>
    </row>
    <row r="8" spans="1:58" x14ac:dyDescent="0.25">
      <c r="A8" s="7" t="s">
        <v>760</v>
      </c>
      <c r="B8" s="7">
        <v>10</v>
      </c>
      <c r="C8" s="7">
        <v>1</v>
      </c>
      <c r="D8" s="7">
        <v>0</v>
      </c>
      <c r="E8" s="7">
        <v>10</v>
      </c>
      <c r="F8" s="7">
        <v>0</v>
      </c>
      <c r="G8" s="7">
        <v>0</v>
      </c>
      <c r="H8" s="7">
        <v>10</v>
      </c>
      <c r="I8" s="7">
        <v>0</v>
      </c>
      <c r="U8" s="9" t="s">
        <v>786</v>
      </c>
      <c r="V8" s="9"/>
      <c r="W8" s="9"/>
      <c r="X8" s="9"/>
      <c r="Y8" s="9"/>
      <c r="Z8" s="9"/>
      <c r="AA8" s="9"/>
      <c r="AB8" s="9"/>
      <c r="AC8" s="9"/>
      <c r="AD8" s="9"/>
      <c r="AE8" s="9"/>
      <c r="AG8" s="9" t="s">
        <v>812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</row>
    <row r="9" spans="1:58" x14ac:dyDescent="0.25">
      <c r="A9" s="7" t="s">
        <v>761</v>
      </c>
      <c r="B9" s="7">
        <v>96</v>
      </c>
      <c r="C9" s="7">
        <v>5</v>
      </c>
      <c r="D9" s="7">
        <v>0</v>
      </c>
      <c r="E9" s="7">
        <v>66</v>
      </c>
      <c r="F9" s="7">
        <v>0</v>
      </c>
      <c r="G9" s="7">
        <v>30</v>
      </c>
      <c r="H9" s="7">
        <v>96</v>
      </c>
      <c r="I9" s="7">
        <v>96</v>
      </c>
      <c r="U9" s="49" t="s">
        <v>0</v>
      </c>
      <c r="V9" s="50" t="s">
        <v>744</v>
      </c>
      <c r="W9" s="29" t="s">
        <v>745</v>
      </c>
      <c r="X9" s="29" t="s">
        <v>746</v>
      </c>
      <c r="Y9" s="29" t="s">
        <v>747</v>
      </c>
      <c r="Z9" s="29" t="s">
        <v>748</v>
      </c>
      <c r="AA9" s="29" t="s">
        <v>749</v>
      </c>
      <c r="AB9" s="29" t="s">
        <v>750</v>
      </c>
      <c r="AC9" s="29" t="s">
        <v>751</v>
      </c>
      <c r="AD9" s="29" t="s">
        <v>752</v>
      </c>
      <c r="AE9" s="29" t="s">
        <v>753</v>
      </c>
      <c r="AG9" s="49" t="s">
        <v>0</v>
      </c>
      <c r="AH9" s="50" t="s">
        <v>787</v>
      </c>
      <c r="AI9" s="50" t="s">
        <v>788</v>
      </c>
      <c r="AJ9" s="50" t="s">
        <v>789</v>
      </c>
      <c r="AK9" s="50" t="s">
        <v>790</v>
      </c>
      <c r="AL9" s="50" t="s">
        <v>791</v>
      </c>
      <c r="AM9" s="50" t="s">
        <v>792</v>
      </c>
      <c r="AN9" s="50" t="s">
        <v>793</v>
      </c>
      <c r="AO9" s="50" t="s">
        <v>794</v>
      </c>
      <c r="AP9" s="50" t="s">
        <v>795</v>
      </c>
      <c r="AQ9" s="50" t="s">
        <v>796</v>
      </c>
      <c r="AR9" s="50" t="s">
        <v>797</v>
      </c>
      <c r="AS9" s="50" t="s">
        <v>798</v>
      </c>
      <c r="AT9" s="50" t="s">
        <v>799</v>
      </c>
      <c r="AU9" s="50" t="s">
        <v>800</v>
      </c>
      <c r="AV9" s="50" t="s">
        <v>801</v>
      </c>
      <c r="AW9" s="50" t="s">
        <v>802</v>
      </c>
      <c r="AX9" s="50" t="s">
        <v>803</v>
      </c>
      <c r="AY9" s="50" t="s">
        <v>804</v>
      </c>
      <c r="AZ9" s="50" t="s">
        <v>805</v>
      </c>
      <c r="BA9" s="50" t="s">
        <v>806</v>
      </c>
      <c r="BB9" s="50" t="s">
        <v>807</v>
      </c>
      <c r="BC9" s="50" t="s">
        <v>808</v>
      </c>
      <c r="BD9" s="50" t="s">
        <v>809</v>
      </c>
      <c r="BE9" s="50" t="s">
        <v>810</v>
      </c>
      <c r="BF9" s="50" t="s">
        <v>811</v>
      </c>
    </row>
    <row r="10" spans="1:58" x14ac:dyDescent="0.25">
      <c r="A10" s="7" t="s">
        <v>762</v>
      </c>
      <c r="B10" s="7">
        <v>10</v>
      </c>
      <c r="C10" s="7">
        <v>3</v>
      </c>
      <c r="D10" s="7">
        <v>5</v>
      </c>
      <c r="E10" s="7">
        <v>5</v>
      </c>
      <c r="F10" s="7">
        <v>0</v>
      </c>
      <c r="G10" s="7">
        <v>0</v>
      </c>
      <c r="H10" s="7">
        <v>10</v>
      </c>
      <c r="I10" s="7">
        <v>7</v>
      </c>
      <c r="U10" s="7" t="s">
        <v>755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2</v>
      </c>
      <c r="AD10" s="7">
        <v>0</v>
      </c>
      <c r="AE10" s="7">
        <v>0</v>
      </c>
      <c r="AG10" s="7" t="s">
        <v>755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2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</row>
    <row r="11" spans="1:58" x14ac:dyDescent="0.25">
      <c r="A11" s="7" t="s">
        <v>763</v>
      </c>
      <c r="B11" s="7">
        <v>5</v>
      </c>
      <c r="C11" s="7">
        <v>3</v>
      </c>
      <c r="D11" s="7">
        <v>0</v>
      </c>
      <c r="E11" s="7">
        <v>3</v>
      </c>
      <c r="F11" s="7">
        <v>0</v>
      </c>
      <c r="G11" s="7">
        <v>2</v>
      </c>
      <c r="H11" s="7">
        <v>5</v>
      </c>
      <c r="I11" s="7">
        <v>0</v>
      </c>
      <c r="K11" s="14"/>
      <c r="L11" s="14"/>
      <c r="M11" s="14"/>
      <c r="U11" s="7" t="s">
        <v>756</v>
      </c>
      <c r="V11" s="7">
        <v>1</v>
      </c>
      <c r="W11" s="7">
        <v>1</v>
      </c>
      <c r="X11" s="7">
        <v>0</v>
      </c>
      <c r="Y11" s="7">
        <v>0</v>
      </c>
      <c r="Z11" s="7">
        <v>0</v>
      </c>
      <c r="AA11" s="7">
        <v>0</v>
      </c>
      <c r="AB11" s="7">
        <v>3</v>
      </c>
      <c r="AC11" s="7">
        <v>0</v>
      </c>
      <c r="AD11" s="7">
        <v>0</v>
      </c>
      <c r="AE11" s="7">
        <v>0</v>
      </c>
      <c r="AG11" s="7" t="s">
        <v>756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1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9</v>
      </c>
      <c r="BC11" s="7">
        <v>0</v>
      </c>
      <c r="BD11" s="7">
        <v>0</v>
      </c>
      <c r="BE11" s="7">
        <v>0</v>
      </c>
      <c r="BF11" s="7">
        <v>0</v>
      </c>
    </row>
    <row r="12" spans="1:58" x14ac:dyDescent="0.25">
      <c r="A12" s="7" t="s">
        <v>764</v>
      </c>
      <c r="B12" s="7">
        <v>3</v>
      </c>
      <c r="C12" s="7">
        <v>2</v>
      </c>
      <c r="D12" s="7">
        <v>0</v>
      </c>
      <c r="E12" s="7">
        <v>0</v>
      </c>
      <c r="F12" s="7">
        <v>0</v>
      </c>
      <c r="G12" s="7">
        <v>3</v>
      </c>
      <c r="H12" s="7">
        <v>3</v>
      </c>
      <c r="I12" s="7">
        <v>0</v>
      </c>
      <c r="K12" s="14"/>
      <c r="L12" s="14"/>
      <c r="M12" s="14"/>
      <c r="U12" s="7" t="s">
        <v>757</v>
      </c>
      <c r="V12" s="7">
        <v>0</v>
      </c>
      <c r="W12" s="7">
        <v>0</v>
      </c>
      <c r="X12" s="7">
        <v>0</v>
      </c>
      <c r="Y12" s="7">
        <v>0</v>
      </c>
      <c r="Z12" s="7">
        <v>2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G12" s="7" t="s">
        <v>757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</row>
    <row r="13" spans="1:58" x14ac:dyDescent="0.25">
      <c r="A13" s="7" t="s">
        <v>765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U13" s="7" t="s">
        <v>758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G13" s="7" t="s">
        <v>758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</row>
    <row r="14" spans="1:58" x14ac:dyDescent="0.25">
      <c r="A14" s="7" t="s">
        <v>766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U14" s="7" t="s">
        <v>759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G14" s="7" t="s">
        <v>759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1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2</v>
      </c>
      <c r="BC14" s="7">
        <v>0</v>
      </c>
      <c r="BD14" s="7">
        <v>0</v>
      </c>
      <c r="BE14" s="7">
        <v>0</v>
      </c>
      <c r="BF14" s="7">
        <v>0</v>
      </c>
    </row>
    <row r="15" spans="1:58" x14ac:dyDescent="0.25">
      <c r="A15" s="7" t="s">
        <v>767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U15" s="7" t="s">
        <v>760</v>
      </c>
      <c r="V15" s="7">
        <v>0</v>
      </c>
      <c r="W15" s="7">
        <v>10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G15" s="7" t="s">
        <v>760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</row>
    <row r="16" spans="1:58" x14ac:dyDescent="0.25">
      <c r="A16" s="7" t="s">
        <v>768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U16" s="7" t="s">
        <v>761</v>
      </c>
      <c r="V16" s="7">
        <v>0</v>
      </c>
      <c r="W16" s="7">
        <v>0</v>
      </c>
      <c r="X16" s="7">
        <v>87</v>
      </c>
      <c r="Y16" s="7">
        <v>0</v>
      </c>
      <c r="Z16" s="7">
        <v>0</v>
      </c>
      <c r="AA16" s="7">
        <v>0</v>
      </c>
      <c r="AB16" s="7">
        <v>0</v>
      </c>
      <c r="AC16" s="7">
        <v>7</v>
      </c>
      <c r="AD16" s="7">
        <v>0</v>
      </c>
      <c r="AE16" s="7">
        <v>2</v>
      </c>
      <c r="AG16" s="7" t="s">
        <v>761</v>
      </c>
      <c r="AH16" s="7">
        <v>0</v>
      </c>
      <c r="AI16" s="7">
        <v>56</v>
      </c>
      <c r="AJ16" s="7">
        <v>0</v>
      </c>
      <c r="AK16" s="7">
        <v>0</v>
      </c>
      <c r="AL16" s="7">
        <v>1</v>
      </c>
      <c r="AM16" s="7">
        <v>30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7</v>
      </c>
      <c r="AW16" s="7">
        <v>0</v>
      </c>
      <c r="AX16" s="7">
        <v>0</v>
      </c>
      <c r="AY16" s="7">
        <v>0</v>
      </c>
      <c r="AZ16" s="7">
        <v>2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</row>
    <row r="17" spans="1:58" x14ac:dyDescent="0.25">
      <c r="A17" s="7" t="s">
        <v>769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U17" s="7" t="s">
        <v>762</v>
      </c>
      <c r="V17" s="7">
        <v>0</v>
      </c>
      <c r="W17" s="7">
        <v>3</v>
      </c>
      <c r="X17" s="7">
        <v>5</v>
      </c>
      <c r="Y17" s="7">
        <v>0</v>
      </c>
      <c r="Z17" s="7">
        <v>0</v>
      </c>
      <c r="AA17" s="7">
        <v>0</v>
      </c>
      <c r="AB17" s="7">
        <v>0</v>
      </c>
      <c r="AC17" s="7">
        <v>2</v>
      </c>
      <c r="AD17" s="7">
        <v>0</v>
      </c>
      <c r="AE17" s="7">
        <v>0</v>
      </c>
      <c r="AG17" s="7" t="s">
        <v>762</v>
      </c>
      <c r="AH17" s="7">
        <v>0</v>
      </c>
      <c r="AI17" s="7">
        <v>5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2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</row>
    <row r="18" spans="1:58" x14ac:dyDescent="0.25">
      <c r="A18" s="18" t="s">
        <v>754</v>
      </c>
      <c r="B18" s="18">
        <f>SUM(B3:B17)</f>
        <v>176</v>
      </c>
      <c r="C18" s="18">
        <f>SUM(C3:C17)</f>
        <v>33</v>
      </c>
      <c r="D18" s="18">
        <f t="shared" ref="D18:I18" si="9">SUM(D3:D17)</f>
        <v>16</v>
      </c>
      <c r="E18" s="18">
        <f t="shared" si="9"/>
        <v>125</v>
      </c>
      <c r="F18" s="18">
        <f t="shared" si="9"/>
        <v>0</v>
      </c>
      <c r="G18" s="18">
        <f t="shared" si="9"/>
        <v>35</v>
      </c>
      <c r="H18" s="18">
        <f t="shared" si="9"/>
        <v>128</v>
      </c>
      <c r="I18" s="18">
        <f t="shared" si="9"/>
        <v>118</v>
      </c>
      <c r="U18" s="7" t="s">
        <v>763</v>
      </c>
      <c r="V18" s="7">
        <v>0</v>
      </c>
      <c r="W18" s="7">
        <v>3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2</v>
      </c>
      <c r="AE18" s="7">
        <v>0</v>
      </c>
      <c r="AG18" s="7" t="s">
        <v>763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</row>
    <row r="19" spans="1:58" x14ac:dyDescent="0.25">
      <c r="U19" s="7" t="s">
        <v>764</v>
      </c>
      <c r="V19" s="7">
        <v>0</v>
      </c>
      <c r="W19" s="7">
        <v>1</v>
      </c>
      <c r="X19" s="7">
        <v>0</v>
      </c>
      <c r="Y19" s="7">
        <v>2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G19" s="7" t="s">
        <v>764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</row>
    <row r="20" spans="1:58" x14ac:dyDescent="0.25">
      <c r="U20" s="7" t="s">
        <v>765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G20" s="7" t="s">
        <v>765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</row>
    <row r="21" spans="1:58" x14ac:dyDescent="0.25">
      <c r="U21" s="7" t="s">
        <v>766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G21" s="7" t="s">
        <v>766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</row>
    <row r="22" spans="1:58" x14ac:dyDescent="0.25">
      <c r="U22" s="7" t="s">
        <v>767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G22" s="7" t="s">
        <v>767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</row>
    <row r="23" spans="1:58" x14ac:dyDescent="0.25">
      <c r="U23" s="7" t="s">
        <v>768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G23" s="7" t="s">
        <v>768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</row>
    <row r="24" spans="1:58" x14ac:dyDescent="0.25">
      <c r="U24" s="7" t="s">
        <v>769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G24" s="7" t="s">
        <v>769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</row>
    <row r="25" spans="1:58" x14ac:dyDescent="0.25">
      <c r="U25" s="18" t="s">
        <v>754</v>
      </c>
      <c r="V25" s="18">
        <f>SUM(V10:V24)</f>
        <v>1</v>
      </c>
      <c r="W25" s="18">
        <f>SUM(W10:W24)</f>
        <v>18</v>
      </c>
      <c r="X25" s="18">
        <f>SUM(X10:X24)</f>
        <v>92</v>
      </c>
      <c r="Y25" s="18">
        <f>SUM(Y10:Y24)</f>
        <v>2</v>
      </c>
      <c r="Z25" s="18">
        <f>SUM(Z10:Z24)</f>
        <v>2</v>
      </c>
      <c r="AA25" s="18">
        <f t="shared" ref="AA25:AE25" si="10">SUM(AA10:AA24)</f>
        <v>0</v>
      </c>
      <c r="AB25" s="18">
        <f t="shared" si="10"/>
        <v>3</v>
      </c>
      <c r="AC25" s="18">
        <f t="shared" si="10"/>
        <v>11</v>
      </c>
      <c r="AD25" s="18">
        <f t="shared" si="10"/>
        <v>2</v>
      </c>
      <c r="AE25" s="18">
        <f t="shared" si="10"/>
        <v>2</v>
      </c>
      <c r="AG25" s="18" t="s">
        <v>754</v>
      </c>
      <c r="AH25" s="18">
        <f>SUM(AH10:AH24)</f>
        <v>0</v>
      </c>
      <c r="AI25" s="18">
        <f t="shared" ref="AI25:BF25" si="11">SUM(AI10:AI24)</f>
        <v>61</v>
      </c>
      <c r="AJ25" s="18">
        <f t="shared" si="11"/>
        <v>0</v>
      </c>
      <c r="AK25" s="18">
        <f t="shared" si="11"/>
        <v>0</v>
      </c>
      <c r="AL25" s="18">
        <f t="shared" si="11"/>
        <v>1</v>
      </c>
      <c r="AM25" s="18">
        <f t="shared" si="11"/>
        <v>30</v>
      </c>
      <c r="AN25" s="18">
        <f t="shared" si="11"/>
        <v>0</v>
      </c>
      <c r="AO25" s="18">
        <f t="shared" si="11"/>
        <v>0</v>
      </c>
      <c r="AP25" s="18">
        <f t="shared" si="11"/>
        <v>0</v>
      </c>
      <c r="AQ25" s="18">
        <f t="shared" si="11"/>
        <v>0</v>
      </c>
      <c r="AR25" s="18">
        <f t="shared" si="11"/>
        <v>0</v>
      </c>
      <c r="AS25" s="18">
        <f t="shared" si="11"/>
        <v>1</v>
      </c>
      <c r="AT25" s="18">
        <f t="shared" si="11"/>
        <v>1</v>
      </c>
      <c r="AU25" s="18">
        <f t="shared" si="11"/>
        <v>0</v>
      </c>
      <c r="AV25" s="18">
        <f t="shared" si="11"/>
        <v>11</v>
      </c>
      <c r="AW25" s="18">
        <f t="shared" si="11"/>
        <v>0</v>
      </c>
      <c r="AX25" s="18">
        <f t="shared" si="11"/>
        <v>0</v>
      </c>
      <c r="AY25" s="18">
        <f t="shared" si="11"/>
        <v>0</v>
      </c>
      <c r="AZ25" s="18">
        <f t="shared" si="11"/>
        <v>2</v>
      </c>
      <c r="BA25" s="18">
        <f t="shared" si="11"/>
        <v>0</v>
      </c>
      <c r="BB25" s="18">
        <f t="shared" si="11"/>
        <v>11</v>
      </c>
      <c r="BC25" s="18">
        <f t="shared" si="11"/>
        <v>0</v>
      </c>
      <c r="BD25" s="18">
        <f t="shared" si="11"/>
        <v>0</v>
      </c>
      <c r="BE25" s="18">
        <f t="shared" si="11"/>
        <v>0</v>
      </c>
      <c r="BF25" s="18">
        <f t="shared" si="11"/>
        <v>0</v>
      </c>
    </row>
  </sheetData>
  <mergeCells count="7">
    <mergeCell ref="U8:AE8"/>
    <mergeCell ref="AG8:BF8"/>
    <mergeCell ref="A1:I1"/>
    <mergeCell ref="K1:M1"/>
    <mergeCell ref="O1:S1"/>
    <mergeCell ref="U1:AE1"/>
    <mergeCell ref="AG1:BF1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5593-4B1C-D04F-9B60-9E52D6F0C401}">
  <dimension ref="A1:BF25"/>
  <sheetViews>
    <sheetView topLeftCell="A54" workbookViewId="0">
      <selection activeCell="I93" sqref="A1:XFD1048576"/>
    </sheetView>
  </sheetViews>
  <sheetFormatPr baseColWidth="10" defaultRowHeight="19" x14ac:dyDescent="0.25"/>
  <cols>
    <col min="1" max="1" width="8.1640625" style="7" bestFit="1" customWidth="1"/>
    <col min="2" max="2" width="13.83203125" style="7" bestFit="1" customWidth="1"/>
    <col min="3" max="3" width="16" style="7" bestFit="1" customWidth="1"/>
    <col min="4" max="4" width="16.33203125" style="7" bestFit="1" customWidth="1"/>
    <col min="5" max="5" width="14.1640625" style="7" bestFit="1" customWidth="1"/>
    <col min="6" max="6" width="18" style="7" bestFit="1" customWidth="1"/>
    <col min="7" max="7" width="13.6640625" style="7" bestFit="1" customWidth="1"/>
    <col min="8" max="8" width="21.5" style="7" bestFit="1" customWidth="1"/>
    <col min="9" max="9" width="20.33203125" style="7" bestFit="1" customWidth="1"/>
    <col min="10" max="10" width="10.83203125" style="7"/>
    <col min="11" max="11" width="24.6640625" style="7" bestFit="1" customWidth="1"/>
    <col min="12" max="12" width="11.1640625" style="7" bestFit="1" customWidth="1"/>
    <col min="13" max="13" width="16" style="7" customWidth="1"/>
    <col min="14" max="14" width="10.83203125" style="7"/>
    <col min="15" max="15" width="24.6640625" style="7" bestFit="1" customWidth="1"/>
    <col min="16" max="16" width="16.33203125" style="7" bestFit="1" customWidth="1"/>
    <col min="17" max="17" width="14.1640625" style="7" bestFit="1" customWidth="1"/>
    <col min="18" max="18" width="18" style="7" bestFit="1" customWidth="1"/>
    <col min="19" max="19" width="13.6640625" style="7" bestFit="1" customWidth="1"/>
    <col min="20" max="20" width="10.83203125" style="7"/>
    <col min="21" max="21" width="24.6640625" style="7" bestFit="1" customWidth="1"/>
    <col min="22" max="31" width="4.83203125" style="7" bestFit="1" customWidth="1"/>
    <col min="32" max="32" width="10.83203125" style="7"/>
    <col min="33" max="33" width="24.6640625" style="7" bestFit="1" customWidth="1"/>
    <col min="34" max="58" width="5.5" style="7" bestFit="1" customWidth="1"/>
    <col min="59" max="16384" width="10.83203125" style="7"/>
  </cols>
  <sheetData>
    <row r="1" spans="1:58" x14ac:dyDescent="0.25">
      <c r="A1" s="9" t="s">
        <v>813</v>
      </c>
      <c r="B1" s="9"/>
      <c r="C1" s="9"/>
      <c r="D1" s="9"/>
      <c r="E1" s="9"/>
      <c r="F1" s="9"/>
      <c r="G1" s="9"/>
      <c r="H1" s="9"/>
      <c r="I1" s="9"/>
      <c r="K1" s="8" t="s">
        <v>742</v>
      </c>
      <c r="L1" s="9"/>
      <c r="M1" s="9"/>
      <c r="O1" s="10" t="s">
        <v>32</v>
      </c>
      <c r="P1" s="10"/>
      <c r="Q1" s="10"/>
      <c r="R1" s="10"/>
      <c r="S1" s="10"/>
      <c r="U1" s="8" t="s">
        <v>743</v>
      </c>
      <c r="V1" s="9"/>
      <c r="W1" s="9"/>
      <c r="X1" s="9"/>
      <c r="Y1" s="9"/>
      <c r="Z1" s="9"/>
      <c r="AA1" s="9"/>
      <c r="AB1" s="9"/>
      <c r="AC1" s="9"/>
      <c r="AD1" s="9"/>
      <c r="AE1" s="9"/>
      <c r="AG1" s="8" t="s">
        <v>785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</row>
    <row r="2" spans="1:58" x14ac:dyDescent="0.25">
      <c r="A2" s="49" t="s">
        <v>0</v>
      </c>
      <c r="B2" s="49" t="s">
        <v>892</v>
      </c>
      <c r="C2" s="49" t="s">
        <v>893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739</v>
      </c>
      <c r="I2" s="49" t="s">
        <v>740</v>
      </c>
      <c r="K2" s="16" t="s">
        <v>33</v>
      </c>
      <c r="L2" s="16" t="s">
        <v>738</v>
      </c>
      <c r="M2" s="16" t="s">
        <v>890</v>
      </c>
      <c r="O2" s="16" t="s">
        <v>33</v>
      </c>
      <c r="P2" s="16" t="s">
        <v>3</v>
      </c>
      <c r="Q2" s="16" t="s">
        <v>4</v>
      </c>
      <c r="R2" s="16" t="s">
        <v>5</v>
      </c>
      <c r="S2" s="16" t="s">
        <v>6</v>
      </c>
      <c r="U2" s="16" t="s">
        <v>33</v>
      </c>
      <c r="V2" s="50" t="s">
        <v>744</v>
      </c>
      <c r="W2" s="29" t="s">
        <v>745</v>
      </c>
      <c r="X2" s="29" t="s">
        <v>746</v>
      </c>
      <c r="Y2" s="29" t="s">
        <v>747</v>
      </c>
      <c r="Z2" s="29" t="s">
        <v>748</v>
      </c>
      <c r="AA2" s="29" t="s">
        <v>749</v>
      </c>
      <c r="AB2" s="29" t="s">
        <v>750</v>
      </c>
      <c r="AC2" s="29" t="s">
        <v>751</v>
      </c>
      <c r="AD2" s="29" t="s">
        <v>752</v>
      </c>
      <c r="AE2" s="29" t="s">
        <v>753</v>
      </c>
      <c r="AG2" s="16" t="s">
        <v>33</v>
      </c>
      <c r="AH2" s="50" t="s">
        <v>787</v>
      </c>
      <c r="AI2" s="50" t="s">
        <v>788</v>
      </c>
      <c r="AJ2" s="50" t="s">
        <v>789</v>
      </c>
      <c r="AK2" s="50" t="s">
        <v>790</v>
      </c>
      <c r="AL2" s="50" t="s">
        <v>791</v>
      </c>
      <c r="AM2" s="50" t="s">
        <v>792</v>
      </c>
      <c r="AN2" s="50" t="s">
        <v>793</v>
      </c>
      <c r="AO2" s="50" t="s">
        <v>794</v>
      </c>
      <c r="AP2" s="50" t="s">
        <v>795</v>
      </c>
      <c r="AQ2" s="50" t="s">
        <v>796</v>
      </c>
      <c r="AR2" s="50" t="s">
        <v>797</v>
      </c>
      <c r="AS2" s="50" t="s">
        <v>798</v>
      </c>
      <c r="AT2" s="50" t="s">
        <v>799</v>
      </c>
      <c r="AU2" s="50" t="s">
        <v>800</v>
      </c>
      <c r="AV2" s="50" t="s">
        <v>801</v>
      </c>
      <c r="AW2" s="50" t="s">
        <v>802</v>
      </c>
      <c r="AX2" s="50" t="s">
        <v>803</v>
      </c>
      <c r="AY2" s="50" t="s">
        <v>804</v>
      </c>
      <c r="AZ2" s="50" t="s">
        <v>805</v>
      </c>
      <c r="BA2" s="50" t="s">
        <v>806</v>
      </c>
      <c r="BB2" s="50" t="s">
        <v>807</v>
      </c>
      <c r="BC2" s="50" t="s">
        <v>808</v>
      </c>
      <c r="BD2" s="50" t="s">
        <v>809</v>
      </c>
      <c r="BE2" s="50" t="s">
        <v>810</v>
      </c>
      <c r="BF2" s="50" t="s">
        <v>811</v>
      </c>
    </row>
    <row r="3" spans="1:58" x14ac:dyDescent="0.25">
      <c r="A3" s="7" t="s">
        <v>755</v>
      </c>
      <c r="B3" s="7">
        <v>113</v>
      </c>
      <c r="C3" s="7">
        <v>3</v>
      </c>
      <c r="D3" s="7">
        <v>0</v>
      </c>
      <c r="E3" s="7">
        <v>113</v>
      </c>
      <c r="F3" s="7">
        <v>0</v>
      </c>
      <c r="G3" s="7">
        <v>0</v>
      </c>
      <c r="H3" s="7">
        <v>100</v>
      </c>
      <c r="I3" s="7">
        <v>1</v>
      </c>
      <c r="K3" s="14" t="s">
        <v>30</v>
      </c>
      <c r="L3" s="14">
        <f>SUM(B3:B7)</f>
        <v>379</v>
      </c>
      <c r="M3" s="14">
        <f>SUM(C3:C7)</f>
        <v>22</v>
      </c>
      <c r="O3" s="14" t="s">
        <v>27</v>
      </c>
      <c r="P3" s="14">
        <f>SUM(D3:D7)</f>
        <v>1</v>
      </c>
      <c r="Q3" s="14">
        <f>SUM(E3:E7)</f>
        <v>375</v>
      </c>
      <c r="R3" s="14">
        <f>SUM(F3:F7)</f>
        <v>3</v>
      </c>
      <c r="S3" s="14">
        <f>SUM(G3:G7)</f>
        <v>0</v>
      </c>
      <c r="U3" s="14" t="s">
        <v>27</v>
      </c>
      <c r="V3" s="7">
        <f t="shared" ref="V3:AE3" si="0">SUM(V10:V14)</f>
        <v>2</v>
      </c>
      <c r="W3" s="7">
        <f t="shared" si="0"/>
        <v>267</v>
      </c>
      <c r="X3" s="7">
        <f t="shared" si="0"/>
        <v>6</v>
      </c>
      <c r="Y3" s="7">
        <f t="shared" si="0"/>
        <v>7</v>
      </c>
      <c r="Z3" s="7">
        <f t="shared" si="0"/>
        <v>1</v>
      </c>
      <c r="AA3" s="7">
        <f t="shared" si="0"/>
        <v>0</v>
      </c>
      <c r="AB3" s="7">
        <f t="shared" si="0"/>
        <v>1</v>
      </c>
      <c r="AC3" s="7">
        <f t="shared" si="0"/>
        <v>2</v>
      </c>
      <c r="AD3" s="7">
        <f t="shared" si="0"/>
        <v>0</v>
      </c>
      <c r="AE3" s="7">
        <f t="shared" si="0"/>
        <v>0</v>
      </c>
      <c r="AG3" s="14" t="s">
        <v>27</v>
      </c>
      <c r="AH3" s="7">
        <f t="shared" ref="AH3:BF3" si="1">SUM(AH10:AH14)</f>
        <v>0</v>
      </c>
      <c r="AI3" s="7">
        <f t="shared" si="1"/>
        <v>0</v>
      </c>
      <c r="AJ3" s="7">
        <f t="shared" si="1"/>
        <v>6</v>
      </c>
      <c r="AK3" s="7">
        <f t="shared" si="1"/>
        <v>0</v>
      </c>
      <c r="AL3" s="7">
        <f t="shared" si="1"/>
        <v>0</v>
      </c>
      <c r="AM3" s="7">
        <f t="shared" si="1"/>
        <v>0</v>
      </c>
      <c r="AN3" s="7">
        <f t="shared" si="1"/>
        <v>0</v>
      </c>
      <c r="AO3" s="7">
        <f t="shared" si="1"/>
        <v>0</v>
      </c>
      <c r="AP3" s="7">
        <f t="shared" si="1"/>
        <v>0</v>
      </c>
      <c r="AQ3" s="7">
        <f t="shared" si="1"/>
        <v>0</v>
      </c>
      <c r="AR3" s="7">
        <f t="shared" si="1"/>
        <v>0</v>
      </c>
      <c r="AS3" s="7">
        <f t="shared" si="1"/>
        <v>0</v>
      </c>
      <c r="AT3" s="7">
        <f t="shared" si="1"/>
        <v>0</v>
      </c>
      <c r="AU3" s="7">
        <f t="shared" si="1"/>
        <v>0</v>
      </c>
      <c r="AV3" s="7">
        <f t="shared" si="1"/>
        <v>2</v>
      </c>
      <c r="AW3" s="7">
        <f t="shared" si="1"/>
        <v>0</v>
      </c>
      <c r="AX3" s="7">
        <f t="shared" si="1"/>
        <v>0</v>
      </c>
      <c r="AY3" s="7">
        <f t="shared" si="1"/>
        <v>1</v>
      </c>
      <c r="AZ3" s="7">
        <f t="shared" si="1"/>
        <v>0</v>
      </c>
      <c r="BA3" s="7">
        <f t="shared" si="1"/>
        <v>0</v>
      </c>
      <c r="BB3" s="7">
        <f t="shared" si="1"/>
        <v>0</v>
      </c>
      <c r="BC3" s="7">
        <f t="shared" si="1"/>
        <v>0</v>
      </c>
      <c r="BD3" s="7">
        <f t="shared" si="1"/>
        <v>0</v>
      </c>
      <c r="BE3" s="7">
        <f t="shared" si="1"/>
        <v>0</v>
      </c>
      <c r="BF3" s="7">
        <f t="shared" si="1"/>
        <v>2</v>
      </c>
    </row>
    <row r="4" spans="1:58" x14ac:dyDescent="0.25">
      <c r="A4" s="7" t="s">
        <v>756</v>
      </c>
      <c r="B4" s="7">
        <v>96</v>
      </c>
      <c r="C4" s="7">
        <v>6</v>
      </c>
      <c r="D4" s="7">
        <v>1</v>
      </c>
      <c r="E4" s="7">
        <v>95</v>
      </c>
      <c r="F4" s="7">
        <v>0</v>
      </c>
      <c r="G4" s="7">
        <v>0</v>
      </c>
      <c r="H4" s="7">
        <v>90</v>
      </c>
      <c r="I4" s="7">
        <v>4</v>
      </c>
      <c r="K4" s="14" t="s">
        <v>28</v>
      </c>
      <c r="L4" s="14">
        <f>SUM(B8:B12)</f>
        <v>15</v>
      </c>
      <c r="M4" s="14">
        <f>SUM(C8:C12)</f>
        <v>6</v>
      </c>
      <c r="O4" s="14" t="s">
        <v>28</v>
      </c>
      <c r="P4" s="14">
        <f>SUM(D8:D12)</f>
        <v>12</v>
      </c>
      <c r="Q4" s="14">
        <f>SUM(E8:E12)</f>
        <v>3</v>
      </c>
      <c r="R4" s="14">
        <f>SUM(F8:F12)</f>
        <v>0</v>
      </c>
      <c r="S4" s="14">
        <f>SUM(G8:G12)</f>
        <v>0</v>
      </c>
      <c r="U4" s="14" t="s">
        <v>28</v>
      </c>
      <c r="V4" s="7">
        <f>SUM(V15:V19)</f>
        <v>1</v>
      </c>
      <c r="W4" s="7">
        <f t="shared" ref="W4:AE4" si="2">SUM(W15:W19)</f>
        <v>0</v>
      </c>
      <c r="X4" s="7">
        <f t="shared" si="2"/>
        <v>0</v>
      </c>
      <c r="Y4" s="7">
        <f t="shared" si="2"/>
        <v>2</v>
      </c>
      <c r="Z4" s="7">
        <f t="shared" si="2"/>
        <v>0</v>
      </c>
      <c r="AA4" s="7">
        <f t="shared" si="2"/>
        <v>0</v>
      </c>
      <c r="AB4" s="7">
        <f t="shared" si="2"/>
        <v>9</v>
      </c>
      <c r="AC4" s="7">
        <f t="shared" si="2"/>
        <v>0</v>
      </c>
      <c r="AD4" s="7">
        <f t="shared" si="2"/>
        <v>0</v>
      </c>
      <c r="AE4" s="7">
        <f t="shared" si="2"/>
        <v>0</v>
      </c>
      <c r="AG4" s="14" t="s">
        <v>28</v>
      </c>
      <c r="AH4" s="7">
        <f>SUM(AH15:AH19)</f>
        <v>0</v>
      </c>
      <c r="AI4" s="7">
        <f t="shared" ref="AI4:BF4" si="3">SUM(AI15:AI19)</f>
        <v>0</v>
      </c>
      <c r="AJ4" s="7">
        <f t="shared" si="3"/>
        <v>0</v>
      </c>
      <c r="AK4" s="7">
        <f t="shared" si="3"/>
        <v>0</v>
      </c>
      <c r="AL4" s="7">
        <f t="shared" si="3"/>
        <v>0</v>
      </c>
      <c r="AM4" s="7">
        <f t="shared" si="3"/>
        <v>0</v>
      </c>
      <c r="AN4" s="7">
        <f t="shared" si="3"/>
        <v>0</v>
      </c>
      <c r="AO4" s="7">
        <f t="shared" si="3"/>
        <v>0</v>
      </c>
      <c r="AP4" s="7">
        <f t="shared" si="3"/>
        <v>1</v>
      </c>
      <c r="AQ4" s="7">
        <f t="shared" si="3"/>
        <v>0</v>
      </c>
      <c r="AR4" s="7">
        <f t="shared" si="3"/>
        <v>0</v>
      </c>
      <c r="AS4" s="7">
        <f t="shared" si="3"/>
        <v>0</v>
      </c>
      <c r="AT4" s="7">
        <f t="shared" si="3"/>
        <v>0</v>
      </c>
      <c r="AU4" s="7">
        <f t="shared" si="3"/>
        <v>0</v>
      </c>
      <c r="AV4" s="7">
        <f t="shared" si="3"/>
        <v>0</v>
      </c>
      <c r="AW4" s="7">
        <f t="shared" si="3"/>
        <v>0</v>
      </c>
      <c r="AX4" s="7">
        <f t="shared" si="3"/>
        <v>0</v>
      </c>
      <c r="AY4" s="7">
        <f t="shared" si="3"/>
        <v>9</v>
      </c>
      <c r="AZ4" s="7">
        <f t="shared" si="3"/>
        <v>0</v>
      </c>
      <c r="BA4" s="7">
        <f t="shared" si="3"/>
        <v>0</v>
      </c>
      <c r="BB4" s="7">
        <f t="shared" si="3"/>
        <v>0</v>
      </c>
      <c r="BC4" s="7">
        <f t="shared" si="3"/>
        <v>0</v>
      </c>
      <c r="BD4" s="7">
        <f t="shared" si="3"/>
        <v>0</v>
      </c>
      <c r="BE4" s="7">
        <f t="shared" si="3"/>
        <v>0</v>
      </c>
      <c r="BF4" s="7">
        <f t="shared" si="3"/>
        <v>0</v>
      </c>
    </row>
    <row r="5" spans="1:58" x14ac:dyDescent="0.25">
      <c r="A5" s="7" t="s">
        <v>757</v>
      </c>
      <c r="B5" s="7">
        <v>4</v>
      </c>
      <c r="C5" s="7">
        <v>3</v>
      </c>
      <c r="D5" s="7">
        <v>0</v>
      </c>
      <c r="E5" s="7">
        <v>4</v>
      </c>
      <c r="F5" s="7">
        <v>0</v>
      </c>
      <c r="G5" s="7">
        <v>0</v>
      </c>
      <c r="H5" s="7">
        <v>3</v>
      </c>
      <c r="I5" s="7">
        <v>3</v>
      </c>
      <c r="K5" s="14" t="s">
        <v>29</v>
      </c>
      <c r="L5" s="14">
        <f>SUM(B13:B17)</f>
        <v>28</v>
      </c>
      <c r="M5" s="14">
        <f>SUM(C13:C17)</f>
        <v>12</v>
      </c>
      <c r="O5" s="14" t="s">
        <v>29</v>
      </c>
      <c r="P5" s="14">
        <f>SUM(D13:D17)</f>
        <v>7</v>
      </c>
      <c r="Q5" s="14">
        <f>SUM(E13:E17)</f>
        <v>18</v>
      </c>
      <c r="R5" s="14">
        <f>SUM(F13:F17)</f>
        <v>1</v>
      </c>
      <c r="S5" s="14">
        <f>SUM(G13:G17)</f>
        <v>2</v>
      </c>
      <c r="U5" s="14" t="s">
        <v>29</v>
      </c>
      <c r="V5" s="7">
        <f>SUM(V20:V24)</f>
        <v>0</v>
      </c>
      <c r="W5" s="7">
        <f t="shared" ref="W5:AE5" si="4">SUM(W20:W24)</f>
        <v>8</v>
      </c>
      <c r="X5" s="7">
        <f t="shared" si="4"/>
        <v>15</v>
      </c>
      <c r="Y5" s="7">
        <f t="shared" si="4"/>
        <v>0</v>
      </c>
      <c r="Z5" s="7">
        <f t="shared" si="4"/>
        <v>0</v>
      </c>
      <c r="AA5" s="7">
        <f t="shared" si="4"/>
        <v>0</v>
      </c>
      <c r="AB5" s="7">
        <f t="shared" si="4"/>
        <v>2</v>
      </c>
      <c r="AC5" s="7">
        <f t="shared" si="4"/>
        <v>1</v>
      </c>
      <c r="AD5" s="7">
        <f t="shared" si="4"/>
        <v>0</v>
      </c>
      <c r="AE5" s="7">
        <f t="shared" si="4"/>
        <v>0</v>
      </c>
      <c r="AG5" s="14" t="s">
        <v>29</v>
      </c>
      <c r="AH5" s="7">
        <f>SUM(AH20:AH24)</f>
        <v>0</v>
      </c>
      <c r="AI5" s="7">
        <f t="shared" ref="AI5:BF5" si="5">SUM(AI20:AI24)</f>
        <v>2</v>
      </c>
      <c r="AJ5" s="7">
        <f t="shared" si="5"/>
        <v>0</v>
      </c>
      <c r="AK5" s="7">
        <f t="shared" si="5"/>
        <v>0</v>
      </c>
      <c r="AL5" s="7">
        <f t="shared" si="5"/>
        <v>5</v>
      </c>
      <c r="AM5" s="7">
        <f t="shared" si="5"/>
        <v>0</v>
      </c>
      <c r="AN5" s="7">
        <f t="shared" si="5"/>
        <v>0</v>
      </c>
      <c r="AO5" s="7">
        <f t="shared" si="5"/>
        <v>0</v>
      </c>
      <c r="AP5" s="7">
        <f t="shared" si="5"/>
        <v>0</v>
      </c>
      <c r="AQ5" s="7">
        <f t="shared" si="5"/>
        <v>0</v>
      </c>
      <c r="AR5" s="7">
        <f t="shared" si="5"/>
        <v>0</v>
      </c>
      <c r="AS5" s="7">
        <f t="shared" si="5"/>
        <v>0</v>
      </c>
      <c r="AT5" s="7">
        <f t="shared" si="5"/>
        <v>0</v>
      </c>
      <c r="AU5" s="7">
        <f t="shared" si="5"/>
        <v>0</v>
      </c>
      <c r="AV5" s="7">
        <f t="shared" si="5"/>
        <v>0</v>
      </c>
      <c r="AW5" s="7">
        <f t="shared" si="5"/>
        <v>0</v>
      </c>
      <c r="AX5" s="7">
        <f t="shared" si="5"/>
        <v>0</v>
      </c>
      <c r="AY5" s="7">
        <f t="shared" si="5"/>
        <v>2</v>
      </c>
      <c r="AZ5" s="7">
        <f t="shared" si="5"/>
        <v>0</v>
      </c>
      <c r="BA5" s="7">
        <f t="shared" si="5"/>
        <v>0</v>
      </c>
      <c r="BB5" s="7">
        <f t="shared" si="5"/>
        <v>0</v>
      </c>
      <c r="BC5" s="7">
        <f t="shared" si="5"/>
        <v>0</v>
      </c>
      <c r="BD5" s="7">
        <f t="shared" si="5"/>
        <v>5</v>
      </c>
      <c r="BE5" s="7">
        <f t="shared" si="5"/>
        <v>0</v>
      </c>
      <c r="BF5" s="7">
        <f t="shared" si="5"/>
        <v>0</v>
      </c>
    </row>
    <row r="6" spans="1:58" x14ac:dyDescent="0.25">
      <c r="A6" s="7" t="s">
        <v>758</v>
      </c>
      <c r="B6" s="7">
        <v>74</v>
      </c>
      <c r="C6" s="7">
        <v>5</v>
      </c>
      <c r="D6" s="7">
        <v>0</v>
      </c>
      <c r="E6" s="7">
        <v>71</v>
      </c>
      <c r="F6" s="7">
        <v>3</v>
      </c>
      <c r="G6" s="7">
        <v>0</v>
      </c>
      <c r="H6" s="7">
        <v>59</v>
      </c>
      <c r="I6" s="7">
        <v>2</v>
      </c>
      <c r="K6" s="18" t="s">
        <v>754</v>
      </c>
      <c r="L6" s="18">
        <f>SUM(L3:L5)</f>
        <v>422</v>
      </c>
      <c r="M6" s="18">
        <f>SUM(M3:M5)</f>
        <v>40</v>
      </c>
      <c r="O6" s="18" t="s">
        <v>754</v>
      </c>
      <c r="P6" s="18">
        <f>SUM(P3:P5)</f>
        <v>20</v>
      </c>
      <c r="Q6" s="18">
        <f t="shared" ref="Q6:S6" si="6">SUM(Q3:Q5)</f>
        <v>396</v>
      </c>
      <c r="R6" s="18">
        <f t="shared" si="6"/>
        <v>4</v>
      </c>
      <c r="S6" s="18">
        <f t="shared" si="6"/>
        <v>2</v>
      </c>
      <c r="U6" s="18" t="s">
        <v>754</v>
      </c>
      <c r="V6" s="18">
        <f>SUM(V3:V5)</f>
        <v>3</v>
      </c>
      <c r="W6" s="18">
        <f t="shared" ref="W6:AE6" si="7">SUM(W3:W5)</f>
        <v>275</v>
      </c>
      <c r="X6" s="18">
        <f t="shared" si="7"/>
        <v>21</v>
      </c>
      <c r="Y6" s="18">
        <f t="shared" si="7"/>
        <v>9</v>
      </c>
      <c r="Z6" s="18">
        <f t="shared" si="7"/>
        <v>1</v>
      </c>
      <c r="AA6" s="18">
        <f t="shared" si="7"/>
        <v>0</v>
      </c>
      <c r="AB6" s="18">
        <f t="shared" si="7"/>
        <v>12</v>
      </c>
      <c r="AC6" s="18">
        <f t="shared" si="7"/>
        <v>3</v>
      </c>
      <c r="AD6" s="18">
        <f t="shared" si="7"/>
        <v>0</v>
      </c>
      <c r="AE6" s="18">
        <f t="shared" si="7"/>
        <v>0</v>
      </c>
      <c r="AG6" s="18" t="s">
        <v>754</v>
      </c>
      <c r="AH6" s="18">
        <f>SUM(AH3:AH5)</f>
        <v>0</v>
      </c>
      <c r="AI6" s="18">
        <f t="shared" ref="AI6:BF6" si="8">SUM(AI3:AI5)</f>
        <v>2</v>
      </c>
      <c r="AJ6" s="18">
        <f t="shared" si="8"/>
        <v>6</v>
      </c>
      <c r="AK6" s="18">
        <f t="shared" si="8"/>
        <v>0</v>
      </c>
      <c r="AL6" s="18">
        <f t="shared" si="8"/>
        <v>5</v>
      </c>
      <c r="AM6" s="18">
        <f t="shared" si="8"/>
        <v>0</v>
      </c>
      <c r="AN6" s="18">
        <f t="shared" si="8"/>
        <v>0</v>
      </c>
      <c r="AO6" s="18">
        <f t="shared" si="8"/>
        <v>0</v>
      </c>
      <c r="AP6" s="18">
        <f t="shared" si="8"/>
        <v>1</v>
      </c>
      <c r="AQ6" s="18">
        <f t="shared" si="8"/>
        <v>0</v>
      </c>
      <c r="AR6" s="18">
        <f t="shared" si="8"/>
        <v>0</v>
      </c>
      <c r="AS6" s="18">
        <f t="shared" si="8"/>
        <v>0</v>
      </c>
      <c r="AT6" s="18">
        <f t="shared" si="8"/>
        <v>0</v>
      </c>
      <c r="AU6" s="18">
        <f t="shared" si="8"/>
        <v>0</v>
      </c>
      <c r="AV6" s="18">
        <f t="shared" si="8"/>
        <v>2</v>
      </c>
      <c r="AW6" s="18">
        <f t="shared" si="8"/>
        <v>0</v>
      </c>
      <c r="AX6" s="18">
        <f t="shared" si="8"/>
        <v>0</v>
      </c>
      <c r="AY6" s="18">
        <f t="shared" si="8"/>
        <v>12</v>
      </c>
      <c r="AZ6" s="18">
        <f t="shared" si="8"/>
        <v>0</v>
      </c>
      <c r="BA6" s="18">
        <f t="shared" si="8"/>
        <v>0</v>
      </c>
      <c r="BB6" s="18">
        <f t="shared" si="8"/>
        <v>0</v>
      </c>
      <c r="BC6" s="18">
        <f t="shared" si="8"/>
        <v>0</v>
      </c>
      <c r="BD6" s="18">
        <f t="shared" si="8"/>
        <v>5</v>
      </c>
      <c r="BE6" s="18">
        <f t="shared" si="8"/>
        <v>0</v>
      </c>
      <c r="BF6" s="18">
        <f t="shared" si="8"/>
        <v>2</v>
      </c>
    </row>
    <row r="7" spans="1:58" x14ac:dyDescent="0.25">
      <c r="A7" s="7" t="s">
        <v>759</v>
      </c>
      <c r="B7" s="7">
        <v>92</v>
      </c>
      <c r="C7" s="7">
        <v>5</v>
      </c>
      <c r="D7" s="7">
        <v>0</v>
      </c>
      <c r="E7" s="7">
        <v>92</v>
      </c>
      <c r="F7" s="7">
        <v>0</v>
      </c>
      <c r="G7" s="7">
        <v>0</v>
      </c>
      <c r="H7" s="7">
        <v>34</v>
      </c>
      <c r="I7" s="7">
        <v>1</v>
      </c>
    </row>
    <row r="8" spans="1:58" x14ac:dyDescent="0.25">
      <c r="A8" s="7" t="s">
        <v>760</v>
      </c>
      <c r="B8" s="7">
        <v>4</v>
      </c>
      <c r="C8" s="7">
        <v>2</v>
      </c>
      <c r="D8" s="7">
        <v>4</v>
      </c>
      <c r="E8" s="7">
        <v>0</v>
      </c>
      <c r="F8" s="7">
        <v>0</v>
      </c>
      <c r="G8" s="7">
        <v>0</v>
      </c>
      <c r="H8" s="7">
        <v>4</v>
      </c>
      <c r="I8" s="7">
        <v>3</v>
      </c>
      <c r="U8" s="9" t="s">
        <v>786</v>
      </c>
      <c r="V8" s="9"/>
      <c r="W8" s="9"/>
      <c r="X8" s="9"/>
      <c r="Y8" s="9"/>
      <c r="Z8" s="9"/>
      <c r="AA8" s="9"/>
      <c r="AB8" s="9"/>
      <c r="AC8" s="9"/>
      <c r="AD8" s="9"/>
      <c r="AE8" s="9"/>
      <c r="AG8" s="9" t="s">
        <v>812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</row>
    <row r="9" spans="1:58" x14ac:dyDescent="0.25">
      <c r="A9" s="7" t="s">
        <v>761</v>
      </c>
      <c r="B9" s="7">
        <v>9</v>
      </c>
      <c r="C9" s="7">
        <v>2</v>
      </c>
      <c r="D9" s="7">
        <v>6</v>
      </c>
      <c r="E9" s="7">
        <v>3</v>
      </c>
      <c r="F9" s="7">
        <v>0</v>
      </c>
      <c r="G9" s="7">
        <v>0</v>
      </c>
      <c r="H9" s="7">
        <v>6</v>
      </c>
      <c r="I9" s="7">
        <v>6</v>
      </c>
      <c r="U9" s="49" t="s">
        <v>0</v>
      </c>
      <c r="V9" s="50" t="s">
        <v>744</v>
      </c>
      <c r="W9" s="29" t="s">
        <v>745</v>
      </c>
      <c r="X9" s="29" t="s">
        <v>746</v>
      </c>
      <c r="Y9" s="29" t="s">
        <v>747</v>
      </c>
      <c r="Z9" s="29" t="s">
        <v>748</v>
      </c>
      <c r="AA9" s="29" t="s">
        <v>749</v>
      </c>
      <c r="AB9" s="29" t="s">
        <v>750</v>
      </c>
      <c r="AC9" s="29" t="s">
        <v>751</v>
      </c>
      <c r="AD9" s="29" t="s">
        <v>752</v>
      </c>
      <c r="AE9" s="29" t="s">
        <v>753</v>
      </c>
      <c r="AG9" s="49" t="s">
        <v>0</v>
      </c>
      <c r="AH9" s="50" t="s">
        <v>787</v>
      </c>
      <c r="AI9" s="50" t="s">
        <v>788</v>
      </c>
      <c r="AJ9" s="50" t="s">
        <v>789</v>
      </c>
      <c r="AK9" s="50" t="s">
        <v>790</v>
      </c>
      <c r="AL9" s="50" t="s">
        <v>791</v>
      </c>
      <c r="AM9" s="50" t="s">
        <v>792</v>
      </c>
      <c r="AN9" s="50" t="s">
        <v>793</v>
      </c>
      <c r="AO9" s="50" t="s">
        <v>794</v>
      </c>
      <c r="AP9" s="50" t="s">
        <v>795</v>
      </c>
      <c r="AQ9" s="50" t="s">
        <v>796</v>
      </c>
      <c r="AR9" s="50" t="s">
        <v>797</v>
      </c>
      <c r="AS9" s="50" t="s">
        <v>798</v>
      </c>
      <c r="AT9" s="50" t="s">
        <v>799</v>
      </c>
      <c r="AU9" s="50" t="s">
        <v>800</v>
      </c>
      <c r="AV9" s="50" t="s">
        <v>801</v>
      </c>
      <c r="AW9" s="50" t="s">
        <v>802</v>
      </c>
      <c r="AX9" s="50" t="s">
        <v>803</v>
      </c>
      <c r="AY9" s="50" t="s">
        <v>804</v>
      </c>
      <c r="AZ9" s="50" t="s">
        <v>805</v>
      </c>
      <c r="BA9" s="50" t="s">
        <v>806</v>
      </c>
      <c r="BB9" s="50" t="s">
        <v>807</v>
      </c>
      <c r="BC9" s="50" t="s">
        <v>808</v>
      </c>
      <c r="BD9" s="50" t="s">
        <v>809</v>
      </c>
      <c r="BE9" s="50" t="s">
        <v>810</v>
      </c>
      <c r="BF9" s="50" t="s">
        <v>811</v>
      </c>
    </row>
    <row r="10" spans="1:58" x14ac:dyDescent="0.25">
      <c r="A10" s="7" t="s">
        <v>762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U10" s="7" t="s">
        <v>755</v>
      </c>
      <c r="V10" s="7">
        <v>0</v>
      </c>
      <c r="W10" s="7">
        <v>99</v>
      </c>
      <c r="X10" s="7">
        <v>1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G10" s="7" t="s">
        <v>755</v>
      </c>
      <c r="AH10" s="7">
        <v>0</v>
      </c>
      <c r="AI10" s="7">
        <v>0</v>
      </c>
      <c r="AJ10" s="7">
        <v>1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</row>
    <row r="11" spans="1:58" x14ac:dyDescent="0.25">
      <c r="A11" s="7" t="s">
        <v>763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K11" s="14"/>
      <c r="L11" s="14"/>
      <c r="M11" s="14"/>
      <c r="U11" s="7" t="s">
        <v>756</v>
      </c>
      <c r="V11" s="7">
        <v>0</v>
      </c>
      <c r="W11" s="7">
        <v>79</v>
      </c>
      <c r="X11" s="7">
        <v>3</v>
      </c>
      <c r="Y11" s="7">
        <v>7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G11" s="7" t="s">
        <v>756</v>
      </c>
      <c r="AH11" s="7">
        <v>0</v>
      </c>
      <c r="AI11" s="7">
        <v>0</v>
      </c>
      <c r="AJ11" s="7">
        <v>3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1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</row>
    <row r="12" spans="1:58" x14ac:dyDescent="0.25">
      <c r="A12" s="7" t="s">
        <v>764</v>
      </c>
      <c r="B12" s="7">
        <v>2</v>
      </c>
      <c r="C12" s="7">
        <v>2</v>
      </c>
      <c r="D12" s="7">
        <v>2</v>
      </c>
      <c r="E12" s="7">
        <v>0</v>
      </c>
      <c r="F12" s="7">
        <v>0</v>
      </c>
      <c r="G12" s="7">
        <v>0</v>
      </c>
      <c r="H12" s="7">
        <v>2</v>
      </c>
      <c r="I12" s="7">
        <v>1</v>
      </c>
      <c r="K12" s="14"/>
      <c r="L12" s="14"/>
      <c r="M12" s="14"/>
      <c r="U12" s="7" t="s">
        <v>757</v>
      </c>
      <c r="V12" s="7">
        <v>2</v>
      </c>
      <c r="W12" s="7">
        <v>0</v>
      </c>
      <c r="X12" s="7">
        <v>1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G12" s="7" t="s">
        <v>757</v>
      </c>
      <c r="AH12" s="7">
        <v>0</v>
      </c>
      <c r="AI12" s="7">
        <v>0</v>
      </c>
      <c r="AJ12" s="7">
        <v>1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2</v>
      </c>
    </row>
    <row r="13" spans="1:58" x14ac:dyDescent="0.25">
      <c r="A13" s="7" t="s">
        <v>765</v>
      </c>
      <c r="B13" s="7">
        <v>7</v>
      </c>
      <c r="C13" s="7">
        <v>4</v>
      </c>
      <c r="D13" s="7">
        <v>0</v>
      </c>
      <c r="E13" s="7">
        <v>6</v>
      </c>
      <c r="F13" s="7">
        <v>1</v>
      </c>
      <c r="G13" s="7">
        <v>0</v>
      </c>
      <c r="H13" s="7">
        <v>7</v>
      </c>
      <c r="I13" s="7">
        <v>3</v>
      </c>
      <c r="U13" s="7" t="s">
        <v>758</v>
      </c>
      <c r="V13" s="7">
        <f t="shared" ref="V13:AE22" si="9">SUM(V28:V32)</f>
        <v>0</v>
      </c>
      <c r="W13" s="7">
        <v>56</v>
      </c>
      <c r="X13" s="7">
        <v>0</v>
      </c>
      <c r="Y13" s="7">
        <v>0</v>
      </c>
      <c r="Z13" s="7">
        <v>1</v>
      </c>
      <c r="AA13" s="7">
        <v>0</v>
      </c>
      <c r="AB13" s="7">
        <v>0</v>
      </c>
      <c r="AC13" s="7">
        <v>2</v>
      </c>
      <c r="AD13" s="7">
        <f t="shared" si="9"/>
        <v>0</v>
      </c>
      <c r="AE13" s="7">
        <f t="shared" si="9"/>
        <v>0</v>
      </c>
      <c r="AG13" s="7" t="s">
        <v>758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2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</row>
    <row r="14" spans="1:58" x14ac:dyDescent="0.25">
      <c r="A14" s="7" t="s">
        <v>766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U14" s="7" t="s">
        <v>759</v>
      </c>
      <c r="V14" s="7">
        <f t="shared" si="9"/>
        <v>0</v>
      </c>
      <c r="W14" s="7">
        <v>33</v>
      </c>
      <c r="X14" s="7">
        <v>1</v>
      </c>
      <c r="Y14" s="7">
        <f t="shared" si="9"/>
        <v>0</v>
      </c>
      <c r="Z14" s="7">
        <f t="shared" si="9"/>
        <v>0</v>
      </c>
      <c r="AA14" s="7">
        <f t="shared" si="9"/>
        <v>0</v>
      </c>
      <c r="AB14" s="7">
        <f t="shared" si="9"/>
        <v>0</v>
      </c>
      <c r="AC14" s="7">
        <f t="shared" si="9"/>
        <v>0</v>
      </c>
      <c r="AD14" s="7">
        <f t="shared" si="9"/>
        <v>0</v>
      </c>
      <c r="AE14" s="7">
        <f t="shared" si="9"/>
        <v>0</v>
      </c>
      <c r="AG14" s="7" t="s">
        <v>759</v>
      </c>
      <c r="AH14" s="7">
        <v>0</v>
      </c>
      <c r="AI14" s="7">
        <v>0</v>
      </c>
      <c r="AJ14" s="7">
        <v>1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</row>
    <row r="15" spans="1:58" x14ac:dyDescent="0.25">
      <c r="A15" s="7" t="s">
        <v>767</v>
      </c>
      <c r="B15" s="7">
        <v>12</v>
      </c>
      <c r="C15" s="7">
        <v>5</v>
      </c>
      <c r="D15" s="7">
        <v>5</v>
      </c>
      <c r="E15" s="7">
        <v>5</v>
      </c>
      <c r="F15" s="7">
        <v>0</v>
      </c>
      <c r="G15" s="7">
        <v>2</v>
      </c>
      <c r="H15" s="7">
        <v>10</v>
      </c>
      <c r="I15" s="7">
        <v>9</v>
      </c>
      <c r="U15" s="7" t="s">
        <v>760</v>
      </c>
      <c r="V15" s="7">
        <f t="shared" si="9"/>
        <v>0</v>
      </c>
      <c r="W15" s="7">
        <f t="shared" si="9"/>
        <v>0</v>
      </c>
      <c r="X15" s="7">
        <f t="shared" si="9"/>
        <v>0</v>
      </c>
      <c r="Y15" s="7">
        <v>1</v>
      </c>
      <c r="Z15" s="7">
        <f t="shared" si="9"/>
        <v>0</v>
      </c>
      <c r="AA15" s="7">
        <f t="shared" si="9"/>
        <v>0</v>
      </c>
      <c r="AB15" s="7">
        <v>3</v>
      </c>
      <c r="AC15" s="7">
        <f t="shared" si="9"/>
        <v>0</v>
      </c>
      <c r="AD15" s="7">
        <f t="shared" si="9"/>
        <v>0</v>
      </c>
      <c r="AE15" s="7">
        <f t="shared" si="9"/>
        <v>0</v>
      </c>
      <c r="AG15" s="7" t="s">
        <v>760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3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</row>
    <row r="16" spans="1:58" x14ac:dyDescent="0.25">
      <c r="A16" s="7" t="s">
        <v>768</v>
      </c>
      <c r="B16" s="7">
        <v>2</v>
      </c>
      <c r="C16" s="7">
        <v>1</v>
      </c>
      <c r="D16" s="7">
        <v>2</v>
      </c>
      <c r="E16" s="7">
        <v>0</v>
      </c>
      <c r="F16" s="7">
        <v>0</v>
      </c>
      <c r="G16" s="7">
        <v>0</v>
      </c>
      <c r="H16" s="7">
        <v>2</v>
      </c>
      <c r="I16" s="7">
        <v>2</v>
      </c>
      <c r="U16" s="7" t="s">
        <v>761</v>
      </c>
      <c r="V16" s="7">
        <f t="shared" si="9"/>
        <v>0</v>
      </c>
      <c r="W16" s="7">
        <f t="shared" si="9"/>
        <v>0</v>
      </c>
      <c r="X16" s="7">
        <f t="shared" si="9"/>
        <v>0</v>
      </c>
      <c r="Y16" s="7">
        <f t="shared" si="9"/>
        <v>0</v>
      </c>
      <c r="Z16" s="7">
        <f t="shared" si="9"/>
        <v>0</v>
      </c>
      <c r="AA16" s="7">
        <f t="shared" si="9"/>
        <v>0</v>
      </c>
      <c r="AB16" s="7">
        <v>6</v>
      </c>
      <c r="AC16" s="7">
        <f t="shared" si="9"/>
        <v>0</v>
      </c>
      <c r="AD16" s="7">
        <f t="shared" si="9"/>
        <v>0</v>
      </c>
      <c r="AE16" s="7">
        <f t="shared" si="9"/>
        <v>0</v>
      </c>
      <c r="AG16" s="7" t="s">
        <v>761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6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</row>
    <row r="17" spans="1:58" x14ac:dyDescent="0.25">
      <c r="A17" s="7" t="s">
        <v>769</v>
      </c>
      <c r="B17" s="7">
        <v>7</v>
      </c>
      <c r="C17" s="7">
        <v>2</v>
      </c>
      <c r="D17" s="7">
        <v>0</v>
      </c>
      <c r="E17" s="7">
        <v>7</v>
      </c>
      <c r="F17" s="7">
        <v>0</v>
      </c>
      <c r="G17" s="7">
        <v>0</v>
      </c>
      <c r="H17" s="7">
        <v>7</v>
      </c>
      <c r="I17" s="7">
        <v>0</v>
      </c>
      <c r="U17" s="7" t="s">
        <v>762</v>
      </c>
      <c r="V17" s="7">
        <f t="shared" si="9"/>
        <v>0</v>
      </c>
      <c r="W17" s="7">
        <f t="shared" si="9"/>
        <v>0</v>
      </c>
      <c r="X17" s="7">
        <f t="shared" si="9"/>
        <v>0</v>
      </c>
      <c r="Y17" s="7">
        <f t="shared" si="9"/>
        <v>0</v>
      </c>
      <c r="Z17" s="7">
        <f t="shared" si="9"/>
        <v>0</v>
      </c>
      <c r="AA17" s="7">
        <f t="shared" si="9"/>
        <v>0</v>
      </c>
      <c r="AB17" s="7">
        <f t="shared" si="9"/>
        <v>0</v>
      </c>
      <c r="AC17" s="7">
        <f t="shared" si="9"/>
        <v>0</v>
      </c>
      <c r="AD17" s="7">
        <f t="shared" si="9"/>
        <v>0</v>
      </c>
      <c r="AE17" s="7">
        <f t="shared" si="9"/>
        <v>0</v>
      </c>
      <c r="AG17" s="7" t="s">
        <v>762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</row>
    <row r="18" spans="1:58" x14ac:dyDescent="0.25">
      <c r="A18" s="18" t="s">
        <v>754</v>
      </c>
      <c r="B18" s="18">
        <f>SUM(B3:B17)</f>
        <v>422</v>
      </c>
      <c r="C18" s="18">
        <f t="shared" ref="C18:I18" si="10">SUM(C3:C17)</f>
        <v>40</v>
      </c>
      <c r="D18" s="18">
        <f t="shared" si="10"/>
        <v>20</v>
      </c>
      <c r="E18" s="18">
        <f t="shared" si="10"/>
        <v>396</v>
      </c>
      <c r="F18" s="18">
        <f t="shared" si="10"/>
        <v>4</v>
      </c>
      <c r="G18" s="18">
        <f t="shared" si="10"/>
        <v>2</v>
      </c>
      <c r="H18" s="18">
        <f t="shared" si="10"/>
        <v>324</v>
      </c>
      <c r="I18" s="18">
        <f t="shared" si="10"/>
        <v>35</v>
      </c>
      <c r="U18" s="7" t="s">
        <v>763</v>
      </c>
      <c r="V18" s="7">
        <v>0</v>
      </c>
      <c r="W18" s="7">
        <f t="shared" si="9"/>
        <v>0</v>
      </c>
      <c r="X18" s="7">
        <f t="shared" si="9"/>
        <v>0</v>
      </c>
      <c r="Y18" s="7">
        <f t="shared" si="9"/>
        <v>0</v>
      </c>
      <c r="Z18" s="7">
        <f t="shared" si="9"/>
        <v>0</v>
      </c>
      <c r="AA18" s="7">
        <f t="shared" si="9"/>
        <v>0</v>
      </c>
      <c r="AB18" s="7">
        <f t="shared" si="9"/>
        <v>0</v>
      </c>
      <c r="AC18" s="7">
        <f t="shared" si="9"/>
        <v>0</v>
      </c>
      <c r="AD18" s="7">
        <f t="shared" si="9"/>
        <v>0</v>
      </c>
      <c r="AE18" s="7">
        <f t="shared" si="9"/>
        <v>0</v>
      </c>
      <c r="AG18" s="7" t="s">
        <v>763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</row>
    <row r="19" spans="1:58" x14ac:dyDescent="0.25">
      <c r="U19" s="7" t="s">
        <v>764</v>
      </c>
      <c r="V19" s="7">
        <v>1</v>
      </c>
      <c r="W19" s="7">
        <f t="shared" si="9"/>
        <v>0</v>
      </c>
      <c r="X19" s="7">
        <f t="shared" si="9"/>
        <v>0</v>
      </c>
      <c r="Y19" s="7">
        <v>1</v>
      </c>
      <c r="Z19" s="7">
        <f t="shared" si="9"/>
        <v>0</v>
      </c>
      <c r="AA19" s="7">
        <f t="shared" si="9"/>
        <v>0</v>
      </c>
      <c r="AB19" s="7">
        <v>0</v>
      </c>
      <c r="AC19" s="7">
        <f t="shared" si="9"/>
        <v>0</v>
      </c>
      <c r="AD19" s="7">
        <f t="shared" si="9"/>
        <v>0</v>
      </c>
      <c r="AE19" s="7">
        <f t="shared" si="9"/>
        <v>0</v>
      </c>
      <c r="AG19" s="7" t="s">
        <v>764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1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</row>
    <row r="20" spans="1:58" x14ac:dyDescent="0.25">
      <c r="U20" s="7" t="s">
        <v>765</v>
      </c>
      <c r="V20" s="7">
        <f t="shared" ref="V20:AE24" si="11">SUM(V35:V39)</f>
        <v>0</v>
      </c>
      <c r="W20" s="7">
        <v>2</v>
      </c>
      <c r="X20" s="7">
        <v>4</v>
      </c>
      <c r="Y20" s="7">
        <f t="shared" si="11"/>
        <v>0</v>
      </c>
      <c r="Z20" s="7">
        <f t="shared" si="11"/>
        <v>0</v>
      </c>
      <c r="AA20" s="7">
        <f t="shared" si="11"/>
        <v>0</v>
      </c>
      <c r="AB20" s="7">
        <v>0</v>
      </c>
      <c r="AC20" s="7">
        <v>1</v>
      </c>
      <c r="AD20" s="7">
        <f t="shared" si="9"/>
        <v>0</v>
      </c>
      <c r="AE20" s="7">
        <f t="shared" si="9"/>
        <v>0</v>
      </c>
      <c r="AG20" s="7" t="s">
        <v>765</v>
      </c>
      <c r="AH20" s="7">
        <v>0</v>
      </c>
      <c r="AI20" s="7">
        <v>0</v>
      </c>
      <c r="AJ20" s="7">
        <v>0</v>
      </c>
      <c r="AK20" s="7">
        <v>0</v>
      </c>
      <c r="AL20" s="7">
        <v>3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</row>
    <row r="21" spans="1:58" x14ac:dyDescent="0.25">
      <c r="U21" s="7" t="s">
        <v>766</v>
      </c>
      <c r="V21" s="7">
        <f t="shared" si="11"/>
        <v>0</v>
      </c>
      <c r="W21" s="7">
        <f t="shared" si="11"/>
        <v>0</v>
      </c>
      <c r="X21" s="7">
        <f t="shared" si="11"/>
        <v>0</v>
      </c>
      <c r="Y21" s="7">
        <f t="shared" si="11"/>
        <v>0</v>
      </c>
      <c r="Z21" s="7">
        <f t="shared" si="11"/>
        <v>0</v>
      </c>
      <c r="AA21" s="7">
        <f t="shared" si="11"/>
        <v>0</v>
      </c>
      <c r="AB21" s="7">
        <f t="shared" si="11"/>
        <v>0</v>
      </c>
      <c r="AC21" s="7">
        <f t="shared" si="11"/>
        <v>0</v>
      </c>
      <c r="AD21" s="7">
        <f t="shared" si="9"/>
        <v>0</v>
      </c>
      <c r="AE21" s="7">
        <f t="shared" si="9"/>
        <v>0</v>
      </c>
      <c r="AG21" s="7" t="s">
        <v>766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</row>
    <row r="22" spans="1:58" x14ac:dyDescent="0.25">
      <c r="U22" s="7" t="s">
        <v>767</v>
      </c>
      <c r="V22" s="7">
        <f t="shared" si="11"/>
        <v>0</v>
      </c>
      <c r="W22" s="7">
        <f t="shared" si="11"/>
        <v>0</v>
      </c>
      <c r="X22" s="7">
        <v>10</v>
      </c>
      <c r="Y22" s="7">
        <f t="shared" si="11"/>
        <v>0</v>
      </c>
      <c r="Z22" s="7">
        <f t="shared" si="11"/>
        <v>0</v>
      </c>
      <c r="AA22" s="7">
        <f t="shared" si="11"/>
        <v>0</v>
      </c>
      <c r="AB22" s="7">
        <f t="shared" si="11"/>
        <v>0</v>
      </c>
      <c r="AC22" s="7">
        <f t="shared" si="11"/>
        <v>0</v>
      </c>
      <c r="AD22" s="7">
        <f t="shared" si="11"/>
        <v>0</v>
      </c>
      <c r="AE22" s="7">
        <f t="shared" si="9"/>
        <v>0</v>
      </c>
      <c r="AG22" s="7" t="s">
        <v>767</v>
      </c>
      <c r="AH22" s="7">
        <v>0</v>
      </c>
      <c r="AI22" s="7">
        <v>2</v>
      </c>
      <c r="AJ22" s="7">
        <v>0</v>
      </c>
      <c r="AK22" s="7">
        <v>0</v>
      </c>
      <c r="AL22" s="7">
        <v>2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5</v>
      </c>
      <c r="BE22" s="7">
        <v>0</v>
      </c>
      <c r="BF22" s="7">
        <v>0</v>
      </c>
    </row>
    <row r="23" spans="1:58" x14ac:dyDescent="0.25">
      <c r="U23" s="7" t="s">
        <v>768</v>
      </c>
      <c r="V23" s="7">
        <f t="shared" si="11"/>
        <v>0</v>
      </c>
      <c r="W23" s="7">
        <f t="shared" si="11"/>
        <v>0</v>
      </c>
      <c r="X23" s="7">
        <f t="shared" si="11"/>
        <v>0</v>
      </c>
      <c r="Y23" s="7">
        <f t="shared" si="11"/>
        <v>0</v>
      </c>
      <c r="Z23" s="7">
        <f t="shared" si="11"/>
        <v>0</v>
      </c>
      <c r="AA23" s="7">
        <f t="shared" si="11"/>
        <v>0</v>
      </c>
      <c r="AB23" s="7">
        <v>2</v>
      </c>
      <c r="AC23" s="7">
        <f t="shared" si="11"/>
        <v>0</v>
      </c>
      <c r="AD23" s="7">
        <f t="shared" si="11"/>
        <v>0</v>
      </c>
      <c r="AE23" s="7">
        <f t="shared" si="11"/>
        <v>0</v>
      </c>
      <c r="AG23" s="7" t="s">
        <v>768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2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</row>
    <row r="24" spans="1:58" x14ac:dyDescent="0.25">
      <c r="U24" s="7" t="s">
        <v>769</v>
      </c>
      <c r="V24" s="7">
        <f t="shared" si="11"/>
        <v>0</v>
      </c>
      <c r="W24" s="7">
        <v>6</v>
      </c>
      <c r="X24" s="7">
        <v>1</v>
      </c>
      <c r="Y24" s="7">
        <f t="shared" si="11"/>
        <v>0</v>
      </c>
      <c r="Z24" s="7">
        <f t="shared" si="11"/>
        <v>0</v>
      </c>
      <c r="AA24" s="7">
        <f t="shared" si="11"/>
        <v>0</v>
      </c>
      <c r="AB24" s="7">
        <f t="shared" si="11"/>
        <v>0</v>
      </c>
      <c r="AC24" s="7">
        <f t="shared" si="11"/>
        <v>0</v>
      </c>
      <c r="AD24" s="7">
        <f t="shared" si="11"/>
        <v>0</v>
      </c>
      <c r="AE24" s="7">
        <f t="shared" si="11"/>
        <v>0</v>
      </c>
      <c r="AG24" s="7" t="s">
        <v>769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</row>
    <row r="25" spans="1:58" x14ac:dyDescent="0.25">
      <c r="U25" s="18" t="s">
        <v>754</v>
      </c>
      <c r="V25" s="18">
        <f>SUM(V10:V24)</f>
        <v>3</v>
      </c>
      <c r="W25" s="18">
        <f>SUM(W10:W24)</f>
        <v>275</v>
      </c>
      <c r="X25" s="18">
        <f>SUM(X10:X24)</f>
        <v>21</v>
      </c>
      <c r="Y25" s="18">
        <f>SUM(Y10:Y24)</f>
        <v>9</v>
      </c>
      <c r="Z25" s="18">
        <f>SUM(Z10:Z24)</f>
        <v>1</v>
      </c>
      <c r="AA25" s="18">
        <f t="shared" ref="AA25:AE25" si="12">SUM(AA10:AA24)</f>
        <v>0</v>
      </c>
      <c r="AB25" s="18">
        <f t="shared" si="12"/>
        <v>12</v>
      </c>
      <c r="AC25" s="18">
        <f t="shared" si="12"/>
        <v>3</v>
      </c>
      <c r="AD25" s="18">
        <f t="shared" si="12"/>
        <v>0</v>
      </c>
      <c r="AE25" s="18">
        <f t="shared" si="12"/>
        <v>0</v>
      </c>
      <c r="AG25" s="18" t="s">
        <v>754</v>
      </c>
      <c r="AH25" s="18">
        <f>SUM(AH10:AH24)</f>
        <v>0</v>
      </c>
      <c r="AI25" s="18">
        <f t="shared" ref="AI25:BF25" si="13">SUM(AI10:AI24)</f>
        <v>2</v>
      </c>
      <c r="AJ25" s="18">
        <f t="shared" si="13"/>
        <v>6</v>
      </c>
      <c r="AK25" s="18">
        <f t="shared" si="13"/>
        <v>0</v>
      </c>
      <c r="AL25" s="18">
        <f t="shared" si="13"/>
        <v>5</v>
      </c>
      <c r="AM25" s="18">
        <f t="shared" si="13"/>
        <v>0</v>
      </c>
      <c r="AN25" s="18">
        <f t="shared" si="13"/>
        <v>0</v>
      </c>
      <c r="AO25" s="18">
        <f t="shared" si="13"/>
        <v>0</v>
      </c>
      <c r="AP25" s="18">
        <f t="shared" si="13"/>
        <v>1</v>
      </c>
      <c r="AQ25" s="18">
        <f t="shared" si="13"/>
        <v>0</v>
      </c>
      <c r="AR25" s="18">
        <f t="shared" si="13"/>
        <v>0</v>
      </c>
      <c r="AS25" s="18">
        <f t="shared" si="13"/>
        <v>0</v>
      </c>
      <c r="AT25" s="18">
        <f t="shared" si="13"/>
        <v>0</v>
      </c>
      <c r="AU25" s="18">
        <f t="shared" si="13"/>
        <v>0</v>
      </c>
      <c r="AV25" s="18">
        <f t="shared" si="13"/>
        <v>2</v>
      </c>
      <c r="AW25" s="18">
        <f t="shared" si="13"/>
        <v>0</v>
      </c>
      <c r="AX25" s="18">
        <f t="shared" si="13"/>
        <v>0</v>
      </c>
      <c r="AY25" s="18">
        <f t="shared" si="13"/>
        <v>12</v>
      </c>
      <c r="AZ25" s="18">
        <f t="shared" si="13"/>
        <v>0</v>
      </c>
      <c r="BA25" s="18">
        <f t="shared" si="13"/>
        <v>0</v>
      </c>
      <c r="BB25" s="18">
        <f t="shared" si="13"/>
        <v>0</v>
      </c>
      <c r="BC25" s="18">
        <f t="shared" si="13"/>
        <v>0</v>
      </c>
      <c r="BD25" s="18">
        <f t="shared" si="13"/>
        <v>5</v>
      </c>
      <c r="BE25" s="18">
        <f t="shared" si="13"/>
        <v>0</v>
      </c>
      <c r="BF25" s="18">
        <f t="shared" si="13"/>
        <v>2</v>
      </c>
    </row>
  </sheetData>
  <mergeCells count="7">
    <mergeCell ref="U8:AE8"/>
    <mergeCell ref="AG8:BF8"/>
    <mergeCell ref="A1:I1"/>
    <mergeCell ref="K1:M1"/>
    <mergeCell ref="O1:S1"/>
    <mergeCell ref="U1:AE1"/>
    <mergeCell ref="AG1:BF1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93C4-9B3A-334E-822D-B0D622EB387F}">
  <dimension ref="A1:BL66"/>
  <sheetViews>
    <sheetView topLeftCell="H1" workbookViewId="0">
      <selection activeCell="R29" sqref="A1:XFD1048576"/>
    </sheetView>
  </sheetViews>
  <sheetFormatPr baseColWidth="10" defaultRowHeight="19" x14ac:dyDescent="0.25"/>
  <cols>
    <col min="1" max="1" width="8.1640625" style="7" bestFit="1" customWidth="1"/>
    <col min="2" max="2" width="15" style="7" customWidth="1"/>
    <col min="3" max="3" width="13.6640625" style="7" customWidth="1"/>
    <col min="4" max="4" width="15.5" style="7" customWidth="1"/>
    <col min="5" max="5" width="16.33203125" style="7" bestFit="1" customWidth="1"/>
    <col min="6" max="6" width="14.1640625" style="7" bestFit="1" customWidth="1"/>
    <col min="7" max="7" width="18" style="7" bestFit="1" customWidth="1"/>
    <col min="8" max="8" width="13.6640625" style="7" bestFit="1" customWidth="1"/>
    <col min="9" max="9" width="21.5" style="7" bestFit="1" customWidth="1"/>
    <col min="10" max="10" width="20.33203125" style="7" bestFit="1" customWidth="1"/>
    <col min="11" max="11" width="10.83203125" style="7"/>
    <col min="12" max="12" width="24.6640625" style="7" bestFit="1" customWidth="1"/>
    <col min="13" max="13" width="24.6640625" style="7" customWidth="1"/>
    <col min="14" max="15" width="15.5" style="7" customWidth="1"/>
    <col min="16" max="16" width="10.83203125" style="7"/>
    <col min="17" max="17" width="24.6640625" style="7" bestFit="1" customWidth="1"/>
    <col min="18" max="18" width="24.6640625" style="7" customWidth="1"/>
    <col min="19" max="19" width="16.33203125" style="7" bestFit="1" customWidth="1"/>
    <col min="20" max="20" width="14.1640625" style="7" bestFit="1" customWidth="1"/>
    <col min="21" max="21" width="18" style="7" bestFit="1" customWidth="1"/>
    <col min="22" max="22" width="13.6640625" style="7" bestFit="1" customWidth="1"/>
    <col min="23" max="23" width="10.83203125" style="7"/>
    <col min="24" max="24" width="24.6640625" style="7" bestFit="1" customWidth="1"/>
    <col min="25" max="25" width="24.6640625" style="7" customWidth="1"/>
    <col min="26" max="26" width="5.1640625" style="7" bestFit="1" customWidth="1"/>
    <col min="27" max="27" width="5.5" style="7" bestFit="1" customWidth="1"/>
    <col min="28" max="28" width="5.33203125" style="7" bestFit="1" customWidth="1"/>
    <col min="29" max="29" width="5.5" style="7" bestFit="1" customWidth="1"/>
    <col min="30" max="35" width="5.1640625" style="7" bestFit="1" customWidth="1"/>
    <col min="36" max="36" width="10.83203125" style="7"/>
    <col min="37" max="37" width="24.6640625" style="7" bestFit="1" customWidth="1"/>
    <col min="38" max="38" width="24.6640625" style="7" customWidth="1"/>
    <col min="39" max="63" width="5.5" style="7" bestFit="1" customWidth="1"/>
    <col min="64" max="64" width="5.5" style="7" customWidth="1"/>
    <col min="65" max="16384" width="10.83203125" style="7"/>
  </cols>
  <sheetData>
    <row r="1" spans="1:64" x14ac:dyDescent="0.25">
      <c r="A1" s="9" t="s">
        <v>815</v>
      </c>
      <c r="B1" s="9"/>
      <c r="C1" s="51"/>
      <c r="D1" s="51"/>
      <c r="E1" s="51"/>
      <c r="F1" s="51"/>
      <c r="G1" s="51"/>
      <c r="H1" s="51"/>
      <c r="I1" s="51"/>
      <c r="J1" s="51"/>
      <c r="L1" s="10" t="s">
        <v>742</v>
      </c>
      <c r="M1" s="10"/>
      <c r="N1" s="10"/>
      <c r="O1" s="22"/>
      <c r="Q1" s="10" t="s">
        <v>32</v>
      </c>
      <c r="R1" s="10"/>
      <c r="S1" s="10"/>
      <c r="T1" s="10"/>
      <c r="U1" s="10"/>
      <c r="V1" s="10"/>
      <c r="X1" s="8" t="s">
        <v>743</v>
      </c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K1" s="8" t="s">
        <v>785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22"/>
    </row>
    <row r="2" spans="1:64" x14ac:dyDescent="0.25">
      <c r="A2" s="49" t="s">
        <v>0</v>
      </c>
      <c r="B2" s="49" t="s">
        <v>23</v>
      </c>
      <c r="C2" s="49" t="s">
        <v>892</v>
      </c>
      <c r="D2" s="49" t="s">
        <v>893</v>
      </c>
      <c r="E2" s="49" t="s">
        <v>3</v>
      </c>
      <c r="F2" s="49" t="s">
        <v>4</v>
      </c>
      <c r="G2" s="49" t="s">
        <v>5</v>
      </c>
      <c r="H2" s="49" t="s">
        <v>6</v>
      </c>
      <c r="I2" s="49" t="s">
        <v>739</v>
      </c>
      <c r="J2" s="49" t="s">
        <v>740</v>
      </c>
      <c r="L2" s="16" t="s">
        <v>33</v>
      </c>
      <c r="M2" s="49" t="s">
        <v>23</v>
      </c>
      <c r="N2" s="16" t="s">
        <v>892</v>
      </c>
      <c r="O2" s="16" t="s">
        <v>890</v>
      </c>
      <c r="Q2" s="16" t="s">
        <v>33</v>
      </c>
      <c r="R2" s="16" t="s">
        <v>23</v>
      </c>
      <c r="S2" s="16" t="s">
        <v>3</v>
      </c>
      <c r="T2" s="16" t="s">
        <v>4</v>
      </c>
      <c r="U2" s="16" t="s">
        <v>5</v>
      </c>
      <c r="V2" s="16" t="s">
        <v>6</v>
      </c>
      <c r="X2" s="16" t="s">
        <v>33</v>
      </c>
      <c r="Y2" s="16" t="s">
        <v>23</v>
      </c>
      <c r="Z2" s="50" t="s">
        <v>744</v>
      </c>
      <c r="AA2" s="29" t="s">
        <v>745</v>
      </c>
      <c r="AB2" s="29" t="s">
        <v>746</v>
      </c>
      <c r="AC2" s="29" t="s">
        <v>747</v>
      </c>
      <c r="AD2" s="29" t="s">
        <v>748</v>
      </c>
      <c r="AE2" s="29" t="s">
        <v>749</v>
      </c>
      <c r="AF2" s="29" t="s">
        <v>750</v>
      </c>
      <c r="AG2" s="29" t="s">
        <v>751</v>
      </c>
      <c r="AH2" s="29" t="s">
        <v>752</v>
      </c>
      <c r="AI2" s="29" t="s">
        <v>753</v>
      </c>
      <c r="AK2" s="16" t="s">
        <v>33</v>
      </c>
      <c r="AL2" s="16" t="s">
        <v>23</v>
      </c>
      <c r="AM2" s="50" t="s">
        <v>787</v>
      </c>
      <c r="AN2" s="50" t="s">
        <v>788</v>
      </c>
      <c r="AO2" s="50" t="s">
        <v>789</v>
      </c>
      <c r="AP2" s="50" t="s">
        <v>790</v>
      </c>
      <c r="AQ2" s="50" t="s">
        <v>791</v>
      </c>
      <c r="AR2" s="50" t="s">
        <v>792</v>
      </c>
      <c r="AS2" s="50" t="s">
        <v>793</v>
      </c>
      <c r="AT2" s="50" t="s">
        <v>794</v>
      </c>
      <c r="AU2" s="50" t="s">
        <v>795</v>
      </c>
      <c r="AV2" s="50" t="s">
        <v>796</v>
      </c>
      <c r="AW2" s="50" t="s">
        <v>797</v>
      </c>
      <c r="AX2" s="50" t="s">
        <v>798</v>
      </c>
      <c r="AY2" s="50" t="s">
        <v>799</v>
      </c>
      <c r="AZ2" s="50" t="s">
        <v>800</v>
      </c>
      <c r="BA2" s="50" t="s">
        <v>801</v>
      </c>
      <c r="BB2" s="50" t="s">
        <v>802</v>
      </c>
      <c r="BC2" s="50" t="s">
        <v>803</v>
      </c>
      <c r="BD2" s="50" t="s">
        <v>804</v>
      </c>
      <c r="BE2" s="50" t="s">
        <v>805</v>
      </c>
      <c r="BF2" s="50" t="s">
        <v>806</v>
      </c>
      <c r="BG2" s="50" t="s">
        <v>807</v>
      </c>
      <c r="BH2" s="50" t="s">
        <v>808</v>
      </c>
      <c r="BI2" s="50" t="s">
        <v>809</v>
      </c>
      <c r="BJ2" s="50" t="s">
        <v>810</v>
      </c>
      <c r="BK2" s="50" t="s">
        <v>811</v>
      </c>
      <c r="BL2" s="52"/>
    </row>
    <row r="3" spans="1:64" x14ac:dyDescent="0.25">
      <c r="A3" s="7" t="s">
        <v>755</v>
      </c>
      <c r="B3" s="7" t="s">
        <v>24</v>
      </c>
      <c r="C3" s="7">
        <v>3</v>
      </c>
      <c r="D3" s="7">
        <v>1</v>
      </c>
      <c r="E3" s="7">
        <v>0</v>
      </c>
      <c r="F3" s="7">
        <v>0</v>
      </c>
      <c r="G3" s="7">
        <v>3</v>
      </c>
      <c r="H3" s="7">
        <v>0</v>
      </c>
      <c r="I3" s="7">
        <v>3</v>
      </c>
      <c r="J3" s="7">
        <v>0</v>
      </c>
      <c r="L3" s="14" t="s">
        <v>30</v>
      </c>
      <c r="M3" s="7" t="s">
        <v>24</v>
      </c>
      <c r="N3" s="14">
        <f>SUM(C3:C7)</f>
        <v>55</v>
      </c>
      <c r="O3" s="14">
        <f>SUM(D3:D7)</f>
        <v>12</v>
      </c>
      <c r="Q3" s="14" t="s">
        <v>27</v>
      </c>
      <c r="R3" s="7" t="s">
        <v>24</v>
      </c>
      <c r="S3" s="14">
        <f>SUM(E3:E7)</f>
        <v>0</v>
      </c>
      <c r="T3" s="14">
        <f>SUM(F3:F7)</f>
        <v>6</v>
      </c>
      <c r="U3" s="14">
        <f>SUM(G3:G7)</f>
        <v>49</v>
      </c>
      <c r="V3" s="14">
        <f>SUM(H3:H7)</f>
        <v>0</v>
      </c>
      <c r="X3" s="14" t="s">
        <v>27</v>
      </c>
      <c r="Y3" s="7" t="s">
        <v>24</v>
      </c>
      <c r="Z3" s="7">
        <f t="shared" ref="Z3:AI3" si="0">SUM(Z19:Z23)</f>
        <v>0</v>
      </c>
      <c r="AA3" s="7">
        <f t="shared" si="0"/>
        <v>1</v>
      </c>
      <c r="AB3" s="7">
        <f t="shared" si="0"/>
        <v>21</v>
      </c>
      <c r="AC3" s="7">
        <f t="shared" si="0"/>
        <v>0</v>
      </c>
      <c r="AD3" s="7">
        <f t="shared" si="0"/>
        <v>5</v>
      </c>
      <c r="AE3" s="7">
        <f t="shared" si="0"/>
        <v>0</v>
      </c>
      <c r="AF3" s="7">
        <f t="shared" si="0"/>
        <v>0</v>
      </c>
      <c r="AG3" s="7">
        <f t="shared" si="0"/>
        <v>1</v>
      </c>
      <c r="AH3" s="7">
        <f t="shared" si="0"/>
        <v>0</v>
      </c>
      <c r="AI3" s="7">
        <f t="shared" si="0"/>
        <v>0</v>
      </c>
      <c r="AK3" s="14" t="s">
        <v>27</v>
      </c>
      <c r="AL3" s="7" t="s">
        <v>24</v>
      </c>
      <c r="AM3" s="7">
        <f t="shared" ref="AM3:AU3" si="1">SUM(AM19:AM23)</f>
        <v>0</v>
      </c>
      <c r="AN3" s="7">
        <f t="shared" si="1"/>
        <v>0</v>
      </c>
      <c r="AO3" s="7">
        <f t="shared" si="1"/>
        <v>0</v>
      </c>
      <c r="AP3" s="7">
        <f t="shared" si="1"/>
        <v>0</v>
      </c>
      <c r="AQ3" s="7">
        <f t="shared" si="1"/>
        <v>1</v>
      </c>
      <c r="AR3" s="7">
        <f t="shared" si="1"/>
        <v>0</v>
      </c>
      <c r="AS3" s="7">
        <f t="shared" si="1"/>
        <v>0</v>
      </c>
      <c r="AT3" s="7">
        <f t="shared" si="1"/>
        <v>0</v>
      </c>
      <c r="AU3" s="7">
        <f t="shared" si="1"/>
        <v>0</v>
      </c>
      <c r="AV3" s="7">
        <f t="shared" ref="AV3:BK3" si="2">SUM(AV19:AV23)</f>
        <v>0</v>
      </c>
      <c r="AW3" s="7">
        <f t="shared" si="2"/>
        <v>0</v>
      </c>
      <c r="AX3" s="7">
        <f t="shared" si="2"/>
        <v>0</v>
      </c>
      <c r="AY3" s="7">
        <f t="shared" si="2"/>
        <v>0</v>
      </c>
      <c r="AZ3" s="7">
        <f t="shared" si="2"/>
        <v>0</v>
      </c>
      <c r="BA3" s="7">
        <f t="shared" si="2"/>
        <v>1</v>
      </c>
      <c r="BB3" s="7">
        <f t="shared" si="2"/>
        <v>0</v>
      </c>
      <c r="BC3" s="7">
        <f t="shared" si="2"/>
        <v>0</v>
      </c>
      <c r="BD3" s="7">
        <f t="shared" si="2"/>
        <v>0</v>
      </c>
      <c r="BE3" s="7">
        <f t="shared" si="2"/>
        <v>0</v>
      </c>
      <c r="BF3" s="7">
        <f t="shared" si="2"/>
        <v>0</v>
      </c>
      <c r="BG3" s="7">
        <f t="shared" si="2"/>
        <v>0</v>
      </c>
      <c r="BH3" s="7">
        <f t="shared" si="2"/>
        <v>0</v>
      </c>
      <c r="BI3" s="7">
        <f t="shared" si="2"/>
        <v>0</v>
      </c>
      <c r="BJ3" s="7">
        <f t="shared" si="2"/>
        <v>0</v>
      </c>
      <c r="BK3" s="7">
        <f t="shared" si="2"/>
        <v>0</v>
      </c>
    </row>
    <row r="4" spans="1:64" x14ac:dyDescent="0.25">
      <c r="A4" s="7" t="s">
        <v>756</v>
      </c>
      <c r="B4" s="7" t="s">
        <v>24</v>
      </c>
      <c r="C4" s="7">
        <v>31</v>
      </c>
      <c r="D4" s="7">
        <v>3</v>
      </c>
      <c r="E4" s="7">
        <v>0</v>
      </c>
      <c r="F4" s="7">
        <v>0</v>
      </c>
      <c r="G4" s="7">
        <v>31</v>
      </c>
      <c r="H4" s="7">
        <v>0</v>
      </c>
      <c r="I4" s="7">
        <v>0</v>
      </c>
      <c r="J4" s="7">
        <v>0</v>
      </c>
      <c r="L4" s="14" t="s">
        <v>28</v>
      </c>
      <c r="M4" s="7" t="s">
        <v>24</v>
      </c>
      <c r="N4" s="14">
        <f>SUM(C8:C12)</f>
        <v>560</v>
      </c>
      <c r="O4" s="14">
        <f>SUM(D8:D12)</f>
        <v>23</v>
      </c>
      <c r="Q4" s="14" t="s">
        <v>28</v>
      </c>
      <c r="R4" s="7" t="s">
        <v>24</v>
      </c>
      <c r="S4" s="14">
        <f>SUM(E8:E12)</f>
        <v>0</v>
      </c>
      <c r="T4" s="14">
        <f>SUM(F8:F12)</f>
        <v>78</v>
      </c>
      <c r="U4" s="14">
        <f>SUM(G8:G12)</f>
        <v>472</v>
      </c>
      <c r="V4" s="14">
        <f>SUM(H8:H12)</f>
        <v>10</v>
      </c>
      <c r="X4" s="14" t="s">
        <v>28</v>
      </c>
      <c r="Y4" s="7" t="s">
        <v>24</v>
      </c>
      <c r="Z4" s="7">
        <f t="shared" ref="Z4:AI4" si="3">SUM(Z24:Z28)</f>
        <v>36</v>
      </c>
      <c r="AA4" s="7">
        <f t="shared" si="3"/>
        <v>39</v>
      </c>
      <c r="AB4" s="7">
        <f t="shared" si="3"/>
        <v>450</v>
      </c>
      <c r="AC4" s="7">
        <f t="shared" si="3"/>
        <v>0</v>
      </c>
      <c r="AD4" s="7">
        <f t="shared" si="3"/>
        <v>0</v>
      </c>
      <c r="AE4" s="7">
        <f t="shared" si="3"/>
        <v>0</v>
      </c>
      <c r="AF4" s="7">
        <f t="shared" si="3"/>
        <v>6</v>
      </c>
      <c r="AG4" s="7">
        <f t="shared" si="3"/>
        <v>23</v>
      </c>
      <c r="AH4" s="7">
        <f t="shared" si="3"/>
        <v>0</v>
      </c>
      <c r="AI4" s="7">
        <f t="shared" si="3"/>
        <v>3</v>
      </c>
      <c r="AK4" s="14" t="s">
        <v>28</v>
      </c>
      <c r="AL4" s="7" t="s">
        <v>24</v>
      </c>
      <c r="AM4" s="7">
        <f t="shared" ref="AM4:AV4" si="4">SUM(AM24:AM28)</f>
        <v>0</v>
      </c>
      <c r="AN4" s="7">
        <f t="shared" si="4"/>
        <v>154</v>
      </c>
      <c r="AO4" s="7">
        <f t="shared" si="4"/>
        <v>279</v>
      </c>
      <c r="AP4" s="7">
        <f t="shared" si="4"/>
        <v>0</v>
      </c>
      <c r="AQ4" s="7">
        <f t="shared" si="4"/>
        <v>2</v>
      </c>
      <c r="AR4" s="7">
        <f t="shared" si="4"/>
        <v>0</v>
      </c>
      <c r="AS4" s="7">
        <f t="shared" si="4"/>
        <v>0</v>
      </c>
      <c r="AT4" s="7">
        <f t="shared" si="4"/>
        <v>0</v>
      </c>
      <c r="AU4" s="7">
        <f t="shared" si="4"/>
        <v>0</v>
      </c>
      <c r="AV4" s="7">
        <f t="shared" si="4"/>
        <v>0</v>
      </c>
      <c r="AW4" s="7">
        <f t="shared" ref="AW4:BK4" si="5">SUM(AW24:AW28)</f>
        <v>0</v>
      </c>
      <c r="AX4" s="7">
        <f t="shared" si="5"/>
        <v>0</v>
      </c>
      <c r="AY4" s="7">
        <f t="shared" si="5"/>
        <v>0</v>
      </c>
      <c r="AZ4" s="7">
        <f t="shared" si="5"/>
        <v>0</v>
      </c>
      <c r="BA4" s="7">
        <f t="shared" si="5"/>
        <v>23</v>
      </c>
      <c r="BB4" s="7">
        <f t="shared" si="5"/>
        <v>0</v>
      </c>
      <c r="BC4" s="7">
        <f t="shared" si="5"/>
        <v>0</v>
      </c>
      <c r="BD4" s="7">
        <f t="shared" si="5"/>
        <v>0</v>
      </c>
      <c r="BE4" s="7">
        <f t="shared" si="5"/>
        <v>3</v>
      </c>
      <c r="BF4" s="7">
        <f t="shared" si="5"/>
        <v>0</v>
      </c>
      <c r="BG4" s="7">
        <f t="shared" si="5"/>
        <v>0</v>
      </c>
      <c r="BH4" s="7">
        <f t="shared" si="5"/>
        <v>0</v>
      </c>
      <c r="BI4" s="7">
        <f t="shared" si="5"/>
        <v>0</v>
      </c>
      <c r="BJ4" s="7">
        <f t="shared" si="5"/>
        <v>0</v>
      </c>
      <c r="BK4" s="7">
        <f t="shared" si="5"/>
        <v>0</v>
      </c>
    </row>
    <row r="5" spans="1:64" x14ac:dyDescent="0.25">
      <c r="A5" s="7" t="s">
        <v>757</v>
      </c>
      <c r="B5" s="7" t="s">
        <v>24</v>
      </c>
      <c r="C5" s="7">
        <v>7</v>
      </c>
      <c r="D5" s="7">
        <v>4</v>
      </c>
      <c r="E5" s="7">
        <v>0</v>
      </c>
      <c r="F5" s="7">
        <v>6</v>
      </c>
      <c r="G5" s="7">
        <v>1</v>
      </c>
      <c r="H5" s="7">
        <v>0</v>
      </c>
      <c r="I5" s="7">
        <v>7</v>
      </c>
      <c r="J5" s="7">
        <v>1</v>
      </c>
      <c r="L5" s="14" t="s">
        <v>29</v>
      </c>
      <c r="M5" s="7" t="s">
        <v>24</v>
      </c>
      <c r="N5" s="14">
        <f>SUM(C13:C17)</f>
        <v>48</v>
      </c>
      <c r="O5" s="14">
        <f>SUM(D13:D17)</f>
        <v>16</v>
      </c>
      <c r="Q5" s="14" t="s">
        <v>29</v>
      </c>
      <c r="R5" s="7" t="s">
        <v>24</v>
      </c>
      <c r="S5" s="14">
        <f>SUM(E13:E17)</f>
        <v>0</v>
      </c>
      <c r="T5" s="14">
        <f>SUM(F13:F17)</f>
        <v>4</v>
      </c>
      <c r="U5" s="14">
        <f>SUM(G13:G17)</f>
        <v>42</v>
      </c>
      <c r="V5" s="14">
        <f>SUM(H13:H17)</f>
        <v>2</v>
      </c>
      <c r="X5" s="14" t="s">
        <v>29</v>
      </c>
      <c r="Y5" s="7" t="s">
        <v>24</v>
      </c>
      <c r="Z5" s="7">
        <f t="shared" ref="Z5:AI5" si="6">SUM(Z29:Z33)</f>
        <v>23</v>
      </c>
      <c r="AA5" s="7">
        <f t="shared" si="6"/>
        <v>0</v>
      </c>
      <c r="AB5" s="7">
        <f t="shared" si="6"/>
        <v>9</v>
      </c>
      <c r="AC5" s="7">
        <f t="shared" si="6"/>
        <v>0</v>
      </c>
      <c r="AD5" s="7">
        <f t="shared" si="6"/>
        <v>0</v>
      </c>
      <c r="AE5" s="7">
        <f t="shared" si="6"/>
        <v>0</v>
      </c>
      <c r="AF5" s="7">
        <f t="shared" si="6"/>
        <v>0</v>
      </c>
      <c r="AG5" s="7">
        <f t="shared" si="6"/>
        <v>1</v>
      </c>
      <c r="AH5" s="7">
        <f t="shared" si="6"/>
        <v>0</v>
      </c>
      <c r="AI5" s="7">
        <f t="shared" si="6"/>
        <v>0</v>
      </c>
      <c r="AK5" s="14" t="s">
        <v>29</v>
      </c>
      <c r="AL5" s="7" t="s">
        <v>24</v>
      </c>
      <c r="AM5" s="7">
        <f t="shared" ref="AM5:AV5" si="7">SUM(AM29:AM33)</f>
        <v>0</v>
      </c>
      <c r="AN5" s="7">
        <f t="shared" si="7"/>
        <v>0</v>
      </c>
      <c r="AO5" s="7">
        <f t="shared" si="7"/>
        <v>0</v>
      </c>
      <c r="AP5" s="7">
        <f t="shared" si="7"/>
        <v>0</v>
      </c>
      <c r="AQ5" s="7">
        <f t="shared" si="7"/>
        <v>4</v>
      </c>
      <c r="AR5" s="7">
        <f t="shared" si="7"/>
        <v>0</v>
      </c>
      <c r="AS5" s="7">
        <f t="shared" si="7"/>
        <v>0</v>
      </c>
      <c r="AT5" s="7">
        <f t="shared" si="7"/>
        <v>21</v>
      </c>
      <c r="AU5" s="7">
        <f t="shared" si="7"/>
        <v>1</v>
      </c>
      <c r="AV5" s="7">
        <f t="shared" si="7"/>
        <v>0</v>
      </c>
      <c r="AW5" s="7">
        <f t="shared" ref="AW5:BK5" si="8">SUM(AW29:AW33)</f>
        <v>0</v>
      </c>
      <c r="AX5" s="7">
        <f t="shared" si="8"/>
        <v>0</v>
      </c>
      <c r="AY5" s="7">
        <f t="shared" si="8"/>
        <v>0</v>
      </c>
      <c r="AZ5" s="7">
        <f t="shared" si="8"/>
        <v>0</v>
      </c>
      <c r="BA5" s="7">
        <f t="shared" si="8"/>
        <v>0</v>
      </c>
      <c r="BB5" s="7">
        <f t="shared" si="8"/>
        <v>0</v>
      </c>
      <c r="BC5" s="7">
        <f t="shared" si="8"/>
        <v>0</v>
      </c>
      <c r="BD5" s="7">
        <f t="shared" si="8"/>
        <v>0</v>
      </c>
      <c r="BE5" s="7">
        <f t="shared" si="8"/>
        <v>0</v>
      </c>
      <c r="BF5" s="7">
        <f t="shared" si="8"/>
        <v>0</v>
      </c>
      <c r="BG5" s="7">
        <f t="shared" si="8"/>
        <v>0</v>
      </c>
      <c r="BH5" s="7">
        <f t="shared" si="8"/>
        <v>0</v>
      </c>
      <c r="BI5" s="7">
        <f t="shared" si="8"/>
        <v>0</v>
      </c>
      <c r="BJ5" s="7">
        <f t="shared" si="8"/>
        <v>0</v>
      </c>
      <c r="BK5" s="7">
        <f t="shared" si="8"/>
        <v>0</v>
      </c>
    </row>
    <row r="6" spans="1:64" x14ac:dyDescent="0.25">
      <c r="A6" s="7" t="s">
        <v>758</v>
      </c>
      <c r="B6" s="7" t="s">
        <v>24</v>
      </c>
      <c r="C6" s="7">
        <v>7</v>
      </c>
      <c r="D6" s="7">
        <v>2</v>
      </c>
      <c r="E6" s="7">
        <v>0</v>
      </c>
      <c r="F6" s="7">
        <v>0</v>
      </c>
      <c r="G6" s="7">
        <v>7</v>
      </c>
      <c r="H6" s="7">
        <v>0</v>
      </c>
      <c r="I6" s="7">
        <v>7</v>
      </c>
      <c r="J6" s="7">
        <v>1</v>
      </c>
      <c r="L6" s="14" t="s">
        <v>30</v>
      </c>
      <c r="M6" s="7" t="s">
        <v>25</v>
      </c>
      <c r="N6" s="14">
        <f>SUM(C18:C22)</f>
        <v>57</v>
      </c>
      <c r="O6" s="14">
        <f>SUM(D18:D22)</f>
        <v>12</v>
      </c>
      <c r="Q6" s="14" t="s">
        <v>27</v>
      </c>
      <c r="R6" s="7" t="s">
        <v>25</v>
      </c>
      <c r="S6" s="14">
        <f>SUM(E18:E22)</f>
        <v>0</v>
      </c>
      <c r="T6" s="14">
        <f>SUM(F18:F22)</f>
        <v>6</v>
      </c>
      <c r="U6" s="14">
        <f>SUM(G18:G22)</f>
        <v>51</v>
      </c>
      <c r="V6" s="14">
        <f>SUM(H18:H22)</f>
        <v>0</v>
      </c>
      <c r="X6" s="14" t="s">
        <v>27</v>
      </c>
      <c r="Y6" s="7" t="s">
        <v>25</v>
      </c>
      <c r="Z6" s="7">
        <f>SUM(Z34:Z38)</f>
        <v>0</v>
      </c>
      <c r="AA6" s="7">
        <f>SUM(AA34:AA38)</f>
        <v>1</v>
      </c>
      <c r="AB6" s="7">
        <f t="shared" ref="AB6:AI6" si="9">SUM(AB34:AB38)</f>
        <v>21</v>
      </c>
      <c r="AC6" s="7">
        <f t="shared" si="9"/>
        <v>0</v>
      </c>
      <c r="AD6" s="7">
        <f t="shared" si="9"/>
        <v>5</v>
      </c>
      <c r="AE6" s="7">
        <f t="shared" si="9"/>
        <v>0</v>
      </c>
      <c r="AF6" s="7">
        <f t="shared" si="9"/>
        <v>0</v>
      </c>
      <c r="AG6" s="7">
        <f t="shared" si="9"/>
        <v>1</v>
      </c>
      <c r="AH6" s="7">
        <f t="shared" si="9"/>
        <v>0</v>
      </c>
      <c r="AI6" s="7">
        <f t="shared" si="9"/>
        <v>0</v>
      </c>
      <c r="AK6" s="14" t="s">
        <v>27</v>
      </c>
      <c r="AL6" s="7" t="s">
        <v>25</v>
      </c>
      <c r="AM6" s="7">
        <f>SUM(AM34:AM38)</f>
        <v>0</v>
      </c>
      <c r="AN6" s="7">
        <f>SUM(AN34:AN38)</f>
        <v>0</v>
      </c>
      <c r="AO6" s="7">
        <f t="shared" ref="AO6:AV6" si="10">SUM(AO34:AO38)</f>
        <v>0</v>
      </c>
      <c r="AP6" s="7">
        <f t="shared" si="10"/>
        <v>0</v>
      </c>
      <c r="AQ6" s="7">
        <f t="shared" si="10"/>
        <v>1</v>
      </c>
      <c r="AR6" s="7">
        <f t="shared" si="10"/>
        <v>0</v>
      </c>
      <c r="AS6" s="7">
        <f t="shared" si="10"/>
        <v>0</v>
      </c>
      <c r="AT6" s="7">
        <f t="shared" si="10"/>
        <v>0</v>
      </c>
      <c r="AU6" s="7">
        <f t="shared" si="10"/>
        <v>0</v>
      </c>
      <c r="AV6" s="7">
        <f t="shared" si="10"/>
        <v>0</v>
      </c>
      <c r="AW6" s="7">
        <f t="shared" ref="AW6:BK6" si="11">SUM(AW34:AW38)</f>
        <v>0</v>
      </c>
      <c r="AX6" s="7">
        <f t="shared" si="11"/>
        <v>0</v>
      </c>
      <c r="AY6" s="7">
        <f t="shared" si="11"/>
        <v>0</v>
      </c>
      <c r="AZ6" s="7">
        <f t="shared" si="11"/>
        <v>0</v>
      </c>
      <c r="BA6" s="7">
        <f t="shared" si="11"/>
        <v>1</v>
      </c>
      <c r="BB6" s="7">
        <f t="shared" si="11"/>
        <v>0</v>
      </c>
      <c r="BC6" s="7">
        <f t="shared" si="11"/>
        <v>0</v>
      </c>
      <c r="BD6" s="7">
        <f t="shared" si="11"/>
        <v>0</v>
      </c>
      <c r="BE6" s="7">
        <f t="shared" si="11"/>
        <v>0</v>
      </c>
      <c r="BF6" s="7">
        <f t="shared" si="11"/>
        <v>0</v>
      </c>
      <c r="BG6" s="7">
        <f t="shared" si="11"/>
        <v>0</v>
      </c>
      <c r="BH6" s="7">
        <f t="shared" si="11"/>
        <v>0</v>
      </c>
      <c r="BI6" s="7">
        <f t="shared" si="11"/>
        <v>0</v>
      </c>
      <c r="BJ6" s="7">
        <f t="shared" si="11"/>
        <v>0</v>
      </c>
      <c r="BK6" s="7">
        <f t="shared" si="11"/>
        <v>0</v>
      </c>
      <c r="BL6" s="28"/>
    </row>
    <row r="7" spans="1:64" x14ac:dyDescent="0.25">
      <c r="A7" s="7" t="s">
        <v>759</v>
      </c>
      <c r="B7" s="7" t="s">
        <v>24</v>
      </c>
      <c r="C7" s="7">
        <v>7</v>
      </c>
      <c r="D7" s="7">
        <v>2</v>
      </c>
      <c r="E7" s="7">
        <v>0</v>
      </c>
      <c r="F7" s="7">
        <v>0</v>
      </c>
      <c r="G7" s="7">
        <v>7</v>
      </c>
      <c r="H7" s="7">
        <v>0</v>
      </c>
      <c r="I7" s="7">
        <v>0</v>
      </c>
      <c r="J7" s="7">
        <v>0</v>
      </c>
      <c r="L7" s="14" t="s">
        <v>28</v>
      </c>
      <c r="M7" s="7" t="s">
        <v>25</v>
      </c>
      <c r="N7" s="14">
        <f>SUM(C23:C27)</f>
        <v>560</v>
      </c>
      <c r="O7" s="14">
        <f>SUM(D23:D27)</f>
        <v>23</v>
      </c>
      <c r="Q7" s="14" t="s">
        <v>28</v>
      </c>
      <c r="R7" s="7" t="s">
        <v>25</v>
      </c>
      <c r="S7" s="14">
        <f>SUM(E23:E27)</f>
        <v>0</v>
      </c>
      <c r="T7" s="14">
        <f>SUM(F23:F27)</f>
        <v>78</v>
      </c>
      <c r="U7" s="14">
        <f>SUM(G23:G27)</f>
        <v>472</v>
      </c>
      <c r="V7" s="14">
        <f>SUM(H23:H27)</f>
        <v>10</v>
      </c>
      <c r="X7" s="14" t="s">
        <v>28</v>
      </c>
      <c r="Y7" s="7" t="s">
        <v>25</v>
      </c>
      <c r="Z7" s="7">
        <f>SUM(Z39:Z43)</f>
        <v>36</v>
      </c>
      <c r="AA7" s="7">
        <f t="shared" ref="AA7:AI7" si="12">SUM(AA39:AA43)</f>
        <v>39</v>
      </c>
      <c r="AB7" s="7">
        <f t="shared" si="12"/>
        <v>450</v>
      </c>
      <c r="AC7" s="7">
        <f t="shared" si="12"/>
        <v>0</v>
      </c>
      <c r="AD7" s="7">
        <f t="shared" si="12"/>
        <v>0</v>
      </c>
      <c r="AE7" s="7">
        <f t="shared" si="12"/>
        <v>0</v>
      </c>
      <c r="AF7" s="7">
        <f t="shared" si="12"/>
        <v>6</v>
      </c>
      <c r="AG7" s="7">
        <f t="shared" si="12"/>
        <v>23</v>
      </c>
      <c r="AH7" s="7">
        <f t="shared" si="12"/>
        <v>0</v>
      </c>
      <c r="AI7" s="7">
        <f t="shared" si="12"/>
        <v>3</v>
      </c>
      <c r="AK7" s="14" t="s">
        <v>28</v>
      </c>
      <c r="AL7" s="7" t="s">
        <v>25</v>
      </c>
      <c r="AM7" s="7">
        <f>SUM(AM39:AM43)</f>
        <v>0</v>
      </c>
      <c r="AN7" s="7">
        <f t="shared" ref="AN7:AV7" si="13">SUM(AN39:AN43)</f>
        <v>154</v>
      </c>
      <c r="AO7" s="7">
        <f t="shared" si="13"/>
        <v>279</v>
      </c>
      <c r="AP7" s="7">
        <f t="shared" si="13"/>
        <v>0</v>
      </c>
      <c r="AQ7" s="7">
        <f t="shared" si="13"/>
        <v>2</v>
      </c>
      <c r="AR7" s="7">
        <f t="shared" si="13"/>
        <v>0</v>
      </c>
      <c r="AS7" s="7">
        <f t="shared" si="13"/>
        <v>0</v>
      </c>
      <c r="AT7" s="7">
        <f t="shared" si="13"/>
        <v>0</v>
      </c>
      <c r="AU7" s="7">
        <f t="shared" si="13"/>
        <v>0</v>
      </c>
      <c r="AV7" s="7">
        <f t="shared" si="13"/>
        <v>0</v>
      </c>
      <c r="AW7" s="7">
        <f t="shared" ref="AW7:BK7" si="14">SUM(AW39:AW43)</f>
        <v>0</v>
      </c>
      <c r="AX7" s="7">
        <f t="shared" si="14"/>
        <v>0</v>
      </c>
      <c r="AY7" s="7">
        <f t="shared" si="14"/>
        <v>0</v>
      </c>
      <c r="AZ7" s="7">
        <f t="shared" si="14"/>
        <v>0</v>
      </c>
      <c r="BA7" s="7">
        <f t="shared" si="14"/>
        <v>23</v>
      </c>
      <c r="BB7" s="7">
        <f t="shared" si="14"/>
        <v>0</v>
      </c>
      <c r="BC7" s="7">
        <f t="shared" si="14"/>
        <v>0</v>
      </c>
      <c r="BD7" s="7">
        <f t="shared" si="14"/>
        <v>0</v>
      </c>
      <c r="BE7" s="7">
        <f t="shared" si="14"/>
        <v>3</v>
      </c>
      <c r="BF7" s="7">
        <f t="shared" si="14"/>
        <v>0</v>
      </c>
      <c r="BG7" s="7">
        <f t="shared" si="14"/>
        <v>0</v>
      </c>
      <c r="BH7" s="7">
        <f t="shared" si="14"/>
        <v>0</v>
      </c>
      <c r="BI7" s="7">
        <f t="shared" si="14"/>
        <v>0</v>
      </c>
      <c r="BJ7" s="7">
        <f t="shared" si="14"/>
        <v>0</v>
      </c>
      <c r="BK7" s="7">
        <f t="shared" si="14"/>
        <v>0</v>
      </c>
    </row>
    <row r="8" spans="1:64" x14ac:dyDescent="0.25">
      <c r="A8" s="7" t="s">
        <v>760</v>
      </c>
      <c r="B8" s="7" t="s">
        <v>24</v>
      </c>
      <c r="C8" s="7">
        <v>8</v>
      </c>
      <c r="D8" s="7">
        <v>2</v>
      </c>
      <c r="E8" s="7">
        <v>0</v>
      </c>
      <c r="F8" s="7">
        <v>1</v>
      </c>
      <c r="G8" s="7">
        <v>7</v>
      </c>
      <c r="H8" s="7">
        <v>0</v>
      </c>
      <c r="I8" s="7">
        <v>8</v>
      </c>
      <c r="J8" s="7">
        <v>0</v>
      </c>
      <c r="L8" s="14" t="s">
        <v>29</v>
      </c>
      <c r="M8" s="7" t="s">
        <v>25</v>
      </c>
      <c r="N8" s="14">
        <f>SUM(C28:C32)</f>
        <v>48</v>
      </c>
      <c r="O8" s="14">
        <f>SUM(D28:D32)</f>
        <v>16</v>
      </c>
      <c r="Q8" s="14" t="s">
        <v>29</v>
      </c>
      <c r="R8" s="7" t="s">
        <v>25</v>
      </c>
      <c r="S8" s="14">
        <f>SUM(E28:E32)</f>
        <v>0</v>
      </c>
      <c r="T8" s="14">
        <f>SUM(F28:F32)</f>
        <v>4</v>
      </c>
      <c r="U8" s="14">
        <f>SUM(G28:G32)</f>
        <v>42</v>
      </c>
      <c r="V8" s="14">
        <f>SUM(H28:H32)</f>
        <v>2</v>
      </c>
      <c r="X8" s="14" t="s">
        <v>29</v>
      </c>
      <c r="Y8" s="7" t="s">
        <v>25</v>
      </c>
      <c r="Z8" s="7">
        <f>SUM(Z44:Z48)</f>
        <v>23</v>
      </c>
      <c r="AA8" s="7">
        <f t="shared" ref="AA8:AI8" si="15">SUM(AA44:AA48)</f>
        <v>0</v>
      </c>
      <c r="AB8" s="7">
        <f t="shared" si="15"/>
        <v>9</v>
      </c>
      <c r="AC8" s="7">
        <f t="shared" si="15"/>
        <v>0</v>
      </c>
      <c r="AD8" s="7">
        <f t="shared" si="15"/>
        <v>0</v>
      </c>
      <c r="AE8" s="7">
        <f t="shared" si="15"/>
        <v>0</v>
      </c>
      <c r="AF8" s="7">
        <f t="shared" si="15"/>
        <v>0</v>
      </c>
      <c r="AG8" s="7">
        <f t="shared" si="15"/>
        <v>1</v>
      </c>
      <c r="AH8" s="7">
        <f t="shared" si="15"/>
        <v>0</v>
      </c>
      <c r="AI8" s="7">
        <f t="shared" si="15"/>
        <v>0</v>
      </c>
      <c r="AK8" s="14" t="s">
        <v>29</v>
      </c>
      <c r="AL8" s="7" t="s">
        <v>25</v>
      </c>
      <c r="AM8" s="7">
        <f>SUM(AM44:AM48)</f>
        <v>0</v>
      </c>
      <c r="AN8" s="7">
        <f t="shared" ref="AN8:AV8" si="16">SUM(AN44:AN48)</f>
        <v>0</v>
      </c>
      <c r="AO8" s="7">
        <f t="shared" si="16"/>
        <v>0</v>
      </c>
      <c r="AP8" s="7">
        <f t="shared" si="16"/>
        <v>0</v>
      </c>
      <c r="AQ8" s="7">
        <f t="shared" si="16"/>
        <v>4</v>
      </c>
      <c r="AR8" s="7">
        <f t="shared" si="16"/>
        <v>0</v>
      </c>
      <c r="AS8" s="7">
        <f t="shared" si="16"/>
        <v>0</v>
      </c>
      <c r="AT8" s="7">
        <f t="shared" si="16"/>
        <v>21</v>
      </c>
      <c r="AU8" s="7">
        <f t="shared" si="16"/>
        <v>1</v>
      </c>
      <c r="AV8" s="7">
        <f t="shared" si="16"/>
        <v>0</v>
      </c>
      <c r="AW8" s="7">
        <f t="shared" ref="AW8:BK8" si="17">SUM(AW44:AW48)</f>
        <v>0</v>
      </c>
      <c r="AX8" s="7">
        <f t="shared" si="17"/>
        <v>0</v>
      </c>
      <c r="AY8" s="7">
        <f t="shared" si="17"/>
        <v>0</v>
      </c>
      <c r="AZ8" s="7">
        <f t="shared" si="17"/>
        <v>0</v>
      </c>
      <c r="BA8" s="7">
        <f t="shared" si="17"/>
        <v>0</v>
      </c>
      <c r="BB8" s="7">
        <f t="shared" si="17"/>
        <v>0</v>
      </c>
      <c r="BC8" s="7">
        <f t="shared" si="17"/>
        <v>0</v>
      </c>
      <c r="BD8" s="7">
        <f t="shared" si="17"/>
        <v>0</v>
      </c>
      <c r="BE8" s="7">
        <f t="shared" si="17"/>
        <v>0</v>
      </c>
      <c r="BF8" s="7">
        <f t="shared" si="17"/>
        <v>0</v>
      </c>
      <c r="BG8" s="7">
        <f t="shared" si="17"/>
        <v>0</v>
      </c>
      <c r="BH8" s="7">
        <f t="shared" si="17"/>
        <v>0</v>
      </c>
      <c r="BI8" s="7">
        <f t="shared" si="17"/>
        <v>0</v>
      </c>
      <c r="BJ8" s="7">
        <f t="shared" si="17"/>
        <v>0</v>
      </c>
      <c r="BK8" s="7">
        <f t="shared" si="17"/>
        <v>0</v>
      </c>
    </row>
    <row r="9" spans="1:64" x14ac:dyDescent="0.25">
      <c r="A9" s="7" t="s">
        <v>761</v>
      </c>
      <c r="B9" s="7" t="s">
        <v>24</v>
      </c>
      <c r="C9" s="7">
        <v>496</v>
      </c>
      <c r="D9" s="7">
        <v>13</v>
      </c>
      <c r="E9" s="7">
        <v>0</v>
      </c>
      <c r="F9" s="7">
        <v>77</v>
      </c>
      <c r="G9" s="7">
        <v>409</v>
      </c>
      <c r="H9" s="7">
        <v>10</v>
      </c>
      <c r="I9" s="7">
        <v>493</v>
      </c>
      <c r="J9" s="7">
        <v>427</v>
      </c>
      <c r="L9" s="14" t="s">
        <v>30</v>
      </c>
      <c r="M9" s="7" t="s">
        <v>26</v>
      </c>
      <c r="N9" s="14">
        <f>SUM(C33:C37)</f>
        <v>24</v>
      </c>
      <c r="O9" s="14">
        <f>SUM(D33:D37)</f>
        <v>9</v>
      </c>
      <c r="Q9" s="14" t="s">
        <v>27</v>
      </c>
      <c r="R9" s="7" t="s">
        <v>26</v>
      </c>
      <c r="S9" s="14">
        <f>SUM(E33:E37)</f>
        <v>0</v>
      </c>
      <c r="T9" s="14">
        <f>SUM(F33:F37)</f>
        <v>2</v>
      </c>
      <c r="U9" s="14">
        <f>SUM(G33:G37)</f>
        <v>22</v>
      </c>
      <c r="V9" s="14">
        <f>SUM(H33:H37)</f>
        <v>0</v>
      </c>
      <c r="X9" s="14" t="s">
        <v>27</v>
      </c>
      <c r="Y9" s="7" t="s">
        <v>26</v>
      </c>
      <c r="Z9" s="7">
        <f>SUM(Z49:Z53)</f>
        <v>0</v>
      </c>
      <c r="AA9" s="7">
        <f t="shared" ref="AA9:AI9" si="18">SUM(AA49:AA53)</f>
        <v>0</v>
      </c>
      <c r="AB9" s="7">
        <f t="shared" si="18"/>
        <v>21</v>
      </c>
      <c r="AC9" s="7">
        <f t="shared" si="18"/>
        <v>0</v>
      </c>
      <c r="AD9" s="7">
        <f t="shared" si="18"/>
        <v>1</v>
      </c>
      <c r="AE9" s="7">
        <f t="shared" si="18"/>
        <v>0</v>
      </c>
      <c r="AF9" s="7">
        <f t="shared" si="18"/>
        <v>0</v>
      </c>
      <c r="AG9" s="7">
        <f t="shared" si="18"/>
        <v>1</v>
      </c>
      <c r="AH9" s="7">
        <f t="shared" si="18"/>
        <v>0</v>
      </c>
      <c r="AI9" s="7">
        <f t="shared" si="18"/>
        <v>0</v>
      </c>
      <c r="AK9" s="14" t="s">
        <v>27</v>
      </c>
      <c r="AL9" s="7" t="s">
        <v>26</v>
      </c>
      <c r="AM9" s="7">
        <f>SUM(AM49:AM53)</f>
        <v>0</v>
      </c>
      <c r="AN9" s="7">
        <f t="shared" ref="AN9:AV9" si="19">SUM(AN49:AN53)</f>
        <v>0</v>
      </c>
      <c r="AO9" s="7">
        <f t="shared" si="19"/>
        <v>0</v>
      </c>
      <c r="AP9" s="7">
        <f t="shared" si="19"/>
        <v>0</v>
      </c>
      <c r="AQ9" s="7">
        <f t="shared" si="19"/>
        <v>1</v>
      </c>
      <c r="AR9" s="7">
        <f t="shared" si="19"/>
        <v>0</v>
      </c>
      <c r="AS9" s="7">
        <f t="shared" si="19"/>
        <v>0</v>
      </c>
      <c r="AT9" s="7">
        <f t="shared" si="19"/>
        <v>0</v>
      </c>
      <c r="AU9" s="7">
        <f t="shared" si="19"/>
        <v>0</v>
      </c>
      <c r="AV9" s="7">
        <f t="shared" si="19"/>
        <v>0</v>
      </c>
      <c r="AW9" s="7">
        <f t="shared" ref="AW9:BK9" si="20">SUM(AW49:AW53)</f>
        <v>0</v>
      </c>
      <c r="AX9" s="7">
        <f t="shared" si="20"/>
        <v>0</v>
      </c>
      <c r="AY9" s="7">
        <f t="shared" si="20"/>
        <v>0</v>
      </c>
      <c r="AZ9" s="7">
        <f t="shared" si="20"/>
        <v>0</v>
      </c>
      <c r="BA9" s="7">
        <f t="shared" si="20"/>
        <v>1</v>
      </c>
      <c r="BB9" s="7">
        <f t="shared" si="20"/>
        <v>0</v>
      </c>
      <c r="BC9" s="7">
        <f t="shared" si="20"/>
        <v>0</v>
      </c>
      <c r="BD9" s="7">
        <f t="shared" si="20"/>
        <v>0</v>
      </c>
      <c r="BE9" s="7">
        <f t="shared" si="20"/>
        <v>0</v>
      </c>
      <c r="BF9" s="7">
        <f t="shared" si="20"/>
        <v>0</v>
      </c>
      <c r="BG9" s="7">
        <f t="shared" si="20"/>
        <v>0</v>
      </c>
      <c r="BH9" s="7">
        <f t="shared" si="20"/>
        <v>0</v>
      </c>
      <c r="BI9" s="7">
        <f t="shared" si="20"/>
        <v>0</v>
      </c>
      <c r="BJ9" s="7">
        <f t="shared" si="20"/>
        <v>0</v>
      </c>
      <c r="BK9" s="7">
        <f t="shared" si="20"/>
        <v>0</v>
      </c>
    </row>
    <row r="10" spans="1:64" x14ac:dyDescent="0.25">
      <c r="A10" s="7" t="s">
        <v>762</v>
      </c>
      <c r="B10" s="7" t="s">
        <v>24</v>
      </c>
      <c r="C10" s="7">
        <v>43</v>
      </c>
      <c r="D10" s="7">
        <v>5</v>
      </c>
      <c r="E10" s="7">
        <v>0</v>
      </c>
      <c r="F10" s="7">
        <v>0</v>
      </c>
      <c r="G10" s="7">
        <v>43</v>
      </c>
      <c r="H10" s="7">
        <v>0</v>
      </c>
      <c r="I10" s="7">
        <v>43</v>
      </c>
      <c r="J10" s="7">
        <v>34</v>
      </c>
      <c r="L10" s="14" t="s">
        <v>28</v>
      </c>
      <c r="M10" s="7" t="s">
        <v>26</v>
      </c>
      <c r="N10" s="14">
        <f>SUM(C38:C42)</f>
        <v>560</v>
      </c>
      <c r="O10" s="14">
        <f>SUM(D38:D42)</f>
        <v>23</v>
      </c>
      <c r="Q10" s="14" t="s">
        <v>28</v>
      </c>
      <c r="R10" s="7" t="s">
        <v>26</v>
      </c>
      <c r="S10" s="14">
        <f>SUM(E38:E42)</f>
        <v>0</v>
      </c>
      <c r="T10" s="14">
        <f>SUM(F38:F42)</f>
        <v>78</v>
      </c>
      <c r="U10" s="14">
        <f>SUM(G38:G42)</f>
        <v>472</v>
      </c>
      <c r="V10" s="14">
        <f>SUM(H38:H42)</f>
        <v>10</v>
      </c>
      <c r="X10" s="14" t="s">
        <v>28</v>
      </c>
      <c r="Y10" s="7" t="s">
        <v>26</v>
      </c>
      <c r="Z10" s="7">
        <f>SUM(Z54:Z58)</f>
        <v>36</v>
      </c>
      <c r="AA10" s="7">
        <f t="shared" ref="AA10:AH10" si="21">SUM(AA54:AA58)</f>
        <v>39</v>
      </c>
      <c r="AB10" s="7">
        <f t="shared" si="21"/>
        <v>450</v>
      </c>
      <c r="AC10" s="7">
        <f t="shared" si="21"/>
        <v>0</v>
      </c>
      <c r="AD10" s="7">
        <f t="shared" si="21"/>
        <v>0</v>
      </c>
      <c r="AE10" s="7">
        <f t="shared" si="21"/>
        <v>0</v>
      </c>
      <c r="AF10" s="7">
        <f t="shared" si="21"/>
        <v>6</v>
      </c>
      <c r="AG10" s="7">
        <f t="shared" si="21"/>
        <v>23</v>
      </c>
      <c r="AH10" s="7">
        <f t="shared" si="21"/>
        <v>0</v>
      </c>
      <c r="AI10" s="7">
        <f>SUM(AI54:AI58)</f>
        <v>3</v>
      </c>
      <c r="AK10" s="14" t="s">
        <v>28</v>
      </c>
      <c r="AL10" s="7" t="s">
        <v>26</v>
      </c>
      <c r="AM10" s="7">
        <f>SUM(AM54:AM58)</f>
        <v>0</v>
      </c>
      <c r="AN10" s="7">
        <f t="shared" ref="AN10:AV10" si="22">SUM(AN54:AN58)</f>
        <v>154</v>
      </c>
      <c r="AO10" s="7">
        <f t="shared" si="22"/>
        <v>279</v>
      </c>
      <c r="AP10" s="7">
        <f t="shared" si="22"/>
        <v>0</v>
      </c>
      <c r="AQ10" s="7">
        <f t="shared" si="22"/>
        <v>2</v>
      </c>
      <c r="AR10" s="7">
        <f t="shared" si="22"/>
        <v>0</v>
      </c>
      <c r="AS10" s="7">
        <f t="shared" si="22"/>
        <v>0</v>
      </c>
      <c r="AT10" s="7">
        <f t="shared" si="22"/>
        <v>0</v>
      </c>
      <c r="AU10" s="7">
        <f t="shared" si="22"/>
        <v>0</v>
      </c>
      <c r="AV10" s="7">
        <f t="shared" si="22"/>
        <v>0</v>
      </c>
      <c r="AW10" s="7">
        <f t="shared" ref="AW10:BJ10" si="23">SUM(AW54:AW58)</f>
        <v>0</v>
      </c>
      <c r="AX10" s="7">
        <f t="shared" si="23"/>
        <v>0</v>
      </c>
      <c r="AY10" s="7">
        <f t="shared" si="23"/>
        <v>0</v>
      </c>
      <c r="AZ10" s="7">
        <f t="shared" si="23"/>
        <v>0</v>
      </c>
      <c r="BA10" s="7">
        <f t="shared" si="23"/>
        <v>23</v>
      </c>
      <c r="BB10" s="7">
        <f t="shared" si="23"/>
        <v>0</v>
      </c>
      <c r="BC10" s="7">
        <f t="shared" si="23"/>
        <v>0</v>
      </c>
      <c r="BD10" s="7">
        <f t="shared" si="23"/>
        <v>0</v>
      </c>
      <c r="BE10" s="7">
        <f t="shared" si="23"/>
        <v>3</v>
      </c>
      <c r="BF10" s="7">
        <f t="shared" si="23"/>
        <v>0</v>
      </c>
      <c r="BG10" s="7">
        <f t="shared" si="23"/>
        <v>0</v>
      </c>
      <c r="BH10" s="7">
        <f t="shared" si="23"/>
        <v>0</v>
      </c>
      <c r="BI10" s="7">
        <f t="shared" si="23"/>
        <v>0</v>
      </c>
      <c r="BJ10" s="7">
        <f t="shared" si="23"/>
        <v>0</v>
      </c>
      <c r="BK10" s="7">
        <f>SUM(BK54:BK58)</f>
        <v>0</v>
      </c>
    </row>
    <row r="11" spans="1:64" x14ac:dyDescent="0.25">
      <c r="A11" s="7" t="s">
        <v>763</v>
      </c>
      <c r="B11" s="7" t="s">
        <v>24</v>
      </c>
      <c r="C11" s="7">
        <v>4</v>
      </c>
      <c r="D11" s="7">
        <v>2</v>
      </c>
      <c r="E11" s="7">
        <v>0</v>
      </c>
      <c r="F11" s="7">
        <v>0</v>
      </c>
      <c r="G11" s="7">
        <v>4</v>
      </c>
      <c r="H11" s="7">
        <v>0</v>
      </c>
      <c r="I11" s="7">
        <v>4</v>
      </c>
      <c r="J11" s="7">
        <v>0</v>
      </c>
      <c r="L11" s="14" t="s">
        <v>29</v>
      </c>
      <c r="M11" s="7" t="s">
        <v>26</v>
      </c>
      <c r="N11" s="14">
        <f>SUM(C43:C47)</f>
        <v>48</v>
      </c>
      <c r="O11" s="14">
        <f>SUM(D43:D47)</f>
        <v>16</v>
      </c>
      <c r="Q11" s="14" t="s">
        <v>29</v>
      </c>
      <c r="R11" s="7" t="s">
        <v>26</v>
      </c>
      <c r="S11" s="14">
        <f>SUM(E43:E47)</f>
        <v>0</v>
      </c>
      <c r="T11" s="14">
        <f>SUM(F43:F47)</f>
        <v>4</v>
      </c>
      <c r="U11" s="14">
        <f>SUM(G43:G47)</f>
        <v>42</v>
      </c>
      <c r="V11" s="14">
        <f>SUM(H43:H47)</f>
        <v>2</v>
      </c>
      <c r="X11" s="14" t="s">
        <v>29</v>
      </c>
      <c r="Y11" s="7" t="s">
        <v>26</v>
      </c>
      <c r="Z11" s="7">
        <f>SUM(Z59:Z63)</f>
        <v>23</v>
      </c>
      <c r="AA11" s="7">
        <f t="shared" ref="AA11:AH11" si="24">SUM(AA59:AA63)</f>
        <v>0</v>
      </c>
      <c r="AB11" s="7">
        <f>SUM(AB59:AB63)</f>
        <v>9</v>
      </c>
      <c r="AC11" s="7">
        <f t="shared" si="24"/>
        <v>0</v>
      </c>
      <c r="AD11" s="7">
        <f t="shared" si="24"/>
        <v>0</v>
      </c>
      <c r="AE11" s="7">
        <f t="shared" si="24"/>
        <v>0</v>
      </c>
      <c r="AF11" s="7">
        <f t="shared" si="24"/>
        <v>0</v>
      </c>
      <c r="AG11" s="7">
        <f t="shared" si="24"/>
        <v>1</v>
      </c>
      <c r="AH11" s="7">
        <f t="shared" si="24"/>
        <v>0</v>
      </c>
      <c r="AI11" s="7">
        <f>SUM(AI59:AI63)</f>
        <v>0</v>
      </c>
      <c r="AK11" s="14" t="s">
        <v>29</v>
      </c>
      <c r="AL11" s="7" t="s">
        <v>26</v>
      </c>
      <c r="AM11" s="7">
        <f>SUM(AM59:AM63)</f>
        <v>0</v>
      </c>
      <c r="AN11" s="7">
        <f t="shared" ref="AN11:AV11" si="25">SUM(AN59:AN63)</f>
        <v>0</v>
      </c>
      <c r="AO11" s="7">
        <f t="shared" si="25"/>
        <v>0</v>
      </c>
      <c r="AP11" s="7">
        <f t="shared" si="25"/>
        <v>0</v>
      </c>
      <c r="AQ11" s="7">
        <f t="shared" si="25"/>
        <v>4</v>
      </c>
      <c r="AR11" s="7">
        <f t="shared" si="25"/>
        <v>0</v>
      </c>
      <c r="AS11" s="7">
        <f t="shared" si="25"/>
        <v>0</v>
      </c>
      <c r="AT11" s="7">
        <f t="shared" si="25"/>
        <v>21</v>
      </c>
      <c r="AU11" s="7">
        <f t="shared" si="25"/>
        <v>1</v>
      </c>
      <c r="AV11" s="7">
        <f t="shared" si="25"/>
        <v>0</v>
      </c>
      <c r="AW11" s="7">
        <f t="shared" ref="AW11:BJ11" si="26">SUM(AW59:AW63)</f>
        <v>0</v>
      </c>
      <c r="AX11" s="7">
        <f t="shared" si="26"/>
        <v>0</v>
      </c>
      <c r="AY11" s="7">
        <f t="shared" si="26"/>
        <v>0</v>
      </c>
      <c r="AZ11" s="7">
        <f t="shared" si="26"/>
        <v>0</v>
      </c>
      <c r="BA11" s="7">
        <f t="shared" si="26"/>
        <v>0</v>
      </c>
      <c r="BB11" s="7">
        <f t="shared" si="26"/>
        <v>0</v>
      </c>
      <c r="BC11" s="7">
        <f t="shared" si="26"/>
        <v>0</v>
      </c>
      <c r="BD11" s="7">
        <f t="shared" si="26"/>
        <v>0</v>
      </c>
      <c r="BE11" s="7">
        <f t="shared" si="26"/>
        <v>0</v>
      </c>
      <c r="BF11" s="7">
        <f t="shared" si="26"/>
        <v>0</v>
      </c>
      <c r="BG11" s="7">
        <f t="shared" si="26"/>
        <v>0</v>
      </c>
      <c r="BH11" s="7">
        <f t="shared" si="26"/>
        <v>0</v>
      </c>
      <c r="BI11" s="7">
        <f t="shared" si="26"/>
        <v>0</v>
      </c>
      <c r="BJ11" s="7">
        <f t="shared" si="26"/>
        <v>0</v>
      </c>
      <c r="BK11" s="7">
        <f>SUM(BK59:BK63)</f>
        <v>0</v>
      </c>
    </row>
    <row r="12" spans="1:64" x14ac:dyDescent="0.25">
      <c r="A12" s="7" t="s">
        <v>764</v>
      </c>
      <c r="B12" s="7" t="s">
        <v>24</v>
      </c>
      <c r="C12" s="7">
        <v>9</v>
      </c>
      <c r="D12" s="7">
        <v>1</v>
      </c>
      <c r="E12" s="7">
        <v>0</v>
      </c>
      <c r="F12" s="7">
        <v>0</v>
      </c>
      <c r="G12" s="7">
        <v>9</v>
      </c>
      <c r="H12" s="7">
        <v>0</v>
      </c>
      <c r="I12" s="7">
        <v>9</v>
      </c>
      <c r="J12" s="7">
        <v>0</v>
      </c>
      <c r="L12" s="18" t="s">
        <v>754</v>
      </c>
      <c r="M12" s="18" t="s">
        <v>24</v>
      </c>
      <c r="N12" s="18">
        <f>SUM(N3:N5)</f>
        <v>663</v>
      </c>
      <c r="O12" s="18">
        <f>SUM(O3:O5)</f>
        <v>51</v>
      </c>
      <c r="Q12" s="18" t="s">
        <v>754</v>
      </c>
      <c r="R12" s="18" t="s">
        <v>24</v>
      </c>
      <c r="S12" s="18">
        <f>SUM(S3:S5)</f>
        <v>0</v>
      </c>
      <c r="T12" s="18">
        <f t="shared" ref="T12:V12" si="27">SUM(T3:T5)</f>
        <v>88</v>
      </c>
      <c r="U12" s="18">
        <f t="shared" si="27"/>
        <v>563</v>
      </c>
      <c r="V12" s="18">
        <f t="shared" si="27"/>
        <v>12</v>
      </c>
      <c r="X12" s="18" t="s">
        <v>754</v>
      </c>
      <c r="Y12" s="18" t="s">
        <v>24</v>
      </c>
      <c r="Z12" s="18">
        <f>SUM(Z3:Z5)</f>
        <v>59</v>
      </c>
      <c r="AA12" s="18">
        <f t="shared" ref="AA12:AC12" si="28">SUM(AA3:AA5)</f>
        <v>40</v>
      </c>
      <c r="AB12" s="18">
        <f t="shared" si="28"/>
        <v>480</v>
      </c>
      <c r="AC12" s="18">
        <f t="shared" si="28"/>
        <v>0</v>
      </c>
      <c r="AD12" s="18">
        <f>SUM(AD3:AD5)</f>
        <v>5</v>
      </c>
      <c r="AE12" s="18">
        <f t="shared" ref="AE12:AG12" si="29">SUM(AE3:AE5)</f>
        <v>0</v>
      </c>
      <c r="AF12" s="18">
        <f t="shared" si="29"/>
        <v>6</v>
      </c>
      <c r="AG12" s="18">
        <f t="shared" si="29"/>
        <v>25</v>
      </c>
      <c r="AH12" s="18">
        <f t="shared" ref="AH12:AI12" si="30">SUM(AH3:AH5)</f>
        <v>0</v>
      </c>
      <c r="AI12" s="18">
        <f t="shared" si="30"/>
        <v>3</v>
      </c>
      <c r="AK12" s="18" t="s">
        <v>754</v>
      </c>
      <c r="AL12" s="18" t="s">
        <v>24</v>
      </c>
      <c r="AM12" s="18">
        <f>SUM(AM3:AM5)</f>
        <v>0</v>
      </c>
      <c r="AN12" s="18">
        <f t="shared" ref="AN12:AP12" si="31">SUM(AN3:AN5)</f>
        <v>154</v>
      </c>
      <c r="AO12" s="18">
        <f t="shared" si="31"/>
        <v>279</v>
      </c>
      <c r="AP12" s="18">
        <f t="shared" si="31"/>
        <v>0</v>
      </c>
      <c r="AQ12" s="18">
        <f>SUM(AQ3:AQ5)</f>
        <v>7</v>
      </c>
      <c r="AR12" s="18">
        <f t="shared" ref="AR12:AV12" si="32">SUM(AR3:AR5)</f>
        <v>0</v>
      </c>
      <c r="AS12" s="18">
        <f t="shared" si="32"/>
        <v>0</v>
      </c>
      <c r="AT12" s="18">
        <f t="shared" si="32"/>
        <v>21</v>
      </c>
      <c r="AU12" s="18">
        <f t="shared" si="32"/>
        <v>1</v>
      </c>
      <c r="AV12" s="18">
        <f t="shared" si="32"/>
        <v>0</v>
      </c>
      <c r="AW12" s="18">
        <f t="shared" ref="AW12:BK12" si="33">SUM(AW3:AW5)</f>
        <v>0</v>
      </c>
      <c r="AX12" s="18">
        <f t="shared" si="33"/>
        <v>0</v>
      </c>
      <c r="AY12" s="18">
        <f t="shared" si="33"/>
        <v>0</v>
      </c>
      <c r="AZ12" s="18">
        <f t="shared" si="33"/>
        <v>0</v>
      </c>
      <c r="BA12" s="18">
        <f t="shared" si="33"/>
        <v>24</v>
      </c>
      <c r="BB12" s="18">
        <f t="shared" si="33"/>
        <v>0</v>
      </c>
      <c r="BC12" s="18">
        <f t="shared" si="33"/>
        <v>0</v>
      </c>
      <c r="BD12" s="18">
        <f t="shared" si="33"/>
        <v>0</v>
      </c>
      <c r="BE12" s="18">
        <f t="shared" si="33"/>
        <v>3</v>
      </c>
      <c r="BF12" s="18">
        <f t="shared" si="33"/>
        <v>0</v>
      </c>
      <c r="BG12" s="18">
        <f t="shared" si="33"/>
        <v>0</v>
      </c>
      <c r="BH12" s="18">
        <f t="shared" si="33"/>
        <v>0</v>
      </c>
      <c r="BI12" s="18">
        <f t="shared" si="33"/>
        <v>0</v>
      </c>
      <c r="BJ12" s="18">
        <f t="shared" si="33"/>
        <v>0</v>
      </c>
      <c r="BK12" s="18">
        <f t="shared" si="33"/>
        <v>0</v>
      </c>
    </row>
    <row r="13" spans="1:64" x14ac:dyDescent="0.25">
      <c r="A13" s="7" t="s">
        <v>765</v>
      </c>
      <c r="B13" s="7" t="s">
        <v>24</v>
      </c>
      <c r="C13" s="7">
        <v>9</v>
      </c>
      <c r="D13" s="7">
        <v>5</v>
      </c>
      <c r="E13" s="7">
        <v>0</v>
      </c>
      <c r="F13" s="7">
        <v>1</v>
      </c>
      <c r="G13" s="7">
        <v>7</v>
      </c>
      <c r="H13" s="7">
        <v>1</v>
      </c>
      <c r="I13" s="7">
        <v>6</v>
      </c>
      <c r="J13" s="7">
        <v>5</v>
      </c>
      <c r="L13" s="28" t="s">
        <v>754</v>
      </c>
      <c r="M13" s="28" t="s">
        <v>25</v>
      </c>
      <c r="N13" s="28">
        <f>SUM(N6:N8)</f>
        <v>665</v>
      </c>
      <c r="O13" s="28">
        <f>SUM(O6:O8)</f>
        <v>51</v>
      </c>
      <c r="Q13" s="28" t="s">
        <v>754</v>
      </c>
      <c r="R13" s="28" t="s">
        <v>25</v>
      </c>
      <c r="S13" s="28">
        <f>SUM(S6:S8)</f>
        <v>0</v>
      </c>
      <c r="T13" s="28">
        <f t="shared" ref="T13:V13" si="34">SUM(T6:T8)</f>
        <v>88</v>
      </c>
      <c r="U13" s="28">
        <f t="shared" si="34"/>
        <v>565</v>
      </c>
      <c r="V13" s="28">
        <f t="shared" si="34"/>
        <v>12</v>
      </c>
      <c r="X13" s="28" t="s">
        <v>754</v>
      </c>
      <c r="Y13" s="28" t="s">
        <v>25</v>
      </c>
      <c r="Z13" s="28">
        <f>SUM(Z6:Z8)</f>
        <v>59</v>
      </c>
      <c r="AA13" s="28">
        <f t="shared" ref="AA13:AC13" si="35">SUM(AA6:AA8)</f>
        <v>40</v>
      </c>
      <c r="AB13" s="28">
        <f t="shared" si="35"/>
        <v>480</v>
      </c>
      <c r="AC13" s="28">
        <f t="shared" si="35"/>
        <v>0</v>
      </c>
      <c r="AD13" s="28">
        <f>SUM(AD6:AD8)</f>
        <v>5</v>
      </c>
      <c r="AE13" s="28">
        <f t="shared" ref="AE13:AG13" si="36">SUM(AE6:AE8)</f>
        <v>0</v>
      </c>
      <c r="AF13" s="28">
        <f t="shared" si="36"/>
        <v>6</v>
      </c>
      <c r="AG13" s="28">
        <f t="shared" si="36"/>
        <v>25</v>
      </c>
      <c r="AH13" s="28">
        <f t="shared" ref="AH13:AI13" si="37">SUM(AH6:AH8)</f>
        <v>0</v>
      </c>
      <c r="AI13" s="28">
        <f t="shared" si="37"/>
        <v>3</v>
      </c>
      <c r="AK13" s="28" t="s">
        <v>754</v>
      </c>
      <c r="AL13" s="28" t="s">
        <v>25</v>
      </c>
      <c r="AM13" s="28">
        <f>SUM(AM6:AM8)</f>
        <v>0</v>
      </c>
      <c r="AN13" s="28">
        <f t="shared" ref="AN13:AP13" si="38">SUM(AN6:AN8)</f>
        <v>154</v>
      </c>
      <c r="AO13" s="28">
        <f t="shared" si="38"/>
        <v>279</v>
      </c>
      <c r="AP13" s="28">
        <f t="shared" si="38"/>
        <v>0</v>
      </c>
      <c r="AQ13" s="28">
        <f>SUM(AQ6:AQ8)</f>
        <v>7</v>
      </c>
      <c r="AR13" s="28">
        <f t="shared" ref="AR13:AV13" si="39">SUM(AR6:AR8)</f>
        <v>0</v>
      </c>
      <c r="AS13" s="28">
        <f t="shared" si="39"/>
        <v>0</v>
      </c>
      <c r="AT13" s="28">
        <f t="shared" si="39"/>
        <v>21</v>
      </c>
      <c r="AU13" s="28">
        <f t="shared" si="39"/>
        <v>1</v>
      </c>
      <c r="AV13" s="28">
        <f t="shared" si="39"/>
        <v>0</v>
      </c>
      <c r="AW13" s="28">
        <f t="shared" ref="AW13:BK13" si="40">SUM(AW6:AW8)</f>
        <v>0</v>
      </c>
      <c r="AX13" s="28">
        <f t="shared" si="40"/>
        <v>0</v>
      </c>
      <c r="AY13" s="28">
        <f t="shared" si="40"/>
        <v>0</v>
      </c>
      <c r="AZ13" s="28">
        <f t="shared" si="40"/>
        <v>0</v>
      </c>
      <c r="BA13" s="28">
        <f t="shared" si="40"/>
        <v>24</v>
      </c>
      <c r="BB13" s="28">
        <f t="shared" si="40"/>
        <v>0</v>
      </c>
      <c r="BC13" s="28">
        <f t="shared" si="40"/>
        <v>0</v>
      </c>
      <c r="BD13" s="28">
        <f t="shared" si="40"/>
        <v>0</v>
      </c>
      <c r="BE13" s="28">
        <f t="shared" si="40"/>
        <v>3</v>
      </c>
      <c r="BF13" s="28">
        <f t="shared" si="40"/>
        <v>0</v>
      </c>
      <c r="BG13" s="28">
        <f t="shared" si="40"/>
        <v>0</v>
      </c>
      <c r="BH13" s="28">
        <f t="shared" si="40"/>
        <v>0</v>
      </c>
      <c r="BI13" s="28">
        <f t="shared" si="40"/>
        <v>0</v>
      </c>
      <c r="BJ13" s="28">
        <f t="shared" si="40"/>
        <v>0</v>
      </c>
      <c r="BK13" s="28">
        <f t="shared" si="40"/>
        <v>0</v>
      </c>
    </row>
    <row r="14" spans="1:64" x14ac:dyDescent="0.25">
      <c r="A14" s="7" t="s">
        <v>766</v>
      </c>
      <c r="B14" s="7" t="s">
        <v>24</v>
      </c>
      <c r="C14" s="7">
        <v>3</v>
      </c>
      <c r="D14" s="7">
        <v>3</v>
      </c>
      <c r="E14" s="7">
        <v>0</v>
      </c>
      <c r="F14" s="7">
        <v>0</v>
      </c>
      <c r="G14" s="7">
        <v>2</v>
      </c>
      <c r="H14" s="7">
        <v>1</v>
      </c>
      <c r="I14" s="7">
        <v>2</v>
      </c>
      <c r="J14" s="7">
        <v>1</v>
      </c>
      <c r="L14" s="28" t="s">
        <v>754</v>
      </c>
      <c r="M14" s="28" t="s">
        <v>26</v>
      </c>
      <c r="N14" s="28">
        <f>SUM(N9:N11)</f>
        <v>632</v>
      </c>
      <c r="O14" s="28">
        <f>SUM(O9:O11)</f>
        <v>48</v>
      </c>
      <c r="Q14" s="28" t="s">
        <v>754</v>
      </c>
      <c r="R14" s="28" t="s">
        <v>26</v>
      </c>
      <c r="S14" s="28">
        <f>SUM(S9:S11)</f>
        <v>0</v>
      </c>
      <c r="T14" s="28">
        <f t="shared" ref="T14:V14" si="41">SUM(T9:T11)</f>
        <v>84</v>
      </c>
      <c r="U14" s="28">
        <f t="shared" si="41"/>
        <v>536</v>
      </c>
      <c r="V14" s="28">
        <f t="shared" si="41"/>
        <v>12</v>
      </c>
      <c r="X14" s="28" t="s">
        <v>754</v>
      </c>
      <c r="Y14" s="28" t="s">
        <v>26</v>
      </c>
      <c r="Z14" s="28">
        <f>SUM(Z9:Z11)</f>
        <v>59</v>
      </c>
      <c r="AA14" s="28">
        <f t="shared" ref="AA14:AC14" si="42">SUM(AA9:AA11)</f>
        <v>39</v>
      </c>
      <c r="AB14" s="28">
        <f t="shared" si="42"/>
        <v>480</v>
      </c>
      <c r="AC14" s="28">
        <f t="shared" si="42"/>
        <v>0</v>
      </c>
      <c r="AD14" s="28">
        <f>SUM(AD9:AD11)</f>
        <v>1</v>
      </c>
      <c r="AE14" s="28">
        <f t="shared" ref="AE14:AG14" si="43">SUM(AE9:AE11)</f>
        <v>0</v>
      </c>
      <c r="AF14" s="28">
        <f t="shared" si="43"/>
        <v>6</v>
      </c>
      <c r="AG14" s="28">
        <f t="shared" si="43"/>
        <v>25</v>
      </c>
      <c r="AH14" s="28">
        <f t="shared" ref="AH14:AI14" si="44">SUM(AH9:AH11)</f>
        <v>0</v>
      </c>
      <c r="AI14" s="28">
        <f t="shared" si="44"/>
        <v>3</v>
      </c>
      <c r="AK14" s="28" t="s">
        <v>754</v>
      </c>
      <c r="AL14" s="28" t="s">
        <v>26</v>
      </c>
      <c r="AM14" s="28">
        <f>SUM(AM9:AM11)</f>
        <v>0</v>
      </c>
      <c r="AN14" s="28">
        <f t="shared" ref="AN14:AP14" si="45">SUM(AN9:AN11)</f>
        <v>154</v>
      </c>
      <c r="AO14" s="28">
        <f t="shared" si="45"/>
        <v>279</v>
      </c>
      <c r="AP14" s="28">
        <f t="shared" si="45"/>
        <v>0</v>
      </c>
      <c r="AQ14" s="28">
        <f>SUM(AQ9:AQ11)</f>
        <v>7</v>
      </c>
      <c r="AR14" s="28">
        <f t="shared" ref="AR14:AV14" si="46">SUM(AR9:AR11)</f>
        <v>0</v>
      </c>
      <c r="AS14" s="28">
        <f t="shared" si="46"/>
        <v>0</v>
      </c>
      <c r="AT14" s="28">
        <f t="shared" si="46"/>
        <v>21</v>
      </c>
      <c r="AU14" s="28">
        <f t="shared" si="46"/>
        <v>1</v>
      </c>
      <c r="AV14" s="28">
        <f t="shared" si="46"/>
        <v>0</v>
      </c>
      <c r="AW14" s="28">
        <f t="shared" ref="AW14:BK14" si="47">SUM(AW9:AW11)</f>
        <v>0</v>
      </c>
      <c r="AX14" s="28">
        <f t="shared" si="47"/>
        <v>0</v>
      </c>
      <c r="AY14" s="28">
        <f t="shared" si="47"/>
        <v>0</v>
      </c>
      <c r="AZ14" s="28">
        <f t="shared" si="47"/>
        <v>0</v>
      </c>
      <c r="BA14" s="28">
        <f t="shared" si="47"/>
        <v>24</v>
      </c>
      <c r="BB14" s="28">
        <f t="shared" si="47"/>
        <v>0</v>
      </c>
      <c r="BC14" s="28">
        <f t="shared" si="47"/>
        <v>0</v>
      </c>
      <c r="BD14" s="28">
        <f t="shared" si="47"/>
        <v>0</v>
      </c>
      <c r="BE14" s="28">
        <f t="shared" si="47"/>
        <v>3</v>
      </c>
      <c r="BF14" s="28">
        <f t="shared" si="47"/>
        <v>0</v>
      </c>
      <c r="BG14" s="28">
        <f t="shared" si="47"/>
        <v>0</v>
      </c>
      <c r="BH14" s="28">
        <f t="shared" si="47"/>
        <v>0</v>
      </c>
      <c r="BI14" s="28">
        <f t="shared" si="47"/>
        <v>0</v>
      </c>
      <c r="BJ14" s="28">
        <f t="shared" si="47"/>
        <v>0</v>
      </c>
      <c r="BK14" s="28">
        <f t="shared" si="47"/>
        <v>0</v>
      </c>
    </row>
    <row r="15" spans="1:64" x14ac:dyDescent="0.25">
      <c r="A15" s="7" t="s">
        <v>767</v>
      </c>
      <c r="B15" s="7" t="s">
        <v>24</v>
      </c>
      <c r="C15" s="7">
        <v>10</v>
      </c>
      <c r="D15" s="7">
        <v>3</v>
      </c>
      <c r="E15" s="7">
        <v>0</v>
      </c>
      <c r="F15" s="7">
        <v>3</v>
      </c>
      <c r="G15" s="7">
        <v>7</v>
      </c>
      <c r="H15" s="7">
        <v>0</v>
      </c>
      <c r="I15" s="7">
        <v>8</v>
      </c>
      <c r="J15" s="7">
        <v>3</v>
      </c>
    </row>
    <row r="16" spans="1:64" x14ac:dyDescent="0.25">
      <c r="A16" s="7" t="s">
        <v>768</v>
      </c>
      <c r="B16" s="7" t="s">
        <v>24</v>
      </c>
      <c r="C16" s="7">
        <v>19</v>
      </c>
      <c r="D16" s="7">
        <v>3</v>
      </c>
      <c r="E16" s="7">
        <v>0</v>
      </c>
      <c r="F16" s="7">
        <v>0</v>
      </c>
      <c r="G16" s="7">
        <v>19</v>
      </c>
      <c r="H16" s="7">
        <v>0</v>
      </c>
      <c r="I16" s="7">
        <v>12</v>
      </c>
      <c r="J16" s="7">
        <v>12</v>
      </c>
    </row>
    <row r="17" spans="1:64" x14ac:dyDescent="0.25">
      <c r="A17" s="7" t="s">
        <v>769</v>
      </c>
      <c r="B17" s="7" t="s">
        <v>24</v>
      </c>
      <c r="C17" s="7">
        <v>7</v>
      </c>
      <c r="D17" s="7">
        <v>2</v>
      </c>
      <c r="E17" s="7">
        <v>0</v>
      </c>
      <c r="F17" s="7">
        <v>0</v>
      </c>
      <c r="G17" s="7">
        <v>7</v>
      </c>
      <c r="H17" s="7">
        <v>0</v>
      </c>
      <c r="I17" s="7">
        <v>5</v>
      </c>
      <c r="J17" s="7">
        <v>5</v>
      </c>
      <c r="X17" s="9" t="s">
        <v>786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K17" s="9" t="s">
        <v>812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22"/>
    </row>
    <row r="18" spans="1:64" x14ac:dyDescent="0.25">
      <c r="A18" s="7" t="s">
        <v>755</v>
      </c>
      <c r="B18" s="7" t="s">
        <v>25</v>
      </c>
      <c r="C18" s="7">
        <v>3</v>
      </c>
      <c r="D18" s="7">
        <v>1</v>
      </c>
      <c r="E18" s="7">
        <v>0</v>
      </c>
      <c r="F18" s="7">
        <v>0</v>
      </c>
      <c r="G18" s="7">
        <v>3</v>
      </c>
      <c r="H18" s="7">
        <v>0</v>
      </c>
      <c r="I18" s="7">
        <v>3</v>
      </c>
      <c r="J18" s="7">
        <v>0</v>
      </c>
      <c r="X18" s="49" t="s">
        <v>0</v>
      </c>
      <c r="Y18" s="16" t="s">
        <v>23</v>
      </c>
      <c r="Z18" s="50" t="s">
        <v>744</v>
      </c>
      <c r="AA18" s="29" t="s">
        <v>745</v>
      </c>
      <c r="AB18" s="29" t="s">
        <v>746</v>
      </c>
      <c r="AC18" s="29" t="s">
        <v>747</v>
      </c>
      <c r="AD18" s="29" t="s">
        <v>748</v>
      </c>
      <c r="AE18" s="29" t="s">
        <v>749</v>
      </c>
      <c r="AF18" s="29" t="s">
        <v>750</v>
      </c>
      <c r="AG18" s="29" t="s">
        <v>751</v>
      </c>
      <c r="AH18" s="29" t="s">
        <v>752</v>
      </c>
      <c r="AI18" s="29" t="s">
        <v>753</v>
      </c>
      <c r="AK18" s="49" t="s">
        <v>0</v>
      </c>
      <c r="AL18" s="16" t="s">
        <v>23</v>
      </c>
      <c r="AM18" s="50" t="s">
        <v>787</v>
      </c>
      <c r="AN18" s="50" t="s">
        <v>788</v>
      </c>
      <c r="AO18" s="50" t="s">
        <v>789</v>
      </c>
      <c r="AP18" s="50" t="s">
        <v>790</v>
      </c>
      <c r="AQ18" s="50" t="s">
        <v>791</v>
      </c>
      <c r="AR18" s="50" t="s">
        <v>792</v>
      </c>
      <c r="AS18" s="50" t="s">
        <v>793</v>
      </c>
      <c r="AT18" s="50" t="s">
        <v>794</v>
      </c>
      <c r="AU18" s="50" t="s">
        <v>795</v>
      </c>
      <c r="AV18" s="50" t="s">
        <v>796</v>
      </c>
      <c r="AW18" s="50" t="s">
        <v>797</v>
      </c>
      <c r="AX18" s="50" t="s">
        <v>798</v>
      </c>
      <c r="AY18" s="50" t="s">
        <v>799</v>
      </c>
      <c r="AZ18" s="50" t="s">
        <v>800</v>
      </c>
      <c r="BA18" s="50" t="s">
        <v>801</v>
      </c>
      <c r="BB18" s="50" t="s">
        <v>802</v>
      </c>
      <c r="BC18" s="50" t="s">
        <v>803</v>
      </c>
      <c r="BD18" s="50" t="s">
        <v>804</v>
      </c>
      <c r="BE18" s="50" t="s">
        <v>805</v>
      </c>
      <c r="BF18" s="50" t="s">
        <v>806</v>
      </c>
      <c r="BG18" s="50" t="s">
        <v>807</v>
      </c>
      <c r="BH18" s="50" t="s">
        <v>808</v>
      </c>
      <c r="BI18" s="50" t="s">
        <v>809</v>
      </c>
      <c r="BJ18" s="50" t="s">
        <v>810</v>
      </c>
      <c r="BK18" s="50" t="s">
        <v>811</v>
      </c>
      <c r="BL18" s="52"/>
    </row>
    <row r="19" spans="1:64" x14ac:dyDescent="0.25">
      <c r="A19" s="7" t="s">
        <v>756</v>
      </c>
      <c r="B19" s="7" t="s">
        <v>25</v>
      </c>
      <c r="C19" s="7">
        <v>33</v>
      </c>
      <c r="D19" s="7">
        <v>3</v>
      </c>
      <c r="E19" s="7">
        <v>0</v>
      </c>
      <c r="F19" s="7">
        <v>0</v>
      </c>
      <c r="G19" s="7">
        <v>33</v>
      </c>
      <c r="H19" s="7">
        <v>0</v>
      </c>
      <c r="I19" s="7">
        <v>0</v>
      </c>
      <c r="J19" s="7">
        <v>0</v>
      </c>
      <c r="X19" s="7" t="s">
        <v>755</v>
      </c>
      <c r="Y19" s="7" t="s">
        <v>24</v>
      </c>
      <c r="Z19" s="7">
        <v>0</v>
      </c>
      <c r="AA19" s="7">
        <v>0</v>
      </c>
      <c r="AB19" s="7">
        <v>3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K19" s="7" t="s">
        <v>755</v>
      </c>
      <c r="AL19" s="7" t="s">
        <v>24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53">
        <v>0</v>
      </c>
      <c r="AV19" s="53">
        <v>0</v>
      </c>
      <c r="AW19" s="53">
        <v>0</v>
      </c>
      <c r="AX19" s="53">
        <v>0</v>
      </c>
      <c r="AY19" s="53">
        <v>0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0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</row>
    <row r="20" spans="1:64" x14ac:dyDescent="0.25">
      <c r="A20" s="7" t="s">
        <v>757</v>
      </c>
      <c r="B20" s="7" t="s">
        <v>25</v>
      </c>
      <c r="C20" s="7">
        <v>7</v>
      </c>
      <c r="D20" s="7">
        <v>4</v>
      </c>
      <c r="E20" s="7">
        <v>0</v>
      </c>
      <c r="F20" s="7">
        <v>6</v>
      </c>
      <c r="G20" s="7">
        <v>1</v>
      </c>
      <c r="H20" s="7">
        <v>0</v>
      </c>
      <c r="I20" s="7">
        <v>7</v>
      </c>
      <c r="J20" s="7">
        <v>1</v>
      </c>
      <c r="X20" s="7" t="s">
        <v>756</v>
      </c>
      <c r="Y20" s="7" t="s">
        <v>24</v>
      </c>
      <c r="Z20" s="7">
        <v>0</v>
      </c>
      <c r="AA20" s="7">
        <v>1</v>
      </c>
      <c r="AB20" s="7">
        <v>5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K20" s="7" t="s">
        <v>756</v>
      </c>
      <c r="AL20" s="7" t="s">
        <v>24</v>
      </c>
      <c r="AM20" s="53">
        <v>0</v>
      </c>
      <c r="AN20" s="53">
        <v>0</v>
      </c>
      <c r="AO20" s="53">
        <v>0</v>
      </c>
      <c r="AP20" s="53">
        <v>0</v>
      </c>
      <c r="AQ20" s="53">
        <v>0</v>
      </c>
      <c r="AR20" s="53">
        <v>0</v>
      </c>
      <c r="AS20" s="53">
        <v>0</v>
      </c>
      <c r="AT20" s="53">
        <v>0</v>
      </c>
      <c r="AU20" s="53">
        <v>0</v>
      </c>
      <c r="AV20" s="53">
        <v>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0</v>
      </c>
    </row>
    <row r="21" spans="1:64" x14ac:dyDescent="0.25">
      <c r="A21" s="7" t="s">
        <v>758</v>
      </c>
      <c r="B21" s="7" t="s">
        <v>25</v>
      </c>
      <c r="C21" s="7">
        <v>7</v>
      </c>
      <c r="D21" s="7">
        <v>2</v>
      </c>
      <c r="E21" s="7">
        <v>0</v>
      </c>
      <c r="F21" s="7">
        <v>0</v>
      </c>
      <c r="G21" s="7">
        <v>7</v>
      </c>
      <c r="H21" s="7">
        <v>0</v>
      </c>
      <c r="I21" s="7">
        <v>7</v>
      </c>
      <c r="J21" s="7">
        <v>1</v>
      </c>
      <c r="X21" s="7" t="s">
        <v>757</v>
      </c>
      <c r="Y21" s="7" t="s">
        <v>24</v>
      </c>
      <c r="Z21" s="7">
        <v>0</v>
      </c>
      <c r="AA21" s="7">
        <v>0</v>
      </c>
      <c r="AB21" s="7">
        <v>2</v>
      </c>
      <c r="AC21" s="7">
        <v>0</v>
      </c>
      <c r="AD21" s="7">
        <v>5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K21" s="7" t="s">
        <v>757</v>
      </c>
      <c r="AL21" s="7" t="s">
        <v>24</v>
      </c>
      <c r="AM21" s="54">
        <v>0</v>
      </c>
      <c r="AN21" s="54">
        <v>0</v>
      </c>
      <c r="AO21" s="54">
        <v>0</v>
      </c>
      <c r="AP21" s="54">
        <v>0</v>
      </c>
      <c r="AQ21" s="55">
        <v>1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25"/>
    </row>
    <row r="22" spans="1:64" x14ac:dyDescent="0.25">
      <c r="A22" s="7" t="s">
        <v>759</v>
      </c>
      <c r="B22" s="7" t="s">
        <v>25</v>
      </c>
      <c r="C22" s="7">
        <v>7</v>
      </c>
      <c r="D22" s="7">
        <v>2</v>
      </c>
      <c r="E22" s="7">
        <v>0</v>
      </c>
      <c r="F22" s="7">
        <v>0</v>
      </c>
      <c r="G22" s="7">
        <v>7</v>
      </c>
      <c r="H22" s="7">
        <v>0</v>
      </c>
      <c r="I22" s="7">
        <v>0</v>
      </c>
      <c r="J22" s="7">
        <v>0</v>
      </c>
      <c r="X22" s="7" t="s">
        <v>758</v>
      </c>
      <c r="Y22" s="7" t="s">
        <v>24</v>
      </c>
      <c r="Z22" s="7">
        <v>0</v>
      </c>
      <c r="AA22" s="7">
        <v>0</v>
      </c>
      <c r="AB22" s="7">
        <v>6</v>
      </c>
      <c r="AC22" s="7">
        <v>0</v>
      </c>
      <c r="AD22" s="7">
        <v>0</v>
      </c>
      <c r="AE22" s="7">
        <v>0</v>
      </c>
      <c r="AF22" s="7">
        <v>0</v>
      </c>
      <c r="AG22" s="7">
        <v>1</v>
      </c>
      <c r="AH22" s="7">
        <v>0</v>
      </c>
      <c r="AI22" s="7">
        <v>0</v>
      </c>
      <c r="AK22" s="7" t="s">
        <v>758</v>
      </c>
      <c r="AL22" s="7" t="s">
        <v>24</v>
      </c>
      <c r="AM22" s="54">
        <v>0</v>
      </c>
      <c r="AN22" s="54">
        <v>0</v>
      </c>
      <c r="AO22" s="54">
        <v>0</v>
      </c>
      <c r="AP22" s="54">
        <v>0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5">
        <v>1</v>
      </c>
      <c r="BB22" s="54">
        <v>0</v>
      </c>
      <c r="BC22" s="54">
        <v>0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0</v>
      </c>
      <c r="BK22" s="54">
        <v>0</v>
      </c>
    </row>
    <row r="23" spans="1:64" x14ac:dyDescent="0.25">
      <c r="A23" s="7" t="s">
        <v>760</v>
      </c>
      <c r="B23" s="7" t="s">
        <v>25</v>
      </c>
      <c r="C23" s="7">
        <v>8</v>
      </c>
      <c r="D23" s="7">
        <v>2</v>
      </c>
      <c r="E23" s="7">
        <v>0</v>
      </c>
      <c r="F23" s="7">
        <v>1</v>
      </c>
      <c r="G23" s="7">
        <v>7</v>
      </c>
      <c r="H23" s="7">
        <v>0</v>
      </c>
      <c r="I23" s="7">
        <v>8</v>
      </c>
      <c r="J23" s="7">
        <v>0</v>
      </c>
      <c r="X23" s="7" t="s">
        <v>759</v>
      </c>
      <c r="Y23" s="7" t="s">
        <v>24</v>
      </c>
      <c r="Z23" s="7">
        <v>0</v>
      </c>
      <c r="AA23" s="7">
        <v>0</v>
      </c>
      <c r="AB23" s="7">
        <v>5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K23" s="7" t="s">
        <v>759</v>
      </c>
      <c r="AL23" s="7" t="s">
        <v>24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</row>
    <row r="24" spans="1:64" x14ac:dyDescent="0.25">
      <c r="A24" s="7" t="s">
        <v>761</v>
      </c>
      <c r="B24" s="7" t="s">
        <v>25</v>
      </c>
      <c r="C24" s="7">
        <v>496</v>
      </c>
      <c r="D24" s="7">
        <v>13</v>
      </c>
      <c r="E24" s="7">
        <v>0</v>
      </c>
      <c r="F24" s="7">
        <v>77</v>
      </c>
      <c r="G24" s="7">
        <v>409</v>
      </c>
      <c r="H24" s="7">
        <v>10</v>
      </c>
      <c r="I24" s="7">
        <v>493</v>
      </c>
      <c r="J24" s="7">
        <v>427</v>
      </c>
      <c r="X24" s="7" t="s">
        <v>760</v>
      </c>
      <c r="Y24" s="7" t="s">
        <v>24</v>
      </c>
      <c r="Z24" s="7">
        <v>0</v>
      </c>
      <c r="AA24" s="7">
        <v>7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K24" s="7" t="s">
        <v>760</v>
      </c>
      <c r="AL24" s="7" t="s">
        <v>24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</v>
      </c>
    </row>
    <row r="25" spans="1:64" x14ac:dyDescent="0.25">
      <c r="A25" s="7" t="s">
        <v>762</v>
      </c>
      <c r="B25" s="7" t="s">
        <v>25</v>
      </c>
      <c r="C25" s="7">
        <v>43</v>
      </c>
      <c r="D25" s="7">
        <v>5</v>
      </c>
      <c r="E25" s="7">
        <v>0</v>
      </c>
      <c r="F25" s="7">
        <v>0</v>
      </c>
      <c r="G25" s="7">
        <v>43</v>
      </c>
      <c r="H25" s="7">
        <v>0</v>
      </c>
      <c r="I25" s="7">
        <v>43</v>
      </c>
      <c r="J25" s="7">
        <v>34</v>
      </c>
      <c r="X25" s="7" t="s">
        <v>761</v>
      </c>
      <c r="Y25" s="7" t="s">
        <v>24</v>
      </c>
      <c r="Z25" s="7">
        <v>36</v>
      </c>
      <c r="AA25" s="7">
        <v>17</v>
      </c>
      <c r="AB25" s="7">
        <v>417</v>
      </c>
      <c r="AC25" s="7">
        <v>0</v>
      </c>
      <c r="AD25" s="7">
        <v>0</v>
      </c>
      <c r="AE25" s="7">
        <v>0</v>
      </c>
      <c r="AF25" s="7">
        <v>6</v>
      </c>
      <c r="AG25" s="7">
        <v>14</v>
      </c>
      <c r="AH25" s="7">
        <v>0</v>
      </c>
      <c r="AI25" s="7">
        <v>3</v>
      </c>
      <c r="AK25" s="7" t="s">
        <v>761</v>
      </c>
      <c r="AL25" s="7" t="s">
        <v>24</v>
      </c>
      <c r="AM25" s="54">
        <v>0</v>
      </c>
      <c r="AN25" s="55">
        <v>129</v>
      </c>
      <c r="AO25" s="55">
        <v>279</v>
      </c>
      <c r="AP25" s="54">
        <v>0</v>
      </c>
      <c r="AQ25" s="55">
        <v>2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5">
        <v>14</v>
      </c>
      <c r="BB25" s="54">
        <v>0</v>
      </c>
      <c r="BC25" s="54">
        <v>0</v>
      </c>
      <c r="BD25" s="54">
        <v>0</v>
      </c>
      <c r="BE25" s="55">
        <v>3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</row>
    <row r="26" spans="1:64" x14ac:dyDescent="0.25">
      <c r="A26" s="7" t="s">
        <v>763</v>
      </c>
      <c r="B26" s="7" t="s">
        <v>25</v>
      </c>
      <c r="C26" s="7">
        <v>4</v>
      </c>
      <c r="D26" s="7">
        <v>2</v>
      </c>
      <c r="E26" s="7">
        <v>0</v>
      </c>
      <c r="F26" s="7">
        <v>0</v>
      </c>
      <c r="G26" s="7">
        <v>4</v>
      </c>
      <c r="H26" s="7">
        <v>0</v>
      </c>
      <c r="I26" s="7">
        <v>4</v>
      </c>
      <c r="J26" s="7">
        <v>0</v>
      </c>
      <c r="X26" s="7" t="s">
        <v>762</v>
      </c>
      <c r="Y26" s="7" t="s">
        <v>24</v>
      </c>
      <c r="Z26" s="7">
        <v>0</v>
      </c>
      <c r="AA26" s="7">
        <v>3</v>
      </c>
      <c r="AB26" s="7">
        <v>31</v>
      </c>
      <c r="AC26" s="7">
        <v>0</v>
      </c>
      <c r="AD26" s="7">
        <v>0</v>
      </c>
      <c r="AE26" s="7">
        <v>0</v>
      </c>
      <c r="AF26" s="7">
        <v>0</v>
      </c>
      <c r="AG26" s="7">
        <v>9</v>
      </c>
      <c r="AH26" s="7">
        <v>0</v>
      </c>
      <c r="AI26" s="7">
        <v>0</v>
      </c>
      <c r="AK26" s="7" t="s">
        <v>762</v>
      </c>
      <c r="AL26" s="7" t="s">
        <v>24</v>
      </c>
      <c r="AM26" s="54">
        <v>0</v>
      </c>
      <c r="AN26" s="55">
        <v>25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5">
        <v>9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0</v>
      </c>
      <c r="BK26" s="54">
        <v>0</v>
      </c>
    </row>
    <row r="27" spans="1:64" x14ac:dyDescent="0.25">
      <c r="A27" s="7" t="s">
        <v>764</v>
      </c>
      <c r="B27" s="7" t="s">
        <v>25</v>
      </c>
      <c r="C27" s="7">
        <v>9</v>
      </c>
      <c r="D27" s="7">
        <v>1</v>
      </c>
      <c r="E27" s="7">
        <v>0</v>
      </c>
      <c r="F27" s="7">
        <v>0</v>
      </c>
      <c r="G27" s="7">
        <v>9</v>
      </c>
      <c r="H27" s="7">
        <v>0</v>
      </c>
      <c r="I27" s="7">
        <v>9</v>
      </c>
      <c r="J27" s="7">
        <v>0</v>
      </c>
      <c r="X27" s="7" t="s">
        <v>763</v>
      </c>
      <c r="Y27" s="7" t="s">
        <v>24</v>
      </c>
      <c r="Z27" s="7">
        <v>0</v>
      </c>
      <c r="AA27" s="7">
        <v>3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K27" s="7" t="s">
        <v>763</v>
      </c>
      <c r="AL27" s="7" t="s">
        <v>24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0</v>
      </c>
      <c r="BK27" s="54">
        <v>0</v>
      </c>
    </row>
    <row r="28" spans="1:64" x14ac:dyDescent="0.25">
      <c r="A28" s="7" t="s">
        <v>765</v>
      </c>
      <c r="B28" s="7" t="s">
        <v>25</v>
      </c>
      <c r="C28" s="7">
        <v>9</v>
      </c>
      <c r="D28" s="7">
        <v>5</v>
      </c>
      <c r="E28" s="7">
        <v>0</v>
      </c>
      <c r="F28" s="7">
        <v>1</v>
      </c>
      <c r="G28" s="7">
        <v>7</v>
      </c>
      <c r="H28" s="7">
        <v>1</v>
      </c>
      <c r="I28" s="7">
        <v>6</v>
      </c>
      <c r="J28" s="7">
        <v>5</v>
      </c>
      <c r="X28" s="7" t="s">
        <v>764</v>
      </c>
      <c r="Y28" s="7" t="s">
        <v>24</v>
      </c>
      <c r="Z28" s="7">
        <v>0</v>
      </c>
      <c r="AA28" s="7">
        <v>9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K28" s="7" t="s">
        <v>764</v>
      </c>
      <c r="AL28" s="7" t="s">
        <v>24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0</v>
      </c>
      <c r="BK28" s="54">
        <v>0</v>
      </c>
    </row>
    <row r="29" spans="1:64" x14ac:dyDescent="0.25">
      <c r="A29" s="7" t="s">
        <v>766</v>
      </c>
      <c r="B29" s="7" t="s">
        <v>25</v>
      </c>
      <c r="C29" s="7">
        <v>3</v>
      </c>
      <c r="D29" s="7">
        <v>3</v>
      </c>
      <c r="E29" s="7">
        <v>0</v>
      </c>
      <c r="F29" s="7">
        <v>0</v>
      </c>
      <c r="G29" s="7">
        <v>2</v>
      </c>
      <c r="H29" s="7">
        <v>1</v>
      </c>
      <c r="I29" s="7">
        <v>2</v>
      </c>
      <c r="J29" s="7">
        <v>1</v>
      </c>
      <c r="X29" s="7" t="s">
        <v>765</v>
      </c>
      <c r="Y29" s="7" t="s">
        <v>24</v>
      </c>
      <c r="Z29" s="7">
        <v>4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1</v>
      </c>
      <c r="AH29" s="7">
        <v>0</v>
      </c>
      <c r="AI29" s="7">
        <v>0</v>
      </c>
      <c r="AK29" s="7" t="s">
        <v>765</v>
      </c>
      <c r="AL29" s="7" t="s">
        <v>24</v>
      </c>
      <c r="AM29" s="54">
        <v>0</v>
      </c>
      <c r="AN29" s="54">
        <v>0</v>
      </c>
      <c r="AO29" s="54">
        <v>0</v>
      </c>
      <c r="AP29" s="54">
        <v>0</v>
      </c>
      <c r="AQ29" s="55">
        <v>1</v>
      </c>
      <c r="AR29" s="54">
        <v>0</v>
      </c>
      <c r="AS29" s="54">
        <v>0</v>
      </c>
      <c r="AT29" s="55">
        <v>4</v>
      </c>
      <c r="AU29" s="54">
        <v>0</v>
      </c>
      <c r="AV29" s="54">
        <v>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0</v>
      </c>
      <c r="BK29" s="54">
        <v>0</v>
      </c>
    </row>
    <row r="30" spans="1:64" x14ac:dyDescent="0.25">
      <c r="A30" s="7" t="s">
        <v>767</v>
      </c>
      <c r="B30" s="7" t="s">
        <v>25</v>
      </c>
      <c r="C30" s="7">
        <v>10</v>
      </c>
      <c r="D30" s="7">
        <v>3</v>
      </c>
      <c r="E30" s="7">
        <v>0</v>
      </c>
      <c r="F30" s="7">
        <v>3</v>
      </c>
      <c r="G30" s="7">
        <v>7</v>
      </c>
      <c r="H30" s="7">
        <v>0</v>
      </c>
      <c r="I30" s="7">
        <v>8</v>
      </c>
      <c r="J30" s="7">
        <v>3</v>
      </c>
      <c r="X30" s="7" t="s">
        <v>766</v>
      </c>
      <c r="Y30" s="7" t="s">
        <v>24</v>
      </c>
      <c r="Z30" s="7">
        <v>2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K30" s="7" t="s">
        <v>766</v>
      </c>
      <c r="AL30" s="7" t="s">
        <v>24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5">
        <v>1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>
        <v>0</v>
      </c>
      <c r="BJ30" s="54">
        <v>0</v>
      </c>
      <c r="BK30" s="54">
        <v>0</v>
      </c>
    </row>
    <row r="31" spans="1:64" x14ac:dyDescent="0.25">
      <c r="A31" s="7" t="s">
        <v>768</v>
      </c>
      <c r="B31" s="7" t="s">
        <v>25</v>
      </c>
      <c r="C31" s="7">
        <v>19</v>
      </c>
      <c r="D31" s="7">
        <v>3</v>
      </c>
      <c r="E31" s="7">
        <v>0</v>
      </c>
      <c r="F31" s="7">
        <v>0</v>
      </c>
      <c r="G31" s="7">
        <v>19</v>
      </c>
      <c r="H31" s="7">
        <v>0</v>
      </c>
      <c r="I31" s="7">
        <v>12</v>
      </c>
      <c r="J31" s="7">
        <v>12</v>
      </c>
      <c r="X31" s="7" t="s">
        <v>767</v>
      </c>
      <c r="Y31" s="7" t="s">
        <v>24</v>
      </c>
      <c r="Z31" s="7">
        <v>0</v>
      </c>
      <c r="AA31" s="7">
        <v>0</v>
      </c>
      <c r="AB31" s="7">
        <v>8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K31" s="7" t="s">
        <v>767</v>
      </c>
      <c r="AL31" s="7" t="s">
        <v>24</v>
      </c>
      <c r="AM31" s="54">
        <v>0</v>
      </c>
      <c r="AN31" s="54">
        <v>0</v>
      </c>
      <c r="AO31" s="54">
        <v>0</v>
      </c>
      <c r="AP31" s="54">
        <v>0</v>
      </c>
      <c r="AQ31" s="55">
        <v>3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0</v>
      </c>
      <c r="BK31" s="54">
        <v>0</v>
      </c>
    </row>
    <row r="32" spans="1:64" x14ac:dyDescent="0.25">
      <c r="A32" s="7" t="s">
        <v>769</v>
      </c>
      <c r="B32" s="7" t="s">
        <v>25</v>
      </c>
      <c r="C32" s="7">
        <v>7</v>
      </c>
      <c r="D32" s="7">
        <v>2</v>
      </c>
      <c r="E32" s="7">
        <v>0</v>
      </c>
      <c r="F32" s="7">
        <v>0</v>
      </c>
      <c r="G32" s="7">
        <v>7</v>
      </c>
      <c r="H32" s="7">
        <v>0</v>
      </c>
      <c r="I32" s="7">
        <v>5</v>
      </c>
      <c r="J32" s="7">
        <v>5</v>
      </c>
      <c r="X32" s="7" t="s">
        <v>768</v>
      </c>
      <c r="Y32" s="7" t="s">
        <v>24</v>
      </c>
      <c r="Z32" s="7">
        <v>12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K32" s="7" t="s">
        <v>768</v>
      </c>
      <c r="AL32" s="7" t="s">
        <v>24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5">
        <v>12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</row>
    <row r="33" spans="1:64" x14ac:dyDescent="0.25">
      <c r="A33" s="7" t="s">
        <v>755</v>
      </c>
      <c r="B33" s="7" t="s">
        <v>26</v>
      </c>
      <c r="C33" s="7">
        <v>3</v>
      </c>
      <c r="D33" s="7">
        <v>1</v>
      </c>
      <c r="E33" s="7">
        <v>0</v>
      </c>
      <c r="F33" s="7">
        <v>0</v>
      </c>
      <c r="G33" s="7">
        <v>3</v>
      </c>
      <c r="H33" s="7">
        <v>0</v>
      </c>
      <c r="I33" s="7">
        <v>3</v>
      </c>
      <c r="J33" s="7">
        <v>0</v>
      </c>
      <c r="X33" s="7" t="s">
        <v>769</v>
      </c>
      <c r="Y33" s="7" t="s">
        <v>24</v>
      </c>
      <c r="Z33" s="7">
        <v>5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K33" s="7" t="s">
        <v>769</v>
      </c>
      <c r="AL33" s="7" t="s">
        <v>24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5">
        <v>5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>
        <v>0</v>
      </c>
      <c r="BJ33" s="54">
        <v>0</v>
      </c>
      <c r="BK33" s="54">
        <v>0</v>
      </c>
    </row>
    <row r="34" spans="1:64" x14ac:dyDescent="0.25">
      <c r="A34" s="7" t="s">
        <v>756</v>
      </c>
      <c r="B34" s="7" t="s">
        <v>26</v>
      </c>
      <c r="C34" s="7">
        <v>6</v>
      </c>
      <c r="D34" s="7">
        <v>2</v>
      </c>
      <c r="E34" s="7">
        <v>0</v>
      </c>
      <c r="F34" s="7">
        <v>0</v>
      </c>
      <c r="G34" s="7">
        <v>6</v>
      </c>
      <c r="H34" s="7">
        <v>0</v>
      </c>
      <c r="I34" s="7">
        <v>6</v>
      </c>
      <c r="J34" s="7">
        <v>0</v>
      </c>
      <c r="X34" s="7" t="s">
        <v>755</v>
      </c>
      <c r="Y34" s="7" t="s">
        <v>25</v>
      </c>
      <c r="Z34" s="7">
        <v>0</v>
      </c>
      <c r="AA34" s="7">
        <v>0</v>
      </c>
      <c r="AB34" s="7">
        <v>3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K34" s="7" t="s">
        <v>755</v>
      </c>
      <c r="AL34" s="7" t="s">
        <v>25</v>
      </c>
      <c r="AM34" s="53">
        <v>0</v>
      </c>
      <c r="AN34" s="53">
        <v>0</v>
      </c>
      <c r="AO34" s="53">
        <v>0</v>
      </c>
      <c r="AP34" s="53">
        <v>0</v>
      </c>
      <c r="AQ34" s="53">
        <v>0</v>
      </c>
      <c r="AR34" s="53">
        <v>0</v>
      </c>
      <c r="AS34" s="53">
        <v>0</v>
      </c>
      <c r="AT34" s="53">
        <v>0</v>
      </c>
      <c r="AU34" s="53">
        <v>0</v>
      </c>
      <c r="AV34" s="53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0</v>
      </c>
      <c r="BL34" s="28"/>
    </row>
    <row r="35" spans="1:64" x14ac:dyDescent="0.25">
      <c r="A35" s="7" t="s">
        <v>757</v>
      </c>
      <c r="B35" s="7" t="s">
        <v>26</v>
      </c>
      <c r="C35" s="7">
        <v>3</v>
      </c>
      <c r="D35" s="7">
        <v>3</v>
      </c>
      <c r="E35" s="7">
        <v>0</v>
      </c>
      <c r="F35" s="7">
        <v>2</v>
      </c>
      <c r="G35" s="7">
        <v>1</v>
      </c>
      <c r="H35" s="7">
        <v>0</v>
      </c>
      <c r="I35" s="7">
        <v>3</v>
      </c>
      <c r="J35" s="7">
        <v>1</v>
      </c>
      <c r="X35" s="7" t="s">
        <v>756</v>
      </c>
      <c r="Y35" s="7" t="s">
        <v>25</v>
      </c>
      <c r="Z35" s="7">
        <v>0</v>
      </c>
      <c r="AA35" s="7">
        <v>1</v>
      </c>
      <c r="AB35" s="7">
        <v>5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K35" s="7" t="s">
        <v>756</v>
      </c>
      <c r="AL35" s="7" t="s">
        <v>25</v>
      </c>
      <c r="AM35" s="53">
        <v>0</v>
      </c>
      <c r="AN35" s="53">
        <v>0</v>
      </c>
      <c r="AO35" s="53">
        <v>0</v>
      </c>
      <c r="AP35" s="53">
        <v>0</v>
      </c>
      <c r="AQ35" s="53">
        <v>0</v>
      </c>
      <c r="AR35" s="53">
        <v>0</v>
      </c>
      <c r="AS35" s="53">
        <v>0</v>
      </c>
      <c r="AT35" s="53">
        <v>0</v>
      </c>
      <c r="AU35" s="53">
        <v>0</v>
      </c>
      <c r="AV35" s="53">
        <v>0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0</v>
      </c>
    </row>
    <row r="36" spans="1:64" x14ac:dyDescent="0.25">
      <c r="A36" s="7" t="s">
        <v>758</v>
      </c>
      <c r="B36" s="7" t="s">
        <v>26</v>
      </c>
      <c r="C36" s="7">
        <v>7</v>
      </c>
      <c r="D36" s="7">
        <v>2</v>
      </c>
      <c r="E36" s="7">
        <v>0</v>
      </c>
      <c r="F36" s="7">
        <v>0</v>
      </c>
      <c r="G36" s="7">
        <v>7</v>
      </c>
      <c r="H36" s="7">
        <v>0</v>
      </c>
      <c r="I36" s="7">
        <v>7</v>
      </c>
      <c r="J36" s="7">
        <v>1</v>
      </c>
      <c r="X36" s="7" t="s">
        <v>757</v>
      </c>
      <c r="Y36" s="7" t="s">
        <v>25</v>
      </c>
      <c r="Z36" s="7">
        <v>0</v>
      </c>
      <c r="AA36" s="7">
        <v>0</v>
      </c>
      <c r="AB36" s="7">
        <v>2</v>
      </c>
      <c r="AC36" s="7">
        <v>0</v>
      </c>
      <c r="AD36" s="7">
        <v>5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K36" s="7" t="s">
        <v>757</v>
      </c>
      <c r="AL36" s="7" t="s">
        <v>25</v>
      </c>
      <c r="AM36" s="54">
        <v>0</v>
      </c>
      <c r="AN36" s="54">
        <v>0</v>
      </c>
      <c r="AO36" s="54">
        <v>0</v>
      </c>
      <c r="AP36" s="54">
        <v>0</v>
      </c>
      <c r="AQ36" s="55">
        <v>1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0</v>
      </c>
      <c r="BK36" s="54">
        <v>0</v>
      </c>
    </row>
    <row r="37" spans="1:64" x14ac:dyDescent="0.25">
      <c r="A37" s="7" t="s">
        <v>759</v>
      </c>
      <c r="B37" s="7" t="s">
        <v>26</v>
      </c>
      <c r="C37" s="7">
        <v>5</v>
      </c>
      <c r="D37" s="7">
        <v>1</v>
      </c>
      <c r="E37" s="7">
        <v>0</v>
      </c>
      <c r="F37" s="7">
        <v>0</v>
      </c>
      <c r="G37" s="7">
        <v>5</v>
      </c>
      <c r="H37" s="7">
        <v>0</v>
      </c>
      <c r="I37" s="7">
        <v>5</v>
      </c>
      <c r="J37" s="7">
        <v>0</v>
      </c>
      <c r="X37" s="7" t="s">
        <v>758</v>
      </c>
      <c r="Y37" s="7" t="s">
        <v>25</v>
      </c>
      <c r="Z37" s="7">
        <v>0</v>
      </c>
      <c r="AA37" s="7">
        <v>0</v>
      </c>
      <c r="AB37" s="7">
        <v>6</v>
      </c>
      <c r="AC37" s="7">
        <v>0</v>
      </c>
      <c r="AD37" s="7">
        <v>0</v>
      </c>
      <c r="AE37" s="7">
        <v>0</v>
      </c>
      <c r="AF37" s="7">
        <v>0</v>
      </c>
      <c r="AG37" s="7">
        <v>1</v>
      </c>
      <c r="AH37" s="7">
        <v>0</v>
      </c>
      <c r="AI37" s="7">
        <v>0</v>
      </c>
      <c r="AK37" s="7" t="s">
        <v>758</v>
      </c>
      <c r="AL37" s="7" t="s">
        <v>25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5">
        <v>1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0</v>
      </c>
      <c r="BK37" s="54">
        <v>0</v>
      </c>
    </row>
    <row r="38" spans="1:64" x14ac:dyDescent="0.25">
      <c r="A38" s="7" t="s">
        <v>760</v>
      </c>
      <c r="B38" s="7" t="s">
        <v>26</v>
      </c>
      <c r="C38" s="7">
        <v>8</v>
      </c>
      <c r="D38" s="7">
        <v>2</v>
      </c>
      <c r="E38" s="7">
        <v>0</v>
      </c>
      <c r="F38" s="7">
        <v>1</v>
      </c>
      <c r="G38" s="7">
        <v>7</v>
      </c>
      <c r="H38" s="7">
        <v>0</v>
      </c>
      <c r="I38" s="7">
        <v>8</v>
      </c>
      <c r="J38" s="7">
        <v>0</v>
      </c>
      <c r="X38" s="7" t="s">
        <v>759</v>
      </c>
      <c r="Y38" s="7" t="s">
        <v>25</v>
      </c>
      <c r="Z38" s="7">
        <v>0</v>
      </c>
      <c r="AA38" s="7">
        <v>0</v>
      </c>
      <c r="AB38" s="7">
        <v>5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K38" s="7" t="s">
        <v>759</v>
      </c>
      <c r="AL38" s="7" t="s">
        <v>25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</row>
    <row r="39" spans="1:64" x14ac:dyDescent="0.25">
      <c r="A39" s="7" t="s">
        <v>761</v>
      </c>
      <c r="B39" s="7" t="s">
        <v>26</v>
      </c>
      <c r="C39" s="7">
        <v>496</v>
      </c>
      <c r="D39" s="7">
        <v>13</v>
      </c>
      <c r="E39" s="7">
        <v>0</v>
      </c>
      <c r="F39" s="7">
        <v>77</v>
      </c>
      <c r="G39" s="7">
        <v>409</v>
      </c>
      <c r="H39" s="7">
        <v>10</v>
      </c>
      <c r="I39" s="7">
        <v>493</v>
      </c>
      <c r="J39" s="7">
        <v>427</v>
      </c>
      <c r="X39" s="7" t="s">
        <v>760</v>
      </c>
      <c r="Y39" s="7" t="s">
        <v>25</v>
      </c>
      <c r="Z39" s="7">
        <v>0</v>
      </c>
      <c r="AA39" s="7">
        <v>7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K39" s="7" t="s">
        <v>760</v>
      </c>
      <c r="AL39" s="7" t="s">
        <v>25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0</v>
      </c>
      <c r="BK39" s="54">
        <v>0</v>
      </c>
    </row>
    <row r="40" spans="1:64" x14ac:dyDescent="0.25">
      <c r="A40" s="7" t="s">
        <v>762</v>
      </c>
      <c r="B40" s="7" t="s">
        <v>26</v>
      </c>
      <c r="C40" s="7">
        <v>43</v>
      </c>
      <c r="D40" s="7">
        <v>5</v>
      </c>
      <c r="E40" s="7">
        <v>0</v>
      </c>
      <c r="F40" s="7">
        <v>0</v>
      </c>
      <c r="G40" s="7">
        <v>43</v>
      </c>
      <c r="H40" s="7">
        <v>0</v>
      </c>
      <c r="I40" s="7">
        <v>43</v>
      </c>
      <c r="J40" s="7">
        <v>34</v>
      </c>
      <c r="X40" s="7" t="s">
        <v>761</v>
      </c>
      <c r="Y40" s="7" t="s">
        <v>25</v>
      </c>
      <c r="Z40" s="7">
        <v>36</v>
      </c>
      <c r="AA40" s="7">
        <v>17</v>
      </c>
      <c r="AB40" s="7">
        <v>417</v>
      </c>
      <c r="AC40" s="7">
        <v>0</v>
      </c>
      <c r="AD40" s="7">
        <v>0</v>
      </c>
      <c r="AE40" s="7">
        <v>0</v>
      </c>
      <c r="AF40" s="7">
        <v>6</v>
      </c>
      <c r="AG40" s="7">
        <v>14</v>
      </c>
      <c r="AH40" s="7">
        <v>0</v>
      </c>
      <c r="AI40" s="7">
        <v>3</v>
      </c>
      <c r="AK40" s="7" t="s">
        <v>761</v>
      </c>
      <c r="AL40" s="7" t="s">
        <v>25</v>
      </c>
      <c r="AM40" s="54">
        <v>0</v>
      </c>
      <c r="AN40" s="55">
        <v>129</v>
      </c>
      <c r="AO40" s="55">
        <v>279</v>
      </c>
      <c r="AP40" s="54">
        <v>0</v>
      </c>
      <c r="AQ40" s="55">
        <v>2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5">
        <v>14</v>
      </c>
      <c r="BB40" s="54">
        <v>0</v>
      </c>
      <c r="BC40" s="54">
        <v>0</v>
      </c>
      <c r="BD40" s="54">
        <v>0</v>
      </c>
      <c r="BE40" s="55">
        <v>3</v>
      </c>
      <c r="BF40" s="54">
        <v>0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</row>
    <row r="41" spans="1:64" x14ac:dyDescent="0.25">
      <c r="A41" s="7" t="s">
        <v>763</v>
      </c>
      <c r="B41" s="7" t="s">
        <v>26</v>
      </c>
      <c r="C41" s="7">
        <v>4</v>
      </c>
      <c r="D41" s="7">
        <v>2</v>
      </c>
      <c r="E41" s="7">
        <v>0</v>
      </c>
      <c r="F41" s="7">
        <v>0</v>
      </c>
      <c r="G41" s="7">
        <v>4</v>
      </c>
      <c r="H41" s="7">
        <v>0</v>
      </c>
      <c r="I41" s="7">
        <v>4</v>
      </c>
      <c r="J41" s="7">
        <v>0</v>
      </c>
      <c r="X41" s="7" t="s">
        <v>762</v>
      </c>
      <c r="Y41" s="7" t="s">
        <v>25</v>
      </c>
      <c r="Z41" s="7">
        <v>0</v>
      </c>
      <c r="AA41" s="7">
        <v>3</v>
      </c>
      <c r="AB41" s="7">
        <v>31</v>
      </c>
      <c r="AC41" s="7">
        <v>0</v>
      </c>
      <c r="AD41" s="7">
        <v>0</v>
      </c>
      <c r="AE41" s="7">
        <v>0</v>
      </c>
      <c r="AF41" s="7">
        <v>0</v>
      </c>
      <c r="AG41" s="7">
        <v>9</v>
      </c>
      <c r="AH41" s="7">
        <v>0</v>
      </c>
      <c r="AI41" s="7">
        <v>0</v>
      </c>
      <c r="AK41" s="7" t="s">
        <v>762</v>
      </c>
      <c r="AL41" s="7" t="s">
        <v>25</v>
      </c>
      <c r="AM41" s="54">
        <v>0</v>
      </c>
      <c r="AN41" s="55">
        <v>25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5">
        <v>9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</row>
    <row r="42" spans="1:64" x14ac:dyDescent="0.25">
      <c r="A42" s="7" t="s">
        <v>764</v>
      </c>
      <c r="B42" s="7" t="s">
        <v>26</v>
      </c>
      <c r="C42" s="7">
        <v>9</v>
      </c>
      <c r="D42" s="7">
        <v>1</v>
      </c>
      <c r="E42" s="7">
        <v>0</v>
      </c>
      <c r="F42" s="7">
        <v>0</v>
      </c>
      <c r="G42" s="7">
        <v>9</v>
      </c>
      <c r="H42" s="7">
        <v>0</v>
      </c>
      <c r="I42" s="7">
        <v>9</v>
      </c>
      <c r="J42" s="7">
        <v>0</v>
      </c>
      <c r="X42" s="7" t="s">
        <v>763</v>
      </c>
      <c r="Y42" s="7" t="s">
        <v>25</v>
      </c>
      <c r="Z42" s="7">
        <v>0</v>
      </c>
      <c r="AA42" s="7">
        <v>3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K42" s="7" t="s">
        <v>763</v>
      </c>
      <c r="AL42" s="7" t="s">
        <v>25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</row>
    <row r="43" spans="1:64" x14ac:dyDescent="0.25">
      <c r="A43" s="7" t="s">
        <v>765</v>
      </c>
      <c r="B43" s="7" t="s">
        <v>26</v>
      </c>
      <c r="C43" s="7">
        <v>9</v>
      </c>
      <c r="D43" s="7">
        <v>5</v>
      </c>
      <c r="E43" s="7">
        <v>0</v>
      </c>
      <c r="F43" s="7">
        <v>1</v>
      </c>
      <c r="G43" s="7">
        <v>7</v>
      </c>
      <c r="H43" s="7">
        <v>1</v>
      </c>
      <c r="I43" s="7">
        <v>6</v>
      </c>
      <c r="J43" s="7">
        <v>5</v>
      </c>
      <c r="X43" s="7" t="s">
        <v>764</v>
      </c>
      <c r="Y43" s="7" t="s">
        <v>25</v>
      </c>
      <c r="Z43" s="7">
        <v>0</v>
      </c>
      <c r="AA43" s="7">
        <v>9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K43" s="7" t="s">
        <v>764</v>
      </c>
      <c r="AL43" s="7" t="s">
        <v>25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</row>
    <row r="44" spans="1:64" x14ac:dyDescent="0.25">
      <c r="A44" s="7" t="s">
        <v>766</v>
      </c>
      <c r="B44" s="7" t="s">
        <v>26</v>
      </c>
      <c r="C44" s="7">
        <v>3</v>
      </c>
      <c r="D44" s="7">
        <v>3</v>
      </c>
      <c r="E44" s="7">
        <v>0</v>
      </c>
      <c r="F44" s="7">
        <v>0</v>
      </c>
      <c r="G44" s="7">
        <v>2</v>
      </c>
      <c r="H44" s="7">
        <v>1</v>
      </c>
      <c r="I44" s="7">
        <v>2</v>
      </c>
      <c r="J44" s="7">
        <v>1</v>
      </c>
      <c r="X44" s="7" t="s">
        <v>765</v>
      </c>
      <c r="Y44" s="7" t="s">
        <v>25</v>
      </c>
      <c r="Z44" s="7">
        <v>4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1</v>
      </c>
      <c r="AH44" s="7">
        <v>0</v>
      </c>
      <c r="AI44" s="7">
        <v>0</v>
      </c>
      <c r="AK44" s="7" t="s">
        <v>765</v>
      </c>
      <c r="AL44" s="7" t="s">
        <v>25</v>
      </c>
      <c r="AM44" s="54">
        <v>0</v>
      </c>
      <c r="AN44" s="54">
        <v>0</v>
      </c>
      <c r="AO44" s="54">
        <v>0</v>
      </c>
      <c r="AP44" s="54">
        <v>0</v>
      </c>
      <c r="AQ44" s="55">
        <v>1</v>
      </c>
      <c r="AR44" s="54">
        <v>0</v>
      </c>
      <c r="AS44" s="54">
        <v>0</v>
      </c>
      <c r="AT44" s="55">
        <v>4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>
        <v>0</v>
      </c>
      <c r="BJ44" s="54">
        <v>0</v>
      </c>
      <c r="BK44" s="54">
        <v>0</v>
      </c>
    </row>
    <row r="45" spans="1:64" x14ac:dyDescent="0.25">
      <c r="A45" s="7" t="s">
        <v>767</v>
      </c>
      <c r="B45" s="7" t="s">
        <v>26</v>
      </c>
      <c r="C45" s="7">
        <v>10</v>
      </c>
      <c r="D45" s="7">
        <v>3</v>
      </c>
      <c r="E45" s="7">
        <v>0</v>
      </c>
      <c r="F45" s="7">
        <v>3</v>
      </c>
      <c r="G45" s="7">
        <v>7</v>
      </c>
      <c r="H45" s="7">
        <v>0</v>
      </c>
      <c r="I45" s="7">
        <v>8</v>
      </c>
      <c r="J45" s="7">
        <v>3</v>
      </c>
      <c r="X45" s="7" t="s">
        <v>766</v>
      </c>
      <c r="Y45" s="7" t="s">
        <v>25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K45" s="7" t="s">
        <v>766</v>
      </c>
      <c r="AL45" s="7" t="s">
        <v>25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5">
        <v>1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>
        <v>0</v>
      </c>
      <c r="BJ45" s="54">
        <v>0</v>
      </c>
      <c r="BK45" s="54">
        <v>0</v>
      </c>
    </row>
    <row r="46" spans="1:64" x14ac:dyDescent="0.25">
      <c r="A46" s="7" t="s">
        <v>768</v>
      </c>
      <c r="B46" s="7" t="s">
        <v>26</v>
      </c>
      <c r="C46" s="7">
        <v>19</v>
      </c>
      <c r="D46" s="7">
        <v>3</v>
      </c>
      <c r="E46" s="7">
        <v>0</v>
      </c>
      <c r="F46" s="7">
        <v>0</v>
      </c>
      <c r="G46" s="7">
        <v>19</v>
      </c>
      <c r="H46" s="7">
        <v>0</v>
      </c>
      <c r="I46" s="7">
        <v>12</v>
      </c>
      <c r="J46" s="7">
        <v>12</v>
      </c>
      <c r="X46" s="7" t="s">
        <v>767</v>
      </c>
      <c r="Y46" s="7" t="s">
        <v>25</v>
      </c>
      <c r="Z46" s="7">
        <v>0</v>
      </c>
      <c r="AA46" s="7">
        <v>0</v>
      </c>
      <c r="AB46" s="7">
        <v>8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K46" s="7" t="s">
        <v>767</v>
      </c>
      <c r="AL46" s="7" t="s">
        <v>25</v>
      </c>
      <c r="AM46" s="54">
        <v>0</v>
      </c>
      <c r="AN46" s="54">
        <v>0</v>
      </c>
      <c r="AO46" s="54">
        <v>0</v>
      </c>
      <c r="AP46" s="54">
        <v>0</v>
      </c>
      <c r="AQ46" s="55">
        <v>3</v>
      </c>
      <c r="AR46" s="54">
        <v>0</v>
      </c>
      <c r="AS46" s="54">
        <v>0</v>
      </c>
      <c r="AT46" s="54">
        <v>0</v>
      </c>
      <c r="AU46" s="54">
        <v>0</v>
      </c>
      <c r="AV46" s="54">
        <v>0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0</v>
      </c>
      <c r="BK46" s="54">
        <v>0</v>
      </c>
    </row>
    <row r="47" spans="1:64" x14ac:dyDescent="0.25">
      <c r="A47" s="7" t="s">
        <v>769</v>
      </c>
      <c r="B47" s="7" t="s">
        <v>26</v>
      </c>
      <c r="C47" s="7">
        <v>7</v>
      </c>
      <c r="D47" s="7">
        <v>2</v>
      </c>
      <c r="E47" s="7">
        <v>0</v>
      </c>
      <c r="F47" s="7">
        <v>0</v>
      </c>
      <c r="G47" s="7">
        <v>7</v>
      </c>
      <c r="H47" s="7">
        <v>0</v>
      </c>
      <c r="I47" s="7">
        <v>5</v>
      </c>
      <c r="J47" s="7">
        <v>5</v>
      </c>
      <c r="X47" s="7" t="s">
        <v>768</v>
      </c>
      <c r="Y47" s="7" t="s">
        <v>25</v>
      </c>
      <c r="Z47" s="7">
        <v>12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K47" s="7" t="s">
        <v>768</v>
      </c>
      <c r="AL47" s="7" t="s">
        <v>25</v>
      </c>
      <c r="AM47" s="54">
        <v>0</v>
      </c>
      <c r="AN47" s="54">
        <v>0</v>
      </c>
      <c r="AO47" s="54">
        <v>0</v>
      </c>
      <c r="AP47" s="54">
        <v>0</v>
      </c>
      <c r="AQ47" s="54">
        <v>0</v>
      </c>
      <c r="AR47" s="54">
        <v>0</v>
      </c>
      <c r="AS47" s="54">
        <v>0</v>
      </c>
      <c r="AT47" s="55">
        <v>12</v>
      </c>
      <c r="AU47" s="54">
        <v>0</v>
      </c>
      <c r="AV47" s="54">
        <v>0</v>
      </c>
      <c r="AW47" s="54">
        <v>0</v>
      </c>
      <c r="AX47" s="54">
        <v>0</v>
      </c>
      <c r="AY47" s="54">
        <v>0</v>
      </c>
      <c r="AZ47" s="54">
        <v>0</v>
      </c>
      <c r="BA47" s="54">
        <v>0</v>
      </c>
      <c r="BB47" s="54">
        <v>0</v>
      </c>
      <c r="BC47" s="54">
        <v>0</v>
      </c>
      <c r="BD47" s="54">
        <v>0</v>
      </c>
      <c r="BE47" s="54">
        <v>0</v>
      </c>
      <c r="BF47" s="54">
        <v>0</v>
      </c>
      <c r="BG47" s="54">
        <v>0</v>
      </c>
      <c r="BH47" s="54">
        <v>0</v>
      </c>
      <c r="BI47" s="54">
        <v>0</v>
      </c>
      <c r="BJ47" s="54">
        <v>0</v>
      </c>
      <c r="BK47" s="54">
        <v>0</v>
      </c>
    </row>
    <row r="48" spans="1:64" x14ac:dyDescent="0.25">
      <c r="A48" s="18" t="s">
        <v>754</v>
      </c>
      <c r="B48" s="18" t="s">
        <v>24</v>
      </c>
      <c r="C48" s="18">
        <f t="shared" ref="C48:J48" si="48">SUM(C3:C17)</f>
        <v>663</v>
      </c>
      <c r="D48" s="18">
        <f t="shared" si="48"/>
        <v>51</v>
      </c>
      <c r="E48" s="18">
        <f t="shared" si="48"/>
        <v>0</v>
      </c>
      <c r="F48" s="18">
        <f t="shared" si="48"/>
        <v>88</v>
      </c>
      <c r="G48" s="18">
        <f t="shared" si="48"/>
        <v>563</v>
      </c>
      <c r="H48" s="18">
        <f t="shared" si="48"/>
        <v>12</v>
      </c>
      <c r="I48" s="18">
        <f t="shared" si="48"/>
        <v>607</v>
      </c>
      <c r="J48" s="18">
        <f t="shared" si="48"/>
        <v>489</v>
      </c>
      <c r="X48" s="7" t="s">
        <v>769</v>
      </c>
      <c r="Y48" s="7" t="s">
        <v>25</v>
      </c>
      <c r="Z48" s="7">
        <v>5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K48" s="7" t="s">
        <v>769</v>
      </c>
      <c r="AL48" s="7" t="s">
        <v>25</v>
      </c>
      <c r="AM48" s="54">
        <v>0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0</v>
      </c>
      <c r="AT48" s="55">
        <v>5</v>
      </c>
      <c r="AU48" s="54">
        <v>0</v>
      </c>
      <c r="AV48" s="54">
        <v>0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</row>
    <row r="49" spans="1:63" x14ac:dyDescent="0.25">
      <c r="A49" s="28" t="s">
        <v>754</v>
      </c>
      <c r="B49" s="28" t="s">
        <v>25</v>
      </c>
      <c r="C49" s="28">
        <f t="shared" ref="C49:J49" si="49">SUM(C18:C32)</f>
        <v>665</v>
      </c>
      <c r="D49" s="28">
        <f t="shared" si="49"/>
        <v>51</v>
      </c>
      <c r="E49" s="28">
        <f t="shared" si="49"/>
        <v>0</v>
      </c>
      <c r="F49" s="28">
        <f t="shared" si="49"/>
        <v>88</v>
      </c>
      <c r="G49" s="28">
        <f t="shared" si="49"/>
        <v>565</v>
      </c>
      <c r="H49" s="28">
        <f t="shared" si="49"/>
        <v>12</v>
      </c>
      <c r="I49" s="28">
        <f t="shared" si="49"/>
        <v>607</v>
      </c>
      <c r="J49" s="28">
        <f t="shared" si="49"/>
        <v>489</v>
      </c>
      <c r="X49" s="7" t="s">
        <v>755</v>
      </c>
      <c r="Y49" s="7" t="s">
        <v>26</v>
      </c>
      <c r="Z49" s="7">
        <v>0</v>
      </c>
      <c r="AA49" s="7">
        <v>0</v>
      </c>
      <c r="AB49" s="7">
        <v>3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K49" s="7" t="s">
        <v>755</v>
      </c>
      <c r="AL49" s="7" t="s">
        <v>26</v>
      </c>
      <c r="AM49" s="53">
        <v>0</v>
      </c>
      <c r="AN49" s="53">
        <v>0</v>
      </c>
      <c r="AO49" s="53">
        <v>0</v>
      </c>
      <c r="AP49" s="53">
        <v>0</v>
      </c>
      <c r="AQ49" s="53">
        <v>0</v>
      </c>
      <c r="AR49" s="53">
        <v>0</v>
      </c>
      <c r="AS49" s="53">
        <v>0</v>
      </c>
      <c r="AT49" s="53">
        <v>0</v>
      </c>
      <c r="AU49" s="53">
        <v>0</v>
      </c>
      <c r="AV49" s="53">
        <v>0</v>
      </c>
      <c r="AW49" s="53">
        <v>0</v>
      </c>
      <c r="AX49" s="53">
        <v>0</v>
      </c>
      <c r="AY49" s="53">
        <v>0</v>
      </c>
      <c r="AZ49" s="53">
        <v>0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</row>
    <row r="50" spans="1:63" x14ac:dyDescent="0.25">
      <c r="A50" s="28" t="s">
        <v>754</v>
      </c>
      <c r="B50" s="28" t="s">
        <v>26</v>
      </c>
      <c r="C50" s="28">
        <f t="shared" ref="C50:J50" si="50">SUM(C33:C47)</f>
        <v>632</v>
      </c>
      <c r="D50" s="28">
        <f t="shared" si="50"/>
        <v>48</v>
      </c>
      <c r="E50" s="28">
        <f t="shared" si="50"/>
        <v>0</v>
      </c>
      <c r="F50" s="28">
        <f t="shared" si="50"/>
        <v>84</v>
      </c>
      <c r="G50" s="28">
        <f t="shared" si="50"/>
        <v>536</v>
      </c>
      <c r="H50" s="28">
        <f t="shared" si="50"/>
        <v>12</v>
      </c>
      <c r="I50" s="28">
        <f t="shared" si="50"/>
        <v>614</v>
      </c>
      <c r="J50" s="28">
        <f t="shared" si="50"/>
        <v>489</v>
      </c>
      <c r="X50" s="7" t="s">
        <v>756</v>
      </c>
      <c r="Y50" s="7" t="s">
        <v>26</v>
      </c>
      <c r="Z50" s="7">
        <v>0</v>
      </c>
      <c r="AA50" s="7">
        <v>0</v>
      </c>
      <c r="AB50" s="7">
        <v>5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K50" s="7" t="s">
        <v>756</v>
      </c>
      <c r="AL50" s="7" t="s">
        <v>26</v>
      </c>
      <c r="AM50" s="53">
        <v>0</v>
      </c>
      <c r="AN50" s="53">
        <v>0</v>
      </c>
      <c r="AO50" s="53">
        <v>0</v>
      </c>
      <c r="AP50" s="53">
        <v>0</v>
      </c>
      <c r="AQ50" s="53">
        <v>0</v>
      </c>
      <c r="AR50" s="53">
        <v>0</v>
      </c>
      <c r="AS50" s="53">
        <v>0</v>
      </c>
      <c r="AT50" s="53">
        <v>0</v>
      </c>
      <c r="AU50" s="53">
        <v>0</v>
      </c>
      <c r="AV50" s="53">
        <v>0</v>
      </c>
      <c r="AW50" s="53">
        <v>0</v>
      </c>
      <c r="AX50" s="53">
        <v>0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0</v>
      </c>
      <c r="BE50" s="53">
        <v>0</v>
      </c>
      <c r="BF50" s="53">
        <v>0</v>
      </c>
      <c r="BG50" s="53">
        <v>0</v>
      </c>
      <c r="BH50" s="53">
        <v>0</v>
      </c>
      <c r="BI50" s="53">
        <v>0</v>
      </c>
      <c r="BJ50" s="53">
        <v>0</v>
      </c>
      <c r="BK50" s="53">
        <v>0</v>
      </c>
    </row>
    <row r="51" spans="1:63" x14ac:dyDescent="0.25">
      <c r="X51" s="7" t="s">
        <v>757</v>
      </c>
      <c r="Y51" s="7" t="s">
        <v>26</v>
      </c>
      <c r="Z51" s="7">
        <v>0</v>
      </c>
      <c r="AA51" s="7">
        <v>0</v>
      </c>
      <c r="AB51" s="7">
        <v>2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K51" s="7" t="s">
        <v>757</v>
      </c>
      <c r="AL51" s="7" t="s">
        <v>26</v>
      </c>
      <c r="AM51" s="54">
        <v>0</v>
      </c>
      <c r="AN51" s="54">
        <v>0</v>
      </c>
      <c r="AO51" s="54">
        <v>0</v>
      </c>
      <c r="AP51" s="54">
        <v>0</v>
      </c>
      <c r="AQ51" s="55">
        <v>1</v>
      </c>
      <c r="AR51" s="54">
        <v>0</v>
      </c>
      <c r="AS51" s="54">
        <v>0</v>
      </c>
      <c r="AT51" s="54">
        <v>0</v>
      </c>
      <c r="AU51" s="54">
        <v>0</v>
      </c>
      <c r="AV51" s="54">
        <v>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0</v>
      </c>
      <c r="BK51" s="54">
        <v>0</v>
      </c>
    </row>
    <row r="52" spans="1:63" x14ac:dyDescent="0.25">
      <c r="X52" s="7" t="s">
        <v>758</v>
      </c>
      <c r="Y52" s="7" t="s">
        <v>26</v>
      </c>
      <c r="Z52" s="7">
        <v>0</v>
      </c>
      <c r="AA52" s="7">
        <v>0</v>
      </c>
      <c r="AB52" s="7">
        <v>6</v>
      </c>
      <c r="AC52" s="7">
        <v>0</v>
      </c>
      <c r="AD52" s="7">
        <v>0</v>
      </c>
      <c r="AE52" s="7">
        <v>0</v>
      </c>
      <c r="AF52" s="7">
        <v>0</v>
      </c>
      <c r="AG52" s="7">
        <v>1</v>
      </c>
      <c r="AH52" s="7">
        <v>0</v>
      </c>
      <c r="AI52" s="7">
        <v>0</v>
      </c>
      <c r="AK52" s="7" t="s">
        <v>758</v>
      </c>
      <c r="AL52" s="7" t="s">
        <v>26</v>
      </c>
      <c r="AM52" s="54">
        <v>0</v>
      </c>
      <c r="AN52" s="54">
        <v>0</v>
      </c>
      <c r="AO52" s="54">
        <v>0</v>
      </c>
      <c r="AP52" s="54">
        <v>0</v>
      </c>
      <c r="AQ52" s="54">
        <v>0</v>
      </c>
      <c r="AR52" s="54">
        <v>0</v>
      </c>
      <c r="AS52" s="54">
        <v>0</v>
      </c>
      <c r="AT52" s="54">
        <v>0</v>
      </c>
      <c r="AU52" s="54">
        <v>0</v>
      </c>
      <c r="AV52" s="54">
        <v>0</v>
      </c>
      <c r="AW52" s="54">
        <v>0</v>
      </c>
      <c r="AX52" s="54">
        <v>0</v>
      </c>
      <c r="AY52" s="54">
        <v>0</v>
      </c>
      <c r="AZ52" s="54">
        <v>0</v>
      </c>
      <c r="BA52" s="55">
        <v>1</v>
      </c>
      <c r="BB52" s="54">
        <v>0</v>
      </c>
      <c r="BC52" s="54">
        <v>0</v>
      </c>
      <c r="BD52" s="54">
        <v>0</v>
      </c>
      <c r="BE52" s="54">
        <v>0</v>
      </c>
      <c r="BF52" s="54">
        <v>0</v>
      </c>
      <c r="BG52" s="54">
        <v>0</v>
      </c>
      <c r="BH52" s="54">
        <v>0</v>
      </c>
      <c r="BI52" s="54">
        <v>0</v>
      </c>
      <c r="BJ52" s="54">
        <v>0</v>
      </c>
      <c r="BK52" s="54">
        <v>0</v>
      </c>
    </row>
    <row r="53" spans="1:63" x14ac:dyDescent="0.25">
      <c r="X53" s="7" t="s">
        <v>759</v>
      </c>
      <c r="Y53" s="7" t="s">
        <v>26</v>
      </c>
      <c r="Z53" s="7">
        <v>0</v>
      </c>
      <c r="AA53" s="7">
        <v>0</v>
      </c>
      <c r="AB53" s="7">
        <v>5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K53" s="7" t="s">
        <v>759</v>
      </c>
      <c r="AL53" s="7" t="s">
        <v>26</v>
      </c>
      <c r="AM53" s="54">
        <v>0</v>
      </c>
      <c r="AN53" s="54">
        <v>0</v>
      </c>
      <c r="AO53" s="54">
        <v>0</v>
      </c>
      <c r="AP53" s="54">
        <v>0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</row>
    <row r="54" spans="1:63" x14ac:dyDescent="0.25">
      <c r="X54" s="7" t="s">
        <v>760</v>
      </c>
      <c r="Y54" s="7" t="s">
        <v>26</v>
      </c>
      <c r="Z54" s="7">
        <v>0</v>
      </c>
      <c r="AA54" s="7">
        <v>7</v>
      </c>
      <c r="AB54" s="7">
        <v>1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K54" s="7" t="s">
        <v>760</v>
      </c>
      <c r="AL54" s="7" t="s">
        <v>26</v>
      </c>
      <c r="AM54" s="54">
        <v>0</v>
      </c>
      <c r="AN54" s="54">
        <v>0</v>
      </c>
      <c r="AO54" s="54">
        <v>0</v>
      </c>
      <c r="AP54" s="54">
        <v>0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</row>
    <row r="55" spans="1:63" x14ac:dyDescent="0.25">
      <c r="X55" s="7" t="s">
        <v>761</v>
      </c>
      <c r="Y55" s="7" t="s">
        <v>26</v>
      </c>
      <c r="Z55" s="7">
        <v>36</v>
      </c>
      <c r="AA55" s="7">
        <v>17</v>
      </c>
      <c r="AB55" s="7">
        <v>417</v>
      </c>
      <c r="AC55" s="7">
        <v>0</v>
      </c>
      <c r="AD55" s="7">
        <v>0</v>
      </c>
      <c r="AE55" s="7">
        <v>0</v>
      </c>
      <c r="AF55" s="7">
        <v>6</v>
      </c>
      <c r="AG55" s="7">
        <v>14</v>
      </c>
      <c r="AH55" s="7">
        <v>0</v>
      </c>
      <c r="AI55" s="7">
        <v>3</v>
      </c>
      <c r="AK55" s="7" t="s">
        <v>761</v>
      </c>
      <c r="AL55" s="7" t="s">
        <v>26</v>
      </c>
      <c r="AM55" s="54">
        <v>0</v>
      </c>
      <c r="AN55" s="55">
        <v>129</v>
      </c>
      <c r="AO55" s="55">
        <v>279</v>
      </c>
      <c r="AP55" s="54">
        <v>0</v>
      </c>
      <c r="AQ55" s="55">
        <v>2</v>
      </c>
      <c r="AR55" s="54">
        <v>0</v>
      </c>
      <c r="AS55" s="54">
        <v>0</v>
      </c>
      <c r="AT55" s="54">
        <v>0</v>
      </c>
      <c r="AU55" s="54">
        <v>0</v>
      </c>
      <c r="AV55" s="54">
        <v>0</v>
      </c>
      <c r="AW55" s="54">
        <v>0</v>
      </c>
      <c r="AX55" s="54">
        <v>0</v>
      </c>
      <c r="AY55" s="54">
        <v>0</v>
      </c>
      <c r="AZ55" s="54">
        <v>0</v>
      </c>
      <c r="BA55" s="55">
        <v>14</v>
      </c>
      <c r="BB55" s="54">
        <v>0</v>
      </c>
      <c r="BC55" s="54">
        <v>0</v>
      </c>
      <c r="BD55" s="54">
        <v>0</v>
      </c>
      <c r="BE55" s="55">
        <v>3</v>
      </c>
      <c r="BF55" s="54">
        <v>0</v>
      </c>
      <c r="BG55" s="54">
        <v>0</v>
      </c>
      <c r="BH55" s="54">
        <v>0</v>
      </c>
      <c r="BI55" s="54">
        <v>0</v>
      </c>
      <c r="BJ55" s="54">
        <v>0</v>
      </c>
      <c r="BK55" s="54">
        <v>0</v>
      </c>
    </row>
    <row r="56" spans="1:63" x14ac:dyDescent="0.25">
      <c r="X56" s="7" t="s">
        <v>762</v>
      </c>
      <c r="Y56" s="7" t="s">
        <v>26</v>
      </c>
      <c r="Z56" s="7">
        <v>0</v>
      </c>
      <c r="AA56" s="7">
        <v>3</v>
      </c>
      <c r="AB56" s="7">
        <v>31</v>
      </c>
      <c r="AC56" s="7">
        <v>0</v>
      </c>
      <c r="AD56" s="7">
        <v>0</v>
      </c>
      <c r="AE56" s="7">
        <v>0</v>
      </c>
      <c r="AF56" s="7">
        <v>0</v>
      </c>
      <c r="AG56" s="7">
        <v>9</v>
      </c>
      <c r="AH56" s="7">
        <v>0</v>
      </c>
      <c r="AI56" s="7">
        <v>0</v>
      </c>
      <c r="AK56" s="7" t="s">
        <v>762</v>
      </c>
      <c r="AL56" s="7" t="s">
        <v>26</v>
      </c>
      <c r="AM56" s="54">
        <v>0</v>
      </c>
      <c r="AN56" s="55">
        <v>25</v>
      </c>
      <c r="AO56" s="54">
        <v>0</v>
      </c>
      <c r="AP56" s="54">
        <v>0</v>
      </c>
      <c r="AQ56" s="54">
        <v>0</v>
      </c>
      <c r="AR56" s="54">
        <v>0</v>
      </c>
      <c r="AS56" s="54">
        <v>0</v>
      </c>
      <c r="AT56" s="54">
        <v>0</v>
      </c>
      <c r="AU56" s="54">
        <v>0</v>
      </c>
      <c r="AV56" s="54">
        <v>0</v>
      </c>
      <c r="AW56" s="54">
        <v>0</v>
      </c>
      <c r="AX56" s="54">
        <v>0</v>
      </c>
      <c r="AY56" s="54">
        <v>0</v>
      </c>
      <c r="AZ56" s="54">
        <v>0</v>
      </c>
      <c r="BA56" s="55">
        <v>9</v>
      </c>
      <c r="BB56" s="54">
        <v>0</v>
      </c>
      <c r="BC56" s="54">
        <v>0</v>
      </c>
      <c r="BD56" s="54">
        <v>0</v>
      </c>
      <c r="BE56" s="54">
        <v>0</v>
      </c>
      <c r="BF56" s="54">
        <v>0</v>
      </c>
      <c r="BG56" s="54">
        <v>0</v>
      </c>
      <c r="BH56" s="54">
        <v>0</v>
      </c>
      <c r="BI56" s="54">
        <v>0</v>
      </c>
      <c r="BJ56" s="54">
        <v>0</v>
      </c>
      <c r="BK56" s="54">
        <v>0</v>
      </c>
    </row>
    <row r="57" spans="1:63" x14ac:dyDescent="0.25">
      <c r="X57" s="7" t="s">
        <v>763</v>
      </c>
      <c r="Y57" s="7" t="s">
        <v>26</v>
      </c>
      <c r="Z57" s="7">
        <v>0</v>
      </c>
      <c r="AA57" s="7">
        <v>3</v>
      </c>
      <c r="AB57" s="7">
        <v>1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K57" s="7" t="s">
        <v>763</v>
      </c>
      <c r="AL57" s="7" t="s">
        <v>26</v>
      </c>
      <c r="AM57" s="53">
        <v>0</v>
      </c>
      <c r="AN57" s="53">
        <v>0</v>
      </c>
      <c r="AO57" s="53">
        <v>0</v>
      </c>
      <c r="AP57" s="53">
        <v>0</v>
      </c>
      <c r="AQ57" s="53">
        <v>0</v>
      </c>
      <c r="AR57" s="53">
        <v>0</v>
      </c>
      <c r="AS57" s="53">
        <v>0</v>
      </c>
      <c r="AT57" s="53">
        <v>0</v>
      </c>
      <c r="AU57" s="53">
        <v>0</v>
      </c>
      <c r="AV57" s="53">
        <v>0</v>
      </c>
      <c r="AW57" s="53">
        <v>0</v>
      </c>
      <c r="AX57" s="53">
        <v>0</v>
      </c>
      <c r="AY57" s="53">
        <v>0</v>
      </c>
      <c r="AZ57" s="53">
        <v>0</v>
      </c>
      <c r="BA57" s="53">
        <v>0</v>
      </c>
      <c r="BB57" s="53">
        <v>0</v>
      </c>
      <c r="BC57" s="53">
        <v>0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0</v>
      </c>
    </row>
    <row r="58" spans="1:63" x14ac:dyDescent="0.25">
      <c r="X58" s="7" t="s">
        <v>764</v>
      </c>
      <c r="Y58" s="7" t="s">
        <v>26</v>
      </c>
      <c r="Z58" s="7">
        <v>0</v>
      </c>
      <c r="AA58" s="7">
        <v>9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K58" s="7" t="s">
        <v>764</v>
      </c>
      <c r="AL58" s="7" t="s">
        <v>26</v>
      </c>
      <c r="AM58" s="53">
        <v>0</v>
      </c>
      <c r="AN58" s="53">
        <v>0</v>
      </c>
      <c r="AO58" s="53">
        <v>0</v>
      </c>
      <c r="AP58" s="53">
        <v>0</v>
      </c>
      <c r="AQ58" s="53">
        <v>0</v>
      </c>
      <c r="AR58" s="53">
        <v>0</v>
      </c>
      <c r="AS58" s="53">
        <v>0</v>
      </c>
      <c r="AT58" s="53">
        <v>0</v>
      </c>
      <c r="AU58" s="53">
        <v>0</v>
      </c>
      <c r="AV58" s="53">
        <v>0</v>
      </c>
      <c r="AW58" s="53">
        <v>0</v>
      </c>
      <c r="AX58" s="53">
        <v>0</v>
      </c>
      <c r="AY58" s="53">
        <v>0</v>
      </c>
      <c r="AZ58" s="53">
        <v>0</v>
      </c>
      <c r="BA58" s="53">
        <v>0</v>
      </c>
      <c r="BB58" s="53">
        <v>0</v>
      </c>
      <c r="BC58" s="53">
        <v>0</v>
      </c>
      <c r="BD58" s="53">
        <v>0</v>
      </c>
      <c r="BE58" s="53">
        <v>0</v>
      </c>
      <c r="BF58" s="53">
        <v>0</v>
      </c>
      <c r="BG58" s="53">
        <v>0</v>
      </c>
      <c r="BH58" s="53">
        <v>0</v>
      </c>
      <c r="BI58" s="53">
        <v>0</v>
      </c>
      <c r="BJ58" s="53">
        <v>0</v>
      </c>
      <c r="BK58" s="53">
        <v>0</v>
      </c>
    </row>
    <row r="59" spans="1:63" x14ac:dyDescent="0.25">
      <c r="X59" s="7" t="s">
        <v>765</v>
      </c>
      <c r="Y59" s="7" t="s">
        <v>26</v>
      </c>
      <c r="Z59" s="7">
        <v>4</v>
      </c>
      <c r="AA59" s="7">
        <v>0</v>
      </c>
      <c r="AB59" s="7">
        <v>1</v>
      </c>
      <c r="AC59" s="7">
        <v>0</v>
      </c>
      <c r="AD59" s="7">
        <v>0</v>
      </c>
      <c r="AE59" s="7">
        <v>0</v>
      </c>
      <c r="AF59" s="7">
        <v>0</v>
      </c>
      <c r="AG59" s="7">
        <v>1</v>
      </c>
      <c r="AH59" s="7">
        <v>0</v>
      </c>
      <c r="AI59" s="7">
        <v>0</v>
      </c>
      <c r="AK59" s="7" t="s">
        <v>765</v>
      </c>
      <c r="AL59" s="7" t="s">
        <v>26</v>
      </c>
      <c r="AM59" s="54">
        <v>0</v>
      </c>
      <c r="AN59" s="54">
        <v>0</v>
      </c>
      <c r="AO59" s="54">
        <v>0</v>
      </c>
      <c r="AP59" s="54">
        <v>0</v>
      </c>
      <c r="AQ59" s="55">
        <v>1</v>
      </c>
      <c r="AR59" s="54">
        <v>0</v>
      </c>
      <c r="AS59" s="54">
        <v>0</v>
      </c>
      <c r="AT59" s="55">
        <v>4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0</v>
      </c>
      <c r="BK59" s="54">
        <v>0</v>
      </c>
    </row>
    <row r="60" spans="1:63" x14ac:dyDescent="0.25">
      <c r="X60" s="7" t="s">
        <v>766</v>
      </c>
      <c r="Y60" s="7" t="s">
        <v>26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K60" s="7" t="s">
        <v>766</v>
      </c>
      <c r="AL60" s="7" t="s">
        <v>26</v>
      </c>
      <c r="AM60" s="54">
        <v>0</v>
      </c>
      <c r="AN60" s="54">
        <v>0</v>
      </c>
      <c r="AO60" s="54">
        <v>0</v>
      </c>
      <c r="AP60" s="54">
        <v>0</v>
      </c>
      <c r="AQ60" s="54">
        <v>0</v>
      </c>
      <c r="AR60" s="54">
        <v>0</v>
      </c>
      <c r="AS60" s="54">
        <v>0</v>
      </c>
      <c r="AT60" s="54">
        <v>0</v>
      </c>
      <c r="AU60" s="55">
        <v>1</v>
      </c>
      <c r="AV60" s="54">
        <v>0</v>
      </c>
      <c r="AW60" s="54">
        <v>0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0</v>
      </c>
      <c r="BF60" s="54">
        <v>0</v>
      </c>
      <c r="BG60" s="54">
        <v>0</v>
      </c>
      <c r="BH60" s="54">
        <v>0</v>
      </c>
      <c r="BI60" s="54">
        <v>0</v>
      </c>
      <c r="BJ60" s="54">
        <v>0</v>
      </c>
      <c r="BK60" s="54">
        <v>0</v>
      </c>
    </row>
    <row r="61" spans="1:63" x14ac:dyDescent="0.25">
      <c r="X61" s="7" t="s">
        <v>767</v>
      </c>
      <c r="Y61" s="7" t="s">
        <v>26</v>
      </c>
      <c r="Z61" s="7">
        <v>0</v>
      </c>
      <c r="AA61" s="7">
        <v>0</v>
      </c>
      <c r="AB61" s="7">
        <v>8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K61" s="7" t="s">
        <v>767</v>
      </c>
      <c r="AL61" s="7" t="s">
        <v>26</v>
      </c>
      <c r="AM61" s="54">
        <v>0</v>
      </c>
      <c r="AN61" s="54">
        <v>0</v>
      </c>
      <c r="AO61" s="54">
        <v>0</v>
      </c>
      <c r="AP61" s="54">
        <v>0</v>
      </c>
      <c r="AQ61" s="55">
        <v>3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0</v>
      </c>
    </row>
    <row r="62" spans="1:63" x14ac:dyDescent="0.25">
      <c r="X62" s="7" t="s">
        <v>768</v>
      </c>
      <c r="Y62" s="7" t="s">
        <v>26</v>
      </c>
      <c r="Z62" s="7">
        <v>12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K62" s="7" t="s">
        <v>768</v>
      </c>
      <c r="AL62" s="7" t="s">
        <v>26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5">
        <v>12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54">
        <v>0</v>
      </c>
      <c r="BK62" s="54">
        <v>0</v>
      </c>
    </row>
    <row r="63" spans="1:63" x14ac:dyDescent="0.25">
      <c r="X63" s="7" t="s">
        <v>769</v>
      </c>
      <c r="Y63" s="7" t="s">
        <v>26</v>
      </c>
      <c r="Z63" s="7">
        <v>5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K63" s="7" t="s">
        <v>769</v>
      </c>
      <c r="AL63" s="7" t="s">
        <v>26</v>
      </c>
      <c r="AM63" s="54">
        <v>0</v>
      </c>
      <c r="AN63" s="54">
        <v>0</v>
      </c>
      <c r="AO63" s="54">
        <v>0</v>
      </c>
      <c r="AP63" s="54">
        <v>0</v>
      </c>
      <c r="AQ63" s="54">
        <v>0</v>
      </c>
      <c r="AR63" s="54">
        <v>0</v>
      </c>
      <c r="AS63" s="54">
        <v>0</v>
      </c>
      <c r="AT63" s="55">
        <v>5</v>
      </c>
      <c r="AU63" s="54">
        <v>0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>
        <v>0</v>
      </c>
      <c r="BJ63" s="54">
        <v>0</v>
      </c>
      <c r="BK63" s="54">
        <v>0</v>
      </c>
    </row>
    <row r="64" spans="1:63" x14ac:dyDescent="0.25">
      <c r="X64" s="18" t="s">
        <v>754</v>
      </c>
      <c r="Y64" s="18" t="s">
        <v>24</v>
      </c>
      <c r="Z64" s="18">
        <f t="shared" ref="Z64:AI64" si="51">SUM(Z19:Z33)</f>
        <v>59</v>
      </c>
      <c r="AA64" s="18">
        <f t="shared" si="51"/>
        <v>40</v>
      </c>
      <c r="AB64" s="18">
        <f t="shared" si="51"/>
        <v>480</v>
      </c>
      <c r="AC64" s="18">
        <f t="shared" si="51"/>
        <v>0</v>
      </c>
      <c r="AD64" s="18">
        <f t="shared" si="51"/>
        <v>5</v>
      </c>
      <c r="AE64" s="18">
        <f t="shared" si="51"/>
        <v>0</v>
      </c>
      <c r="AF64" s="18">
        <f t="shared" si="51"/>
        <v>6</v>
      </c>
      <c r="AG64" s="18">
        <f t="shared" si="51"/>
        <v>25</v>
      </c>
      <c r="AH64" s="18">
        <f t="shared" si="51"/>
        <v>0</v>
      </c>
      <c r="AI64" s="18">
        <f t="shared" si="51"/>
        <v>3</v>
      </c>
      <c r="AK64" s="18" t="s">
        <v>754</v>
      </c>
      <c r="AL64" s="18" t="s">
        <v>24</v>
      </c>
      <c r="AM64" s="18">
        <f t="shared" ref="AM64:AV64" si="52">SUM(AM19:AM33)</f>
        <v>0</v>
      </c>
      <c r="AN64" s="18">
        <f t="shared" si="52"/>
        <v>154</v>
      </c>
      <c r="AO64" s="18">
        <f t="shared" si="52"/>
        <v>279</v>
      </c>
      <c r="AP64" s="18">
        <f t="shared" si="52"/>
        <v>0</v>
      </c>
      <c r="AQ64" s="18">
        <f t="shared" si="52"/>
        <v>7</v>
      </c>
      <c r="AR64" s="18">
        <f t="shared" si="52"/>
        <v>0</v>
      </c>
      <c r="AS64" s="18">
        <f t="shared" si="52"/>
        <v>0</v>
      </c>
      <c r="AT64" s="18">
        <f t="shared" si="52"/>
        <v>21</v>
      </c>
      <c r="AU64" s="18">
        <f t="shared" si="52"/>
        <v>1</v>
      </c>
      <c r="AV64" s="18">
        <f t="shared" si="52"/>
        <v>0</v>
      </c>
      <c r="AW64" s="18">
        <f t="shared" ref="AW64:BK64" si="53">SUM(AW19:AW33)</f>
        <v>0</v>
      </c>
      <c r="AX64" s="18">
        <f t="shared" si="53"/>
        <v>0</v>
      </c>
      <c r="AY64" s="18">
        <f t="shared" si="53"/>
        <v>0</v>
      </c>
      <c r="AZ64" s="18">
        <f t="shared" si="53"/>
        <v>0</v>
      </c>
      <c r="BA64" s="18">
        <f t="shared" si="53"/>
        <v>24</v>
      </c>
      <c r="BB64" s="18">
        <f t="shared" si="53"/>
        <v>0</v>
      </c>
      <c r="BC64" s="18">
        <f t="shared" si="53"/>
        <v>0</v>
      </c>
      <c r="BD64" s="18">
        <f t="shared" si="53"/>
        <v>0</v>
      </c>
      <c r="BE64" s="18">
        <f t="shared" si="53"/>
        <v>3</v>
      </c>
      <c r="BF64" s="18">
        <f t="shared" si="53"/>
        <v>0</v>
      </c>
      <c r="BG64" s="18">
        <f t="shared" si="53"/>
        <v>0</v>
      </c>
      <c r="BH64" s="18">
        <f t="shared" si="53"/>
        <v>0</v>
      </c>
      <c r="BI64" s="18">
        <f t="shared" si="53"/>
        <v>0</v>
      </c>
      <c r="BJ64" s="18">
        <f t="shared" si="53"/>
        <v>0</v>
      </c>
      <c r="BK64" s="18">
        <f t="shared" si="53"/>
        <v>0</v>
      </c>
    </row>
    <row r="65" spans="24:63" x14ac:dyDescent="0.25">
      <c r="X65" s="28" t="s">
        <v>754</v>
      </c>
      <c r="Y65" s="28" t="s">
        <v>25</v>
      </c>
      <c r="Z65" s="28">
        <f t="shared" ref="Z65:AI65" si="54">SUM(Z34:Z48)</f>
        <v>59</v>
      </c>
      <c r="AA65" s="28">
        <f t="shared" si="54"/>
        <v>40</v>
      </c>
      <c r="AB65" s="28">
        <f t="shared" si="54"/>
        <v>480</v>
      </c>
      <c r="AC65" s="28">
        <f t="shared" si="54"/>
        <v>0</v>
      </c>
      <c r="AD65" s="28">
        <f t="shared" si="54"/>
        <v>5</v>
      </c>
      <c r="AE65" s="28">
        <f t="shared" si="54"/>
        <v>0</v>
      </c>
      <c r="AF65" s="28">
        <f t="shared" si="54"/>
        <v>6</v>
      </c>
      <c r="AG65" s="28">
        <f t="shared" si="54"/>
        <v>25</v>
      </c>
      <c r="AH65" s="28">
        <f t="shared" si="54"/>
        <v>0</v>
      </c>
      <c r="AI65" s="28">
        <f t="shared" si="54"/>
        <v>3</v>
      </c>
      <c r="AK65" s="28" t="s">
        <v>754</v>
      </c>
      <c r="AL65" s="28" t="s">
        <v>25</v>
      </c>
      <c r="AM65" s="28">
        <f t="shared" ref="AM65:AV65" si="55">SUM(AM34:AM48)</f>
        <v>0</v>
      </c>
      <c r="AN65" s="28">
        <f t="shared" si="55"/>
        <v>154</v>
      </c>
      <c r="AO65" s="28">
        <f t="shared" si="55"/>
        <v>279</v>
      </c>
      <c r="AP65" s="28">
        <f t="shared" si="55"/>
        <v>0</v>
      </c>
      <c r="AQ65" s="28">
        <f t="shared" si="55"/>
        <v>7</v>
      </c>
      <c r="AR65" s="28">
        <f t="shared" si="55"/>
        <v>0</v>
      </c>
      <c r="AS65" s="28">
        <f t="shared" si="55"/>
        <v>0</v>
      </c>
      <c r="AT65" s="28">
        <f t="shared" si="55"/>
        <v>21</v>
      </c>
      <c r="AU65" s="28">
        <f t="shared" si="55"/>
        <v>1</v>
      </c>
      <c r="AV65" s="28">
        <f t="shared" si="55"/>
        <v>0</v>
      </c>
      <c r="AW65" s="28">
        <f t="shared" ref="AW65:BK65" si="56">SUM(AW34:AW48)</f>
        <v>0</v>
      </c>
      <c r="AX65" s="28">
        <f t="shared" si="56"/>
        <v>0</v>
      </c>
      <c r="AY65" s="28">
        <f t="shared" si="56"/>
        <v>0</v>
      </c>
      <c r="AZ65" s="28">
        <f t="shared" si="56"/>
        <v>0</v>
      </c>
      <c r="BA65" s="28">
        <f t="shared" si="56"/>
        <v>24</v>
      </c>
      <c r="BB65" s="28">
        <f t="shared" si="56"/>
        <v>0</v>
      </c>
      <c r="BC65" s="28">
        <f t="shared" si="56"/>
        <v>0</v>
      </c>
      <c r="BD65" s="28">
        <f t="shared" si="56"/>
        <v>0</v>
      </c>
      <c r="BE65" s="28">
        <f t="shared" si="56"/>
        <v>3</v>
      </c>
      <c r="BF65" s="28">
        <f t="shared" si="56"/>
        <v>0</v>
      </c>
      <c r="BG65" s="28">
        <f t="shared" si="56"/>
        <v>0</v>
      </c>
      <c r="BH65" s="28">
        <f t="shared" si="56"/>
        <v>0</v>
      </c>
      <c r="BI65" s="28">
        <f t="shared" si="56"/>
        <v>0</v>
      </c>
      <c r="BJ65" s="28">
        <f t="shared" si="56"/>
        <v>0</v>
      </c>
      <c r="BK65" s="28">
        <f t="shared" si="56"/>
        <v>0</v>
      </c>
    </row>
    <row r="66" spans="24:63" x14ac:dyDescent="0.25">
      <c r="X66" s="28" t="s">
        <v>754</v>
      </c>
      <c r="Y66" s="28" t="s">
        <v>26</v>
      </c>
      <c r="Z66" s="28">
        <f t="shared" ref="Z66:AI66" si="57">SUM(Z49:Z63)</f>
        <v>59</v>
      </c>
      <c r="AA66" s="28">
        <f t="shared" si="57"/>
        <v>39</v>
      </c>
      <c r="AB66" s="28">
        <f>SUM(AB49:AB63)</f>
        <v>480</v>
      </c>
      <c r="AC66" s="28">
        <f t="shared" si="57"/>
        <v>0</v>
      </c>
      <c r="AD66" s="28">
        <f t="shared" si="57"/>
        <v>1</v>
      </c>
      <c r="AE66" s="28">
        <f t="shared" si="57"/>
        <v>0</v>
      </c>
      <c r="AF66" s="28">
        <f t="shared" si="57"/>
        <v>6</v>
      </c>
      <c r="AG66" s="28">
        <f t="shared" si="57"/>
        <v>25</v>
      </c>
      <c r="AH66" s="28">
        <f t="shared" si="57"/>
        <v>0</v>
      </c>
      <c r="AI66" s="28">
        <f t="shared" si="57"/>
        <v>3</v>
      </c>
      <c r="AK66" s="28" t="s">
        <v>754</v>
      </c>
      <c r="AL66" s="28" t="s">
        <v>26</v>
      </c>
      <c r="AM66" s="28">
        <f t="shared" ref="AM66:AV66" si="58">SUM(AM49:AM63)</f>
        <v>0</v>
      </c>
      <c r="AN66" s="28">
        <f t="shared" si="58"/>
        <v>154</v>
      </c>
      <c r="AO66" s="28">
        <f t="shared" si="58"/>
        <v>279</v>
      </c>
      <c r="AP66" s="28">
        <f t="shared" si="58"/>
        <v>0</v>
      </c>
      <c r="AQ66" s="28">
        <f t="shared" si="58"/>
        <v>7</v>
      </c>
      <c r="AR66" s="28">
        <f t="shared" si="58"/>
        <v>0</v>
      </c>
      <c r="AS66" s="28">
        <f t="shared" si="58"/>
        <v>0</v>
      </c>
      <c r="AT66" s="28">
        <f t="shared" si="58"/>
        <v>21</v>
      </c>
      <c r="AU66" s="28">
        <f t="shared" si="58"/>
        <v>1</v>
      </c>
      <c r="AV66" s="28">
        <f t="shared" si="58"/>
        <v>0</v>
      </c>
      <c r="AW66" s="28">
        <f t="shared" ref="AW66:BK66" si="59">SUM(AW49:AW63)</f>
        <v>0</v>
      </c>
      <c r="AX66" s="28">
        <f t="shared" si="59"/>
        <v>0</v>
      </c>
      <c r="AY66" s="28">
        <f t="shared" si="59"/>
        <v>0</v>
      </c>
      <c r="AZ66" s="28">
        <f t="shared" si="59"/>
        <v>0</v>
      </c>
      <c r="BA66" s="28">
        <f t="shared" si="59"/>
        <v>24</v>
      </c>
      <c r="BB66" s="28">
        <f t="shared" si="59"/>
        <v>0</v>
      </c>
      <c r="BC66" s="28">
        <f t="shared" si="59"/>
        <v>0</v>
      </c>
      <c r="BD66" s="28">
        <f t="shared" si="59"/>
        <v>0</v>
      </c>
      <c r="BE66" s="28">
        <f t="shared" si="59"/>
        <v>3</v>
      </c>
      <c r="BF66" s="28">
        <f t="shared" si="59"/>
        <v>0</v>
      </c>
      <c r="BG66" s="28">
        <f t="shared" si="59"/>
        <v>0</v>
      </c>
      <c r="BH66" s="28">
        <f t="shared" si="59"/>
        <v>0</v>
      </c>
      <c r="BI66" s="28">
        <f t="shared" si="59"/>
        <v>0</v>
      </c>
      <c r="BJ66" s="28">
        <f t="shared" si="59"/>
        <v>0</v>
      </c>
      <c r="BK66" s="28">
        <f t="shared" si="59"/>
        <v>0</v>
      </c>
    </row>
  </sheetData>
  <mergeCells count="7">
    <mergeCell ref="X17:AI17"/>
    <mergeCell ref="AK17:BK17"/>
    <mergeCell ref="A1:J1"/>
    <mergeCell ref="L1:N1"/>
    <mergeCell ref="Q1:V1"/>
    <mergeCell ref="X1:AI1"/>
    <mergeCell ref="AK1:BK1"/>
  </mergeCells>
  <pageMargins left="0.7" right="0.7" top="0.75" bottom="0.75" header="0.3" footer="0.3"/>
  <pageSetup paperSize="9" orientation="portrait" horizontalDpi="0" verticalDpi="0"/>
  <ignoredErrors>
    <ignoredError sqref="X1:AI5 X7:AI14 X6:Y6 AA6:AI6" formulaRange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15C1-D4A3-F146-BB59-D6D4BA1A6202}">
  <dimension ref="A1:BF25"/>
  <sheetViews>
    <sheetView topLeftCell="G1" workbookViewId="0">
      <selection activeCell="P26" sqref="A1:XFD1048576"/>
    </sheetView>
  </sheetViews>
  <sheetFormatPr baseColWidth="10" defaultRowHeight="19" x14ac:dyDescent="0.25"/>
  <cols>
    <col min="1" max="1" width="8.1640625" style="7" bestFit="1" customWidth="1"/>
    <col min="2" max="2" width="13.83203125" style="7" bestFit="1" customWidth="1"/>
    <col min="3" max="3" width="16" style="7" bestFit="1" customWidth="1"/>
    <col min="4" max="4" width="16.33203125" style="7" bestFit="1" customWidth="1"/>
    <col min="5" max="5" width="14.1640625" style="7" bestFit="1" customWidth="1"/>
    <col min="6" max="6" width="18" style="7" bestFit="1" customWidth="1"/>
    <col min="7" max="7" width="13.6640625" style="7" bestFit="1" customWidth="1"/>
    <col min="8" max="8" width="21.5" style="7" bestFit="1" customWidth="1"/>
    <col min="9" max="9" width="20.33203125" style="7" bestFit="1" customWidth="1"/>
    <col min="10" max="10" width="10.83203125" style="7"/>
    <col min="11" max="11" width="24.6640625" style="7" bestFit="1" customWidth="1"/>
    <col min="12" max="12" width="13.6640625" style="7" customWidth="1"/>
    <col min="13" max="13" width="16" style="7" customWidth="1"/>
    <col min="14" max="14" width="10.83203125" style="7"/>
    <col min="15" max="15" width="24.6640625" style="7" bestFit="1" customWidth="1"/>
    <col min="16" max="16" width="16.33203125" style="7" bestFit="1" customWidth="1"/>
    <col min="17" max="17" width="14.1640625" style="7" bestFit="1" customWidth="1"/>
    <col min="18" max="18" width="18" style="7" bestFit="1" customWidth="1"/>
    <col min="19" max="19" width="13.6640625" style="7" bestFit="1" customWidth="1"/>
    <col min="20" max="20" width="10.83203125" style="7"/>
    <col min="21" max="21" width="24.6640625" style="7" bestFit="1" customWidth="1"/>
    <col min="22" max="31" width="4.83203125" style="7" bestFit="1" customWidth="1"/>
    <col min="32" max="32" width="10.83203125" style="7"/>
    <col min="33" max="33" width="24.6640625" style="7" bestFit="1" customWidth="1"/>
    <col min="34" max="58" width="5.5" style="7" bestFit="1" customWidth="1"/>
    <col min="59" max="16384" width="10.83203125" style="7"/>
  </cols>
  <sheetData>
    <row r="1" spans="1:58" x14ac:dyDescent="0.25">
      <c r="A1" s="9" t="s">
        <v>816</v>
      </c>
      <c r="B1" s="9"/>
      <c r="C1" s="9"/>
      <c r="D1" s="9"/>
      <c r="E1" s="9"/>
      <c r="F1" s="9"/>
      <c r="G1" s="9"/>
      <c r="H1" s="9"/>
      <c r="I1" s="9"/>
      <c r="K1" s="8" t="s">
        <v>742</v>
      </c>
      <c r="L1" s="9"/>
      <c r="M1" s="9"/>
      <c r="O1" s="10" t="s">
        <v>32</v>
      </c>
      <c r="P1" s="10"/>
      <c r="Q1" s="10"/>
      <c r="R1" s="10"/>
      <c r="S1" s="10"/>
      <c r="U1" s="8" t="s">
        <v>743</v>
      </c>
      <c r="V1" s="9"/>
      <c r="W1" s="9"/>
      <c r="X1" s="9"/>
      <c r="Y1" s="9"/>
      <c r="Z1" s="9"/>
      <c r="AA1" s="9"/>
      <c r="AB1" s="9"/>
      <c r="AC1" s="9"/>
      <c r="AD1" s="9"/>
      <c r="AE1" s="9"/>
      <c r="AG1" s="8" t="s">
        <v>785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</row>
    <row r="2" spans="1:58" x14ac:dyDescent="0.25">
      <c r="A2" s="49" t="s">
        <v>0</v>
      </c>
      <c r="B2" s="49" t="s">
        <v>892</v>
      </c>
      <c r="C2" s="49" t="s">
        <v>893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739</v>
      </c>
      <c r="I2" s="49" t="s">
        <v>740</v>
      </c>
      <c r="K2" s="16" t="s">
        <v>33</v>
      </c>
      <c r="L2" s="16" t="s">
        <v>892</v>
      </c>
      <c r="M2" s="16" t="s">
        <v>890</v>
      </c>
      <c r="O2" s="16" t="s">
        <v>33</v>
      </c>
      <c r="P2" s="16" t="s">
        <v>3</v>
      </c>
      <c r="Q2" s="16" t="s">
        <v>4</v>
      </c>
      <c r="R2" s="16" t="s">
        <v>5</v>
      </c>
      <c r="S2" s="16" t="s">
        <v>6</v>
      </c>
      <c r="U2" s="16" t="s">
        <v>33</v>
      </c>
      <c r="V2" s="50" t="s">
        <v>744</v>
      </c>
      <c r="W2" s="29" t="s">
        <v>745</v>
      </c>
      <c r="X2" s="29" t="s">
        <v>746</v>
      </c>
      <c r="Y2" s="29" t="s">
        <v>747</v>
      </c>
      <c r="Z2" s="29" t="s">
        <v>748</v>
      </c>
      <c r="AA2" s="29" t="s">
        <v>749</v>
      </c>
      <c r="AB2" s="29" t="s">
        <v>750</v>
      </c>
      <c r="AC2" s="29" t="s">
        <v>751</v>
      </c>
      <c r="AD2" s="29" t="s">
        <v>752</v>
      </c>
      <c r="AE2" s="29" t="s">
        <v>753</v>
      </c>
      <c r="AG2" s="16" t="s">
        <v>33</v>
      </c>
      <c r="AH2" s="50" t="s">
        <v>787</v>
      </c>
      <c r="AI2" s="50" t="s">
        <v>788</v>
      </c>
      <c r="AJ2" s="50" t="s">
        <v>789</v>
      </c>
      <c r="AK2" s="50" t="s">
        <v>790</v>
      </c>
      <c r="AL2" s="50" t="s">
        <v>791</v>
      </c>
      <c r="AM2" s="50" t="s">
        <v>792</v>
      </c>
      <c r="AN2" s="50" t="s">
        <v>793</v>
      </c>
      <c r="AO2" s="50" t="s">
        <v>794</v>
      </c>
      <c r="AP2" s="50" t="s">
        <v>795</v>
      </c>
      <c r="AQ2" s="50" t="s">
        <v>796</v>
      </c>
      <c r="AR2" s="50" t="s">
        <v>797</v>
      </c>
      <c r="AS2" s="50" t="s">
        <v>798</v>
      </c>
      <c r="AT2" s="50" t="s">
        <v>799</v>
      </c>
      <c r="AU2" s="50" t="s">
        <v>800</v>
      </c>
      <c r="AV2" s="50" t="s">
        <v>801</v>
      </c>
      <c r="AW2" s="50" t="s">
        <v>802</v>
      </c>
      <c r="AX2" s="50" t="s">
        <v>803</v>
      </c>
      <c r="AY2" s="50" t="s">
        <v>804</v>
      </c>
      <c r="AZ2" s="50" t="s">
        <v>805</v>
      </c>
      <c r="BA2" s="50" t="s">
        <v>806</v>
      </c>
      <c r="BB2" s="50" t="s">
        <v>807</v>
      </c>
      <c r="BC2" s="50" t="s">
        <v>808</v>
      </c>
      <c r="BD2" s="50" t="s">
        <v>809</v>
      </c>
      <c r="BE2" s="50" t="s">
        <v>810</v>
      </c>
      <c r="BF2" s="50" t="s">
        <v>811</v>
      </c>
    </row>
    <row r="3" spans="1:58" x14ac:dyDescent="0.25">
      <c r="A3" s="7" t="s">
        <v>755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K3" s="14" t="s">
        <v>30</v>
      </c>
      <c r="L3" s="14">
        <f>SUM(B3:B7)</f>
        <v>32</v>
      </c>
      <c r="M3" s="14">
        <f>SUM(C3:C7)</f>
        <v>5</v>
      </c>
      <c r="O3" s="14" t="s">
        <v>27</v>
      </c>
      <c r="P3" s="14">
        <f>SUM(D3:D7)</f>
        <v>0</v>
      </c>
      <c r="Q3" s="14">
        <f>SUM(E3:E7)</f>
        <v>0</v>
      </c>
      <c r="R3" s="14">
        <f>SUM(F3:F7)</f>
        <v>32</v>
      </c>
      <c r="S3" s="14">
        <f>SUM(G3:G7)</f>
        <v>0</v>
      </c>
      <c r="U3" s="14" t="s">
        <v>27</v>
      </c>
      <c r="V3" s="7">
        <f t="shared" ref="V3:AE3" si="0">SUM(V10:V14)</f>
        <v>20</v>
      </c>
      <c r="W3" s="7">
        <f t="shared" si="0"/>
        <v>0</v>
      </c>
      <c r="X3" s="7">
        <f t="shared" si="0"/>
        <v>0</v>
      </c>
      <c r="Y3" s="7">
        <f t="shared" si="0"/>
        <v>0</v>
      </c>
      <c r="Z3" s="7">
        <f t="shared" si="0"/>
        <v>1</v>
      </c>
      <c r="AA3" s="7">
        <f t="shared" si="0"/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11</v>
      </c>
      <c r="AG3" s="14" t="s">
        <v>27</v>
      </c>
      <c r="AH3" s="7">
        <f t="shared" ref="AH3:BF3" si="1">SUM(AH10:AH14)</f>
        <v>0</v>
      </c>
      <c r="AI3" s="7">
        <f t="shared" si="1"/>
        <v>0</v>
      </c>
      <c r="AJ3" s="7">
        <f t="shared" si="1"/>
        <v>0</v>
      </c>
      <c r="AK3" s="7">
        <f t="shared" si="1"/>
        <v>0</v>
      </c>
      <c r="AL3" s="7">
        <f t="shared" si="1"/>
        <v>0</v>
      </c>
      <c r="AM3" s="7">
        <f t="shared" si="1"/>
        <v>0</v>
      </c>
      <c r="AN3" s="7">
        <f t="shared" si="1"/>
        <v>0</v>
      </c>
      <c r="AO3" s="7">
        <f t="shared" si="1"/>
        <v>0</v>
      </c>
      <c r="AP3" s="7">
        <f t="shared" si="1"/>
        <v>0</v>
      </c>
      <c r="AQ3" s="7">
        <f t="shared" si="1"/>
        <v>0</v>
      </c>
      <c r="AR3" s="7">
        <f t="shared" si="1"/>
        <v>0</v>
      </c>
      <c r="AS3" s="7">
        <f t="shared" si="1"/>
        <v>0</v>
      </c>
      <c r="AT3" s="7">
        <f t="shared" si="1"/>
        <v>0</v>
      </c>
      <c r="AU3" s="7">
        <f t="shared" si="1"/>
        <v>0</v>
      </c>
      <c r="AV3" s="7">
        <f t="shared" si="1"/>
        <v>0</v>
      </c>
      <c r="AW3" s="7">
        <f t="shared" si="1"/>
        <v>0</v>
      </c>
      <c r="AX3" s="7">
        <f t="shared" si="1"/>
        <v>0</v>
      </c>
      <c r="AY3" s="7">
        <f t="shared" si="1"/>
        <v>0</v>
      </c>
      <c r="AZ3" s="7">
        <f t="shared" si="1"/>
        <v>11</v>
      </c>
      <c r="BA3" s="7">
        <f t="shared" si="1"/>
        <v>0</v>
      </c>
      <c r="BB3" s="7">
        <f t="shared" si="1"/>
        <v>0</v>
      </c>
      <c r="BC3" s="7">
        <f t="shared" si="1"/>
        <v>0</v>
      </c>
      <c r="BD3" s="7">
        <f t="shared" si="1"/>
        <v>0</v>
      </c>
      <c r="BE3" s="7">
        <f t="shared" si="1"/>
        <v>0</v>
      </c>
      <c r="BF3" s="7">
        <f t="shared" si="1"/>
        <v>0</v>
      </c>
    </row>
    <row r="4" spans="1:58" x14ac:dyDescent="0.25">
      <c r="A4" s="7" t="s">
        <v>756</v>
      </c>
      <c r="B4" s="7">
        <v>19</v>
      </c>
      <c r="C4" s="7">
        <v>2</v>
      </c>
      <c r="D4" s="7">
        <v>0</v>
      </c>
      <c r="E4" s="7">
        <v>0</v>
      </c>
      <c r="F4" s="7">
        <v>19</v>
      </c>
      <c r="G4" s="7">
        <v>0</v>
      </c>
      <c r="H4" s="7">
        <v>19</v>
      </c>
      <c r="I4" s="7">
        <v>9</v>
      </c>
      <c r="K4" s="14" t="s">
        <v>28</v>
      </c>
      <c r="L4" s="14">
        <f>SUM(B8:B12)</f>
        <v>69</v>
      </c>
      <c r="M4" s="14">
        <f>SUM(C8:C12)</f>
        <v>17</v>
      </c>
      <c r="O4" s="14" t="s">
        <v>28</v>
      </c>
      <c r="P4" s="14">
        <f>SUM(D8:D12)</f>
        <v>0</v>
      </c>
      <c r="Q4" s="14">
        <f>SUM(E8:E12)</f>
        <v>8</v>
      </c>
      <c r="R4" s="14">
        <f>SUM(F8:F12)</f>
        <v>37</v>
      </c>
      <c r="S4" s="14">
        <f>SUM(G8:G12)</f>
        <v>24</v>
      </c>
      <c r="U4" s="14" t="s">
        <v>28</v>
      </c>
      <c r="V4" s="7">
        <f>SUM(V15:V19)</f>
        <v>21</v>
      </c>
      <c r="W4" s="7">
        <f t="shared" ref="W4:AE4" si="2">SUM(W15:W19)</f>
        <v>26</v>
      </c>
      <c r="X4" s="7">
        <f t="shared" si="2"/>
        <v>15</v>
      </c>
      <c r="Y4" s="7">
        <f t="shared" si="2"/>
        <v>2</v>
      </c>
      <c r="Z4" s="7">
        <f t="shared" si="2"/>
        <v>1</v>
      </c>
      <c r="AA4" s="7">
        <f t="shared" si="2"/>
        <v>0</v>
      </c>
      <c r="AB4" s="7">
        <f t="shared" si="2"/>
        <v>3</v>
      </c>
      <c r="AC4" s="7">
        <f t="shared" si="2"/>
        <v>1</v>
      </c>
      <c r="AD4" s="7">
        <f t="shared" si="2"/>
        <v>0</v>
      </c>
      <c r="AE4" s="7">
        <f t="shared" si="2"/>
        <v>0</v>
      </c>
      <c r="AG4" s="14" t="s">
        <v>28</v>
      </c>
      <c r="AH4" s="7">
        <f>SUM(AH15:AH19)</f>
        <v>0</v>
      </c>
      <c r="AI4" s="7">
        <f t="shared" ref="AI4:BF4" si="3">SUM(AI15:AI19)</f>
        <v>8</v>
      </c>
      <c r="AJ4" s="7">
        <f t="shared" si="3"/>
        <v>0</v>
      </c>
      <c r="AK4" s="7">
        <f t="shared" si="3"/>
        <v>0</v>
      </c>
      <c r="AL4" s="7">
        <f t="shared" si="3"/>
        <v>2</v>
      </c>
      <c r="AM4" s="7">
        <f t="shared" si="3"/>
        <v>0</v>
      </c>
      <c r="AN4" s="7">
        <f t="shared" si="3"/>
        <v>0</v>
      </c>
      <c r="AO4" s="7">
        <f t="shared" si="3"/>
        <v>1</v>
      </c>
      <c r="AP4" s="7">
        <f t="shared" si="3"/>
        <v>0</v>
      </c>
      <c r="AQ4" s="7">
        <f t="shared" si="3"/>
        <v>0</v>
      </c>
      <c r="AR4" s="7">
        <f t="shared" si="3"/>
        <v>0</v>
      </c>
      <c r="AS4" s="7">
        <f t="shared" si="3"/>
        <v>0</v>
      </c>
      <c r="AT4" s="7">
        <f t="shared" si="3"/>
        <v>0</v>
      </c>
      <c r="AU4" s="7">
        <f t="shared" si="3"/>
        <v>0</v>
      </c>
      <c r="AV4" s="7">
        <f t="shared" si="3"/>
        <v>1</v>
      </c>
      <c r="AW4" s="7">
        <f t="shared" si="3"/>
        <v>0</v>
      </c>
      <c r="AX4" s="7">
        <f t="shared" si="3"/>
        <v>0</v>
      </c>
      <c r="AY4" s="7">
        <f t="shared" si="3"/>
        <v>0</v>
      </c>
      <c r="AZ4" s="7">
        <f t="shared" si="3"/>
        <v>0</v>
      </c>
      <c r="BA4" s="7">
        <f t="shared" si="3"/>
        <v>0</v>
      </c>
      <c r="BB4" s="7">
        <f t="shared" si="3"/>
        <v>0</v>
      </c>
      <c r="BC4" s="7">
        <f t="shared" si="3"/>
        <v>0</v>
      </c>
      <c r="BD4" s="7">
        <f t="shared" si="3"/>
        <v>5</v>
      </c>
      <c r="BE4" s="7">
        <f t="shared" si="3"/>
        <v>0</v>
      </c>
      <c r="BF4" s="7">
        <f t="shared" si="3"/>
        <v>0</v>
      </c>
    </row>
    <row r="5" spans="1:58" x14ac:dyDescent="0.25">
      <c r="A5" s="7" t="s">
        <v>757</v>
      </c>
      <c r="B5" s="7">
        <v>13</v>
      </c>
      <c r="C5" s="7">
        <v>3</v>
      </c>
      <c r="D5" s="7">
        <v>0</v>
      </c>
      <c r="E5" s="7">
        <v>0</v>
      </c>
      <c r="F5" s="7">
        <v>13</v>
      </c>
      <c r="G5" s="7">
        <v>0</v>
      </c>
      <c r="H5" s="7">
        <v>13</v>
      </c>
      <c r="I5" s="7">
        <v>2</v>
      </c>
      <c r="K5" s="14" t="s">
        <v>29</v>
      </c>
      <c r="L5" s="14">
        <f>SUM(B13:B17)</f>
        <v>9</v>
      </c>
      <c r="M5" s="14">
        <f>SUM(C13:C17)</f>
        <v>6</v>
      </c>
      <c r="O5" s="14" t="s">
        <v>29</v>
      </c>
      <c r="P5" s="14">
        <f>SUM(D13:D17)</f>
        <v>0</v>
      </c>
      <c r="Q5" s="14">
        <f>SUM(E13:E17)</f>
        <v>0</v>
      </c>
      <c r="R5" s="14">
        <f>SUM(F13:F17)</f>
        <v>8</v>
      </c>
      <c r="S5" s="14">
        <f>SUM(G13:G17)</f>
        <v>1</v>
      </c>
      <c r="U5" s="14" t="s">
        <v>29</v>
      </c>
      <c r="V5" s="7">
        <f>SUM(V20:V24)</f>
        <v>4</v>
      </c>
      <c r="W5" s="7">
        <f t="shared" ref="W5:AE5" si="4">SUM(W20:W24)</f>
        <v>2</v>
      </c>
      <c r="X5" s="7">
        <f t="shared" si="4"/>
        <v>1</v>
      </c>
      <c r="Y5" s="7">
        <f t="shared" si="4"/>
        <v>0</v>
      </c>
      <c r="Z5" s="7">
        <f t="shared" si="4"/>
        <v>0</v>
      </c>
      <c r="AA5" s="7">
        <f t="shared" si="4"/>
        <v>0</v>
      </c>
      <c r="AB5" s="7">
        <f t="shared" si="4"/>
        <v>0</v>
      </c>
      <c r="AC5" s="7">
        <f t="shared" si="4"/>
        <v>0</v>
      </c>
      <c r="AD5" s="7">
        <f t="shared" si="4"/>
        <v>0</v>
      </c>
      <c r="AE5" s="7">
        <f t="shared" si="4"/>
        <v>0</v>
      </c>
      <c r="AG5" s="14" t="s">
        <v>29</v>
      </c>
      <c r="AH5" s="7">
        <f>SUM(AH20:AH24)</f>
        <v>0</v>
      </c>
      <c r="AI5" s="7">
        <f t="shared" ref="AI5:BF5" si="5">SUM(AI20:AI24)</f>
        <v>0</v>
      </c>
      <c r="AJ5" s="7">
        <f t="shared" si="5"/>
        <v>0</v>
      </c>
      <c r="AK5" s="7">
        <f t="shared" si="5"/>
        <v>0</v>
      </c>
      <c r="AL5" s="7">
        <f t="shared" si="5"/>
        <v>0</v>
      </c>
      <c r="AM5" s="7">
        <f t="shared" si="5"/>
        <v>1</v>
      </c>
      <c r="AN5" s="7">
        <f t="shared" si="5"/>
        <v>0</v>
      </c>
      <c r="AO5" s="7">
        <f t="shared" si="5"/>
        <v>0</v>
      </c>
      <c r="AP5" s="7">
        <f t="shared" si="5"/>
        <v>1</v>
      </c>
      <c r="AQ5" s="7">
        <f t="shared" si="5"/>
        <v>0</v>
      </c>
      <c r="AR5" s="7">
        <f t="shared" si="5"/>
        <v>0</v>
      </c>
      <c r="AS5" s="7">
        <f t="shared" si="5"/>
        <v>0</v>
      </c>
      <c r="AT5" s="7">
        <f t="shared" si="5"/>
        <v>0</v>
      </c>
      <c r="AU5" s="7">
        <f t="shared" si="5"/>
        <v>0</v>
      </c>
      <c r="AV5" s="7">
        <f t="shared" si="5"/>
        <v>0</v>
      </c>
      <c r="AW5" s="7">
        <f t="shared" si="5"/>
        <v>0</v>
      </c>
      <c r="AX5" s="7">
        <f t="shared" si="5"/>
        <v>0</v>
      </c>
      <c r="AY5" s="7">
        <f t="shared" si="5"/>
        <v>0</v>
      </c>
      <c r="AZ5" s="7">
        <f t="shared" si="5"/>
        <v>0</v>
      </c>
      <c r="BA5" s="7">
        <f t="shared" si="5"/>
        <v>0</v>
      </c>
      <c r="BB5" s="7">
        <f t="shared" si="5"/>
        <v>0</v>
      </c>
      <c r="BC5" s="7">
        <f t="shared" si="5"/>
        <v>0</v>
      </c>
      <c r="BD5" s="7">
        <f t="shared" si="5"/>
        <v>0</v>
      </c>
      <c r="BE5" s="7">
        <f t="shared" si="5"/>
        <v>0</v>
      </c>
      <c r="BF5" s="7">
        <f t="shared" si="5"/>
        <v>0</v>
      </c>
    </row>
    <row r="6" spans="1:58" x14ac:dyDescent="0.25">
      <c r="A6" s="7" t="s">
        <v>758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K6" s="18" t="s">
        <v>754</v>
      </c>
      <c r="L6" s="18">
        <f>SUM(L3:L5)</f>
        <v>110</v>
      </c>
      <c r="M6" s="18">
        <f>SUM(M3:M5)</f>
        <v>28</v>
      </c>
      <c r="O6" s="18" t="s">
        <v>754</v>
      </c>
      <c r="P6" s="18">
        <f>SUM(P3:P5)</f>
        <v>0</v>
      </c>
      <c r="Q6" s="18">
        <f t="shared" ref="Q6:S6" si="6">SUM(Q3:Q5)</f>
        <v>8</v>
      </c>
      <c r="R6" s="18">
        <f t="shared" si="6"/>
        <v>77</v>
      </c>
      <c r="S6" s="18">
        <f t="shared" si="6"/>
        <v>25</v>
      </c>
      <c r="U6" s="18" t="s">
        <v>754</v>
      </c>
      <c r="V6" s="18">
        <f>SUM(V3:V5)</f>
        <v>45</v>
      </c>
      <c r="W6" s="18">
        <f t="shared" ref="W6:AE6" si="7">SUM(W3:W5)</f>
        <v>28</v>
      </c>
      <c r="X6" s="18">
        <f t="shared" si="7"/>
        <v>16</v>
      </c>
      <c r="Y6" s="18">
        <f t="shared" si="7"/>
        <v>2</v>
      </c>
      <c r="Z6" s="18">
        <f t="shared" si="7"/>
        <v>2</v>
      </c>
      <c r="AA6" s="18">
        <f t="shared" si="7"/>
        <v>0</v>
      </c>
      <c r="AB6" s="18">
        <f t="shared" si="7"/>
        <v>3</v>
      </c>
      <c r="AC6" s="18">
        <f t="shared" si="7"/>
        <v>1</v>
      </c>
      <c r="AD6" s="18">
        <f t="shared" si="7"/>
        <v>0</v>
      </c>
      <c r="AE6" s="18">
        <f t="shared" si="7"/>
        <v>11</v>
      </c>
      <c r="AG6" s="18" t="s">
        <v>754</v>
      </c>
      <c r="AH6" s="18">
        <f>SUM(AH3:AH5)</f>
        <v>0</v>
      </c>
      <c r="AI6" s="18">
        <f t="shared" ref="AI6:BF6" si="8">SUM(AI3:AI5)</f>
        <v>8</v>
      </c>
      <c r="AJ6" s="18">
        <f t="shared" si="8"/>
        <v>0</v>
      </c>
      <c r="AK6" s="18">
        <f t="shared" si="8"/>
        <v>0</v>
      </c>
      <c r="AL6" s="18">
        <f t="shared" si="8"/>
        <v>2</v>
      </c>
      <c r="AM6" s="18">
        <f t="shared" si="8"/>
        <v>1</v>
      </c>
      <c r="AN6" s="18">
        <f t="shared" si="8"/>
        <v>0</v>
      </c>
      <c r="AO6" s="18">
        <f t="shared" si="8"/>
        <v>1</v>
      </c>
      <c r="AP6" s="18">
        <f t="shared" si="8"/>
        <v>1</v>
      </c>
      <c r="AQ6" s="18">
        <f t="shared" si="8"/>
        <v>0</v>
      </c>
      <c r="AR6" s="18">
        <f t="shared" si="8"/>
        <v>0</v>
      </c>
      <c r="AS6" s="18">
        <f t="shared" si="8"/>
        <v>0</v>
      </c>
      <c r="AT6" s="18">
        <f t="shared" si="8"/>
        <v>0</v>
      </c>
      <c r="AU6" s="18">
        <f t="shared" si="8"/>
        <v>0</v>
      </c>
      <c r="AV6" s="18">
        <f t="shared" si="8"/>
        <v>1</v>
      </c>
      <c r="AW6" s="18">
        <f t="shared" si="8"/>
        <v>0</v>
      </c>
      <c r="AX6" s="18">
        <f t="shared" si="8"/>
        <v>0</v>
      </c>
      <c r="AY6" s="18">
        <f t="shared" si="8"/>
        <v>0</v>
      </c>
      <c r="AZ6" s="18">
        <f t="shared" si="8"/>
        <v>11</v>
      </c>
      <c r="BA6" s="18">
        <f t="shared" si="8"/>
        <v>0</v>
      </c>
      <c r="BB6" s="18">
        <f t="shared" si="8"/>
        <v>0</v>
      </c>
      <c r="BC6" s="18">
        <f t="shared" si="8"/>
        <v>0</v>
      </c>
      <c r="BD6" s="18">
        <f t="shared" si="8"/>
        <v>5</v>
      </c>
      <c r="BE6" s="18">
        <f t="shared" si="8"/>
        <v>0</v>
      </c>
      <c r="BF6" s="18">
        <f t="shared" si="8"/>
        <v>0</v>
      </c>
    </row>
    <row r="7" spans="1:58" x14ac:dyDescent="0.25">
      <c r="A7" s="7" t="s">
        <v>759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58" x14ac:dyDescent="0.25">
      <c r="A8" s="7" t="s">
        <v>760</v>
      </c>
      <c r="B8" s="7">
        <v>6</v>
      </c>
      <c r="C8" s="7">
        <v>3</v>
      </c>
      <c r="D8" s="7">
        <v>0</v>
      </c>
      <c r="E8" s="7">
        <v>4</v>
      </c>
      <c r="F8" s="7">
        <v>1</v>
      </c>
      <c r="G8" s="7">
        <v>1</v>
      </c>
      <c r="H8" s="7">
        <v>6</v>
      </c>
      <c r="I8" s="7">
        <v>0</v>
      </c>
      <c r="U8" s="9" t="s">
        <v>786</v>
      </c>
      <c r="V8" s="9"/>
      <c r="W8" s="9"/>
      <c r="X8" s="9"/>
      <c r="Y8" s="9"/>
      <c r="Z8" s="9"/>
      <c r="AA8" s="9"/>
      <c r="AB8" s="9"/>
      <c r="AC8" s="9"/>
      <c r="AD8" s="9"/>
      <c r="AE8" s="9"/>
      <c r="AG8" s="9" t="s">
        <v>812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</row>
    <row r="9" spans="1:58" x14ac:dyDescent="0.25">
      <c r="A9" s="7" t="s">
        <v>761</v>
      </c>
      <c r="B9" s="7">
        <v>53</v>
      </c>
      <c r="C9" s="7">
        <v>11</v>
      </c>
      <c r="D9" s="7">
        <v>0</v>
      </c>
      <c r="E9" s="7">
        <v>4</v>
      </c>
      <c r="F9" s="7">
        <v>32</v>
      </c>
      <c r="G9" s="7">
        <v>17</v>
      </c>
      <c r="H9" s="7">
        <v>53</v>
      </c>
      <c r="I9" s="7">
        <v>13</v>
      </c>
      <c r="U9" s="49" t="s">
        <v>0</v>
      </c>
      <c r="V9" s="50" t="s">
        <v>744</v>
      </c>
      <c r="W9" s="29" t="s">
        <v>745</v>
      </c>
      <c r="X9" s="29" t="s">
        <v>746</v>
      </c>
      <c r="Y9" s="29" t="s">
        <v>747</v>
      </c>
      <c r="Z9" s="29" t="s">
        <v>748</v>
      </c>
      <c r="AA9" s="29" t="s">
        <v>749</v>
      </c>
      <c r="AB9" s="29" t="s">
        <v>750</v>
      </c>
      <c r="AC9" s="29" t="s">
        <v>751</v>
      </c>
      <c r="AD9" s="29" t="s">
        <v>752</v>
      </c>
      <c r="AE9" s="29" t="s">
        <v>753</v>
      </c>
      <c r="AG9" s="49" t="s">
        <v>0</v>
      </c>
      <c r="AH9" s="50" t="s">
        <v>787</v>
      </c>
      <c r="AI9" s="50" t="s">
        <v>788</v>
      </c>
      <c r="AJ9" s="50" t="s">
        <v>789</v>
      </c>
      <c r="AK9" s="50" t="s">
        <v>790</v>
      </c>
      <c r="AL9" s="50" t="s">
        <v>791</v>
      </c>
      <c r="AM9" s="50" t="s">
        <v>792</v>
      </c>
      <c r="AN9" s="50" t="s">
        <v>793</v>
      </c>
      <c r="AO9" s="50" t="s">
        <v>794</v>
      </c>
      <c r="AP9" s="50" t="s">
        <v>795</v>
      </c>
      <c r="AQ9" s="50" t="s">
        <v>796</v>
      </c>
      <c r="AR9" s="50" t="s">
        <v>797</v>
      </c>
      <c r="AS9" s="50" t="s">
        <v>798</v>
      </c>
      <c r="AT9" s="50" t="s">
        <v>799</v>
      </c>
      <c r="AU9" s="50" t="s">
        <v>800</v>
      </c>
      <c r="AV9" s="50" t="s">
        <v>801</v>
      </c>
      <c r="AW9" s="50" t="s">
        <v>802</v>
      </c>
      <c r="AX9" s="50" t="s">
        <v>803</v>
      </c>
      <c r="AY9" s="50" t="s">
        <v>804</v>
      </c>
      <c r="AZ9" s="50" t="s">
        <v>805</v>
      </c>
      <c r="BA9" s="50" t="s">
        <v>806</v>
      </c>
      <c r="BB9" s="50" t="s">
        <v>807</v>
      </c>
      <c r="BC9" s="50" t="s">
        <v>808</v>
      </c>
      <c r="BD9" s="50" t="s">
        <v>809</v>
      </c>
      <c r="BE9" s="50" t="s">
        <v>810</v>
      </c>
      <c r="BF9" s="50" t="s">
        <v>811</v>
      </c>
    </row>
    <row r="10" spans="1:58" x14ac:dyDescent="0.25">
      <c r="A10" s="7" t="s">
        <v>762</v>
      </c>
      <c r="B10" s="7">
        <v>7</v>
      </c>
      <c r="C10" s="7">
        <v>2</v>
      </c>
      <c r="D10" s="7">
        <v>0</v>
      </c>
      <c r="E10" s="7">
        <v>0</v>
      </c>
      <c r="F10" s="7">
        <v>4</v>
      </c>
      <c r="G10" s="7">
        <v>3</v>
      </c>
      <c r="H10" s="7">
        <v>7</v>
      </c>
      <c r="I10" s="7">
        <v>4</v>
      </c>
      <c r="U10" s="7" t="s">
        <v>755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G10" s="7" t="s">
        <v>755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</row>
    <row r="11" spans="1:58" x14ac:dyDescent="0.25">
      <c r="A11" s="7" t="s">
        <v>763</v>
      </c>
      <c r="B11" s="7">
        <v>3</v>
      </c>
      <c r="C11" s="7">
        <v>1</v>
      </c>
      <c r="D11" s="7">
        <v>0</v>
      </c>
      <c r="E11" s="7">
        <v>0</v>
      </c>
      <c r="F11" s="7">
        <v>0</v>
      </c>
      <c r="G11" s="7">
        <v>3</v>
      </c>
      <c r="H11" s="7">
        <v>3</v>
      </c>
      <c r="I11" s="7">
        <v>0</v>
      </c>
      <c r="K11" s="14"/>
      <c r="L11" s="14"/>
      <c r="M11" s="14"/>
      <c r="U11" s="7" t="s">
        <v>756</v>
      </c>
      <c r="V11" s="7">
        <v>10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9</v>
      </c>
      <c r="AG11" s="7" t="s">
        <v>756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9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</row>
    <row r="12" spans="1:58" x14ac:dyDescent="0.25">
      <c r="A12" s="7" t="s">
        <v>764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K12" s="14"/>
      <c r="L12" s="14"/>
      <c r="M12" s="14"/>
      <c r="U12" s="7" t="s">
        <v>757</v>
      </c>
      <c r="V12" s="7">
        <v>10</v>
      </c>
      <c r="W12" s="7">
        <v>0</v>
      </c>
      <c r="X12" s="7">
        <v>0</v>
      </c>
      <c r="Y12" s="7">
        <v>0</v>
      </c>
      <c r="Z12" s="7">
        <v>1</v>
      </c>
      <c r="AA12" s="7">
        <v>0</v>
      </c>
      <c r="AB12" s="7">
        <v>0</v>
      </c>
      <c r="AC12" s="7">
        <v>0</v>
      </c>
      <c r="AD12" s="7">
        <v>0</v>
      </c>
      <c r="AE12" s="7">
        <v>2</v>
      </c>
      <c r="AG12" s="7" t="s">
        <v>757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2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</row>
    <row r="13" spans="1:58" x14ac:dyDescent="0.25">
      <c r="A13" s="7" t="s">
        <v>765</v>
      </c>
      <c r="B13" s="7">
        <v>5</v>
      </c>
      <c r="C13" s="7">
        <v>3</v>
      </c>
      <c r="D13" s="7">
        <v>0</v>
      </c>
      <c r="E13" s="7">
        <v>0</v>
      </c>
      <c r="F13" s="7">
        <v>4</v>
      </c>
      <c r="G13" s="7">
        <v>1</v>
      </c>
      <c r="H13" s="7">
        <v>3</v>
      </c>
      <c r="I13" s="7">
        <v>1</v>
      </c>
      <c r="U13" s="7" t="s">
        <v>758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G13" s="7" t="s">
        <v>758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</row>
    <row r="14" spans="1:58" x14ac:dyDescent="0.25">
      <c r="A14" s="7" t="s">
        <v>766</v>
      </c>
      <c r="B14" s="7">
        <v>2</v>
      </c>
      <c r="C14" s="7">
        <v>2</v>
      </c>
      <c r="D14" s="7">
        <v>0</v>
      </c>
      <c r="E14" s="7">
        <v>0</v>
      </c>
      <c r="F14" s="7">
        <v>2</v>
      </c>
      <c r="G14" s="7">
        <v>0</v>
      </c>
      <c r="H14" s="7">
        <v>2</v>
      </c>
      <c r="I14" s="7">
        <v>1</v>
      </c>
      <c r="U14" s="7" t="s">
        <v>759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G14" s="7" t="s">
        <v>759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</row>
    <row r="15" spans="1:58" x14ac:dyDescent="0.25">
      <c r="A15" s="7" t="s">
        <v>767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U15" s="7" t="s">
        <v>760</v>
      </c>
      <c r="V15" s="7">
        <v>0</v>
      </c>
      <c r="W15" s="7">
        <v>6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G15" s="7" t="s">
        <v>760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</row>
    <row r="16" spans="1:58" x14ac:dyDescent="0.25">
      <c r="A16" s="7" t="s">
        <v>768</v>
      </c>
      <c r="B16" s="7">
        <v>2</v>
      </c>
      <c r="C16" s="7">
        <v>1</v>
      </c>
      <c r="D16" s="7">
        <v>0</v>
      </c>
      <c r="E16" s="7">
        <v>0</v>
      </c>
      <c r="F16" s="7">
        <v>2</v>
      </c>
      <c r="G16" s="7">
        <v>0</v>
      </c>
      <c r="H16" s="7">
        <v>2</v>
      </c>
      <c r="I16" s="7">
        <v>0</v>
      </c>
      <c r="U16" s="7" t="s">
        <v>761</v>
      </c>
      <c r="V16" s="7">
        <v>21</v>
      </c>
      <c r="W16" s="7">
        <v>14</v>
      </c>
      <c r="X16" s="7">
        <v>11</v>
      </c>
      <c r="Y16" s="7">
        <v>2</v>
      </c>
      <c r="Z16" s="7">
        <v>1</v>
      </c>
      <c r="AA16" s="7">
        <v>0</v>
      </c>
      <c r="AB16" s="7">
        <v>3</v>
      </c>
      <c r="AC16" s="7">
        <v>1</v>
      </c>
      <c r="AD16" s="7">
        <v>0</v>
      </c>
      <c r="AE16" s="7">
        <v>0</v>
      </c>
      <c r="AG16" s="7" t="s">
        <v>761</v>
      </c>
      <c r="AH16" s="7">
        <v>0</v>
      </c>
      <c r="AI16" s="7">
        <v>4</v>
      </c>
      <c r="AJ16" s="7">
        <v>0</v>
      </c>
      <c r="AK16" s="7">
        <v>0</v>
      </c>
      <c r="AL16" s="7">
        <v>2</v>
      </c>
      <c r="AM16" s="7">
        <v>0</v>
      </c>
      <c r="AN16" s="7">
        <v>0</v>
      </c>
      <c r="AO16" s="7">
        <v>1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1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5</v>
      </c>
      <c r="BE16" s="7">
        <v>0</v>
      </c>
      <c r="BF16" s="7">
        <v>0</v>
      </c>
    </row>
    <row r="17" spans="1:58" x14ac:dyDescent="0.25">
      <c r="A17" s="7" t="s">
        <v>769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U17" s="7" t="s">
        <v>762</v>
      </c>
      <c r="V17" s="7">
        <v>0</v>
      </c>
      <c r="W17" s="7">
        <v>3</v>
      </c>
      <c r="X17" s="7">
        <v>4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G17" s="7" t="s">
        <v>762</v>
      </c>
      <c r="AH17" s="7">
        <v>0</v>
      </c>
      <c r="AI17" s="7">
        <v>4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</row>
    <row r="18" spans="1:58" x14ac:dyDescent="0.25">
      <c r="A18" s="18" t="s">
        <v>754</v>
      </c>
      <c r="B18" s="18">
        <f>SUM(B3:B17)</f>
        <v>110</v>
      </c>
      <c r="C18" s="18">
        <f t="shared" ref="C18:I18" si="9">SUM(C3:C17)</f>
        <v>28</v>
      </c>
      <c r="D18" s="18">
        <f t="shared" si="9"/>
        <v>0</v>
      </c>
      <c r="E18" s="18">
        <f t="shared" si="9"/>
        <v>8</v>
      </c>
      <c r="F18" s="18">
        <f t="shared" si="9"/>
        <v>77</v>
      </c>
      <c r="G18" s="18">
        <f t="shared" si="9"/>
        <v>25</v>
      </c>
      <c r="H18" s="18">
        <f t="shared" si="9"/>
        <v>108</v>
      </c>
      <c r="I18" s="18">
        <f t="shared" si="9"/>
        <v>30</v>
      </c>
      <c r="U18" s="7" t="s">
        <v>763</v>
      </c>
      <c r="V18" s="7">
        <v>0</v>
      </c>
      <c r="W18" s="7">
        <v>3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G18" s="7" t="s">
        <v>763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</row>
    <row r="19" spans="1:58" x14ac:dyDescent="0.25">
      <c r="U19" s="7" t="s">
        <v>764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G19" s="7" t="s">
        <v>764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</row>
    <row r="20" spans="1:58" x14ac:dyDescent="0.25">
      <c r="U20" s="7" t="s">
        <v>765</v>
      </c>
      <c r="V20" s="7">
        <v>0</v>
      </c>
      <c r="W20" s="7">
        <v>2</v>
      </c>
      <c r="X20" s="7">
        <v>1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G20" s="7" t="s">
        <v>765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1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</row>
    <row r="21" spans="1:58" x14ac:dyDescent="0.25">
      <c r="U21" s="7" t="s">
        <v>766</v>
      </c>
      <c r="V21" s="7">
        <v>2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G21" s="7" t="s">
        <v>766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1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</row>
    <row r="22" spans="1:58" x14ac:dyDescent="0.25">
      <c r="U22" s="7" t="s">
        <v>767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G22" s="7" t="s">
        <v>767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</row>
    <row r="23" spans="1:58" x14ac:dyDescent="0.25">
      <c r="U23" s="7" t="s">
        <v>768</v>
      </c>
      <c r="V23" s="7">
        <v>2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G23" s="7" t="s">
        <v>768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</row>
    <row r="24" spans="1:58" x14ac:dyDescent="0.25">
      <c r="U24" s="7" t="s">
        <v>769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G24" s="7" t="s">
        <v>769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</row>
    <row r="25" spans="1:58" x14ac:dyDescent="0.25">
      <c r="U25" s="18" t="s">
        <v>754</v>
      </c>
      <c r="V25" s="18">
        <f>SUM(V10:V24)</f>
        <v>45</v>
      </c>
      <c r="W25" s="18">
        <f>SUM(W10:W24)</f>
        <v>28</v>
      </c>
      <c r="X25" s="18">
        <f>SUM(X10:X24)</f>
        <v>16</v>
      </c>
      <c r="Y25" s="18">
        <f>SUM(Y10:Y24)</f>
        <v>2</v>
      </c>
      <c r="Z25" s="18">
        <f>SUM(Z10:Z24)</f>
        <v>2</v>
      </c>
      <c r="AA25" s="18">
        <f t="shared" ref="AA25:AE25" si="10">SUM(AA10:AA24)</f>
        <v>0</v>
      </c>
      <c r="AB25" s="18">
        <f t="shared" si="10"/>
        <v>3</v>
      </c>
      <c r="AC25" s="18">
        <f t="shared" si="10"/>
        <v>1</v>
      </c>
      <c r="AD25" s="18">
        <f t="shared" si="10"/>
        <v>0</v>
      </c>
      <c r="AE25" s="18">
        <f t="shared" si="10"/>
        <v>11</v>
      </c>
      <c r="AG25" s="18" t="s">
        <v>754</v>
      </c>
      <c r="AH25" s="18">
        <f>SUM(AH10:AH24)</f>
        <v>0</v>
      </c>
      <c r="AI25" s="18">
        <f t="shared" ref="AI25:BF25" si="11">SUM(AI10:AI24)</f>
        <v>8</v>
      </c>
      <c r="AJ25" s="18">
        <f t="shared" si="11"/>
        <v>0</v>
      </c>
      <c r="AK25" s="18">
        <f t="shared" si="11"/>
        <v>0</v>
      </c>
      <c r="AL25" s="18">
        <f t="shared" si="11"/>
        <v>2</v>
      </c>
      <c r="AM25" s="18">
        <f t="shared" si="11"/>
        <v>1</v>
      </c>
      <c r="AN25" s="18">
        <f t="shared" si="11"/>
        <v>0</v>
      </c>
      <c r="AO25" s="18">
        <f t="shared" si="11"/>
        <v>1</v>
      </c>
      <c r="AP25" s="18">
        <f t="shared" si="11"/>
        <v>1</v>
      </c>
      <c r="AQ25" s="18">
        <f t="shared" si="11"/>
        <v>0</v>
      </c>
      <c r="AR25" s="18">
        <f t="shared" si="11"/>
        <v>0</v>
      </c>
      <c r="AS25" s="18">
        <f t="shared" si="11"/>
        <v>0</v>
      </c>
      <c r="AT25" s="18">
        <f t="shared" si="11"/>
        <v>0</v>
      </c>
      <c r="AU25" s="18">
        <f t="shared" si="11"/>
        <v>0</v>
      </c>
      <c r="AV25" s="18">
        <f t="shared" si="11"/>
        <v>1</v>
      </c>
      <c r="AW25" s="18">
        <f t="shared" si="11"/>
        <v>0</v>
      </c>
      <c r="AX25" s="18">
        <f t="shared" si="11"/>
        <v>0</v>
      </c>
      <c r="AY25" s="18">
        <f t="shared" si="11"/>
        <v>0</v>
      </c>
      <c r="AZ25" s="18">
        <f t="shared" si="11"/>
        <v>11</v>
      </c>
      <c r="BA25" s="18">
        <f t="shared" si="11"/>
        <v>0</v>
      </c>
      <c r="BB25" s="18">
        <f t="shared" si="11"/>
        <v>0</v>
      </c>
      <c r="BC25" s="18">
        <f t="shared" si="11"/>
        <v>0</v>
      </c>
      <c r="BD25" s="18">
        <f t="shared" si="11"/>
        <v>5</v>
      </c>
      <c r="BE25" s="18">
        <f t="shared" si="11"/>
        <v>0</v>
      </c>
      <c r="BF25" s="18">
        <f t="shared" si="11"/>
        <v>0</v>
      </c>
    </row>
  </sheetData>
  <mergeCells count="7">
    <mergeCell ref="U8:AE8"/>
    <mergeCell ref="AG8:BF8"/>
    <mergeCell ref="A1:I1"/>
    <mergeCell ref="K1:M1"/>
    <mergeCell ref="O1:S1"/>
    <mergeCell ref="U1:AE1"/>
    <mergeCell ref="AG1:BF1"/>
  </mergeCells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7A0B-0699-E443-B542-978F0B8E725E}">
  <dimension ref="A1:BF25"/>
  <sheetViews>
    <sheetView topLeftCell="F1" workbookViewId="0">
      <selection activeCell="M19" sqref="A1:XFD1048576"/>
    </sheetView>
  </sheetViews>
  <sheetFormatPr baseColWidth="10" defaultRowHeight="19" x14ac:dyDescent="0.25"/>
  <cols>
    <col min="1" max="1" width="8.1640625" style="7" bestFit="1" customWidth="1"/>
    <col min="2" max="2" width="13.83203125" style="7" bestFit="1" customWidth="1"/>
    <col min="3" max="3" width="16" style="7" bestFit="1" customWidth="1"/>
    <col min="4" max="4" width="16.33203125" style="7" bestFit="1" customWidth="1"/>
    <col min="5" max="5" width="14.1640625" style="7" bestFit="1" customWidth="1"/>
    <col min="6" max="6" width="18" style="7" bestFit="1" customWidth="1"/>
    <col min="7" max="7" width="13.6640625" style="7" bestFit="1" customWidth="1"/>
    <col min="8" max="8" width="21.5" style="7" bestFit="1" customWidth="1"/>
    <col min="9" max="9" width="20.33203125" style="7" bestFit="1" customWidth="1"/>
    <col min="10" max="10" width="10.83203125" style="7"/>
    <col min="11" max="11" width="24.6640625" style="7" bestFit="1" customWidth="1"/>
    <col min="12" max="12" width="11.1640625" style="7" bestFit="1" customWidth="1"/>
    <col min="13" max="13" width="16" style="7" customWidth="1"/>
    <col min="14" max="14" width="10.83203125" style="7"/>
    <col min="15" max="15" width="24.6640625" style="7" bestFit="1" customWidth="1"/>
    <col min="16" max="16" width="16.33203125" style="7" bestFit="1" customWidth="1"/>
    <col min="17" max="17" width="14.1640625" style="7" bestFit="1" customWidth="1"/>
    <col min="18" max="18" width="18" style="7" bestFit="1" customWidth="1"/>
    <col min="19" max="19" width="13.6640625" style="7" bestFit="1" customWidth="1"/>
    <col min="20" max="20" width="10.83203125" style="7"/>
    <col min="21" max="21" width="24.6640625" style="7" bestFit="1" customWidth="1"/>
    <col min="22" max="31" width="4.83203125" style="7" bestFit="1" customWidth="1"/>
    <col min="32" max="32" width="10.83203125" style="7"/>
    <col min="33" max="33" width="24.6640625" style="7" bestFit="1" customWidth="1"/>
    <col min="34" max="58" width="5.5" style="7" bestFit="1" customWidth="1"/>
    <col min="59" max="16384" width="10.83203125" style="7"/>
  </cols>
  <sheetData>
    <row r="1" spans="1:58" x14ac:dyDescent="0.25">
      <c r="A1" s="9" t="s">
        <v>817</v>
      </c>
      <c r="B1" s="9"/>
      <c r="C1" s="9"/>
      <c r="D1" s="9"/>
      <c r="E1" s="9"/>
      <c r="F1" s="9"/>
      <c r="G1" s="9"/>
      <c r="H1" s="9"/>
      <c r="I1" s="9"/>
      <c r="K1" s="8" t="s">
        <v>742</v>
      </c>
      <c r="L1" s="9"/>
      <c r="M1" s="9"/>
      <c r="O1" s="10" t="s">
        <v>32</v>
      </c>
      <c r="P1" s="10"/>
      <c r="Q1" s="10"/>
      <c r="R1" s="10"/>
      <c r="S1" s="10"/>
      <c r="U1" s="8" t="s">
        <v>743</v>
      </c>
      <c r="V1" s="9"/>
      <c r="W1" s="9"/>
      <c r="X1" s="9"/>
      <c r="Y1" s="9"/>
      <c r="Z1" s="9"/>
      <c r="AA1" s="9"/>
      <c r="AB1" s="9"/>
      <c r="AC1" s="9"/>
      <c r="AD1" s="9"/>
      <c r="AE1" s="9"/>
      <c r="AG1" s="8" t="s">
        <v>785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</row>
    <row r="2" spans="1:58" x14ac:dyDescent="0.25">
      <c r="A2" s="49" t="s">
        <v>0</v>
      </c>
      <c r="B2" s="49" t="s">
        <v>892</v>
      </c>
      <c r="C2" s="49" t="s">
        <v>893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739</v>
      </c>
      <c r="I2" s="49" t="s">
        <v>740</v>
      </c>
      <c r="K2" s="16" t="s">
        <v>33</v>
      </c>
      <c r="L2" s="16" t="s">
        <v>738</v>
      </c>
      <c r="M2" s="16" t="s">
        <v>890</v>
      </c>
      <c r="O2" s="16" t="s">
        <v>33</v>
      </c>
      <c r="P2" s="16" t="s">
        <v>3</v>
      </c>
      <c r="Q2" s="16" t="s">
        <v>4</v>
      </c>
      <c r="R2" s="16" t="s">
        <v>5</v>
      </c>
      <c r="S2" s="16" t="s">
        <v>6</v>
      </c>
      <c r="U2" s="16" t="s">
        <v>33</v>
      </c>
      <c r="V2" s="50" t="s">
        <v>744</v>
      </c>
      <c r="W2" s="29" t="s">
        <v>745</v>
      </c>
      <c r="X2" s="29" t="s">
        <v>746</v>
      </c>
      <c r="Y2" s="29" t="s">
        <v>747</v>
      </c>
      <c r="Z2" s="29" t="s">
        <v>748</v>
      </c>
      <c r="AA2" s="29" t="s">
        <v>749</v>
      </c>
      <c r="AB2" s="29" t="s">
        <v>750</v>
      </c>
      <c r="AC2" s="29" t="s">
        <v>751</v>
      </c>
      <c r="AD2" s="29" t="s">
        <v>752</v>
      </c>
      <c r="AE2" s="29" t="s">
        <v>753</v>
      </c>
      <c r="AG2" s="16" t="s">
        <v>33</v>
      </c>
      <c r="AH2" s="50" t="s">
        <v>787</v>
      </c>
      <c r="AI2" s="50" t="s">
        <v>788</v>
      </c>
      <c r="AJ2" s="50" t="s">
        <v>789</v>
      </c>
      <c r="AK2" s="50" t="s">
        <v>790</v>
      </c>
      <c r="AL2" s="50" t="s">
        <v>791</v>
      </c>
      <c r="AM2" s="50" t="s">
        <v>792</v>
      </c>
      <c r="AN2" s="50" t="s">
        <v>793</v>
      </c>
      <c r="AO2" s="50" t="s">
        <v>794</v>
      </c>
      <c r="AP2" s="50" t="s">
        <v>795</v>
      </c>
      <c r="AQ2" s="50" t="s">
        <v>796</v>
      </c>
      <c r="AR2" s="50" t="s">
        <v>797</v>
      </c>
      <c r="AS2" s="50" t="s">
        <v>798</v>
      </c>
      <c r="AT2" s="50" t="s">
        <v>799</v>
      </c>
      <c r="AU2" s="50" t="s">
        <v>800</v>
      </c>
      <c r="AV2" s="50" t="s">
        <v>801</v>
      </c>
      <c r="AW2" s="50" t="s">
        <v>802</v>
      </c>
      <c r="AX2" s="50" t="s">
        <v>803</v>
      </c>
      <c r="AY2" s="50" t="s">
        <v>804</v>
      </c>
      <c r="AZ2" s="50" t="s">
        <v>805</v>
      </c>
      <c r="BA2" s="50" t="s">
        <v>806</v>
      </c>
      <c r="BB2" s="50" t="s">
        <v>807</v>
      </c>
      <c r="BC2" s="50" t="s">
        <v>808</v>
      </c>
      <c r="BD2" s="50" t="s">
        <v>809</v>
      </c>
      <c r="BE2" s="50" t="s">
        <v>810</v>
      </c>
      <c r="BF2" s="50" t="s">
        <v>811</v>
      </c>
    </row>
    <row r="3" spans="1:58" x14ac:dyDescent="0.25">
      <c r="A3" s="7" t="s">
        <v>755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K3" s="14" t="s">
        <v>30</v>
      </c>
      <c r="L3" s="14">
        <f>SUM(B3:B7)</f>
        <v>179</v>
      </c>
      <c r="M3" s="14">
        <f>SUM(C3:C7)</f>
        <v>30</v>
      </c>
      <c r="O3" s="14" t="s">
        <v>27</v>
      </c>
      <c r="P3" s="14">
        <f>SUM(D3:D7)</f>
        <v>0</v>
      </c>
      <c r="Q3" s="14">
        <f>SUM(E3:E7)</f>
        <v>2</v>
      </c>
      <c r="R3" s="14">
        <f>SUM(F3:F7)</f>
        <v>32</v>
      </c>
      <c r="S3" s="14">
        <f>SUM(G3:G7)</f>
        <v>145</v>
      </c>
      <c r="U3" s="14" t="s">
        <v>27</v>
      </c>
      <c r="V3" s="7">
        <f t="shared" ref="V3:AE3" si="0">SUM(V10:V14)</f>
        <v>3</v>
      </c>
      <c r="W3" s="7">
        <f t="shared" si="0"/>
        <v>15</v>
      </c>
      <c r="X3" s="7">
        <f t="shared" si="0"/>
        <v>0</v>
      </c>
      <c r="Y3" s="7">
        <f t="shared" si="0"/>
        <v>0</v>
      </c>
      <c r="Z3" s="7">
        <f t="shared" si="0"/>
        <v>0</v>
      </c>
      <c r="AA3" s="7">
        <f t="shared" si="0"/>
        <v>0</v>
      </c>
      <c r="AB3" s="7">
        <f t="shared" si="0"/>
        <v>2</v>
      </c>
      <c r="AC3" s="7">
        <f t="shared" si="0"/>
        <v>0</v>
      </c>
      <c r="AD3" s="7">
        <f t="shared" si="0"/>
        <v>82</v>
      </c>
      <c r="AE3" s="7">
        <f t="shared" si="0"/>
        <v>0</v>
      </c>
      <c r="AG3" s="14" t="s">
        <v>27</v>
      </c>
      <c r="AH3" s="7">
        <f t="shared" ref="AH3:BF3" si="1">SUM(AH10:AH14)</f>
        <v>0</v>
      </c>
      <c r="AI3" s="7">
        <f t="shared" si="1"/>
        <v>0</v>
      </c>
      <c r="AJ3" s="7">
        <f t="shared" si="1"/>
        <v>0</v>
      </c>
      <c r="AK3" s="7">
        <f t="shared" si="1"/>
        <v>0</v>
      </c>
      <c r="AL3" s="7">
        <f t="shared" si="1"/>
        <v>0</v>
      </c>
      <c r="AM3" s="7">
        <f t="shared" si="1"/>
        <v>0</v>
      </c>
      <c r="AN3" s="7">
        <f t="shared" si="1"/>
        <v>0</v>
      </c>
      <c r="AO3" s="7">
        <f t="shared" si="1"/>
        <v>0</v>
      </c>
      <c r="AP3" s="7">
        <f t="shared" si="1"/>
        <v>0</v>
      </c>
      <c r="AQ3" s="7">
        <f t="shared" si="1"/>
        <v>0</v>
      </c>
      <c r="AR3" s="7">
        <f t="shared" si="1"/>
        <v>0</v>
      </c>
      <c r="AS3" s="7">
        <f t="shared" si="1"/>
        <v>0</v>
      </c>
      <c r="AT3" s="7">
        <f t="shared" si="1"/>
        <v>0</v>
      </c>
      <c r="AU3" s="7">
        <f t="shared" si="1"/>
        <v>0</v>
      </c>
      <c r="AV3" s="7">
        <f t="shared" si="1"/>
        <v>0</v>
      </c>
      <c r="AW3" s="7">
        <f t="shared" si="1"/>
        <v>0</v>
      </c>
      <c r="AX3" s="7">
        <f t="shared" si="1"/>
        <v>0</v>
      </c>
      <c r="AY3" s="7">
        <f t="shared" si="1"/>
        <v>1</v>
      </c>
      <c r="AZ3" s="7">
        <f t="shared" si="1"/>
        <v>0</v>
      </c>
      <c r="BA3" s="7">
        <f t="shared" si="1"/>
        <v>0</v>
      </c>
      <c r="BB3" s="7">
        <f t="shared" si="1"/>
        <v>0</v>
      </c>
      <c r="BC3" s="7">
        <f t="shared" si="1"/>
        <v>0</v>
      </c>
      <c r="BD3" s="7">
        <f t="shared" si="1"/>
        <v>0</v>
      </c>
      <c r="BE3" s="7">
        <f t="shared" si="1"/>
        <v>0</v>
      </c>
      <c r="BF3" s="7">
        <f t="shared" si="1"/>
        <v>0</v>
      </c>
    </row>
    <row r="4" spans="1:58" x14ac:dyDescent="0.25">
      <c r="A4" s="7" t="s">
        <v>756</v>
      </c>
      <c r="B4" s="7">
        <v>143</v>
      </c>
      <c r="C4" s="7">
        <v>13</v>
      </c>
      <c r="D4" s="7">
        <v>0</v>
      </c>
      <c r="E4" s="7">
        <v>2</v>
      </c>
      <c r="F4" s="7">
        <v>8</v>
      </c>
      <c r="G4" s="7">
        <v>133</v>
      </c>
      <c r="H4" s="7">
        <v>87</v>
      </c>
      <c r="I4" s="7">
        <v>1</v>
      </c>
      <c r="K4" s="14" t="s">
        <v>28</v>
      </c>
      <c r="L4" s="14">
        <f>SUM(B8:B12)</f>
        <v>154</v>
      </c>
      <c r="M4" s="14">
        <f>SUM(C8:C12)</f>
        <v>33</v>
      </c>
      <c r="O4" s="14" t="s">
        <v>28</v>
      </c>
      <c r="P4" s="14">
        <f>SUM(D8:D12)</f>
        <v>0</v>
      </c>
      <c r="Q4" s="14">
        <f>SUM(E8:E12)</f>
        <v>42</v>
      </c>
      <c r="R4" s="14">
        <f>SUM(F8:F12)</f>
        <v>36</v>
      </c>
      <c r="S4" s="14">
        <f>SUM(G8:G12)</f>
        <v>76</v>
      </c>
      <c r="U4" s="14" t="s">
        <v>28</v>
      </c>
      <c r="V4" s="7">
        <f>SUM(V15:V19)</f>
        <v>19</v>
      </c>
      <c r="W4" s="7">
        <f t="shared" ref="W4:AE4" si="2">SUM(W15:W19)</f>
        <v>40</v>
      </c>
      <c r="X4" s="7">
        <f t="shared" si="2"/>
        <v>37</v>
      </c>
      <c r="Y4" s="7">
        <f t="shared" si="2"/>
        <v>0</v>
      </c>
      <c r="Z4" s="7">
        <f t="shared" si="2"/>
        <v>1</v>
      </c>
      <c r="AA4" s="7">
        <f t="shared" si="2"/>
        <v>0</v>
      </c>
      <c r="AB4" s="7">
        <f t="shared" si="2"/>
        <v>2</v>
      </c>
      <c r="AC4" s="7">
        <f t="shared" si="2"/>
        <v>0</v>
      </c>
      <c r="AD4" s="7">
        <f t="shared" si="2"/>
        <v>12</v>
      </c>
      <c r="AE4" s="7">
        <f t="shared" si="2"/>
        <v>0</v>
      </c>
      <c r="AG4" s="14" t="s">
        <v>28</v>
      </c>
      <c r="AH4" s="7">
        <f>SUM(AH15:AH19)</f>
        <v>0</v>
      </c>
      <c r="AI4" s="7">
        <f t="shared" ref="AI4:BF4" si="3">SUM(AI15:AI19)</f>
        <v>1</v>
      </c>
      <c r="AJ4" s="7">
        <f t="shared" si="3"/>
        <v>18</v>
      </c>
      <c r="AK4" s="7">
        <f t="shared" si="3"/>
        <v>0</v>
      </c>
      <c r="AL4" s="7">
        <f t="shared" si="3"/>
        <v>0</v>
      </c>
      <c r="AM4" s="7">
        <f t="shared" si="3"/>
        <v>18</v>
      </c>
      <c r="AN4" s="7">
        <f t="shared" si="3"/>
        <v>0</v>
      </c>
      <c r="AO4" s="7">
        <f t="shared" si="3"/>
        <v>0</v>
      </c>
      <c r="AP4" s="7">
        <f t="shared" si="3"/>
        <v>3</v>
      </c>
      <c r="AQ4" s="7">
        <f t="shared" si="3"/>
        <v>0</v>
      </c>
      <c r="AR4" s="7">
        <f t="shared" si="3"/>
        <v>0</v>
      </c>
      <c r="AS4" s="7">
        <f t="shared" si="3"/>
        <v>0</v>
      </c>
      <c r="AT4" s="7">
        <f t="shared" si="3"/>
        <v>0</v>
      </c>
      <c r="AU4" s="7">
        <f t="shared" si="3"/>
        <v>0</v>
      </c>
      <c r="AV4" s="7">
        <f t="shared" si="3"/>
        <v>0</v>
      </c>
      <c r="AW4" s="7">
        <f t="shared" si="3"/>
        <v>0</v>
      </c>
      <c r="AX4" s="7">
        <f t="shared" si="3"/>
        <v>0</v>
      </c>
      <c r="AY4" s="7">
        <f t="shared" si="3"/>
        <v>1</v>
      </c>
      <c r="AZ4" s="7">
        <f t="shared" si="3"/>
        <v>0</v>
      </c>
      <c r="BA4" s="7">
        <f t="shared" si="3"/>
        <v>0</v>
      </c>
      <c r="BB4" s="7">
        <f t="shared" si="3"/>
        <v>0</v>
      </c>
      <c r="BC4" s="7">
        <f t="shared" si="3"/>
        <v>0</v>
      </c>
      <c r="BD4" s="7">
        <f t="shared" si="3"/>
        <v>0</v>
      </c>
      <c r="BE4" s="7">
        <f t="shared" si="3"/>
        <v>0</v>
      </c>
      <c r="BF4" s="7">
        <f t="shared" si="3"/>
        <v>0</v>
      </c>
    </row>
    <row r="5" spans="1:58" x14ac:dyDescent="0.25">
      <c r="A5" s="7" t="s">
        <v>757</v>
      </c>
      <c r="B5" s="7">
        <v>12</v>
      </c>
      <c r="C5" s="7">
        <v>5</v>
      </c>
      <c r="D5" s="7">
        <v>0</v>
      </c>
      <c r="E5" s="7">
        <v>0</v>
      </c>
      <c r="F5" s="7">
        <v>4</v>
      </c>
      <c r="G5" s="7">
        <v>8</v>
      </c>
      <c r="H5" s="7">
        <v>0</v>
      </c>
      <c r="I5" s="7">
        <v>0</v>
      </c>
      <c r="K5" s="14" t="s">
        <v>29</v>
      </c>
      <c r="L5" s="14">
        <f>SUM(B13:B17)</f>
        <v>117</v>
      </c>
      <c r="M5" s="14">
        <f>SUM(C13:C17)</f>
        <v>26</v>
      </c>
      <c r="O5" s="14" t="s">
        <v>29</v>
      </c>
      <c r="P5" s="14">
        <f>SUM(D13:D17)</f>
        <v>0</v>
      </c>
      <c r="Q5" s="14">
        <f>SUM(E13:E17)</f>
        <v>3</v>
      </c>
      <c r="R5" s="14">
        <f>SUM(F13:F17)</f>
        <v>72</v>
      </c>
      <c r="S5" s="14">
        <f>SUM(G13:G17)</f>
        <v>42</v>
      </c>
      <c r="U5" s="14" t="s">
        <v>29</v>
      </c>
      <c r="V5" s="7">
        <f>SUM(V20:V24)</f>
        <v>14</v>
      </c>
      <c r="W5" s="7">
        <f t="shared" ref="W5:AE5" si="4">SUM(W20:W24)</f>
        <v>19</v>
      </c>
      <c r="X5" s="7">
        <f t="shared" si="4"/>
        <v>9</v>
      </c>
      <c r="Y5" s="7">
        <f t="shared" si="4"/>
        <v>0</v>
      </c>
      <c r="Z5" s="7">
        <f t="shared" si="4"/>
        <v>0</v>
      </c>
      <c r="AA5" s="7">
        <f t="shared" si="4"/>
        <v>0</v>
      </c>
      <c r="AB5" s="7">
        <f t="shared" si="4"/>
        <v>0</v>
      </c>
      <c r="AC5" s="7">
        <f t="shared" si="4"/>
        <v>7</v>
      </c>
      <c r="AD5" s="7">
        <f t="shared" si="4"/>
        <v>0</v>
      </c>
      <c r="AE5" s="7">
        <f t="shared" si="4"/>
        <v>0</v>
      </c>
      <c r="AG5" s="14" t="s">
        <v>29</v>
      </c>
      <c r="AH5" s="7">
        <f>SUM(AH20:AH24)</f>
        <v>0</v>
      </c>
      <c r="AI5" s="7">
        <f t="shared" ref="AI5:BF5" si="5">SUM(AI20:AI24)</f>
        <v>0</v>
      </c>
      <c r="AJ5" s="7">
        <f t="shared" si="5"/>
        <v>0</v>
      </c>
      <c r="AK5" s="7">
        <f t="shared" si="5"/>
        <v>0</v>
      </c>
      <c r="AL5" s="7">
        <f t="shared" si="5"/>
        <v>3</v>
      </c>
      <c r="AM5" s="7">
        <f t="shared" si="5"/>
        <v>0</v>
      </c>
      <c r="AN5" s="7">
        <f t="shared" si="5"/>
        <v>0</v>
      </c>
      <c r="AO5" s="7">
        <f t="shared" si="5"/>
        <v>0</v>
      </c>
      <c r="AP5" s="7">
        <f t="shared" si="5"/>
        <v>0</v>
      </c>
      <c r="AQ5" s="7">
        <f t="shared" si="5"/>
        <v>0</v>
      </c>
      <c r="AR5" s="7">
        <f t="shared" si="5"/>
        <v>0</v>
      </c>
      <c r="AS5" s="7">
        <f t="shared" si="5"/>
        <v>0</v>
      </c>
      <c r="AT5" s="7">
        <f t="shared" si="5"/>
        <v>0</v>
      </c>
      <c r="AU5" s="7">
        <f t="shared" si="5"/>
        <v>0</v>
      </c>
      <c r="AV5" s="7">
        <f t="shared" si="5"/>
        <v>0</v>
      </c>
      <c r="AW5" s="7">
        <f t="shared" si="5"/>
        <v>0</v>
      </c>
      <c r="AX5" s="7">
        <f t="shared" si="5"/>
        <v>0</v>
      </c>
      <c r="AY5" s="7">
        <f t="shared" si="5"/>
        <v>0</v>
      </c>
      <c r="AZ5" s="7">
        <f t="shared" si="5"/>
        <v>0</v>
      </c>
      <c r="BA5" s="7">
        <f t="shared" si="5"/>
        <v>0</v>
      </c>
      <c r="BB5" s="7">
        <f t="shared" si="5"/>
        <v>0</v>
      </c>
      <c r="BC5" s="7">
        <f t="shared" si="5"/>
        <v>0</v>
      </c>
      <c r="BD5" s="7">
        <f t="shared" si="5"/>
        <v>0</v>
      </c>
      <c r="BE5" s="7">
        <f t="shared" si="5"/>
        <v>0</v>
      </c>
      <c r="BF5" s="7">
        <f t="shared" si="5"/>
        <v>0</v>
      </c>
    </row>
    <row r="6" spans="1:58" x14ac:dyDescent="0.25">
      <c r="A6" s="7" t="s">
        <v>758</v>
      </c>
      <c r="B6" s="7">
        <v>8</v>
      </c>
      <c r="C6" s="7">
        <v>6</v>
      </c>
      <c r="D6" s="7">
        <v>0</v>
      </c>
      <c r="E6" s="7">
        <v>0</v>
      </c>
      <c r="F6" s="7">
        <v>8</v>
      </c>
      <c r="G6" s="7">
        <v>0</v>
      </c>
      <c r="H6" s="7">
        <v>3</v>
      </c>
      <c r="I6" s="7">
        <v>0</v>
      </c>
      <c r="K6" s="18" t="s">
        <v>754</v>
      </c>
      <c r="L6" s="18">
        <f>SUM(L3:L5)</f>
        <v>450</v>
      </c>
      <c r="M6" s="18">
        <f>SUM(M3:M5)</f>
        <v>89</v>
      </c>
      <c r="O6" s="18" t="s">
        <v>754</v>
      </c>
      <c r="P6" s="18">
        <f>SUM(P3:P5)</f>
        <v>0</v>
      </c>
      <c r="Q6" s="18">
        <f t="shared" ref="Q6:S6" si="6">SUM(Q3:Q5)</f>
        <v>47</v>
      </c>
      <c r="R6" s="18">
        <f t="shared" si="6"/>
        <v>140</v>
      </c>
      <c r="S6" s="18">
        <f t="shared" si="6"/>
        <v>263</v>
      </c>
      <c r="U6" s="18" t="s">
        <v>754</v>
      </c>
      <c r="V6" s="18">
        <f>SUM(V3:V5)</f>
        <v>36</v>
      </c>
      <c r="W6" s="18">
        <f t="shared" ref="W6:AE6" si="7">SUM(W3:W5)</f>
        <v>74</v>
      </c>
      <c r="X6" s="18">
        <f t="shared" si="7"/>
        <v>46</v>
      </c>
      <c r="Y6" s="18">
        <f t="shared" si="7"/>
        <v>0</v>
      </c>
      <c r="Z6" s="18">
        <f t="shared" si="7"/>
        <v>1</v>
      </c>
      <c r="AA6" s="18">
        <f t="shared" si="7"/>
        <v>0</v>
      </c>
      <c r="AB6" s="18">
        <f t="shared" si="7"/>
        <v>4</v>
      </c>
      <c r="AC6" s="18">
        <f t="shared" si="7"/>
        <v>7</v>
      </c>
      <c r="AD6" s="18">
        <f t="shared" si="7"/>
        <v>94</v>
      </c>
      <c r="AE6" s="18">
        <f t="shared" si="7"/>
        <v>0</v>
      </c>
      <c r="AG6" s="18" t="s">
        <v>754</v>
      </c>
      <c r="AH6" s="18">
        <f>SUM(AH3:AH5)</f>
        <v>0</v>
      </c>
      <c r="AI6" s="18">
        <f t="shared" ref="AI6:BF6" si="8">SUM(AI3:AI5)</f>
        <v>1</v>
      </c>
      <c r="AJ6" s="18">
        <f t="shared" si="8"/>
        <v>18</v>
      </c>
      <c r="AK6" s="18">
        <f t="shared" si="8"/>
        <v>0</v>
      </c>
      <c r="AL6" s="18">
        <f t="shared" si="8"/>
        <v>3</v>
      </c>
      <c r="AM6" s="18">
        <f t="shared" si="8"/>
        <v>18</v>
      </c>
      <c r="AN6" s="18">
        <f t="shared" si="8"/>
        <v>0</v>
      </c>
      <c r="AO6" s="18">
        <f t="shared" si="8"/>
        <v>0</v>
      </c>
      <c r="AP6" s="18">
        <f t="shared" si="8"/>
        <v>3</v>
      </c>
      <c r="AQ6" s="18">
        <f t="shared" si="8"/>
        <v>0</v>
      </c>
      <c r="AR6" s="18">
        <f t="shared" si="8"/>
        <v>0</v>
      </c>
      <c r="AS6" s="18">
        <f t="shared" si="8"/>
        <v>0</v>
      </c>
      <c r="AT6" s="18">
        <f t="shared" si="8"/>
        <v>0</v>
      </c>
      <c r="AU6" s="18">
        <f t="shared" si="8"/>
        <v>0</v>
      </c>
      <c r="AV6" s="18">
        <f t="shared" si="8"/>
        <v>0</v>
      </c>
      <c r="AW6" s="18">
        <f t="shared" si="8"/>
        <v>0</v>
      </c>
      <c r="AX6" s="18">
        <f t="shared" si="8"/>
        <v>0</v>
      </c>
      <c r="AY6" s="18">
        <f t="shared" si="8"/>
        <v>2</v>
      </c>
      <c r="AZ6" s="18">
        <f t="shared" si="8"/>
        <v>0</v>
      </c>
      <c r="BA6" s="18">
        <f t="shared" si="8"/>
        <v>0</v>
      </c>
      <c r="BB6" s="18">
        <f t="shared" si="8"/>
        <v>0</v>
      </c>
      <c r="BC6" s="18">
        <f t="shared" si="8"/>
        <v>0</v>
      </c>
      <c r="BD6" s="18">
        <f t="shared" si="8"/>
        <v>0</v>
      </c>
      <c r="BE6" s="18">
        <f t="shared" si="8"/>
        <v>0</v>
      </c>
      <c r="BF6" s="18">
        <f t="shared" si="8"/>
        <v>0</v>
      </c>
    </row>
    <row r="7" spans="1:58" x14ac:dyDescent="0.25">
      <c r="A7" s="7" t="s">
        <v>759</v>
      </c>
      <c r="B7" s="7">
        <v>16</v>
      </c>
      <c r="C7" s="7">
        <v>6</v>
      </c>
      <c r="D7" s="7">
        <v>0</v>
      </c>
      <c r="E7" s="7">
        <v>0</v>
      </c>
      <c r="F7" s="7">
        <v>12</v>
      </c>
      <c r="G7" s="7">
        <v>4</v>
      </c>
      <c r="H7" s="7">
        <v>9</v>
      </c>
      <c r="I7" s="7">
        <v>0</v>
      </c>
    </row>
    <row r="8" spans="1:58" x14ac:dyDescent="0.25">
      <c r="A8" s="7" t="s">
        <v>760</v>
      </c>
      <c r="B8" s="7">
        <v>6</v>
      </c>
      <c r="C8" s="7">
        <v>1</v>
      </c>
      <c r="D8" s="7">
        <v>0</v>
      </c>
      <c r="E8" s="7">
        <v>0</v>
      </c>
      <c r="F8" s="7">
        <v>0</v>
      </c>
      <c r="G8" s="7">
        <v>6</v>
      </c>
      <c r="H8" s="7">
        <v>0</v>
      </c>
      <c r="I8" s="7">
        <v>0</v>
      </c>
      <c r="U8" s="9" t="s">
        <v>786</v>
      </c>
      <c r="V8" s="9"/>
      <c r="W8" s="9"/>
      <c r="X8" s="9"/>
      <c r="Y8" s="9"/>
      <c r="Z8" s="9"/>
      <c r="AA8" s="9"/>
      <c r="AB8" s="9"/>
      <c r="AC8" s="9"/>
      <c r="AD8" s="9"/>
      <c r="AE8" s="9"/>
      <c r="AG8" s="9" t="s">
        <v>812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</row>
    <row r="9" spans="1:58" x14ac:dyDescent="0.25">
      <c r="A9" s="7" t="s">
        <v>761</v>
      </c>
      <c r="B9" s="7">
        <v>122</v>
      </c>
      <c r="C9" s="7">
        <v>18</v>
      </c>
      <c r="D9" s="7">
        <v>0</v>
      </c>
      <c r="E9" s="7">
        <v>41</v>
      </c>
      <c r="F9" s="7">
        <v>28</v>
      </c>
      <c r="G9" s="7">
        <v>53</v>
      </c>
      <c r="H9" s="7">
        <v>94</v>
      </c>
      <c r="I9" s="7">
        <v>40</v>
      </c>
      <c r="U9" s="49" t="s">
        <v>0</v>
      </c>
      <c r="V9" s="50" t="s">
        <v>744</v>
      </c>
      <c r="W9" s="29" t="s">
        <v>745</v>
      </c>
      <c r="X9" s="29" t="s">
        <v>746</v>
      </c>
      <c r="Y9" s="29" t="s">
        <v>747</v>
      </c>
      <c r="Z9" s="29" t="s">
        <v>748</v>
      </c>
      <c r="AA9" s="29" t="s">
        <v>749</v>
      </c>
      <c r="AB9" s="29" t="s">
        <v>750</v>
      </c>
      <c r="AC9" s="29" t="s">
        <v>751</v>
      </c>
      <c r="AD9" s="29" t="s">
        <v>752</v>
      </c>
      <c r="AE9" s="29" t="s">
        <v>753</v>
      </c>
      <c r="AG9" s="49" t="s">
        <v>0</v>
      </c>
      <c r="AH9" s="50" t="s">
        <v>787</v>
      </c>
      <c r="AI9" s="50" t="s">
        <v>788</v>
      </c>
      <c r="AJ9" s="50" t="s">
        <v>789</v>
      </c>
      <c r="AK9" s="50" t="s">
        <v>790</v>
      </c>
      <c r="AL9" s="50" t="s">
        <v>791</v>
      </c>
      <c r="AM9" s="50" t="s">
        <v>792</v>
      </c>
      <c r="AN9" s="50" t="s">
        <v>793</v>
      </c>
      <c r="AO9" s="50" t="s">
        <v>794</v>
      </c>
      <c r="AP9" s="50" t="s">
        <v>795</v>
      </c>
      <c r="AQ9" s="50" t="s">
        <v>796</v>
      </c>
      <c r="AR9" s="50" t="s">
        <v>797</v>
      </c>
      <c r="AS9" s="50" t="s">
        <v>798</v>
      </c>
      <c r="AT9" s="50" t="s">
        <v>799</v>
      </c>
      <c r="AU9" s="50" t="s">
        <v>800</v>
      </c>
      <c r="AV9" s="50" t="s">
        <v>801</v>
      </c>
      <c r="AW9" s="50" t="s">
        <v>802</v>
      </c>
      <c r="AX9" s="50" t="s">
        <v>803</v>
      </c>
      <c r="AY9" s="50" t="s">
        <v>804</v>
      </c>
      <c r="AZ9" s="50" t="s">
        <v>805</v>
      </c>
      <c r="BA9" s="50" t="s">
        <v>806</v>
      </c>
      <c r="BB9" s="50" t="s">
        <v>807</v>
      </c>
      <c r="BC9" s="50" t="s">
        <v>808</v>
      </c>
      <c r="BD9" s="50" t="s">
        <v>809</v>
      </c>
      <c r="BE9" s="50" t="s">
        <v>810</v>
      </c>
      <c r="BF9" s="50" t="s">
        <v>811</v>
      </c>
    </row>
    <row r="10" spans="1:58" x14ac:dyDescent="0.25">
      <c r="A10" s="7" t="s">
        <v>762</v>
      </c>
      <c r="B10" s="7">
        <v>16</v>
      </c>
      <c r="C10" s="7">
        <v>8</v>
      </c>
      <c r="D10" s="7">
        <v>0</v>
      </c>
      <c r="E10" s="7">
        <v>1</v>
      </c>
      <c r="F10" s="7">
        <v>8</v>
      </c>
      <c r="G10" s="7">
        <v>7</v>
      </c>
      <c r="H10" s="7">
        <v>11</v>
      </c>
      <c r="I10" s="7">
        <v>1</v>
      </c>
      <c r="U10" s="7" t="s">
        <v>755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G10" s="7" t="s">
        <v>755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</row>
    <row r="11" spans="1:58" x14ac:dyDescent="0.25">
      <c r="A11" s="7" t="s">
        <v>763</v>
      </c>
      <c r="B11" s="7">
        <v>9</v>
      </c>
      <c r="C11" s="7">
        <v>5</v>
      </c>
      <c r="D11" s="7">
        <v>0</v>
      </c>
      <c r="E11" s="7">
        <v>0</v>
      </c>
      <c r="F11" s="7">
        <v>0</v>
      </c>
      <c r="G11" s="7">
        <v>9</v>
      </c>
      <c r="H11" s="7">
        <v>0</v>
      </c>
      <c r="I11" s="7">
        <v>0</v>
      </c>
      <c r="K11" s="14"/>
      <c r="L11" s="14"/>
      <c r="M11" s="14"/>
      <c r="U11" s="7" t="s">
        <v>756</v>
      </c>
      <c r="V11" s="7">
        <v>0</v>
      </c>
      <c r="W11" s="7">
        <v>3</v>
      </c>
      <c r="X11" s="7">
        <v>0</v>
      </c>
      <c r="Y11" s="7">
        <v>0</v>
      </c>
      <c r="Z11" s="7">
        <v>0</v>
      </c>
      <c r="AA11" s="7">
        <v>0</v>
      </c>
      <c r="AB11" s="7">
        <v>2</v>
      </c>
      <c r="AC11" s="7">
        <v>0</v>
      </c>
      <c r="AD11" s="7">
        <v>82</v>
      </c>
      <c r="AE11" s="7">
        <v>0</v>
      </c>
      <c r="AG11" s="7" t="s">
        <v>756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1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</row>
    <row r="12" spans="1:58" x14ac:dyDescent="0.25">
      <c r="A12" s="7" t="s">
        <v>764</v>
      </c>
      <c r="B12" s="7">
        <v>1</v>
      </c>
      <c r="C12" s="7">
        <v>1</v>
      </c>
      <c r="D12" s="7">
        <v>0</v>
      </c>
      <c r="E12" s="7">
        <v>0</v>
      </c>
      <c r="F12" s="7">
        <v>0</v>
      </c>
      <c r="G12" s="7">
        <v>1</v>
      </c>
      <c r="H12" s="7">
        <v>0</v>
      </c>
      <c r="I12" s="7">
        <v>0</v>
      </c>
      <c r="K12" s="14"/>
      <c r="L12" s="14"/>
      <c r="M12" s="14"/>
      <c r="U12" s="7" t="s">
        <v>757</v>
      </c>
      <c r="V12" s="7">
        <v>3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G12" s="7" t="s">
        <v>757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</row>
    <row r="13" spans="1:58" x14ac:dyDescent="0.25">
      <c r="A13" s="7" t="s">
        <v>765</v>
      </c>
      <c r="B13" s="7">
        <v>20</v>
      </c>
      <c r="C13" s="7">
        <v>8</v>
      </c>
      <c r="D13" s="7">
        <v>0</v>
      </c>
      <c r="E13" s="7">
        <v>0</v>
      </c>
      <c r="F13" s="7">
        <v>18</v>
      </c>
      <c r="G13" s="7">
        <v>2</v>
      </c>
      <c r="H13" s="7">
        <v>0</v>
      </c>
      <c r="I13" s="7">
        <v>0</v>
      </c>
      <c r="U13" s="7" t="s">
        <v>758</v>
      </c>
      <c r="V13" s="7">
        <v>0</v>
      </c>
      <c r="W13" s="7">
        <v>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G13" s="7" t="s">
        <v>758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</row>
    <row r="14" spans="1:58" x14ac:dyDescent="0.25">
      <c r="A14" s="7" t="s">
        <v>766</v>
      </c>
      <c r="B14" s="7">
        <v>40</v>
      </c>
      <c r="C14" s="7">
        <v>5</v>
      </c>
      <c r="D14" s="7">
        <v>0</v>
      </c>
      <c r="E14" s="7">
        <v>0</v>
      </c>
      <c r="F14" s="7">
        <v>14</v>
      </c>
      <c r="G14" s="7">
        <v>26</v>
      </c>
      <c r="H14" s="7">
        <v>0</v>
      </c>
      <c r="I14" s="7">
        <v>0</v>
      </c>
      <c r="U14" s="7" t="s">
        <v>759</v>
      </c>
      <c r="V14" s="7">
        <v>0</v>
      </c>
      <c r="W14" s="7">
        <v>9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G14" s="7" t="s">
        <v>759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</row>
    <row r="15" spans="1:58" x14ac:dyDescent="0.25">
      <c r="A15" s="7" t="s">
        <v>767</v>
      </c>
      <c r="B15" s="7">
        <v>38</v>
      </c>
      <c r="C15" s="7">
        <v>8</v>
      </c>
      <c r="D15" s="7">
        <v>0</v>
      </c>
      <c r="E15" s="7">
        <v>3</v>
      </c>
      <c r="F15" s="7">
        <v>21</v>
      </c>
      <c r="G15" s="7">
        <v>14</v>
      </c>
      <c r="H15" s="7">
        <v>16</v>
      </c>
      <c r="I15" s="7">
        <v>3</v>
      </c>
      <c r="U15" s="7" t="s">
        <v>760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G15" s="7" t="s">
        <v>760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</row>
    <row r="16" spans="1:58" x14ac:dyDescent="0.25">
      <c r="A16" s="7" t="s">
        <v>768</v>
      </c>
      <c r="B16" s="7">
        <v>11</v>
      </c>
      <c r="C16" s="7">
        <v>3</v>
      </c>
      <c r="D16" s="7">
        <v>0</v>
      </c>
      <c r="E16" s="7">
        <v>0</v>
      </c>
      <c r="F16" s="7">
        <v>11</v>
      </c>
      <c r="G16" s="7">
        <v>0</v>
      </c>
      <c r="H16" s="7">
        <v>1</v>
      </c>
      <c r="I16" s="7">
        <v>0</v>
      </c>
      <c r="U16" s="7" t="s">
        <v>761</v>
      </c>
      <c r="V16" s="7">
        <v>15</v>
      </c>
      <c r="W16" s="7">
        <v>30</v>
      </c>
      <c r="X16" s="7">
        <v>36</v>
      </c>
      <c r="Y16" s="7">
        <v>0</v>
      </c>
      <c r="Z16" s="7">
        <v>1</v>
      </c>
      <c r="AA16" s="7">
        <v>0</v>
      </c>
      <c r="AB16" s="7">
        <v>2</v>
      </c>
      <c r="AC16" s="7">
        <v>0</v>
      </c>
      <c r="AD16" s="7">
        <v>10</v>
      </c>
      <c r="AE16" s="7">
        <v>0</v>
      </c>
      <c r="AG16" s="7" t="s">
        <v>761</v>
      </c>
      <c r="AH16" s="7">
        <v>0</v>
      </c>
      <c r="AI16" s="7">
        <v>0</v>
      </c>
      <c r="AJ16" s="7">
        <v>18</v>
      </c>
      <c r="AK16" s="7">
        <v>0</v>
      </c>
      <c r="AL16" s="7">
        <v>0</v>
      </c>
      <c r="AM16" s="7">
        <v>18</v>
      </c>
      <c r="AN16" s="7">
        <v>0</v>
      </c>
      <c r="AO16" s="7">
        <v>0</v>
      </c>
      <c r="AP16" s="7">
        <v>3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1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</row>
    <row r="17" spans="1:58" x14ac:dyDescent="0.25">
      <c r="A17" s="7" t="s">
        <v>769</v>
      </c>
      <c r="B17" s="7">
        <v>8</v>
      </c>
      <c r="C17" s="7">
        <v>2</v>
      </c>
      <c r="D17" s="7">
        <v>0</v>
      </c>
      <c r="E17" s="7">
        <v>0</v>
      </c>
      <c r="F17" s="7">
        <v>8</v>
      </c>
      <c r="G17" s="7">
        <v>0</v>
      </c>
      <c r="H17" s="7">
        <v>0</v>
      </c>
      <c r="I17" s="7">
        <v>0</v>
      </c>
      <c r="U17" s="7" t="s">
        <v>762</v>
      </c>
      <c r="V17" s="7">
        <v>2</v>
      </c>
      <c r="W17" s="7">
        <v>8</v>
      </c>
      <c r="X17" s="7">
        <v>1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G17" s="7" t="s">
        <v>762</v>
      </c>
      <c r="AH17" s="7">
        <v>0</v>
      </c>
      <c r="AI17" s="7">
        <v>1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</row>
    <row r="18" spans="1:58" x14ac:dyDescent="0.25">
      <c r="A18" s="18" t="s">
        <v>754</v>
      </c>
      <c r="B18" s="18">
        <f>SUM(B3:B17)</f>
        <v>450</v>
      </c>
      <c r="C18" s="18">
        <f t="shared" ref="C18:I18" si="9">SUM(C3:C17)</f>
        <v>89</v>
      </c>
      <c r="D18" s="18">
        <f t="shared" si="9"/>
        <v>0</v>
      </c>
      <c r="E18" s="18">
        <f t="shared" si="9"/>
        <v>47</v>
      </c>
      <c r="F18" s="18">
        <f t="shared" si="9"/>
        <v>140</v>
      </c>
      <c r="G18" s="18">
        <f t="shared" si="9"/>
        <v>263</v>
      </c>
      <c r="H18" s="18">
        <f t="shared" si="9"/>
        <v>221</v>
      </c>
      <c r="I18" s="18">
        <f t="shared" si="9"/>
        <v>45</v>
      </c>
      <c r="U18" s="7" t="s">
        <v>763</v>
      </c>
      <c r="V18" s="7">
        <v>2</v>
      </c>
      <c r="W18" s="7">
        <v>2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2</v>
      </c>
      <c r="AE18" s="7">
        <v>0</v>
      </c>
      <c r="AG18" s="7" t="s">
        <v>763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</row>
    <row r="19" spans="1:58" x14ac:dyDescent="0.25">
      <c r="U19" s="7" t="s">
        <v>764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G19" s="7" t="s">
        <v>764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</row>
    <row r="20" spans="1:58" x14ac:dyDescent="0.25">
      <c r="U20" s="7" t="s">
        <v>765</v>
      </c>
      <c r="V20" s="7">
        <v>0</v>
      </c>
      <c r="W20" s="7">
        <v>6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</v>
      </c>
      <c r="AD20" s="7">
        <v>0</v>
      </c>
      <c r="AE20" s="7">
        <v>0</v>
      </c>
      <c r="AG20" s="7" t="s">
        <v>765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</row>
    <row r="21" spans="1:58" x14ac:dyDescent="0.25">
      <c r="U21" s="7" t="s">
        <v>766</v>
      </c>
      <c r="V21" s="7">
        <v>13</v>
      </c>
      <c r="W21" s="7">
        <v>12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G21" s="7" t="s">
        <v>766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</row>
    <row r="22" spans="1:58" x14ac:dyDescent="0.25">
      <c r="U22" s="7" t="s">
        <v>767</v>
      </c>
      <c r="V22" s="7">
        <v>1</v>
      </c>
      <c r="W22" s="7">
        <v>1</v>
      </c>
      <c r="X22" s="7">
        <v>8</v>
      </c>
      <c r="Y22" s="7">
        <v>0</v>
      </c>
      <c r="Z22" s="7">
        <v>0</v>
      </c>
      <c r="AA22" s="7">
        <v>0</v>
      </c>
      <c r="AB22" s="7">
        <v>0</v>
      </c>
      <c r="AC22" s="7">
        <v>6</v>
      </c>
      <c r="AD22" s="7">
        <v>0</v>
      </c>
      <c r="AE22" s="7">
        <v>0</v>
      </c>
      <c r="AG22" s="7" t="s">
        <v>767</v>
      </c>
      <c r="AH22" s="7">
        <v>0</v>
      </c>
      <c r="AI22" s="7">
        <v>0</v>
      </c>
      <c r="AJ22" s="7">
        <v>0</v>
      </c>
      <c r="AK22" s="7">
        <v>0</v>
      </c>
      <c r="AL22" s="7">
        <v>3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</row>
    <row r="23" spans="1:58" x14ac:dyDescent="0.25">
      <c r="U23" s="7" t="s">
        <v>768</v>
      </c>
      <c r="V23" s="7">
        <v>0</v>
      </c>
      <c r="W23" s="7">
        <v>0</v>
      </c>
      <c r="X23" s="7">
        <v>1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G23" s="7" t="s">
        <v>768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</row>
    <row r="24" spans="1:58" x14ac:dyDescent="0.25">
      <c r="U24" s="7" t="s">
        <v>769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G24" s="7" t="s">
        <v>769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</row>
    <row r="25" spans="1:58" x14ac:dyDescent="0.25">
      <c r="U25" s="18" t="s">
        <v>754</v>
      </c>
      <c r="V25" s="18">
        <f>SUM(V10:V24)</f>
        <v>36</v>
      </c>
      <c r="W25" s="18">
        <f>SUM(W10:W24)</f>
        <v>74</v>
      </c>
      <c r="X25" s="18">
        <f>SUM(X10:X24)</f>
        <v>46</v>
      </c>
      <c r="Y25" s="18">
        <f>SUM(Y10:Y24)</f>
        <v>0</v>
      </c>
      <c r="Z25" s="18">
        <f>SUM(Z10:Z24)</f>
        <v>1</v>
      </c>
      <c r="AA25" s="18">
        <f t="shared" ref="AA25:AE25" si="10">SUM(AA10:AA24)</f>
        <v>0</v>
      </c>
      <c r="AB25" s="18">
        <f t="shared" si="10"/>
        <v>4</v>
      </c>
      <c r="AC25" s="18">
        <f t="shared" si="10"/>
        <v>7</v>
      </c>
      <c r="AD25" s="18">
        <f t="shared" si="10"/>
        <v>94</v>
      </c>
      <c r="AE25" s="18">
        <f t="shared" si="10"/>
        <v>0</v>
      </c>
      <c r="AG25" s="18" t="s">
        <v>754</v>
      </c>
      <c r="AH25" s="18">
        <f>SUM(AH10:AH24)</f>
        <v>0</v>
      </c>
      <c r="AI25" s="18">
        <f t="shared" ref="AI25:BF25" si="11">SUM(AI10:AI24)</f>
        <v>1</v>
      </c>
      <c r="AJ25" s="18">
        <f t="shared" si="11"/>
        <v>18</v>
      </c>
      <c r="AK25" s="18">
        <f t="shared" si="11"/>
        <v>0</v>
      </c>
      <c r="AL25" s="18">
        <f t="shared" si="11"/>
        <v>3</v>
      </c>
      <c r="AM25" s="18">
        <f t="shared" si="11"/>
        <v>18</v>
      </c>
      <c r="AN25" s="18">
        <f t="shared" si="11"/>
        <v>0</v>
      </c>
      <c r="AO25" s="18">
        <f t="shared" si="11"/>
        <v>0</v>
      </c>
      <c r="AP25" s="18">
        <f t="shared" si="11"/>
        <v>3</v>
      </c>
      <c r="AQ25" s="18">
        <f t="shared" si="11"/>
        <v>0</v>
      </c>
      <c r="AR25" s="18">
        <f t="shared" si="11"/>
        <v>0</v>
      </c>
      <c r="AS25" s="18">
        <f t="shared" si="11"/>
        <v>0</v>
      </c>
      <c r="AT25" s="18">
        <f t="shared" si="11"/>
        <v>0</v>
      </c>
      <c r="AU25" s="18">
        <f t="shared" si="11"/>
        <v>0</v>
      </c>
      <c r="AV25" s="18">
        <f t="shared" si="11"/>
        <v>0</v>
      </c>
      <c r="AW25" s="18">
        <f t="shared" si="11"/>
        <v>0</v>
      </c>
      <c r="AX25" s="18">
        <f t="shared" si="11"/>
        <v>0</v>
      </c>
      <c r="AY25" s="18">
        <f t="shared" si="11"/>
        <v>2</v>
      </c>
      <c r="AZ25" s="18">
        <f t="shared" si="11"/>
        <v>0</v>
      </c>
      <c r="BA25" s="18">
        <f t="shared" si="11"/>
        <v>0</v>
      </c>
      <c r="BB25" s="18">
        <f t="shared" si="11"/>
        <v>0</v>
      </c>
      <c r="BC25" s="18">
        <f t="shared" si="11"/>
        <v>0</v>
      </c>
      <c r="BD25" s="18">
        <f t="shared" si="11"/>
        <v>0</v>
      </c>
      <c r="BE25" s="18">
        <f t="shared" si="11"/>
        <v>0</v>
      </c>
      <c r="BF25" s="18">
        <f t="shared" si="11"/>
        <v>0</v>
      </c>
    </row>
  </sheetData>
  <mergeCells count="7">
    <mergeCell ref="U8:AE8"/>
    <mergeCell ref="AG8:BF8"/>
    <mergeCell ref="A1:I1"/>
    <mergeCell ref="K1:M1"/>
    <mergeCell ref="O1:S1"/>
    <mergeCell ref="U1:AE1"/>
    <mergeCell ref="AG1:BF1"/>
  </mergeCells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243F-9A6D-2C43-B049-6A9401504AE8}">
  <dimension ref="A1:W122"/>
  <sheetViews>
    <sheetView topLeftCell="A68" workbookViewId="0">
      <selection activeCell="N94" sqref="A1:XFD1048576"/>
    </sheetView>
  </sheetViews>
  <sheetFormatPr baseColWidth="10" defaultRowHeight="19" x14ac:dyDescent="0.25"/>
  <cols>
    <col min="1" max="1" width="8.1640625" style="7" bestFit="1" customWidth="1"/>
    <col min="2" max="2" width="16" style="7" bestFit="1" customWidth="1"/>
    <col min="3" max="3" width="12.5" style="7" bestFit="1" customWidth="1"/>
    <col min="4" max="4" width="43.33203125" style="7" bestFit="1" customWidth="1"/>
    <col min="5" max="5" width="9" style="7" bestFit="1" customWidth="1"/>
    <col min="6" max="6" width="8.83203125" style="7" bestFit="1" customWidth="1"/>
    <col min="7" max="7" width="8.33203125" style="7" bestFit="1" customWidth="1"/>
    <col min="8" max="8" width="8.1640625" style="7" bestFit="1" customWidth="1"/>
    <col min="9" max="9" width="20.6640625" style="7" bestFit="1" customWidth="1"/>
    <col min="10" max="10" width="15.83203125" style="7" bestFit="1" customWidth="1"/>
    <col min="11" max="11" width="13.6640625" style="7" bestFit="1" customWidth="1"/>
    <col min="12" max="12" width="15" style="7" bestFit="1" customWidth="1"/>
    <col min="13" max="13" width="10.83203125" style="7"/>
    <col min="14" max="14" width="68.1640625" style="7" customWidth="1"/>
    <col min="15" max="15" width="16.83203125" style="7" customWidth="1"/>
    <col min="16" max="16" width="16" style="7" bestFit="1" customWidth="1"/>
    <col min="17" max="17" width="12.5" style="7" bestFit="1" customWidth="1"/>
    <col min="18" max="18" width="16.5" style="7" bestFit="1" customWidth="1"/>
    <col min="19" max="20" width="29.5" style="7" bestFit="1" customWidth="1"/>
    <col min="21" max="21" width="24.6640625" style="7" bestFit="1" customWidth="1"/>
    <col min="22" max="23" width="23.83203125" style="7" bestFit="1" customWidth="1"/>
    <col min="24" max="16384" width="10.83203125" style="7"/>
  </cols>
  <sheetData>
    <row r="1" spans="1:23" x14ac:dyDescent="0.25">
      <c r="A1" s="5" t="s">
        <v>834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P1" s="5" t="s">
        <v>840</v>
      </c>
      <c r="Q1" s="6"/>
      <c r="R1" s="6"/>
      <c r="S1" s="6"/>
      <c r="T1" s="6"/>
      <c r="U1" s="6"/>
      <c r="V1" s="6"/>
      <c r="W1" s="6"/>
    </row>
    <row r="2" spans="1:23" x14ac:dyDescent="0.25">
      <c r="A2" s="15" t="s">
        <v>0</v>
      </c>
      <c r="B2" s="15" t="s">
        <v>696</v>
      </c>
      <c r="C2" s="15" t="s">
        <v>678</v>
      </c>
      <c r="D2" s="15" t="s">
        <v>23</v>
      </c>
      <c r="E2" s="15" t="s">
        <v>826</v>
      </c>
      <c r="F2" s="15" t="s">
        <v>829</v>
      </c>
      <c r="G2" s="15" t="s">
        <v>830</v>
      </c>
      <c r="H2" s="15" t="s">
        <v>831</v>
      </c>
      <c r="I2" s="15" t="s">
        <v>818</v>
      </c>
      <c r="J2" s="15" t="s">
        <v>819</v>
      </c>
      <c r="K2" s="15" t="s">
        <v>820</v>
      </c>
      <c r="L2" s="15" t="s">
        <v>821</v>
      </c>
      <c r="N2" s="7" t="s">
        <v>783</v>
      </c>
      <c r="P2" s="29" t="s">
        <v>696</v>
      </c>
      <c r="Q2" s="29" t="s">
        <v>678</v>
      </c>
      <c r="R2" s="29" t="s">
        <v>23</v>
      </c>
      <c r="S2" s="29" t="s">
        <v>33</v>
      </c>
      <c r="T2" s="29" t="s">
        <v>836</v>
      </c>
      <c r="U2" s="29" t="s">
        <v>837</v>
      </c>
      <c r="V2" s="29" t="s">
        <v>838</v>
      </c>
      <c r="W2" s="29" t="s">
        <v>839</v>
      </c>
    </row>
    <row r="3" spans="1:23" x14ac:dyDescent="0.25">
      <c r="A3" s="7" t="s">
        <v>755</v>
      </c>
      <c r="B3" s="7" t="s">
        <v>822</v>
      </c>
      <c r="C3" s="7" t="s">
        <v>694</v>
      </c>
      <c r="D3" s="7" t="s">
        <v>825</v>
      </c>
      <c r="E3" s="56">
        <v>18</v>
      </c>
      <c r="F3" s="56">
        <v>100</v>
      </c>
      <c r="G3" s="7">
        <v>0</v>
      </c>
      <c r="H3" s="7">
        <v>0</v>
      </c>
      <c r="I3" s="31" t="s">
        <v>782</v>
      </c>
      <c r="J3" s="30">
        <f>SUM((G3+H3)/(E3+F3))</f>
        <v>0</v>
      </c>
      <c r="K3" s="30">
        <f t="shared" ref="K3:K11" si="0">SUM(1-(G3/E3))</f>
        <v>1</v>
      </c>
      <c r="L3" s="31" t="s">
        <v>782</v>
      </c>
      <c r="P3" s="7" t="s">
        <v>822</v>
      </c>
      <c r="Q3" s="7" t="s">
        <v>694</v>
      </c>
      <c r="R3" s="7" t="s">
        <v>24</v>
      </c>
      <c r="S3" s="14" t="s">
        <v>27</v>
      </c>
      <c r="T3" s="30">
        <f>AVERAGE(I3:I7)</f>
        <v>0</v>
      </c>
      <c r="U3" s="30">
        <f>AVERAGE(J3:J7)</f>
        <v>2.9886267979024623E-2</v>
      </c>
      <c r="V3" s="30">
        <f>AVERAGE(K3:K7)</f>
        <v>0.95576446011228611</v>
      </c>
      <c r="W3" s="30">
        <f>AVERAGE(L3:L7)</f>
        <v>1</v>
      </c>
    </row>
    <row r="4" spans="1:23" x14ac:dyDescent="0.25">
      <c r="A4" s="7" t="s">
        <v>756</v>
      </c>
      <c r="B4" s="7" t="s">
        <v>822</v>
      </c>
      <c r="C4" s="7" t="s">
        <v>694</v>
      </c>
      <c r="D4" s="23" t="s">
        <v>825</v>
      </c>
      <c r="E4" s="7">
        <v>207</v>
      </c>
      <c r="F4" s="7">
        <v>79</v>
      </c>
      <c r="G4" s="7">
        <v>6</v>
      </c>
      <c r="H4" s="7">
        <v>0</v>
      </c>
      <c r="I4" s="30">
        <f>SUM(H4/(G4+H4))</f>
        <v>0</v>
      </c>
      <c r="J4" s="30">
        <f t="shared" ref="J4:J10" si="1">SUM((G4+H4)/(E4+F4))</f>
        <v>2.097902097902098E-2</v>
      </c>
      <c r="K4" s="30">
        <f t="shared" si="0"/>
        <v>0.97101449275362317</v>
      </c>
      <c r="L4" s="30">
        <f>SUM(G4/(G4+H4))</f>
        <v>1</v>
      </c>
      <c r="N4" s="7" t="s">
        <v>828</v>
      </c>
      <c r="P4" s="7" t="s">
        <v>822</v>
      </c>
      <c r="Q4" s="7" t="s">
        <v>694</v>
      </c>
      <c r="R4" s="7" t="s">
        <v>24</v>
      </c>
      <c r="S4" s="14" t="s">
        <v>28</v>
      </c>
      <c r="T4" s="30">
        <f>AVERAGE(I8:I12)</f>
        <v>0.1</v>
      </c>
      <c r="U4" s="30">
        <f>AVERAGE(J8:J12)</f>
        <v>0.23192214251539484</v>
      </c>
      <c r="V4" s="30">
        <f>AVERAGE(K8:K12)</f>
        <v>0.7897051131353543</v>
      </c>
      <c r="W4" s="30">
        <f>AVERAGE(L8:L12)</f>
        <v>0.9</v>
      </c>
    </row>
    <row r="5" spans="1:23" x14ac:dyDescent="0.25">
      <c r="A5" s="7" t="s">
        <v>757</v>
      </c>
      <c r="B5" s="7" t="s">
        <v>822</v>
      </c>
      <c r="C5" s="7" t="s">
        <v>694</v>
      </c>
      <c r="D5" s="23" t="s">
        <v>825</v>
      </c>
      <c r="E5" s="7">
        <v>37</v>
      </c>
      <c r="F5" s="7">
        <v>1</v>
      </c>
      <c r="G5" s="23">
        <v>3</v>
      </c>
      <c r="H5" s="23">
        <v>0</v>
      </c>
      <c r="I5" s="30">
        <f>SUM(H5/(G5+H5))</f>
        <v>0</v>
      </c>
      <c r="J5" s="30">
        <f t="shared" si="1"/>
        <v>7.8947368421052627E-2</v>
      </c>
      <c r="K5" s="30">
        <f t="shared" si="0"/>
        <v>0.91891891891891886</v>
      </c>
      <c r="L5" s="30">
        <f>SUM(G5/(G5+H5))</f>
        <v>1</v>
      </c>
      <c r="N5" s="7" t="s">
        <v>827</v>
      </c>
      <c r="P5" s="7" t="s">
        <v>822</v>
      </c>
      <c r="Q5" s="7" t="s">
        <v>694</v>
      </c>
      <c r="R5" s="7" t="s">
        <v>24</v>
      </c>
      <c r="S5" s="14" t="s">
        <v>29</v>
      </c>
      <c r="T5" s="30">
        <f>AVERAGE(I13:I17)</f>
        <v>0</v>
      </c>
      <c r="U5" s="30">
        <f>AVERAGE(J13:J17)</f>
        <v>0.26887532693984306</v>
      </c>
      <c r="V5" s="30">
        <f>AVERAGE(K13:K17)</f>
        <v>0.72521408266680809</v>
      </c>
      <c r="W5" s="30">
        <f>AVERAGE(L13:L17)</f>
        <v>1</v>
      </c>
    </row>
    <row r="6" spans="1:23" x14ac:dyDescent="0.25">
      <c r="A6" s="7" t="s">
        <v>758</v>
      </c>
      <c r="B6" s="7" t="s">
        <v>822</v>
      </c>
      <c r="C6" s="7" t="s">
        <v>694</v>
      </c>
      <c r="D6" s="23" t="s">
        <v>825</v>
      </c>
      <c r="E6" s="7">
        <v>45</v>
      </c>
      <c r="F6" s="7">
        <v>56</v>
      </c>
      <c r="G6" s="23">
        <v>5</v>
      </c>
      <c r="H6" s="23">
        <v>0</v>
      </c>
      <c r="I6" s="30">
        <f>SUM(H6/(G6+H6))</f>
        <v>0</v>
      </c>
      <c r="J6" s="30">
        <f t="shared" si="1"/>
        <v>4.9504950495049507E-2</v>
      </c>
      <c r="K6" s="30">
        <f t="shared" si="0"/>
        <v>0.88888888888888884</v>
      </c>
      <c r="L6" s="30">
        <f>SUM(G6/(G6+H6))</f>
        <v>1</v>
      </c>
      <c r="N6" s="7" t="s">
        <v>832</v>
      </c>
      <c r="P6" s="7" t="s">
        <v>822</v>
      </c>
      <c r="Q6" s="7" t="s">
        <v>694</v>
      </c>
      <c r="R6" s="7" t="s">
        <v>683</v>
      </c>
      <c r="S6" s="14" t="s">
        <v>27</v>
      </c>
      <c r="T6" s="30">
        <f>AVERAGE(I3:I7)</f>
        <v>0</v>
      </c>
      <c r="U6" s="30">
        <f>AVERAGE(J3:J7)</f>
        <v>2.9886267979024623E-2</v>
      </c>
      <c r="V6" s="30">
        <f>AVERAGE(K3:K7)</f>
        <v>0.95576446011228611</v>
      </c>
      <c r="W6" s="30">
        <f>AVERAGE(L3:L7)</f>
        <v>1</v>
      </c>
    </row>
    <row r="7" spans="1:23" x14ac:dyDescent="0.25">
      <c r="A7" s="7" t="s">
        <v>759</v>
      </c>
      <c r="B7" s="7" t="s">
        <v>822</v>
      </c>
      <c r="C7" s="7" t="s">
        <v>694</v>
      </c>
      <c r="D7" s="23" t="s">
        <v>825</v>
      </c>
      <c r="E7" s="7">
        <v>106</v>
      </c>
      <c r="F7" s="7">
        <v>30</v>
      </c>
      <c r="G7" s="7">
        <v>0</v>
      </c>
      <c r="H7" s="7">
        <v>0</v>
      </c>
      <c r="I7" s="31" t="s">
        <v>782</v>
      </c>
      <c r="J7" s="30">
        <f t="shared" si="1"/>
        <v>0</v>
      </c>
      <c r="K7" s="30">
        <f t="shared" si="0"/>
        <v>1</v>
      </c>
      <c r="L7" s="31" t="s">
        <v>782</v>
      </c>
      <c r="N7" s="7" t="s">
        <v>833</v>
      </c>
      <c r="P7" s="7" t="s">
        <v>822</v>
      </c>
      <c r="Q7" s="7" t="s">
        <v>694</v>
      </c>
      <c r="R7" s="7" t="s">
        <v>683</v>
      </c>
      <c r="S7" s="14" t="s">
        <v>28</v>
      </c>
      <c r="T7" s="30">
        <f>AVERAGE(I8:I12)</f>
        <v>0.1</v>
      </c>
      <c r="U7" s="30">
        <f>AVERAGE(J8:J12)</f>
        <v>0.23192214251539484</v>
      </c>
      <c r="V7" s="30">
        <f>AVERAGE(K8:K12)</f>
        <v>0.7897051131353543</v>
      </c>
      <c r="W7" s="30">
        <f>AVERAGE(L8:L12)</f>
        <v>0.9</v>
      </c>
    </row>
    <row r="8" spans="1:23" x14ac:dyDescent="0.25">
      <c r="A8" s="7" t="s">
        <v>760</v>
      </c>
      <c r="B8" s="7" t="s">
        <v>822</v>
      </c>
      <c r="C8" s="7" t="s">
        <v>694</v>
      </c>
      <c r="D8" s="23" t="s">
        <v>825</v>
      </c>
      <c r="E8" s="7">
        <v>31</v>
      </c>
      <c r="F8" s="7">
        <v>0</v>
      </c>
      <c r="G8" s="7">
        <v>7</v>
      </c>
      <c r="H8" s="7">
        <v>0</v>
      </c>
      <c r="I8" s="30">
        <f t="shared" ref="I8:I13" si="2">SUM(H8/(G8+H8))</f>
        <v>0</v>
      </c>
      <c r="J8" s="30">
        <f t="shared" si="1"/>
        <v>0.22580645161290322</v>
      </c>
      <c r="K8" s="30">
        <f t="shared" si="0"/>
        <v>0.77419354838709675</v>
      </c>
      <c r="L8" s="30">
        <f t="shared" ref="L8:L10" si="3">SUM(G8/(G8+H8))</f>
        <v>1</v>
      </c>
      <c r="P8" s="7" t="s">
        <v>822</v>
      </c>
      <c r="Q8" s="7" t="s">
        <v>694</v>
      </c>
      <c r="R8" s="7" t="s">
        <v>683</v>
      </c>
      <c r="S8" s="14" t="s">
        <v>29</v>
      </c>
      <c r="T8" s="30">
        <f>AVERAGE(I13:I17)</f>
        <v>0</v>
      </c>
      <c r="U8" s="30">
        <f>AVERAGE(J13:J17)</f>
        <v>0.26887532693984306</v>
      </c>
      <c r="V8" s="30">
        <f>AVERAGE(K13:K17)</f>
        <v>0.72521408266680809</v>
      </c>
      <c r="W8" s="30">
        <f>AVERAGE(L13:L17)</f>
        <v>1</v>
      </c>
    </row>
    <row r="9" spans="1:23" x14ac:dyDescent="0.25">
      <c r="A9" s="7" t="s">
        <v>761</v>
      </c>
      <c r="B9" s="7" t="s">
        <v>822</v>
      </c>
      <c r="C9" s="7" t="s">
        <v>694</v>
      </c>
      <c r="D9" s="23" t="s">
        <v>825</v>
      </c>
      <c r="E9" s="7">
        <v>696</v>
      </c>
      <c r="F9" s="7">
        <v>15</v>
      </c>
      <c r="G9" s="7">
        <v>53</v>
      </c>
      <c r="H9" s="7">
        <v>0</v>
      </c>
      <c r="I9" s="30">
        <f t="shared" si="2"/>
        <v>0</v>
      </c>
      <c r="J9" s="30">
        <f t="shared" si="1"/>
        <v>7.4542897327707455E-2</v>
      </c>
      <c r="K9" s="30">
        <f t="shared" si="0"/>
        <v>0.92385057471264365</v>
      </c>
      <c r="L9" s="30">
        <f t="shared" si="3"/>
        <v>1</v>
      </c>
      <c r="P9" s="7" t="s">
        <v>822</v>
      </c>
      <c r="Q9" s="7" t="s">
        <v>694</v>
      </c>
      <c r="R9" s="7" t="s">
        <v>26</v>
      </c>
      <c r="S9" s="14" t="s">
        <v>27</v>
      </c>
      <c r="T9" s="30">
        <f>AVERAGE(I3:I7)</f>
        <v>0</v>
      </c>
      <c r="U9" s="30">
        <f>AVERAGE(J3:J7)</f>
        <v>2.9886267979024623E-2</v>
      </c>
      <c r="V9" s="30">
        <f>AVERAGE(K3:K7)</f>
        <v>0.95576446011228611</v>
      </c>
      <c r="W9" s="30">
        <f>AVERAGE(L3:L7)</f>
        <v>1</v>
      </c>
    </row>
    <row r="10" spans="1:23" x14ac:dyDescent="0.25">
      <c r="A10" s="7" t="s">
        <v>762</v>
      </c>
      <c r="B10" s="7" t="s">
        <v>822</v>
      </c>
      <c r="C10" s="7" t="s">
        <v>694</v>
      </c>
      <c r="D10" s="23" t="s">
        <v>825</v>
      </c>
      <c r="E10" s="7">
        <v>64</v>
      </c>
      <c r="F10" s="7">
        <v>0</v>
      </c>
      <c r="G10" s="7">
        <v>1</v>
      </c>
      <c r="H10" s="7">
        <v>0</v>
      </c>
      <c r="I10" s="30">
        <f t="shared" si="2"/>
        <v>0</v>
      </c>
      <c r="J10" s="30">
        <f t="shared" si="1"/>
        <v>1.5625E-2</v>
      </c>
      <c r="K10" s="30">
        <f t="shared" si="0"/>
        <v>0.984375</v>
      </c>
      <c r="L10" s="30">
        <f t="shared" si="3"/>
        <v>1</v>
      </c>
      <c r="P10" s="7" t="s">
        <v>822</v>
      </c>
      <c r="Q10" s="7" t="s">
        <v>694</v>
      </c>
      <c r="R10" s="7" t="s">
        <v>26</v>
      </c>
      <c r="S10" s="14" t="s">
        <v>28</v>
      </c>
      <c r="T10" s="30">
        <f>AVERAGE(I8:I12)</f>
        <v>0.1</v>
      </c>
      <c r="U10" s="30">
        <f>AVERAGE(J8:J12)</f>
        <v>0.23192214251539484</v>
      </c>
      <c r="V10" s="30">
        <f>AVERAGE(K8:K12)</f>
        <v>0.7897051131353543</v>
      </c>
      <c r="W10" s="30">
        <f>AVERAGE(L8:L12)</f>
        <v>0.9</v>
      </c>
    </row>
    <row r="11" spans="1:23" ht="20" thickBot="1" x14ac:dyDescent="0.3">
      <c r="A11" s="7" t="s">
        <v>763</v>
      </c>
      <c r="B11" s="7" t="s">
        <v>822</v>
      </c>
      <c r="C11" s="7" t="s">
        <v>694</v>
      </c>
      <c r="D11" s="23" t="s">
        <v>825</v>
      </c>
      <c r="E11" s="7">
        <v>17</v>
      </c>
      <c r="F11" s="7">
        <v>8</v>
      </c>
      <c r="G11" s="7">
        <v>6</v>
      </c>
      <c r="H11" s="7">
        <v>6</v>
      </c>
      <c r="I11" s="30">
        <f t="shared" si="2"/>
        <v>0.5</v>
      </c>
      <c r="J11" s="30">
        <f>SUM((G11+H11)/(E11+F11))</f>
        <v>0.48</v>
      </c>
      <c r="K11" s="30">
        <f t="shared" si="0"/>
        <v>0.64705882352941169</v>
      </c>
      <c r="L11" s="30">
        <f>SUM(G11/(G11+H11))</f>
        <v>0.5</v>
      </c>
      <c r="P11" s="32" t="s">
        <v>822</v>
      </c>
      <c r="Q11" s="32" t="s">
        <v>694</v>
      </c>
      <c r="R11" s="32" t="s">
        <v>26</v>
      </c>
      <c r="S11" s="33" t="s">
        <v>29</v>
      </c>
      <c r="T11" s="34">
        <f>AVERAGE(I13:I17)</f>
        <v>0</v>
      </c>
      <c r="U11" s="34">
        <f>AVERAGE(J13:J17)</f>
        <v>0.26887532693984306</v>
      </c>
      <c r="V11" s="34">
        <f>AVERAGE(K13:K17)</f>
        <v>0.72521408266680809</v>
      </c>
      <c r="W11" s="34">
        <f>AVERAGE(L13:L17)</f>
        <v>1</v>
      </c>
    </row>
    <row r="12" spans="1:23" x14ac:dyDescent="0.25">
      <c r="A12" s="7" t="s">
        <v>764</v>
      </c>
      <c r="B12" s="7" t="s">
        <v>822</v>
      </c>
      <c r="C12" s="7" t="s">
        <v>694</v>
      </c>
      <c r="D12" s="23" t="s">
        <v>825</v>
      </c>
      <c r="E12" s="7">
        <v>21</v>
      </c>
      <c r="F12" s="7">
        <v>1</v>
      </c>
      <c r="G12" s="7">
        <v>8</v>
      </c>
      <c r="H12" s="7">
        <v>0</v>
      </c>
      <c r="I12" s="30">
        <f t="shared" si="2"/>
        <v>0</v>
      </c>
      <c r="J12" s="30">
        <f>SUM((G12+H12)/(E12+F12))</f>
        <v>0.36363636363636365</v>
      </c>
      <c r="K12" s="30">
        <f t="shared" ref="K12:K75" si="4">SUM(1-(G12/E12))</f>
        <v>0.61904761904761907</v>
      </c>
      <c r="L12" s="30">
        <f t="shared" ref="L12:L75" si="5">SUM(G12/(G12+H12))</f>
        <v>1</v>
      </c>
      <c r="P12" s="7" t="s">
        <v>822</v>
      </c>
      <c r="Q12" s="7" t="s">
        <v>824</v>
      </c>
      <c r="S12" s="14" t="s">
        <v>27</v>
      </c>
      <c r="T12" s="30">
        <f>AVERAGE(I18:I22)</f>
        <v>0</v>
      </c>
      <c r="U12" s="30">
        <f>AVERAGE(J18:J22)</f>
        <v>7.4188474435739421E-2</v>
      </c>
      <c r="V12" s="30">
        <f>AVERAGE(K18:K22)</f>
        <v>0.87506832509293542</v>
      </c>
      <c r="W12" s="30">
        <f>AVERAGE(L18:L22)</f>
        <v>1</v>
      </c>
    </row>
    <row r="13" spans="1:23" x14ac:dyDescent="0.25">
      <c r="A13" s="7" t="s">
        <v>765</v>
      </c>
      <c r="B13" s="7" t="s">
        <v>822</v>
      </c>
      <c r="C13" s="7" t="s">
        <v>694</v>
      </c>
      <c r="D13" s="23" t="s">
        <v>825</v>
      </c>
      <c r="E13" s="7">
        <v>56</v>
      </c>
      <c r="F13" s="7">
        <v>2</v>
      </c>
      <c r="G13" s="7">
        <v>23</v>
      </c>
      <c r="H13" s="7">
        <v>0</v>
      </c>
      <c r="I13" s="30">
        <f t="shared" si="2"/>
        <v>0</v>
      </c>
      <c r="J13" s="30">
        <f t="shared" ref="J13:J76" si="6">SUM((G13+H13)/(E13+F13))</f>
        <v>0.39655172413793105</v>
      </c>
      <c r="K13" s="30">
        <f t="shared" si="4"/>
        <v>0.5892857142857143</v>
      </c>
      <c r="L13" s="30">
        <f t="shared" si="5"/>
        <v>1</v>
      </c>
      <c r="P13" s="7" t="s">
        <v>822</v>
      </c>
      <c r="Q13" s="7" t="s">
        <v>824</v>
      </c>
      <c r="S13" s="14" t="s">
        <v>28</v>
      </c>
      <c r="T13" s="30">
        <f>AVERAGE(I23:I27)</f>
        <v>2.0833333333333333E-3</v>
      </c>
      <c r="U13" s="30">
        <f>AVERAGE(J23:J27)</f>
        <v>0.19004307571426804</v>
      </c>
      <c r="V13" s="30">
        <f>AVERAGE(K23:K27)</f>
        <v>0.78954006240983599</v>
      </c>
      <c r="W13" s="30">
        <f>AVERAGE(L23:L27)</f>
        <v>0.99791666666666679</v>
      </c>
    </row>
    <row r="14" spans="1:23" ht="20" thickBot="1" x14ac:dyDescent="0.3">
      <c r="A14" s="7" t="s">
        <v>766</v>
      </c>
      <c r="B14" s="7" t="s">
        <v>822</v>
      </c>
      <c r="C14" s="7" t="s">
        <v>694</v>
      </c>
      <c r="D14" s="23" t="s">
        <v>825</v>
      </c>
      <c r="E14" s="7">
        <v>19</v>
      </c>
      <c r="F14" s="7">
        <v>24</v>
      </c>
      <c r="G14" s="7">
        <v>0</v>
      </c>
      <c r="H14" s="7">
        <v>0</v>
      </c>
      <c r="I14" s="31" t="s">
        <v>782</v>
      </c>
      <c r="J14" s="30">
        <f t="shared" si="6"/>
        <v>0</v>
      </c>
      <c r="K14" s="30">
        <f t="shared" si="4"/>
        <v>1</v>
      </c>
      <c r="L14" s="31" t="s">
        <v>782</v>
      </c>
      <c r="P14" s="32" t="s">
        <v>822</v>
      </c>
      <c r="Q14" s="32" t="s">
        <v>824</v>
      </c>
      <c r="R14" s="32"/>
      <c r="S14" s="33" t="s">
        <v>29</v>
      </c>
      <c r="T14" s="57" t="s">
        <v>782</v>
      </c>
      <c r="U14" s="34">
        <f>AVERAGE(J28:J32)</f>
        <v>0</v>
      </c>
      <c r="V14" s="34">
        <f>AVERAGE(K28:K32)</f>
        <v>1</v>
      </c>
      <c r="W14" s="57" t="s">
        <v>782</v>
      </c>
    </row>
    <row r="15" spans="1:23" x14ac:dyDescent="0.25">
      <c r="A15" s="7" t="s">
        <v>767</v>
      </c>
      <c r="B15" s="7" t="s">
        <v>822</v>
      </c>
      <c r="C15" s="7" t="s">
        <v>694</v>
      </c>
      <c r="D15" s="23" t="s">
        <v>825</v>
      </c>
      <c r="E15" s="7">
        <v>58</v>
      </c>
      <c r="F15" s="7">
        <v>0</v>
      </c>
      <c r="G15" s="7">
        <v>6</v>
      </c>
      <c r="H15" s="7">
        <v>0</v>
      </c>
      <c r="I15" s="30">
        <f>SUM(H15/(G15+H15))</f>
        <v>0</v>
      </c>
      <c r="J15" s="30">
        <f t="shared" si="6"/>
        <v>0.10344827586206896</v>
      </c>
      <c r="K15" s="30">
        <f t="shared" si="4"/>
        <v>0.89655172413793105</v>
      </c>
      <c r="L15" s="30">
        <f t="shared" si="5"/>
        <v>1</v>
      </c>
      <c r="P15" s="7" t="s">
        <v>823</v>
      </c>
      <c r="Q15" s="7" t="s">
        <v>690</v>
      </c>
      <c r="R15" s="7" t="s">
        <v>24</v>
      </c>
      <c r="S15" s="14" t="s">
        <v>27</v>
      </c>
      <c r="T15" s="30">
        <f>AVERAGE(I33:I37)</f>
        <v>0.60814322643151042</v>
      </c>
      <c r="U15" s="30">
        <f>AVERAGE(J33:J37)</f>
        <v>0.56153969355303346</v>
      </c>
      <c r="V15" s="30">
        <f>AVERAGE(K33:K37)</f>
        <v>0.62593308649092072</v>
      </c>
      <c r="W15" s="30">
        <f>AVERAGE(L33:L37)</f>
        <v>0.39185677356848964</v>
      </c>
    </row>
    <row r="16" spans="1:23" x14ac:dyDescent="0.25">
      <c r="A16" s="7" t="s">
        <v>768</v>
      </c>
      <c r="B16" s="7" t="s">
        <v>822</v>
      </c>
      <c r="C16" s="7" t="s">
        <v>694</v>
      </c>
      <c r="D16" s="23" t="s">
        <v>825</v>
      </c>
      <c r="E16" s="7">
        <v>72</v>
      </c>
      <c r="F16" s="7">
        <v>2</v>
      </c>
      <c r="G16" s="7">
        <v>41</v>
      </c>
      <c r="H16" s="7">
        <v>0</v>
      </c>
      <c r="I16" s="30">
        <f>SUM(H16/(G16+H16))</f>
        <v>0</v>
      </c>
      <c r="J16" s="30">
        <f t="shared" si="6"/>
        <v>0.55405405405405406</v>
      </c>
      <c r="K16" s="30">
        <f t="shared" si="4"/>
        <v>0.43055555555555558</v>
      </c>
      <c r="L16" s="30">
        <f t="shared" si="5"/>
        <v>1</v>
      </c>
      <c r="P16" s="7" t="s">
        <v>823</v>
      </c>
      <c r="Q16" s="7" t="s">
        <v>690</v>
      </c>
      <c r="R16" s="7" t="s">
        <v>24</v>
      </c>
      <c r="S16" s="14" t="s">
        <v>28</v>
      </c>
      <c r="T16" s="30">
        <f>AVERAGE(I38:I42)</f>
        <v>0.31481481481481483</v>
      </c>
      <c r="U16" s="30">
        <f>AVERAGE(J38:J42)</f>
        <v>4.6519915364341663E-2</v>
      </c>
      <c r="V16" s="30">
        <f>AVERAGE(K38:K42)</f>
        <v>0.96323295725409186</v>
      </c>
      <c r="W16" s="30">
        <f>AVERAGE(L38:L42)</f>
        <v>0.68518518518518512</v>
      </c>
    </row>
    <row r="17" spans="1:23" ht="20" thickBot="1" x14ac:dyDescent="0.3">
      <c r="A17" s="32" t="s">
        <v>769</v>
      </c>
      <c r="B17" s="32" t="s">
        <v>822</v>
      </c>
      <c r="C17" s="32" t="s">
        <v>694</v>
      </c>
      <c r="D17" s="32" t="s">
        <v>825</v>
      </c>
      <c r="E17" s="32">
        <v>31</v>
      </c>
      <c r="F17" s="32">
        <v>0</v>
      </c>
      <c r="G17" s="32">
        <v>9</v>
      </c>
      <c r="H17" s="32">
        <v>0</v>
      </c>
      <c r="I17" s="34">
        <f>SUM(H17/(G17+H17))</f>
        <v>0</v>
      </c>
      <c r="J17" s="34">
        <f t="shared" si="6"/>
        <v>0.29032258064516131</v>
      </c>
      <c r="K17" s="34">
        <f t="shared" si="4"/>
        <v>0.70967741935483875</v>
      </c>
      <c r="L17" s="34">
        <f t="shared" si="5"/>
        <v>1</v>
      </c>
      <c r="P17" s="7" t="s">
        <v>823</v>
      </c>
      <c r="Q17" s="7" t="s">
        <v>690</v>
      </c>
      <c r="R17" s="7" t="s">
        <v>24</v>
      </c>
      <c r="S17" s="14" t="s">
        <v>29</v>
      </c>
      <c r="T17" s="30">
        <f>AVERAGE(I43:I47)</f>
        <v>0.2857142857142857</v>
      </c>
      <c r="U17" s="30">
        <f>AVERAGE(J43:J47)</f>
        <v>0.11608393710729639</v>
      </c>
      <c r="V17" s="30">
        <f>AVERAGE(K43:K47)</f>
        <v>0.89203082790402033</v>
      </c>
      <c r="W17" s="30">
        <f>AVERAGE(L43:L47)</f>
        <v>0.7142857142857143</v>
      </c>
    </row>
    <row r="18" spans="1:23" x14ac:dyDescent="0.25">
      <c r="A18" s="7" t="s">
        <v>755</v>
      </c>
      <c r="B18" s="7" t="s">
        <v>822</v>
      </c>
      <c r="C18" s="7" t="s">
        <v>824</v>
      </c>
      <c r="E18" s="56">
        <v>18</v>
      </c>
      <c r="F18" s="56">
        <v>100</v>
      </c>
      <c r="G18" s="7">
        <v>2</v>
      </c>
      <c r="H18" s="7">
        <v>0</v>
      </c>
      <c r="I18" s="30">
        <f t="shared" ref="I18:I81" si="7">SUM(H18/(G18+H18))</f>
        <v>0</v>
      </c>
      <c r="J18" s="30">
        <f t="shared" si="6"/>
        <v>1.6949152542372881E-2</v>
      </c>
      <c r="K18" s="30">
        <f t="shared" si="4"/>
        <v>0.88888888888888884</v>
      </c>
      <c r="L18" s="30">
        <f t="shared" si="5"/>
        <v>1</v>
      </c>
      <c r="P18" s="7" t="s">
        <v>823</v>
      </c>
      <c r="Q18" s="7" t="s">
        <v>690</v>
      </c>
      <c r="R18" s="7" t="s">
        <v>683</v>
      </c>
      <c r="S18" s="14" t="s">
        <v>27</v>
      </c>
      <c r="T18" s="30">
        <v>0.60814322643151042</v>
      </c>
      <c r="U18" s="30">
        <v>0.56153969355303346</v>
      </c>
      <c r="V18" s="30">
        <v>0.62593308649092072</v>
      </c>
      <c r="W18" s="30">
        <v>0.39185677356848964</v>
      </c>
    </row>
    <row r="19" spans="1:23" x14ac:dyDescent="0.25">
      <c r="A19" s="7" t="s">
        <v>756</v>
      </c>
      <c r="B19" s="7" t="s">
        <v>822</v>
      </c>
      <c r="C19" s="7" t="s">
        <v>824</v>
      </c>
      <c r="E19" s="7">
        <v>207</v>
      </c>
      <c r="F19" s="7">
        <v>79</v>
      </c>
      <c r="G19" s="7">
        <v>18</v>
      </c>
      <c r="H19" s="7">
        <v>0</v>
      </c>
      <c r="I19" s="30">
        <f t="shared" si="7"/>
        <v>0</v>
      </c>
      <c r="J19" s="30">
        <f t="shared" si="6"/>
        <v>6.2937062937062943E-2</v>
      </c>
      <c r="K19" s="30">
        <f t="shared" si="4"/>
        <v>0.91304347826086962</v>
      </c>
      <c r="L19" s="30">
        <f t="shared" si="5"/>
        <v>1</v>
      </c>
      <c r="P19" s="7" t="s">
        <v>823</v>
      </c>
      <c r="Q19" s="7" t="s">
        <v>690</v>
      </c>
      <c r="R19" s="7" t="s">
        <v>683</v>
      </c>
      <c r="S19" s="14" t="s">
        <v>28</v>
      </c>
      <c r="T19" s="30">
        <v>0.31481481481481483</v>
      </c>
      <c r="U19" s="30">
        <v>4.6519915364341663E-2</v>
      </c>
      <c r="V19" s="30">
        <v>0.96323295725409186</v>
      </c>
      <c r="W19" s="30">
        <v>0.68518518518518512</v>
      </c>
    </row>
    <row r="20" spans="1:23" x14ac:dyDescent="0.25">
      <c r="A20" s="7" t="s">
        <v>757</v>
      </c>
      <c r="B20" s="7" t="s">
        <v>822</v>
      </c>
      <c r="C20" s="7" t="s">
        <v>824</v>
      </c>
      <c r="E20" s="7">
        <v>37</v>
      </c>
      <c r="F20" s="7">
        <v>1</v>
      </c>
      <c r="G20" s="7">
        <v>2</v>
      </c>
      <c r="H20" s="7">
        <v>0</v>
      </c>
      <c r="I20" s="30">
        <f t="shared" si="7"/>
        <v>0</v>
      </c>
      <c r="J20" s="30">
        <f t="shared" si="6"/>
        <v>5.2631578947368418E-2</v>
      </c>
      <c r="K20" s="30">
        <f t="shared" si="4"/>
        <v>0.94594594594594594</v>
      </c>
      <c r="L20" s="30">
        <f t="shared" si="5"/>
        <v>1</v>
      </c>
      <c r="P20" s="7" t="s">
        <v>823</v>
      </c>
      <c r="Q20" s="7" t="s">
        <v>690</v>
      </c>
      <c r="R20" s="7" t="s">
        <v>683</v>
      </c>
      <c r="S20" s="14" t="s">
        <v>29</v>
      </c>
      <c r="T20" s="30">
        <v>0.2857142857142857</v>
      </c>
      <c r="U20" s="30">
        <v>0.11608393710729639</v>
      </c>
      <c r="V20" s="30">
        <v>0.89203082790402033</v>
      </c>
      <c r="W20" s="30">
        <v>0.7142857142857143</v>
      </c>
    </row>
    <row r="21" spans="1:23" x14ac:dyDescent="0.25">
      <c r="A21" s="7" t="s">
        <v>758</v>
      </c>
      <c r="B21" s="7" t="s">
        <v>822</v>
      </c>
      <c r="C21" s="7" t="s">
        <v>824</v>
      </c>
      <c r="E21" s="7">
        <v>45</v>
      </c>
      <c r="F21" s="7">
        <v>56</v>
      </c>
      <c r="G21" s="7">
        <v>7</v>
      </c>
      <c r="H21" s="7">
        <v>0</v>
      </c>
      <c r="I21" s="30">
        <f t="shared" si="7"/>
        <v>0</v>
      </c>
      <c r="J21" s="30">
        <f t="shared" si="6"/>
        <v>6.9306930693069313E-2</v>
      </c>
      <c r="K21" s="30">
        <f t="shared" si="4"/>
        <v>0.84444444444444444</v>
      </c>
      <c r="L21" s="30">
        <f t="shared" si="5"/>
        <v>1</v>
      </c>
      <c r="P21" s="7" t="s">
        <v>823</v>
      </c>
      <c r="Q21" s="7" t="s">
        <v>690</v>
      </c>
      <c r="R21" s="7" t="s">
        <v>26</v>
      </c>
      <c r="S21" s="14" t="s">
        <v>27</v>
      </c>
      <c r="T21" s="30">
        <v>0.60814322643151042</v>
      </c>
      <c r="U21" s="30">
        <v>0.56153969355303346</v>
      </c>
      <c r="V21" s="30">
        <v>0.62593308649092072</v>
      </c>
      <c r="W21" s="30">
        <v>0.39185677356848964</v>
      </c>
    </row>
    <row r="22" spans="1:23" x14ac:dyDescent="0.25">
      <c r="A22" s="7" t="s">
        <v>759</v>
      </c>
      <c r="B22" s="7" t="s">
        <v>822</v>
      </c>
      <c r="C22" s="7" t="s">
        <v>824</v>
      </c>
      <c r="E22" s="7">
        <v>106</v>
      </c>
      <c r="F22" s="7">
        <v>30</v>
      </c>
      <c r="G22" s="7">
        <v>23</v>
      </c>
      <c r="H22" s="7">
        <v>0</v>
      </c>
      <c r="I22" s="30">
        <f t="shared" si="7"/>
        <v>0</v>
      </c>
      <c r="J22" s="30">
        <f t="shared" si="6"/>
        <v>0.16911764705882354</v>
      </c>
      <c r="K22" s="30">
        <f t="shared" si="4"/>
        <v>0.78301886792452824</v>
      </c>
      <c r="L22" s="30">
        <f t="shared" si="5"/>
        <v>1</v>
      </c>
      <c r="P22" s="7" t="s">
        <v>823</v>
      </c>
      <c r="Q22" s="7" t="s">
        <v>690</v>
      </c>
      <c r="R22" s="7" t="s">
        <v>26</v>
      </c>
      <c r="S22" s="14" t="s">
        <v>28</v>
      </c>
      <c r="T22" s="30">
        <v>0.31481481481481483</v>
      </c>
      <c r="U22" s="30">
        <v>4.6519915364341663E-2</v>
      </c>
      <c r="V22" s="30">
        <v>0.96323295725409186</v>
      </c>
      <c r="W22" s="30">
        <v>0.68518518518518512</v>
      </c>
    </row>
    <row r="23" spans="1:23" ht="20" thickBot="1" x14ac:dyDescent="0.3">
      <c r="A23" s="7" t="s">
        <v>760</v>
      </c>
      <c r="B23" s="7" t="s">
        <v>822</v>
      </c>
      <c r="C23" s="7" t="s">
        <v>824</v>
      </c>
      <c r="E23" s="7">
        <v>31</v>
      </c>
      <c r="F23" s="7">
        <v>0</v>
      </c>
      <c r="G23" s="7">
        <v>10</v>
      </c>
      <c r="H23" s="7">
        <v>0</v>
      </c>
      <c r="I23" s="30">
        <f t="shared" si="7"/>
        <v>0</v>
      </c>
      <c r="J23" s="30">
        <f t="shared" si="6"/>
        <v>0.32258064516129031</v>
      </c>
      <c r="K23" s="30">
        <f t="shared" si="4"/>
        <v>0.67741935483870974</v>
      </c>
      <c r="L23" s="30">
        <f t="shared" si="5"/>
        <v>1</v>
      </c>
      <c r="P23" s="32" t="s">
        <v>823</v>
      </c>
      <c r="Q23" s="32" t="s">
        <v>690</v>
      </c>
      <c r="R23" s="32" t="s">
        <v>26</v>
      </c>
      <c r="S23" s="33" t="s">
        <v>29</v>
      </c>
      <c r="T23" s="34">
        <v>0.2857142857142857</v>
      </c>
      <c r="U23" s="34">
        <v>0.11608393710729639</v>
      </c>
      <c r="V23" s="34">
        <v>0.89203082790402033</v>
      </c>
      <c r="W23" s="34">
        <v>0.7142857142857143</v>
      </c>
    </row>
    <row r="24" spans="1:23" x14ac:dyDescent="0.25">
      <c r="A24" s="7" t="s">
        <v>761</v>
      </c>
      <c r="B24" s="7" t="s">
        <v>822</v>
      </c>
      <c r="C24" s="7" t="s">
        <v>824</v>
      </c>
      <c r="E24" s="7">
        <v>696</v>
      </c>
      <c r="F24" s="7">
        <v>15</v>
      </c>
      <c r="G24" s="7">
        <v>95</v>
      </c>
      <c r="H24" s="7">
        <v>1</v>
      </c>
      <c r="I24" s="30">
        <f t="shared" si="7"/>
        <v>1.0416666666666666E-2</v>
      </c>
      <c r="J24" s="30">
        <f t="shared" si="6"/>
        <v>0.13502109704641349</v>
      </c>
      <c r="K24" s="30">
        <f t="shared" si="4"/>
        <v>0.8635057471264368</v>
      </c>
      <c r="L24" s="30">
        <f t="shared" si="5"/>
        <v>0.98958333333333337</v>
      </c>
      <c r="P24" s="7" t="s">
        <v>822</v>
      </c>
      <c r="Q24" s="7" t="s">
        <v>691</v>
      </c>
      <c r="R24" s="7" t="s">
        <v>24</v>
      </c>
      <c r="S24" s="14" t="s">
        <v>27</v>
      </c>
      <c r="T24" s="30">
        <f>AVERAGE(I48:I52)</f>
        <v>0</v>
      </c>
      <c r="U24" s="30">
        <f>AVERAGE(J48:J52)</f>
        <v>8.7760676489864117E-2</v>
      </c>
      <c r="V24" s="30">
        <f>AVERAGE(K48:K52)</f>
        <v>0.85455847972665033</v>
      </c>
      <c r="W24" s="30">
        <f>AVERAGE(L48:L52)</f>
        <v>1</v>
      </c>
    </row>
    <row r="25" spans="1:23" x14ac:dyDescent="0.25">
      <c r="A25" s="7" t="s">
        <v>762</v>
      </c>
      <c r="B25" s="7" t="s">
        <v>822</v>
      </c>
      <c r="C25" s="7" t="s">
        <v>824</v>
      </c>
      <c r="E25" s="7">
        <v>64</v>
      </c>
      <c r="F25" s="7">
        <v>0</v>
      </c>
      <c r="G25" s="7">
        <v>10</v>
      </c>
      <c r="H25" s="7">
        <v>0</v>
      </c>
      <c r="I25" s="30">
        <f t="shared" si="7"/>
        <v>0</v>
      </c>
      <c r="J25" s="30">
        <f t="shared" si="6"/>
        <v>0.15625</v>
      </c>
      <c r="K25" s="30">
        <f t="shared" si="4"/>
        <v>0.84375</v>
      </c>
      <c r="L25" s="30">
        <f t="shared" si="5"/>
        <v>1</v>
      </c>
      <c r="P25" s="7" t="s">
        <v>822</v>
      </c>
      <c r="Q25" s="7" t="s">
        <v>691</v>
      </c>
      <c r="R25" s="7" t="s">
        <v>24</v>
      </c>
      <c r="S25" s="14" t="s">
        <v>28</v>
      </c>
      <c r="T25" s="30">
        <f>AVERAGE(I53:I57)</f>
        <v>3.2258064516129032E-3</v>
      </c>
      <c r="U25" s="30">
        <f>AVERAGE(J53:J57)</f>
        <v>0.43932788532528216</v>
      </c>
      <c r="V25" s="30">
        <f>AVERAGE(K53:K57)</f>
        <v>0.54100910247302481</v>
      </c>
      <c r="W25" s="30">
        <f>AVERAGE(L53:L57)</f>
        <v>0.99677419354838714</v>
      </c>
    </row>
    <row r="26" spans="1:23" ht="20" thickBot="1" x14ac:dyDescent="0.3">
      <c r="A26" s="7" t="s">
        <v>763</v>
      </c>
      <c r="B26" s="7" t="s">
        <v>822</v>
      </c>
      <c r="C26" s="7" t="s">
        <v>824</v>
      </c>
      <c r="E26" s="7">
        <v>17</v>
      </c>
      <c r="F26" s="7">
        <v>8</v>
      </c>
      <c r="G26" s="7">
        <v>5</v>
      </c>
      <c r="H26" s="7">
        <v>0</v>
      </c>
      <c r="I26" s="30">
        <f t="shared" si="7"/>
        <v>0</v>
      </c>
      <c r="J26" s="30">
        <f t="shared" si="6"/>
        <v>0.2</v>
      </c>
      <c r="K26" s="30">
        <f t="shared" si="4"/>
        <v>0.70588235294117641</v>
      </c>
      <c r="L26" s="30">
        <f t="shared" si="5"/>
        <v>1</v>
      </c>
      <c r="P26" s="35" t="s">
        <v>822</v>
      </c>
      <c r="Q26" s="35" t="s">
        <v>691</v>
      </c>
      <c r="R26" s="35" t="s">
        <v>24</v>
      </c>
      <c r="S26" s="36" t="s">
        <v>29</v>
      </c>
      <c r="T26" s="37">
        <f>AVERAGE(I58:I62)</f>
        <v>2.222222222222222E-2</v>
      </c>
      <c r="U26" s="37">
        <f>AVERAGE(J58:J62)</f>
        <v>0.17598337142533538</v>
      </c>
      <c r="V26" s="37">
        <f>AVERAGE(K58:K62)</f>
        <v>0.8074277973391023</v>
      </c>
      <c r="W26" s="37">
        <f>AVERAGE(L58:L62)</f>
        <v>0.97777777777777786</v>
      </c>
    </row>
    <row r="27" spans="1:23" ht="20" thickTop="1" x14ac:dyDescent="0.25">
      <c r="A27" s="7" t="s">
        <v>764</v>
      </c>
      <c r="B27" s="7" t="s">
        <v>822</v>
      </c>
      <c r="C27" s="7" t="s">
        <v>824</v>
      </c>
      <c r="E27" s="7">
        <v>21</v>
      </c>
      <c r="F27" s="7">
        <v>1</v>
      </c>
      <c r="G27" s="7">
        <v>3</v>
      </c>
      <c r="H27" s="7">
        <v>0</v>
      </c>
      <c r="I27" s="30">
        <f t="shared" si="7"/>
        <v>0</v>
      </c>
      <c r="J27" s="30">
        <f t="shared" si="6"/>
        <v>0.13636363636363635</v>
      </c>
      <c r="K27" s="30">
        <f t="shared" si="4"/>
        <v>0.85714285714285721</v>
      </c>
      <c r="L27" s="30">
        <f t="shared" si="5"/>
        <v>1</v>
      </c>
      <c r="P27" s="7" t="s">
        <v>822</v>
      </c>
      <c r="Q27" s="7" t="s">
        <v>691</v>
      </c>
      <c r="R27" s="7" t="s">
        <v>683</v>
      </c>
      <c r="S27" s="14" t="s">
        <v>27</v>
      </c>
      <c r="T27" s="30">
        <f>AVERAGE(I63:I67)</f>
        <v>0</v>
      </c>
      <c r="U27" s="30">
        <f>AVERAGE(J63:J67)</f>
        <v>8.9159277888465518E-2</v>
      </c>
      <c r="V27" s="30">
        <f>AVERAGE(K63:K67)</f>
        <v>0.85262611257689191</v>
      </c>
      <c r="W27" s="30">
        <f>AVERAGE(L63:L67)</f>
        <v>1</v>
      </c>
    </row>
    <row r="28" spans="1:23" x14ac:dyDescent="0.25">
      <c r="A28" s="7" t="s">
        <v>765</v>
      </c>
      <c r="B28" s="7" t="s">
        <v>822</v>
      </c>
      <c r="C28" s="7" t="s">
        <v>824</v>
      </c>
      <c r="E28" s="7">
        <v>56</v>
      </c>
      <c r="F28" s="7">
        <v>2</v>
      </c>
      <c r="G28" s="7">
        <v>0</v>
      </c>
      <c r="H28" s="7">
        <v>0</v>
      </c>
      <c r="I28" s="31" t="s">
        <v>782</v>
      </c>
      <c r="J28" s="30">
        <f t="shared" si="6"/>
        <v>0</v>
      </c>
      <c r="K28" s="30">
        <f t="shared" si="4"/>
        <v>1</v>
      </c>
      <c r="L28" s="31" t="s">
        <v>782</v>
      </c>
      <c r="P28" s="7" t="s">
        <v>822</v>
      </c>
      <c r="Q28" s="7" t="s">
        <v>691</v>
      </c>
      <c r="R28" s="7" t="s">
        <v>683</v>
      </c>
      <c r="S28" s="14" t="s">
        <v>28</v>
      </c>
      <c r="T28" s="30">
        <f>AVERAGE(I68:I72)</f>
        <v>3.2258064516129032E-3</v>
      </c>
      <c r="U28" s="30">
        <f t="shared" ref="U28:W28" si="8">AVERAGE(J68:J72)</f>
        <v>0.43932788532528216</v>
      </c>
      <c r="V28" s="30">
        <f t="shared" si="8"/>
        <v>0.54100910247302481</v>
      </c>
      <c r="W28" s="30">
        <f t="shared" si="8"/>
        <v>0.99677419354838714</v>
      </c>
    </row>
    <row r="29" spans="1:23" ht="20" thickBot="1" x14ac:dyDescent="0.3">
      <c r="A29" s="7" t="s">
        <v>766</v>
      </c>
      <c r="B29" s="7" t="s">
        <v>822</v>
      </c>
      <c r="C29" s="7" t="s">
        <v>824</v>
      </c>
      <c r="E29" s="7">
        <v>19</v>
      </c>
      <c r="F29" s="7">
        <v>24</v>
      </c>
      <c r="G29" s="7">
        <v>0</v>
      </c>
      <c r="H29" s="7">
        <v>0</v>
      </c>
      <c r="I29" s="31" t="s">
        <v>782</v>
      </c>
      <c r="J29" s="30">
        <f t="shared" si="6"/>
        <v>0</v>
      </c>
      <c r="K29" s="30">
        <f t="shared" si="4"/>
        <v>1</v>
      </c>
      <c r="L29" s="31" t="s">
        <v>782</v>
      </c>
      <c r="P29" s="35" t="s">
        <v>822</v>
      </c>
      <c r="Q29" s="35" t="s">
        <v>691</v>
      </c>
      <c r="R29" s="35" t="s">
        <v>683</v>
      </c>
      <c r="S29" s="36" t="s">
        <v>29</v>
      </c>
      <c r="T29" s="37">
        <f>AVERAGE(I73:I77)</f>
        <v>2.222222222222222E-2</v>
      </c>
      <c r="U29" s="37">
        <f t="shared" ref="U29:W29" si="9">AVERAGE(J73:J77)</f>
        <v>0.17598337142533538</v>
      </c>
      <c r="V29" s="37">
        <f t="shared" si="9"/>
        <v>0.8074277973391023</v>
      </c>
      <c r="W29" s="37">
        <f t="shared" si="9"/>
        <v>0.97777777777777786</v>
      </c>
    </row>
    <row r="30" spans="1:23" ht="20" thickTop="1" x14ac:dyDescent="0.25">
      <c r="A30" s="7" t="s">
        <v>767</v>
      </c>
      <c r="B30" s="7" t="s">
        <v>822</v>
      </c>
      <c r="C30" s="7" t="s">
        <v>824</v>
      </c>
      <c r="E30" s="7">
        <v>58</v>
      </c>
      <c r="F30" s="7">
        <v>0</v>
      </c>
      <c r="G30" s="7">
        <v>0</v>
      </c>
      <c r="H30" s="7">
        <v>0</v>
      </c>
      <c r="I30" s="31" t="s">
        <v>782</v>
      </c>
      <c r="J30" s="30">
        <f t="shared" si="6"/>
        <v>0</v>
      </c>
      <c r="K30" s="30">
        <f t="shared" si="4"/>
        <v>1</v>
      </c>
      <c r="L30" s="31" t="s">
        <v>782</v>
      </c>
      <c r="P30" s="7" t="s">
        <v>822</v>
      </c>
      <c r="Q30" s="7" t="s">
        <v>691</v>
      </c>
      <c r="R30" s="7" t="s">
        <v>26</v>
      </c>
      <c r="S30" s="14" t="s">
        <v>27</v>
      </c>
      <c r="T30" s="30">
        <f>AVERAGE(I78:I82)</f>
        <v>0</v>
      </c>
      <c r="U30" s="30">
        <f t="shared" ref="U30:W30" si="10">AVERAGE(J78:J82)</f>
        <v>4.6284350957811041E-2</v>
      </c>
      <c r="V30" s="30">
        <f t="shared" si="10"/>
        <v>0.90410827562591312</v>
      </c>
      <c r="W30" s="30">
        <f t="shared" si="10"/>
        <v>1</v>
      </c>
    </row>
    <row r="31" spans="1:23" x14ac:dyDescent="0.25">
      <c r="A31" s="7" t="s">
        <v>768</v>
      </c>
      <c r="B31" s="7" t="s">
        <v>822</v>
      </c>
      <c r="C31" s="7" t="s">
        <v>824</v>
      </c>
      <c r="E31" s="7">
        <v>72</v>
      </c>
      <c r="F31" s="7">
        <v>2</v>
      </c>
      <c r="G31" s="7">
        <v>0</v>
      </c>
      <c r="H31" s="7">
        <v>0</v>
      </c>
      <c r="I31" s="31" t="s">
        <v>782</v>
      </c>
      <c r="J31" s="30">
        <f t="shared" si="6"/>
        <v>0</v>
      </c>
      <c r="K31" s="30">
        <f t="shared" si="4"/>
        <v>1</v>
      </c>
      <c r="L31" s="31" t="s">
        <v>782</v>
      </c>
      <c r="P31" s="7" t="s">
        <v>822</v>
      </c>
      <c r="Q31" s="7" t="s">
        <v>691</v>
      </c>
      <c r="R31" s="7" t="s">
        <v>26</v>
      </c>
      <c r="S31" s="14" t="s">
        <v>28</v>
      </c>
      <c r="T31" s="30">
        <f>AVERAGE(I83:I87)</f>
        <v>3.2258064516129032E-3</v>
      </c>
      <c r="U31" s="30">
        <f t="shared" ref="U31:V31" si="11">AVERAGE(J83:J87)</f>
        <v>0.43932788532528216</v>
      </c>
      <c r="V31" s="30">
        <f t="shared" si="11"/>
        <v>0.54100910247302481</v>
      </c>
      <c r="W31" s="30">
        <f>AVERAGE(L83:L87)</f>
        <v>0.99677419354838714</v>
      </c>
    </row>
    <row r="32" spans="1:23" ht="20" thickBot="1" x14ac:dyDescent="0.3">
      <c r="A32" s="32" t="s">
        <v>769</v>
      </c>
      <c r="B32" s="32" t="s">
        <v>822</v>
      </c>
      <c r="C32" s="32" t="s">
        <v>824</v>
      </c>
      <c r="D32" s="32"/>
      <c r="E32" s="32">
        <v>31</v>
      </c>
      <c r="F32" s="32">
        <v>0</v>
      </c>
      <c r="G32" s="32">
        <v>0</v>
      </c>
      <c r="H32" s="32">
        <v>0</v>
      </c>
      <c r="I32" s="57" t="s">
        <v>782</v>
      </c>
      <c r="J32" s="34">
        <f t="shared" si="6"/>
        <v>0</v>
      </c>
      <c r="K32" s="34">
        <f t="shared" si="4"/>
        <v>1</v>
      </c>
      <c r="L32" s="57" t="s">
        <v>782</v>
      </c>
      <c r="P32" s="32" t="s">
        <v>822</v>
      </c>
      <c r="Q32" s="32" t="s">
        <v>691</v>
      </c>
      <c r="R32" s="32" t="s">
        <v>26</v>
      </c>
      <c r="S32" s="33" t="s">
        <v>29</v>
      </c>
      <c r="T32" s="34">
        <f>AVERAGE(I88:I92)</f>
        <v>2.222222222222222E-2</v>
      </c>
      <c r="U32" s="34">
        <f t="shared" ref="U32:W32" si="12">AVERAGE(J88:J92)</f>
        <v>0.17598337142533538</v>
      </c>
      <c r="V32" s="34">
        <f t="shared" si="12"/>
        <v>0.8074277973391023</v>
      </c>
      <c r="W32" s="34">
        <f t="shared" si="12"/>
        <v>0.97777777777777786</v>
      </c>
    </row>
    <row r="33" spans="1:23" x14ac:dyDescent="0.25">
      <c r="A33" s="7" t="s">
        <v>755</v>
      </c>
      <c r="B33" s="7" t="s">
        <v>823</v>
      </c>
      <c r="C33" s="7" t="s">
        <v>690</v>
      </c>
      <c r="D33" s="7" t="s">
        <v>825</v>
      </c>
      <c r="E33" s="56">
        <v>18</v>
      </c>
      <c r="F33" s="56">
        <v>100</v>
      </c>
      <c r="G33" s="7">
        <v>13</v>
      </c>
      <c r="H33" s="7">
        <v>100</v>
      </c>
      <c r="I33" s="30">
        <f t="shared" si="7"/>
        <v>0.88495575221238942</v>
      </c>
      <c r="J33" s="30">
        <f t="shared" si="6"/>
        <v>0.9576271186440678</v>
      </c>
      <c r="K33" s="30">
        <f t="shared" si="4"/>
        <v>0.27777777777777779</v>
      </c>
      <c r="L33" s="30">
        <f t="shared" si="5"/>
        <v>0.11504424778761062</v>
      </c>
      <c r="P33" s="7" t="s">
        <v>822</v>
      </c>
      <c r="Q33" s="7" t="s">
        <v>692</v>
      </c>
      <c r="R33" s="7" t="s">
        <v>24</v>
      </c>
      <c r="S33" s="14" t="s">
        <v>27</v>
      </c>
      <c r="T33" s="30">
        <f>AVERAGE(I93:I97)</f>
        <v>0</v>
      </c>
      <c r="U33" s="30">
        <f>AVERAGE(J93:J97)</f>
        <v>8.1707765918292236E-2</v>
      </c>
      <c r="V33" s="30">
        <f>AVERAGE(K93:K97)</f>
        <v>0.91137224180702447</v>
      </c>
      <c r="W33" s="30">
        <f>AVERAGE(L93:L97)</f>
        <v>1</v>
      </c>
    </row>
    <row r="34" spans="1:23" x14ac:dyDescent="0.25">
      <c r="A34" s="7" t="s">
        <v>756</v>
      </c>
      <c r="B34" s="7" t="s">
        <v>823</v>
      </c>
      <c r="C34" s="7" t="s">
        <v>690</v>
      </c>
      <c r="D34" s="7" t="s">
        <v>825</v>
      </c>
      <c r="E34" s="7">
        <v>207</v>
      </c>
      <c r="F34" s="7">
        <v>79</v>
      </c>
      <c r="G34" s="7">
        <v>17</v>
      </c>
      <c r="H34" s="7">
        <v>79</v>
      </c>
      <c r="I34" s="30">
        <f t="shared" si="7"/>
        <v>0.82291666666666663</v>
      </c>
      <c r="J34" s="30">
        <f t="shared" si="6"/>
        <v>0.33566433566433568</v>
      </c>
      <c r="K34" s="30">
        <f t="shared" si="4"/>
        <v>0.91787439613526567</v>
      </c>
      <c r="L34" s="30">
        <f t="shared" si="5"/>
        <v>0.17708333333333334</v>
      </c>
      <c r="P34" s="7" t="s">
        <v>822</v>
      </c>
      <c r="Q34" s="7" t="s">
        <v>692</v>
      </c>
      <c r="R34" s="7" t="s">
        <v>24</v>
      </c>
      <c r="S34" s="14" t="s">
        <v>28</v>
      </c>
      <c r="T34" s="30">
        <f>AVERAGE(I98:I102)</f>
        <v>0</v>
      </c>
      <c r="U34" s="30">
        <f t="shared" ref="U34:W34" si="13">AVERAGE(J98:J102)</f>
        <v>9.9493256884896325E-2</v>
      </c>
      <c r="V34" s="30">
        <f t="shared" si="13"/>
        <v>0.88889131987611503</v>
      </c>
      <c r="W34" s="30">
        <f t="shared" si="13"/>
        <v>1</v>
      </c>
    </row>
    <row r="35" spans="1:23" x14ac:dyDescent="0.25">
      <c r="A35" s="7" t="s">
        <v>757</v>
      </c>
      <c r="B35" s="7" t="s">
        <v>823</v>
      </c>
      <c r="C35" s="7" t="s">
        <v>690</v>
      </c>
      <c r="D35" s="7" t="s">
        <v>825</v>
      </c>
      <c r="E35" s="7">
        <v>37</v>
      </c>
      <c r="F35" s="7">
        <v>1</v>
      </c>
      <c r="G35" s="7">
        <v>3</v>
      </c>
      <c r="H35" s="7">
        <v>1</v>
      </c>
      <c r="I35" s="30">
        <f t="shared" si="7"/>
        <v>0.25</v>
      </c>
      <c r="J35" s="30">
        <f t="shared" si="6"/>
        <v>0.10526315789473684</v>
      </c>
      <c r="K35" s="30">
        <f t="shared" si="4"/>
        <v>0.91891891891891886</v>
      </c>
      <c r="L35" s="30">
        <f t="shared" si="5"/>
        <v>0.75</v>
      </c>
      <c r="P35" s="7" t="s">
        <v>822</v>
      </c>
      <c r="Q35" s="7" t="s">
        <v>692</v>
      </c>
      <c r="R35" s="7" t="s">
        <v>24</v>
      </c>
      <c r="S35" s="14" t="s">
        <v>29</v>
      </c>
      <c r="T35" s="30">
        <f>AVERAGE(I103:I107)</f>
        <v>0</v>
      </c>
      <c r="U35" s="30">
        <f t="shared" ref="U35:W35" si="14">AVERAGE(J103:J107)</f>
        <v>3.1949110297145582E-2</v>
      </c>
      <c r="V35" s="30">
        <f t="shared" si="14"/>
        <v>0.95553467000835435</v>
      </c>
      <c r="W35" s="30">
        <f t="shared" si="14"/>
        <v>1</v>
      </c>
    </row>
    <row r="36" spans="1:23" x14ac:dyDescent="0.25">
      <c r="A36" s="7" t="s">
        <v>758</v>
      </c>
      <c r="B36" s="7" t="s">
        <v>823</v>
      </c>
      <c r="C36" s="7" t="s">
        <v>690</v>
      </c>
      <c r="D36" s="7" t="s">
        <v>825</v>
      </c>
      <c r="E36" s="7">
        <v>45</v>
      </c>
      <c r="F36" s="7">
        <v>56</v>
      </c>
      <c r="G36" s="7">
        <v>18</v>
      </c>
      <c r="H36" s="7">
        <v>56</v>
      </c>
      <c r="I36" s="30">
        <f t="shared" si="7"/>
        <v>0.7567567567567568</v>
      </c>
      <c r="J36" s="30">
        <f t="shared" si="6"/>
        <v>0.73267326732673266</v>
      </c>
      <c r="K36" s="30">
        <f t="shared" si="4"/>
        <v>0.6</v>
      </c>
      <c r="L36" s="30">
        <f t="shared" si="5"/>
        <v>0.24324324324324326</v>
      </c>
      <c r="P36" s="7" t="s">
        <v>822</v>
      </c>
      <c r="Q36" s="7" t="s">
        <v>692</v>
      </c>
      <c r="R36" s="7" t="s">
        <v>683</v>
      </c>
      <c r="S36" s="14" t="s">
        <v>27</v>
      </c>
      <c r="T36" s="30">
        <v>0</v>
      </c>
      <c r="U36" s="30">
        <v>8.1707765918292236E-2</v>
      </c>
      <c r="V36" s="30">
        <v>0.91137224180702447</v>
      </c>
      <c r="W36" s="30">
        <v>1</v>
      </c>
    </row>
    <row r="37" spans="1:23" x14ac:dyDescent="0.25">
      <c r="A37" s="7" t="s">
        <v>759</v>
      </c>
      <c r="B37" s="7" t="s">
        <v>823</v>
      </c>
      <c r="C37" s="7" t="s">
        <v>690</v>
      </c>
      <c r="D37" s="7" t="s">
        <v>825</v>
      </c>
      <c r="E37" s="7">
        <v>106</v>
      </c>
      <c r="F37" s="7">
        <v>30</v>
      </c>
      <c r="G37" s="7">
        <v>62</v>
      </c>
      <c r="H37" s="7">
        <v>30</v>
      </c>
      <c r="I37" s="30">
        <f t="shared" si="7"/>
        <v>0.32608695652173914</v>
      </c>
      <c r="J37" s="30">
        <f t="shared" si="6"/>
        <v>0.67647058823529416</v>
      </c>
      <c r="K37" s="30">
        <f t="shared" si="4"/>
        <v>0.41509433962264153</v>
      </c>
      <c r="L37" s="30">
        <f t="shared" si="5"/>
        <v>0.67391304347826086</v>
      </c>
      <c r="P37" s="7" t="s">
        <v>822</v>
      </c>
      <c r="Q37" s="7" t="s">
        <v>692</v>
      </c>
      <c r="R37" s="7" t="s">
        <v>683</v>
      </c>
      <c r="S37" s="14" t="s">
        <v>28</v>
      </c>
      <c r="T37" s="30">
        <v>0</v>
      </c>
      <c r="U37" s="30">
        <v>9.9493256884896325E-2</v>
      </c>
      <c r="V37" s="30">
        <v>0.88889131987611503</v>
      </c>
      <c r="W37" s="30">
        <v>1</v>
      </c>
    </row>
    <row r="38" spans="1:23" x14ac:dyDescent="0.25">
      <c r="A38" s="7" t="s">
        <v>760</v>
      </c>
      <c r="B38" s="7" t="s">
        <v>823</v>
      </c>
      <c r="C38" s="7" t="s">
        <v>690</v>
      </c>
      <c r="D38" s="7" t="s">
        <v>825</v>
      </c>
      <c r="E38" s="7">
        <v>31</v>
      </c>
      <c r="F38" s="7">
        <v>0</v>
      </c>
      <c r="G38" s="7">
        <v>4</v>
      </c>
      <c r="H38" s="7">
        <v>0</v>
      </c>
      <c r="I38" s="30">
        <f t="shared" si="7"/>
        <v>0</v>
      </c>
      <c r="J38" s="30">
        <f t="shared" si="6"/>
        <v>0.12903225806451613</v>
      </c>
      <c r="K38" s="30">
        <f t="shared" si="4"/>
        <v>0.87096774193548387</v>
      </c>
      <c r="L38" s="30">
        <f t="shared" si="5"/>
        <v>1</v>
      </c>
      <c r="P38" s="7" t="s">
        <v>822</v>
      </c>
      <c r="Q38" s="7" t="s">
        <v>692</v>
      </c>
      <c r="R38" s="7" t="s">
        <v>683</v>
      </c>
      <c r="S38" s="14" t="s">
        <v>29</v>
      </c>
      <c r="T38" s="30">
        <v>0</v>
      </c>
      <c r="U38" s="30">
        <v>3.1949110297145582E-2</v>
      </c>
      <c r="V38" s="30">
        <v>0.95553467000835435</v>
      </c>
      <c r="W38" s="30">
        <v>1</v>
      </c>
    </row>
    <row r="39" spans="1:23" x14ac:dyDescent="0.25">
      <c r="A39" s="7" t="s">
        <v>761</v>
      </c>
      <c r="B39" s="7" t="s">
        <v>823</v>
      </c>
      <c r="C39" s="7" t="s">
        <v>690</v>
      </c>
      <c r="D39" s="7" t="s">
        <v>825</v>
      </c>
      <c r="E39" s="7">
        <v>696</v>
      </c>
      <c r="F39" s="7">
        <v>15</v>
      </c>
      <c r="G39" s="7">
        <v>5</v>
      </c>
      <c r="H39" s="7">
        <v>4</v>
      </c>
      <c r="I39" s="30">
        <f t="shared" si="7"/>
        <v>0.44444444444444442</v>
      </c>
      <c r="J39" s="30">
        <f t="shared" si="6"/>
        <v>1.2658227848101266E-2</v>
      </c>
      <c r="K39" s="30">
        <f t="shared" si="4"/>
        <v>0.99281609195402298</v>
      </c>
      <c r="L39" s="30">
        <f t="shared" si="5"/>
        <v>0.55555555555555558</v>
      </c>
      <c r="P39" s="7" t="s">
        <v>822</v>
      </c>
      <c r="Q39" s="7" t="s">
        <v>692</v>
      </c>
      <c r="R39" s="7" t="s">
        <v>26</v>
      </c>
      <c r="S39" s="14" t="s">
        <v>27</v>
      </c>
      <c r="T39" s="30">
        <v>0</v>
      </c>
      <c r="U39" s="30">
        <v>8.1707765918292236E-2</v>
      </c>
      <c r="V39" s="30">
        <v>0.91137224180702447</v>
      </c>
      <c r="W39" s="30">
        <v>1</v>
      </c>
    </row>
    <row r="40" spans="1:23" x14ac:dyDescent="0.25">
      <c r="A40" s="7" t="s">
        <v>762</v>
      </c>
      <c r="B40" s="7" t="s">
        <v>823</v>
      </c>
      <c r="C40" s="7" t="s">
        <v>690</v>
      </c>
      <c r="D40" s="7" t="s">
        <v>825</v>
      </c>
      <c r="E40" s="7">
        <v>64</v>
      </c>
      <c r="F40" s="7">
        <v>0</v>
      </c>
      <c r="G40" s="7">
        <v>0</v>
      </c>
      <c r="H40" s="7">
        <v>0</v>
      </c>
      <c r="I40" s="31" t="s">
        <v>782</v>
      </c>
      <c r="J40" s="30">
        <f t="shared" si="6"/>
        <v>0</v>
      </c>
      <c r="K40" s="30">
        <f t="shared" si="4"/>
        <v>1</v>
      </c>
      <c r="L40" s="31" t="s">
        <v>782</v>
      </c>
      <c r="P40" s="7" t="s">
        <v>822</v>
      </c>
      <c r="Q40" s="7" t="s">
        <v>692</v>
      </c>
      <c r="R40" s="7" t="s">
        <v>26</v>
      </c>
      <c r="S40" s="14" t="s">
        <v>28</v>
      </c>
      <c r="T40" s="30">
        <v>0</v>
      </c>
      <c r="U40" s="30">
        <v>9.9493256884896325E-2</v>
      </c>
      <c r="V40" s="30">
        <v>0.88889131987611503</v>
      </c>
      <c r="W40" s="30">
        <v>1</v>
      </c>
    </row>
    <row r="41" spans="1:23" ht="20" thickBot="1" x14ac:dyDescent="0.3">
      <c r="A41" s="7" t="s">
        <v>763</v>
      </c>
      <c r="B41" s="7" t="s">
        <v>823</v>
      </c>
      <c r="C41" s="7" t="s">
        <v>690</v>
      </c>
      <c r="D41" s="7" t="s">
        <v>825</v>
      </c>
      <c r="E41" s="7">
        <v>17</v>
      </c>
      <c r="F41" s="7">
        <v>8</v>
      </c>
      <c r="G41" s="7">
        <v>0</v>
      </c>
      <c r="H41" s="7">
        <v>0</v>
      </c>
      <c r="I41" s="31" t="s">
        <v>782</v>
      </c>
      <c r="J41" s="30">
        <f t="shared" si="6"/>
        <v>0</v>
      </c>
      <c r="K41" s="30">
        <f t="shared" si="4"/>
        <v>1</v>
      </c>
      <c r="L41" s="31" t="s">
        <v>782</v>
      </c>
      <c r="P41" s="32" t="s">
        <v>822</v>
      </c>
      <c r="Q41" s="32" t="s">
        <v>692</v>
      </c>
      <c r="R41" s="32" t="s">
        <v>26</v>
      </c>
      <c r="S41" s="33" t="s">
        <v>29</v>
      </c>
      <c r="T41" s="34">
        <v>0</v>
      </c>
      <c r="U41" s="34">
        <v>3.1949110297145582E-2</v>
      </c>
      <c r="V41" s="34">
        <v>0.95553467000835435</v>
      </c>
      <c r="W41" s="34">
        <v>1</v>
      </c>
    </row>
    <row r="42" spans="1:23" x14ac:dyDescent="0.25">
      <c r="A42" s="7" t="s">
        <v>764</v>
      </c>
      <c r="B42" s="7" t="s">
        <v>823</v>
      </c>
      <c r="C42" s="7" t="s">
        <v>690</v>
      </c>
      <c r="D42" s="7" t="s">
        <v>825</v>
      </c>
      <c r="E42" s="7">
        <v>21</v>
      </c>
      <c r="F42" s="7">
        <v>1</v>
      </c>
      <c r="G42" s="7">
        <v>1</v>
      </c>
      <c r="H42" s="7">
        <v>1</v>
      </c>
      <c r="I42" s="30">
        <f t="shared" si="7"/>
        <v>0.5</v>
      </c>
      <c r="J42" s="30">
        <f t="shared" si="6"/>
        <v>9.0909090909090912E-2</v>
      </c>
      <c r="K42" s="30">
        <f t="shared" si="4"/>
        <v>0.95238095238095233</v>
      </c>
      <c r="L42" s="30">
        <f t="shared" si="5"/>
        <v>0.5</v>
      </c>
      <c r="P42" s="7" t="s">
        <v>822</v>
      </c>
      <c r="Q42" s="7" t="s">
        <v>693</v>
      </c>
      <c r="R42" s="7" t="s">
        <v>24</v>
      </c>
      <c r="S42" s="14" t="s">
        <v>27</v>
      </c>
      <c r="T42" s="30">
        <f>AVERAGE(I108:I112)</f>
        <v>0</v>
      </c>
      <c r="U42" s="30">
        <f t="shared" ref="U42:W42" si="15">AVERAGE(J108:J112)</f>
        <v>0.20252889065996382</v>
      </c>
      <c r="V42" s="30">
        <f t="shared" si="15"/>
        <v>0.7312266491265671</v>
      </c>
      <c r="W42" s="30">
        <f t="shared" si="15"/>
        <v>1</v>
      </c>
    </row>
    <row r="43" spans="1:23" x14ac:dyDescent="0.25">
      <c r="A43" s="7" t="s">
        <v>765</v>
      </c>
      <c r="B43" s="7" t="s">
        <v>823</v>
      </c>
      <c r="C43" s="7" t="s">
        <v>690</v>
      </c>
      <c r="D43" s="7" t="s">
        <v>825</v>
      </c>
      <c r="E43" s="7">
        <v>56</v>
      </c>
      <c r="F43" s="7">
        <v>2</v>
      </c>
      <c r="G43" s="7">
        <v>6</v>
      </c>
      <c r="H43" s="7">
        <v>1</v>
      </c>
      <c r="I43" s="30">
        <f t="shared" si="7"/>
        <v>0.14285714285714285</v>
      </c>
      <c r="J43" s="30">
        <f t="shared" si="6"/>
        <v>0.1206896551724138</v>
      </c>
      <c r="K43" s="30">
        <f t="shared" si="4"/>
        <v>0.8928571428571429</v>
      </c>
      <c r="L43" s="30">
        <f t="shared" si="5"/>
        <v>0.8571428571428571</v>
      </c>
      <c r="P43" s="7" t="s">
        <v>822</v>
      </c>
      <c r="Q43" s="7" t="s">
        <v>693</v>
      </c>
      <c r="R43" s="7" t="s">
        <v>24</v>
      </c>
      <c r="S43" s="14" t="s">
        <v>28</v>
      </c>
      <c r="T43" s="30">
        <f>AVERAGE(I113:I117)</f>
        <v>4.7723132969034604E-2</v>
      </c>
      <c r="U43" s="30">
        <f t="shared" ref="U43:W43" si="16">AVERAGE(J113:J117)</f>
        <v>0.20411844867622736</v>
      </c>
      <c r="V43" s="30">
        <f t="shared" si="16"/>
        <v>0.7849308132596754</v>
      </c>
      <c r="W43" s="30">
        <f t="shared" si="16"/>
        <v>0.95227686703096537</v>
      </c>
    </row>
    <row r="44" spans="1:23" x14ac:dyDescent="0.25">
      <c r="A44" s="7" t="s">
        <v>766</v>
      </c>
      <c r="B44" s="7" t="s">
        <v>823</v>
      </c>
      <c r="C44" s="7" t="s">
        <v>690</v>
      </c>
      <c r="D44" s="7" t="s">
        <v>825</v>
      </c>
      <c r="E44" s="7">
        <v>19</v>
      </c>
      <c r="F44" s="7">
        <v>24</v>
      </c>
      <c r="G44" s="7">
        <v>0</v>
      </c>
      <c r="H44" s="7">
        <v>0</v>
      </c>
      <c r="I44" s="31" t="s">
        <v>782</v>
      </c>
      <c r="J44" s="30">
        <f t="shared" si="6"/>
        <v>0</v>
      </c>
      <c r="K44" s="30">
        <f t="shared" si="4"/>
        <v>1</v>
      </c>
      <c r="L44" s="31" t="s">
        <v>782</v>
      </c>
      <c r="P44" s="7" t="s">
        <v>822</v>
      </c>
      <c r="Q44" s="7" t="s">
        <v>693</v>
      </c>
      <c r="R44" s="7" t="s">
        <v>24</v>
      </c>
      <c r="S44" s="14" t="s">
        <v>29</v>
      </c>
      <c r="T44" s="30">
        <f>AVERAGE(I118:I122)</f>
        <v>0.12</v>
      </c>
      <c r="U44" s="30">
        <f t="shared" ref="U44:W44" si="17">AVERAGE(J118:J122)</f>
        <v>0.46738914458344316</v>
      </c>
      <c r="V44" s="30">
        <f t="shared" si="17"/>
        <v>0.54694743439986693</v>
      </c>
      <c r="W44" s="30">
        <f t="shared" si="17"/>
        <v>0.88000000000000012</v>
      </c>
    </row>
    <row r="45" spans="1:23" x14ac:dyDescent="0.25">
      <c r="A45" s="7" t="s">
        <v>767</v>
      </c>
      <c r="B45" s="7" t="s">
        <v>823</v>
      </c>
      <c r="C45" s="7" t="s">
        <v>690</v>
      </c>
      <c r="D45" s="7" t="s">
        <v>825</v>
      </c>
      <c r="E45" s="7">
        <v>58</v>
      </c>
      <c r="F45" s="7">
        <v>0</v>
      </c>
      <c r="G45" s="7">
        <v>12</v>
      </c>
      <c r="H45" s="7">
        <v>0</v>
      </c>
      <c r="I45" s="30">
        <f t="shared" si="7"/>
        <v>0</v>
      </c>
      <c r="J45" s="30">
        <f t="shared" si="6"/>
        <v>0.20689655172413793</v>
      </c>
      <c r="K45" s="30">
        <f t="shared" si="4"/>
        <v>0.7931034482758621</v>
      </c>
      <c r="L45" s="30">
        <f t="shared" si="5"/>
        <v>1</v>
      </c>
      <c r="P45" s="7" t="s">
        <v>822</v>
      </c>
      <c r="Q45" s="7" t="s">
        <v>693</v>
      </c>
      <c r="R45" s="7" t="s">
        <v>683</v>
      </c>
      <c r="S45" s="14" t="s">
        <v>27</v>
      </c>
      <c r="T45" s="30">
        <v>0</v>
      </c>
      <c r="U45" s="30">
        <v>0.20252889065996382</v>
      </c>
      <c r="V45" s="30">
        <v>0.7312266491265671</v>
      </c>
      <c r="W45" s="30">
        <v>1</v>
      </c>
    </row>
    <row r="46" spans="1:23" x14ac:dyDescent="0.25">
      <c r="A46" s="7" t="s">
        <v>768</v>
      </c>
      <c r="B46" s="7" t="s">
        <v>823</v>
      </c>
      <c r="C46" s="7" t="s">
        <v>690</v>
      </c>
      <c r="D46" s="7" t="s">
        <v>825</v>
      </c>
      <c r="E46" s="7">
        <v>72</v>
      </c>
      <c r="F46" s="7">
        <v>2</v>
      </c>
      <c r="G46" s="7">
        <v>0</v>
      </c>
      <c r="H46" s="7">
        <v>2</v>
      </c>
      <c r="I46" s="30">
        <f t="shared" si="7"/>
        <v>1</v>
      </c>
      <c r="J46" s="30">
        <f t="shared" si="6"/>
        <v>2.7027027027027029E-2</v>
      </c>
      <c r="K46" s="30">
        <f t="shared" si="4"/>
        <v>1</v>
      </c>
      <c r="L46" s="30">
        <f t="shared" si="5"/>
        <v>0</v>
      </c>
      <c r="P46" s="7" t="s">
        <v>822</v>
      </c>
      <c r="Q46" s="7" t="s">
        <v>693</v>
      </c>
      <c r="R46" s="7" t="s">
        <v>683</v>
      </c>
      <c r="S46" s="14" t="s">
        <v>28</v>
      </c>
      <c r="T46" s="30">
        <v>4.7723132969034604E-2</v>
      </c>
      <c r="U46" s="30">
        <v>0.20411844867622736</v>
      </c>
      <c r="V46" s="30">
        <v>0.7849308132596754</v>
      </c>
      <c r="W46" s="30">
        <v>0.95227686703096537</v>
      </c>
    </row>
    <row r="47" spans="1:23" ht="20" thickBot="1" x14ac:dyDescent="0.3">
      <c r="A47" s="32" t="s">
        <v>769</v>
      </c>
      <c r="B47" s="32" t="s">
        <v>823</v>
      </c>
      <c r="C47" s="32" t="s">
        <v>690</v>
      </c>
      <c r="D47" s="32" t="s">
        <v>825</v>
      </c>
      <c r="E47" s="32">
        <v>31</v>
      </c>
      <c r="F47" s="32">
        <v>0</v>
      </c>
      <c r="G47" s="32">
        <v>7</v>
      </c>
      <c r="H47" s="32">
        <v>0</v>
      </c>
      <c r="I47" s="34">
        <f t="shared" si="7"/>
        <v>0</v>
      </c>
      <c r="J47" s="34">
        <f t="shared" si="6"/>
        <v>0.22580645161290322</v>
      </c>
      <c r="K47" s="34">
        <f t="shared" si="4"/>
        <v>0.77419354838709675</v>
      </c>
      <c r="L47" s="34">
        <f t="shared" si="5"/>
        <v>1</v>
      </c>
      <c r="P47" s="7" t="s">
        <v>822</v>
      </c>
      <c r="Q47" s="7" t="s">
        <v>693</v>
      </c>
      <c r="R47" s="7" t="s">
        <v>683</v>
      </c>
      <c r="S47" s="14" t="s">
        <v>29</v>
      </c>
      <c r="T47" s="30">
        <v>0.12</v>
      </c>
      <c r="U47" s="30">
        <v>0.46738914458344316</v>
      </c>
      <c r="V47" s="30">
        <v>0.54694743439986693</v>
      </c>
      <c r="W47" s="30">
        <v>0.88000000000000012</v>
      </c>
    </row>
    <row r="48" spans="1:23" x14ac:dyDescent="0.25">
      <c r="A48" s="7" t="s">
        <v>755</v>
      </c>
      <c r="B48" s="7" t="s">
        <v>822</v>
      </c>
      <c r="C48" s="7" t="s">
        <v>691</v>
      </c>
      <c r="D48" s="7" t="s">
        <v>24</v>
      </c>
      <c r="E48" s="56">
        <v>18</v>
      </c>
      <c r="F48" s="56">
        <v>100</v>
      </c>
      <c r="G48" s="7">
        <v>3</v>
      </c>
      <c r="H48" s="7">
        <v>0</v>
      </c>
      <c r="I48" s="30">
        <f t="shared" si="7"/>
        <v>0</v>
      </c>
      <c r="J48" s="30">
        <f t="shared" si="6"/>
        <v>2.5423728813559324E-2</v>
      </c>
      <c r="K48" s="30">
        <f t="shared" si="4"/>
        <v>0.83333333333333337</v>
      </c>
      <c r="L48" s="30">
        <f t="shared" si="5"/>
        <v>1</v>
      </c>
      <c r="P48" s="7" t="s">
        <v>822</v>
      </c>
      <c r="Q48" s="7" t="s">
        <v>693</v>
      </c>
      <c r="R48" s="7" t="s">
        <v>26</v>
      </c>
      <c r="S48" s="14" t="s">
        <v>27</v>
      </c>
      <c r="T48" s="30">
        <v>0</v>
      </c>
      <c r="U48" s="30">
        <v>0.20252889065996382</v>
      </c>
      <c r="V48" s="30">
        <v>0.7312266491265671</v>
      </c>
      <c r="W48" s="30">
        <v>1</v>
      </c>
    </row>
    <row r="49" spans="1:23" x14ac:dyDescent="0.25">
      <c r="A49" s="7" t="s">
        <v>756</v>
      </c>
      <c r="B49" s="7" t="s">
        <v>822</v>
      </c>
      <c r="C49" s="7" t="s">
        <v>691</v>
      </c>
      <c r="D49" s="7" t="s">
        <v>24</v>
      </c>
      <c r="E49" s="7">
        <v>207</v>
      </c>
      <c r="F49" s="7">
        <v>79</v>
      </c>
      <c r="G49" s="7">
        <v>31</v>
      </c>
      <c r="H49" s="7">
        <v>0</v>
      </c>
      <c r="I49" s="30">
        <f t="shared" si="7"/>
        <v>0</v>
      </c>
      <c r="J49" s="30">
        <f t="shared" si="6"/>
        <v>0.10839160839160839</v>
      </c>
      <c r="K49" s="30">
        <f t="shared" si="4"/>
        <v>0.85024154589371981</v>
      </c>
      <c r="L49" s="30">
        <f t="shared" si="5"/>
        <v>1</v>
      </c>
      <c r="P49" s="7" t="s">
        <v>822</v>
      </c>
      <c r="Q49" s="7" t="s">
        <v>693</v>
      </c>
      <c r="R49" s="7" t="s">
        <v>26</v>
      </c>
      <c r="S49" s="14" t="s">
        <v>28</v>
      </c>
      <c r="T49" s="30">
        <v>4.7723132969034604E-2</v>
      </c>
      <c r="U49" s="30">
        <v>0.20411844867622736</v>
      </c>
      <c r="V49" s="30">
        <v>0.7849308132596754</v>
      </c>
      <c r="W49" s="30">
        <v>0.95227686703096537</v>
      </c>
    </row>
    <row r="50" spans="1:23" ht="20" thickBot="1" x14ac:dyDescent="0.3">
      <c r="A50" s="7" t="s">
        <v>757</v>
      </c>
      <c r="B50" s="7" t="s">
        <v>822</v>
      </c>
      <c r="C50" s="7" t="s">
        <v>691</v>
      </c>
      <c r="D50" s="7" t="s">
        <v>24</v>
      </c>
      <c r="E50" s="7">
        <v>37</v>
      </c>
      <c r="F50" s="7">
        <v>1</v>
      </c>
      <c r="G50" s="7">
        <v>7</v>
      </c>
      <c r="H50" s="7">
        <v>0</v>
      </c>
      <c r="I50" s="30">
        <f t="shared" si="7"/>
        <v>0</v>
      </c>
      <c r="J50" s="30">
        <f t="shared" si="6"/>
        <v>0.18421052631578946</v>
      </c>
      <c r="K50" s="30">
        <f t="shared" si="4"/>
        <v>0.81081081081081074</v>
      </c>
      <c r="L50" s="30">
        <f t="shared" si="5"/>
        <v>1</v>
      </c>
      <c r="P50" s="32" t="s">
        <v>822</v>
      </c>
      <c r="Q50" s="32" t="s">
        <v>693</v>
      </c>
      <c r="R50" s="32" t="s">
        <v>26</v>
      </c>
      <c r="S50" s="33" t="s">
        <v>29</v>
      </c>
      <c r="T50" s="34">
        <v>0.12</v>
      </c>
      <c r="U50" s="34">
        <v>0.46738914458344316</v>
      </c>
      <c r="V50" s="34">
        <v>0.54694743439986693</v>
      </c>
      <c r="W50" s="34">
        <v>0.88000000000000012</v>
      </c>
    </row>
    <row r="51" spans="1:23" x14ac:dyDescent="0.25">
      <c r="A51" s="7" t="s">
        <v>758</v>
      </c>
      <c r="B51" s="7" t="s">
        <v>822</v>
      </c>
      <c r="C51" s="7" t="s">
        <v>691</v>
      </c>
      <c r="D51" s="7" t="s">
        <v>24</v>
      </c>
      <c r="E51" s="7">
        <v>45</v>
      </c>
      <c r="F51" s="7">
        <v>56</v>
      </c>
      <c r="G51" s="7">
        <v>7</v>
      </c>
      <c r="H51" s="7">
        <v>0</v>
      </c>
      <c r="I51" s="30">
        <f t="shared" si="7"/>
        <v>0</v>
      </c>
      <c r="J51" s="30">
        <f t="shared" si="6"/>
        <v>6.9306930693069313E-2</v>
      </c>
      <c r="K51" s="30">
        <f t="shared" si="4"/>
        <v>0.84444444444444444</v>
      </c>
      <c r="L51" s="30">
        <f t="shared" si="5"/>
        <v>1</v>
      </c>
    </row>
    <row r="52" spans="1:23" x14ac:dyDescent="0.25">
      <c r="A52" s="7" t="s">
        <v>759</v>
      </c>
      <c r="B52" s="7" t="s">
        <v>822</v>
      </c>
      <c r="C52" s="7" t="s">
        <v>691</v>
      </c>
      <c r="D52" s="7" t="s">
        <v>24</v>
      </c>
      <c r="E52" s="7">
        <v>106</v>
      </c>
      <c r="F52" s="7">
        <v>30</v>
      </c>
      <c r="G52" s="7">
        <v>7</v>
      </c>
      <c r="H52" s="7">
        <v>0</v>
      </c>
      <c r="I52" s="30">
        <f t="shared" si="7"/>
        <v>0</v>
      </c>
      <c r="J52" s="30">
        <f t="shared" si="6"/>
        <v>5.1470588235294115E-2</v>
      </c>
      <c r="K52" s="30">
        <f t="shared" si="4"/>
        <v>0.93396226415094341</v>
      </c>
      <c r="L52" s="30">
        <f t="shared" si="5"/>
        <v>1</v>
      </c>
    </row>
    <row r="53" spans="1:23" x14ac:dyDescent="0.25">
      <c r="A53" s="7" t="s">
        <v>760</v>
      </c>
      <c r="B53" s="7" t="s">
        <v>822</v>
      </c>
      <c r="C53" s="7" t="s">
        <v>691</v>
      </c>
      <c r="D53" s="7" t="s">
        <v>24</v>
      </c>
      <c r="E53" s="7">
        <v>31</v>
      </c>
      <c r="F53" s="7">
        <v>0</v>
      </c>
      <c r="G53" s="7">
        <v>8</v>
      </c>
      <c r="H53" s="7">
        <v>0</v>
      </c>
      <c r="I53" s="30">
        <f t="shared" si="7"/>
        <v>0</v>
      </c>
      <c r="J53" s="30">
        <f t="shared" si="6"/>
        <v>0.25806451612903225</v>
      </c>
      <c r="K53" s="30">
        <f t="shared" si="4"/>
        <v>0.74193548387096775</v>
      </c>
      <c r="L53" s="30">
        <f t="shared" si="5"/>
        <v>1</v>
      </c>
    </row>
    <row r="54" spans="1:23" x14ac:dyDescent="0.25">
      <c r="A54" s="7" t="s">
        <v>761</v>
      </c>
      <c r="B54" s="7" t="s">
        <v>822</v>
      </c>
      <c r="C54" s="7" t="s">
        <v>691</v>
      </c>
      <c r="D54" s="7" t="s">
        <v>24</v>
      </c>
      <c r="E54" s="7">
        <v>696</v>
      </c>
      <c r="F54" s="7">
        <v>15</v>
      </c>
      <c r="G54" s="7">
        <v>488</v>
      </c>
      <c r="H54" s="7">
        <v>8</v>
      </c>
      <c r="I54" s="30">
        <f t="shared" si="7"/>
        <v>1.6129032258064516E-2</v>
      </c>
      <c r="J54" s="30">
        <f t="shared" si="6"/>
        <v>0.69760900140646975</v>
      </c>
      <c r="K54" s="30">
        <f t="shared" si="4"/>
        <v>0.29885057471264365</v>
      </c>
      <c r="L54" s="30">
        <f t="shared" si="5"/>
        <v>0.9838709677419355</v>
      </c>
      <c r="P54" s="38" t="s">
        <v>835</v>
      </c>
      <c r="Q54" s="39"/>
      <c r="R54" s="39"/>
      <c r="S54" s="39"/>
      <c r="T54" s="39"/>
      <c r="U54" s="39"/>
      <c r="V54" s="40"/>
    </row>
    <row r="55" spans="1:23" x14ac:dyDescent="0.25">
      <c r="A55" s="7" t="s">
        <v>762</v>
      </c>
      <c r="B55" s="7" t="s">
        <v>822</v>
      </c>
      <c r="C55" s="7" t="s">
        <v>691</v>
      </c>
      <c r="D55" s="7" t="s">
        <v>24</v>
      </c>
      <c r="E55" s="7">
        <v>64</v>
      </c>
      <c r="F55" s="7">
        <v>0</v>
      </c>
      <c r="G55" s="7">
        <v>43</v>
      </c>
      <c r="H55" s="7">
        <v>0</v>
      </c>
      <c r="I55" s="30">
        <f t="shared" si="7"/>
        <v>0</v>
      </c>
      <c r="J55" s="30">
        <f t="shared" si="6"/>
        <v>0.671875</v>
      </c>
      <c r="K55" s="30">
        <f t="shared" si="4"/>
        <v>0.328125</v>
      </c>
      <c r="L55" s="30">
        <f t="shared" si="5"/>
        <v>1</v>
      </c>
      <c r="P55" s="58" t="s">
        <v>696</v>
      </c>
      <c r="Q55" s="58" t="s">
        <v>678</v>
      </c>
      <c r="R55" s="58" t="s">
        <v>23</v>
      </c>
      <c r="S55" s="58" t="s">
        <v>836</v>
      </c>
      <c r="T55" s="58" t="s">
        <v>837</v>
      </c>
      <c r="U55" s="58" t="s">
        <v>838</v>
      </c>
      <c r="V55" s="58" t="s">
        <v>839</v>
      </c>
    </row>
    <row r="56" spans="1:23" x14ac:dyDescent="0.25">
      <c r="A56" s="7" t="s">
        <v>763</v>
      </c>
      <c r="B56" s="7" t="s">
        <v>822</v>
      </c>
      <c r="C56" s="7" t="s">
        <v>691</v>
      </c>
      <c r="D56" s="7" t="s">
        <v>24</v>
      </c>
      <c r="E56" s="7">
        <v>17</v>
      </c>
      <c r="F56" s="7">
        <v>8</v>
      </c>
      <c r="G56" s="7">
        <v>4</v>
      </c>
      <c r="H56" s="7">
        <v>0</v>
      </c>
      <c r="I56" s="30">
        <f t="shared" si="7"/>
        <v>0</v>
      </c>
      <c r="J56" s="30">
        <f t="shared" si="6"/>
        <v>0.16</v>
      </c>
      <c r="K56" s="30">
        <f t="shared" si="4"/>
        <v>0.76470588235294112</v>
      </c>
      <c r="L56" s="30">
        <f t="shared" si="5"/>
        <v>1</v>
      </c>
      <c r="P56" s="7" t="s">
        <v>822</v>
      </c>
      <c r="Q56" s="7" t="s">
        <v>694</v>
      </c>
      <c r="R56" s="7" t="s">
        <v>24</v>
      </c>
      <c r="S56" s="30">
        <f>AVERAGE(I3:I17)</f>
        <v>4.1666666666666664E-2</v>
      </c>
      <c r="T56" s="30">
        <f>AVERAGE(J3:J17)</f>
        <v>0.1768945791447542</v>
      </c>
      <c r="U56" s="30">
        <f>AVERAGE(K3:K17)</f>
        <v>0.82356121863814924</v>
      </c>
      <c r="V56" s="30">
        <f>AVERAGE(L3:L17)</f>
        <v>0.95833333333333337</v>
      </c>
    </row>
    <row r="57" spans="1:23" x14ac:dyDescent="0.25">
      <c r="A57" s="7" t="s">
        <v>764</v>
      </c>
      <c r="B57" s="7" t="s">
        <v>822</v>
      </c>
      <c r="C57" s="7" t="s">
        <v>691</v>
      </c>
      <c r="D57" s="7" t="s">
        <v>24</v>
      </c>
      <c r="E57" s="7">
        <v>21</v>
      </c>
      <c r="F57" s="7">
        <v>1</v>
      </c>
      <c r="G57" s="7">
        <v>9</v>
      </c>
      <c r="H57" s="7">
        <v>0</v>
      </c>
      <c r="I57" s="30">
        <f t="shared" si="7"/>
        <v>0</v>
      </c>
      <c r="J57" s="30">
        <f t="shared" si="6"/>
        <v>0.40909090909090912</v>
      </c>
      <c r="K57" s="30">
        <f t="shared" si="4"/>
        <v>0.5714285714285714</v>
      </c>
      <c r="L57" s="30">
        <f t="shared" si="5"/>
        <v>1</v>
      </c>
      <c r="P57" s="7" t="s">
        <v>822</v>
      </c>
      <c r="Q57" s="7" t="s">
        <v>694</v>
      </c>
      <c r="R57" s="7" t="s">
        <v>683</v>
      </c>
      <c r="S57" s="30">
        <v>4.1666666666666664E-2</v>
      </c>
      <c r="T57" s="30">
        <v>0.1768945791447542</v>
      </c>
      <c r="U57" s="30">
        <v>0.82356121863814924</v>
      </c>
      <c r="V57" s="30">
        <v>0.95833333333333337</v>
      </c>
    </row>
    <row r="58" spans="1:23" ht="20" thickBot="1" x14ac:dyDescent="0.3">
      <c r="A58" s="7" t="s">
        <v>765</v>
      </c>
      <c r="B58" s="7" t="s">
        <v>822</v>
      </c>
      <c r="C58" s="7" t="s">
        <v>691</v>
      </c>
      <c r="D58" s="7" t="s">
        <v>24</v>
      </c>
      <c r="E58" s="7">
        <v>56</v>
      </c>
      <c r="F58" s="7">
        <v>2</v>
      </c>
      <c r="G58" s="7">
        <v>8</v>
      </c>
      <c r="H58" s="7">
        <v>1</v>
      </c>
      <c r="I58" s="30">
        <f>SUM(H58/(G58+H58))</f>
        <v>0.1111111111111111</v>
      </c>
      <c r="J58" s="30">
        <f t="shared" si="6"/>
        <v>0.15517241379310345</v>
      </c>
      <c r="K58" s="30">
        <f t="shared" si="4"/>
        <v>0.85714285714285721</v>
      </c>
      <c r="L58" s="30">
        <f t="shared" si="5"/>
        <v>0.88888888888888884</v>
      </c>
      <c r="P58" s="32" t="s">
        <v>822</v>
      </c>
      <c r="Q58" s="32" t="s">
        <v>694</v>
      </c>
      <c r="R58" s="32" t="s">
        <v>26</v>
      </c>
      <c r="S58" s="34">
        <v>4.1666666666666664E-2</v>
      </c>
      <c r="T58" s="34">
        <v>0.1768945791447542</v>
      </c>
      <c r="U58" s="34">
        <v>0.82356121863814924</v>
      </c>
      <c r="V58" s="34">
        <v>0.95833333333333337</v>
      </c>
    </row>
    <row r="59" spans="1:23" ht="20" thickBot="1" x14ac:dyDescent="0.3">
      <c r="A59" s="7" t="s">
        <v>766</v>
      </c>
      <c r="B59" s="7" t="s">
        <v>822</v>
      </c>
      <c r="C59" s="7" t="s">
        <v>691</v>
      </c>
      <c r="D59" s="7" t="s">
        <v>24</v>
      </c>
      <c r="E59" s="7">
        <v>19</v>
      </c>
      <c r="F59" s="7">
        <v>24</v>
      </c>
      <c r="G59" s="7">
        <v>3</v>
      </c>
      <c r="H59" s="7">
        <v>0</v>
      </c>
      <c r="I59" s="30">
        <f t="shared" si="7"/>
        <v>0</v>
      </c>
      <c r="J59" s="30">
        <f t="shared" si="6"/>
        <v>6.9767441860465115E-2</v>
      </c>
      <c r="K59" s="30">
        <f t="shared" si="4"/>
        <v>0.84210526315789469</v>
      </c>
      <c r="L59" s="30">
        <f t="shared" si="5"/>
        <v>1</v>
      </c>
      <c r="P59" s="41" t="s">
        <v>822</v>
      </c>
      <c r="Q59" s="41" t="s">
        <v>824</v>
      </c>
      <c r="R59" s="41"/>
      <c r="S59" s="59">
        <f>AVERAGE(I18:I32)</f>
        <v>1.0416666666666667E-3</v>
      </c>
      <c r="T59" s="59">
        <f>AVERAGE(J18:J32)</f>
        <v>8.8077183383335811E-2</v>
      </c>
      <c r="U59" s="59">
        <f>AVERAGE(K18:K32)</f>
        <v>0.88820279583425721</v>
      </c>
      <c r="V59" s="59">
        <f>AVERAGE(L18:L32)</f>
        <v>0.99895833333333317</v>
      </c>
    </row>
    <row r="60" spans="1:23" x14ac:dyDescent="0.25">
      <c r="A60" s="7" t="s">
        <v>767</v>
      </c>
      <c r="B60" s="7" t="s">
        <v>822</v>
      </c>
      <c r="C60" s="7" t="s">
        <v>691</v>
      </c>
      <c r="D60" s="7" t="s">
        <v>24</v>
      </c>
      <c r="E60" s="7">
        <v>58</v>
      </c>
      <c r="F60" s="7">
        <v>0</v>
      </c>
      <c r="G60" s="7">
        <v>10</v>
      </c>
      <c r="H60" s="7">
        <v>0</v>
      </c>
      <c r="I60" s="30">
        <f t="shared" si="7"/>
        <v>0</v>
      </c>
      <c r="J60" s="30">
        <f t="shared" si="6"/>
        <v>0.17241379310344829</v>
      </c>
      <c r="K60" s="30">
        <f t="shared" si="4"/>
        <v>0.82758620689655171</v>
      </c>
      <c r="L60" s="30">
        <f t="shared" si="5"/>
        <v>1</v>
      </c>
      <c r="P60" s="7" t="s">
        <v>823</v>
      </c>
      <c r="Q60" s="7" t="s">
        <v>690</v>
      </c>
      <c r="R60" s="7" t="s">
        <v>24</v>
      </c>
      <c r="S60" s="30">
        <f>AVERAGE(I33:I47)</f>
        <v>0.42733480995492834</v>
      </c>
      <c r="T60" s="30">
        <f>AVERAGE(J33:J47)</f>
        <v>0.24138118200822381</v>
      </c>
      <c r="U60" s="30">
        <f>AVERAGE(K33:K47)</f>
        <v>0.82706562388301086</v>
      </c>
      <c r="V60" s="30">
        <f>AVERAGE(L33:L47)</f>
        <v>0.57266519004507177</v>
      </c>
    </row>
    <row r="61" spans="1:23" x14ac:dyDescent="0.25">
      <c r="A61" s="7" t="s">
        <v>768</v>
      </c>
      <c r="B61" s="7" t="s">
        <v>822</v>
      </c>
      <c r="C61" s="7" t="s">
        <v>691</v>
      </c>
      <c r="D61" s="7" t="s">
        <v>24</v>
      </c>
      <c r="E61" s="7">
        <v>72</v>
      </c>
      <c r="F61" s="7">
        <v>2</v>
      </c>
      <c r="G61" s="7">
        <v>19</v>
      </c>
      <c r="H61" s="7">
        <v>0</v>
      </c>
      <c r="I61" s="30">
        <f t="shared" si="7"/>
        <v>0</v>
      </c>
      <c r="J61" s="30">
        <f t="shared" si="6"/>
        <v>0.25675675675675674</v>
      </c>
      <c r="K61" s="30">
        <f t="shared" si="4"/>
        <v>0.73611111111111116</v>
      </c>
      <c r="L61" s="30">
        <f t="shared" si="5"/>
        <v>1</v>
      </c>
      <c r="P61" s="7" t="s">
        <v>823</v>
      </c>
      <c r="Q61" s="7" t="s">
        <v>690</v>
      </c>
      <c r="R61" s="7" t="s">
        <v>683</v>
      </c>
      <c r="S61" s="30">
        <v>0.42733480995492834</v>
      </c>
      <c r="T61" s="30">
        <v>0.24138118200822381</v>
      </c>
      <c r="U61" s="30">
        <v>0.82706562388301086</v>
      </c>
      <c r="V61" s="30">
        <v>0.57266519004507177</v>
      </c>
    </row>
    <row r="62" spans="1:23" ht="20" thickBot="1" x14ac:dyDescent="0.3">
      <c r="A62" s="35" t="s">
        <v>769</v>
      </c>
      <c r="B62" s="35" t="s">
        <v>822</v>
      </c>
      <c r="C62" s="35" t="s">
        <v>691</v>
      </c>
      <c r="D62" s="35" t="s">
        <v>24</v>
      </c>
      <c r="E62" s="35">
        <v>31</v>
      </c>
      <c r="F62" s="35">
        <v>0</v>
      </c>
      <c r="G62" s="35">
        <v>7</v>
      </c>
      <c r="H62" s="35">
        <v>0</v>
      </c>
      <c r="I62" s="37">
        <f t="shared" si="7"/>
        <v>0</v>
      </c>
      <c r="J62" s="37">
        <f t="shared" si="6"/>
        <v>0.22580645161290322</v>
      </c>
      <c r="K62" s="37">
        <f t="shared" si="4"/>
        <v>0.77419354838709675</v>
      </c>
      <c r="L62" s="37">
        <f t="shared" si="5"/>
        <v>1</v>
      </c>
      <c r="P62" s="32" t="s">
        <v>823</v>
      </c>
      <c r="Q62" s="32" t="s">
        <v>690</v>
      </c>
      <c r="R62" s="32" t="s">
        <v>26</v>
      </c>
      <c r="S62" s="34">
        <v>0.42733480995492834</v>
      </c>
      <c r="T62" s="34">
        <v>0.24138118200822381</v>
      </c>
      <c r="U62" s="34">
        <v>0.82706562388301086</v>
      </c>
      <c r="V62" s="34">
        <v>0.57266519004507177</v>
      </c>
    </row>
    <row r="63" spans="1:23" ht="20" thickTop="1" x14ac:dyDescent="0.25">
      <c r="A63" s="7" t="s">
        <v>755</v>
      </c>
      <c r="B63" s="7" t="s">
        <v>822</v>
      </c>
      <c r="C63" s="7" t="s">
        <v>691</v>
      </c>
      <c r="D63" s="7" t="s">
        <v>25</v>
      </c>
      <c r="E63" s="7">
        <v>18</v>
      </c>
      <c r="F63" s="7">
        <v>100</v>
      </c>
      <c r="G63" s="7">
        <v>3</v>
      </c>
      <c r="H63" s="7">
        <v>0</v>
      </c>
      <c r="I63" s="30">
        <f t="shared" si="7"/>
        <v>0</v>
      </c>
      <c r="J63" s="30">
        <f t="shared" si="6"/>
        <v>2.5423728813559324E-2</v>
      </c>
      <c r="K63" s="30">
        <f t="shared" si="4"/>
        <v>0.83333333333333337</v>
      </c>
      <c r="L63" s="30">
        <f t="shared" si="5"/>
        <v>1</v>
      </c>
      <c r="P63" s="7" t="s">
        <v>822</v>
      </c>
      <c r="Q63" s="7" t="s">
        <v>691</v>
      </c>
      <c r="R63" s="7" t="s">
        <v>24</v>
      </c>
      <c r="S63" s="30">
        <f>AVERAGE(I48:I62)</f>
        <v>8.4826762246117075E-3</v>
      </c>
      <c r="T63" s="30">
        <f>AVERAGE(J48:J62)</f>
        <v>0.23435731108016059</v>
      </c>
      <c r="U63" s="30">
        <f>AVERAGE(K48:K62)</f>
        <v>0.7343317931795923</v>
      </c>
      <c r="V63" s="30">
        <f>AVERAGE(L48:L62)</f>
        <v>0.99151732377538837</v>
      </c>
    </row>
    <row r="64" spans="1:23" x14ac:dyDescent="0.25">
      <c r="A64" s="7" t="s">
        <v>756</v>
      </c>
      <c r="B64" s="7" t="s">
        <v>822</v>
      </c>
      <c r="C64" s="7" t="s">
        <v>691</v>
      </c>
      <c r="D64" s="7" t="s">
        <v>25</v>
      </c>
      <c r="E64" s="7">
        <v>207</v>
      </c>
      <c r="F64" s="7">
        <v>79</v>
      </c>
      <c r="G64" s="7">
        <v>33</v>
      </c>
      <c r="H64" s="7">
        <v>0</v>
      </c>
      <c r="I64" s="30">
        <f t="shared" si="7"/>
        <v>0</v>
      </c>
      <c r="J64" s="30">
        <f t="shared" si="6"/>
        <v>0.11538461538461539</v>
      </c>
      <c r="K64" s="30">
        <f t="shared" si="4"/>
        <v>0.84057971014492749</v>
      </c>
      <c r="L64" s="30">
        <f t="shared" si="5"/>
        <v>1</v>
      </c>
      <c r="P64" s="7" t="s">
        <v>822</v>
      </c>
      <c r="Q64" s="7" t="s">
        <v>691</v>
      </c>
      <c r="R64" s="7" t="s">
        <v>683</v>
      </c>
      <c r="S64" s="30">
        <f>AVERAGE(I63:I77)</f>
        <v>8.4826762246117075E-3</v>
      </c>
      <c r="T64" s="30">
        <f>AVERAGE(J63:J77)</f>
        <v>0.23482351154636102</v>
      </c>
      <c r="U64" s="30">
        <f>AVERAGE(K63:K77)</f>
        <v>0.73368767079633956</v>
      </c>
      <c r="V64" s="30">
        <f>AVERAGE(L63:L77)</f>
        <v>0.99151732377538837</v>
      </c>
    </row>
    <row r="65" spans="1:22" ht="20" thickBot="1" x14ac:dyDescent="0.3">
      <c r="A65" s="7" t="s">
        <v>757</v>
      </c>
      <c r="B65" s="7" t="s">
        <v>822</v>
      </c>
      <c r="C65" s="7" t="s">
        <v>691</v>
      </c>
      <c r="D65" s="7" t="s">
        <v>25</v>
      </c>
      <c r="E65" s="7">
        <v>37</v>
      </c>
      <c r="F65" s="7">
        <v>1</v>
      </c>
      <c r="G65" s="7">
        <v>7</v>
      </c>
      <c r="H65" s="7">
        <v>0</v>
      </c>
      <c r="I65" s="30">
        <f t="shared" si="7"/>
        <v>0</v>
      </c>
      <c r="J65" s="30">
        <f t="shared" si="6"/>
        <v>0.18421052631578946</v>
      </c>
      <c r="K65" s="30">
        <f t="shared" si="4"/>
        <v>0.81081081081081074</v>
      </c>
      <c r="L65" s="30">
        <f t="shared" si="5"/>
        <v>1</v>
      </c>
      <c r="P65" s="32" t="s">
        <v>822</v>
      </c>
      <c r="Q65" s="32" t="s">
        <v>691</v>
      </c>
      <c r="R65" s="32" t="s">
        <v>26</v>
      </c>
      <c r="S65" s="34">
        <f>AVERAGE(I78:I92)</f>
        <v>8.4826762246117075E-3</v>
      </c>
      <c r="T65" s="34">
        <f>AVERAGE(J78:J92)</f>
        <v>0.22053186923614287</v>
      </c>
      <c r="U65" s="34">
        <f>AVERAGE(K78:K92)</f>
        <v>0.75084839181267993</v>
      </c>
      <c r="V65" s="34">
        <f>AVERAGE(L78:L92)</f>
        <v>0.99151732377538837</v>
      </c>
    </row>
    <row r="66" spans="1:22" x14ac:dyDescent="0.25">
      <c r="A66" s="7" t="s">
        <v>758</v>
      </c>
      <c r="B66" s="7" t="s">
        <v>822</v>
      </c>
      <c r="C66" s="7" t="s">
        <v>691</v>
      </c>
      <c r="D66" s="7" t="s">
        <v>25</v>
      </c>
      <c r="E66" s="7">
        <v>45</v>
      </c>
      <c r="F66" s="7">
        <v>56</v>
      </c>
      <c r="G66" s="7">
        <v>7</v>
      </c>
      <c r="H66" s="7">
        <v>0</v>
      </c>
      <c r="I66" s="30">
        <f t="shared" si="7"/>
        <v>0</v>
      </c>
      <c r="J66" s="30">
        <f t="shared" si="6"/>
        <v>6.9306930693069313E-2</v>
      </c>
      <c r="K66" s="30">
        <f t="shared" si="4"/>
        <v>0.84444444444444444</v>
      </c>
      <c r="L66" s="30">
        <f t="shared" si="5"/>
        <v>1</v>
      </c>
      <c r="P66" s="7" t="s">
        <v>822</v>
      </c>
      <c r="Q66" s="7" t="s">
        <v>692</v>
      </c>
      <c r="R66" s="7" t="s">
        <v>24</v>
      </c>
      <c r="S66" s="30">
        <f>AVERAGE(I93:I107)</f>
        <v>0</v>
      </c>
      <c r="T66" s="30">
        <f>AVERAGE(J93:J107)</f>
        <v>7.1050044366778059E-2</v>
      </c>
      <c r="U66" s="30">
        <f>AVERAGE(K93:K107)</f>
        <v>0.91859941056383121</v>
      </c>
      <c r="V66" s="30">
        <f>AVERAGE(L93:L107)</f>
        <v>1</v>
      </c>
    </row>
    <row r="67" spans="1:22" x14ac:dyDescent="0.25">
      <c r="A67" s="7" t="s">
        <v>759</v>
      </c>
      <c r="B67" s="7" t="s">
        <v>822</v>
      </c>
      <c r="C67" s="7" t="s">
        <v>691</v>
      </c>
      <c r="D67" s="7" t="s">
        <v>25</v>
      </c>
      <c r="E67" s="7">
        <v>106</v>
      </c>
      <c r="F67" s="7">
        <v>30</v>
      </c>
      <c r="G67" s="7">
        <v>7</v>
      </c>
      <c r="H67" s="7">
        <v>0</v>
      </c>
      <c r="I67" s="30">
        <f t="shared" si="7"/>
        <v>0</v>
      </c>
      <c r="J67" s="30">
        <f t="shared" si="6"/>
        <v>5.1470588235294115E-2</v>
      </c>
      <c r="K67" s="30">
        <f t="shared" si="4"/>
        <v>0.93396226415094341</v>
      </c>
      <c r="L67" s="30">
        <f t="shared" si="5"/>
        <v>1</v>
      </c>
      <c r="P67" s="7" t="s">
        <v>822</v>
      </c>
      <c r="Q67" s="7" t="s">
        <v>692</v>
      </c>
      <c r="R67" s="7" t="s">
        <v>683</v>
      </c>
      <c r="S67" s="30">
        <v>0</v>
      </c>
      <c r="T67" s="30">
        <v>7.1050044366778059E-2</v>
      </c>
      <c r="U67" s="30">
        <v>0.91859941056383121</v>
      </c>
      <c r="V67" s="30">
        <v>1</v>
      </c>
    </row>
    <row r="68" spans="1:22" ht="20" thickBot="1" x14ac:dyDescent="0.3">
      <c r="A68" s="7" t="s">
        <v>760</v>
      </c>
      <c r="B68" s="7" t="s">
        <v>822</v>
      </c>
      <c r="C68" s="7" t="s">
        <v>691</v>
      </c>
      <c r="D68" s="7" t="s">
        <v>25</v>
      </c>
      <c r="E68" s="7">
        <v>31</v>
      </c>
      <c r="F68" s="7">
        <v>0</v>
      </c>
      <c r="G68" s="7">
        <v>8</v>
      </c>
      <c r="H68" s="7">
        <v>0</v>
      </c>
      <c r="I68" s="30">
        <f t="shared" si="7"/>
        <v>0</v>
      </c>
      <c r="J68" s="30">
        <f t="shared" si="6"/>
        <v>0.25806451612903225</v>
      </c>
      <c r="K68" s="30">
        <f t="shared" si="4"/>
        <v>0.74193548387096775</v>
      </c>
      <c r="L68" s="30">
        <f t="shared" si="5"/>
        <v>1</v>
      </c>
      <c r="P68" s="32" t="s">
        <v>822</v>
      </c>
      <c r="Q68" s="32" t="s">
        <v>692</v>
      </c>
      <c r="R68" s="32" t="s">
        <v>26</v>
      </c>
      <c r="S68" s="34">
        <v>0</v>
      </c>
      <c r="T68" s="34">
        <v>7.1050044366778059E-2</v>
      </c>
      <c r="U68" s="34">
        <v>0.91859941056383121</v>
      </c>
      <c r="V68" s="34">
        <v>1</v>
      </c>
    </row>
    <row r="69" spans="1:22" x14ac:dyDescent="0.25">
      <c r="A69" s="7" t="s">
        <v>761</v>
      </c>
      <c r="B69" s="7" t="s">
        <v>822</v>
      </c>
      <c r="C69" s="7" t="s">
        <v>691</v>
      </c>
      <c r="D69" s="7" t="s">
        <v>25</v>
      </c>
      <c r="E69" s="7">
        <v>696</v>
      </c>
      <c r="F69" s="7">
        <v>15</v>
      </c>
      <c r="G69" s="7">
        <v>488</v>
      </c>
      <c r="H69" s="7">
        <v>8</v>
      </c>
      <c r="I69" s="30">
        <f t="shared" si="7"/>
        <v>1.6129032258064516E-2</v>
      </c>
      <c r="J69" s="30">
        <f t="shared" si="6"/>
        <v>0.69760900140646975</v>
      </c>
      <c r="K69" s="30">
        <f t="shared" si="4"/>
        <v>0.29885057471264365</v>
      </c>
      <c r="L69" s="30">
        <f t="shared" si="5"/>
        <v>0.9838709677419355</v>
      </c>
      <c r="P69" s="7" t="s">
        <v>822</v>
      </c>
      <c r="Q69" s="7" t="s">
        <v>693</v>
      </c>
      <c r="R69" s="7" t="s">
        <v>24</v>
      </c>
      <c r="S69" s="30">
        <f>AVERAGE(I108:I122)</f>
        <v>5.9901118917512361E-2</v>
      </c>
      <c r="T69" s="30">
        <f>AVERAGE(J108:J122)</f>
        <v>0.29134549463987808</v>
      </c>
      <c r="U69" s="30">
        <f>AVERAGE(K108:K122)</f>
        <v>0.6877016322620364</v>
      </c>
      <c r="V69" s="30">
        <f>AVERAGE(L108:L122)</f>
        <v>0.94009888108248763</v>
      </c>
    </row>
    <row r="70" spans="1:22" x14ac:dyDescent="0.25">
      <c r="A70" s="7" t="s">
        <v>762</v>
      </c>
      <c r="B70" s="7" t="s">
        <v>822</v>
      </c>
      <c r="C70" s="7" t="s">
        <v>691</v>
      </c>
      <c r="D70" s="7" t="s">
        <v>25</v>
      </c>
      <c r="E70" s="7">
        <v>64</v>
      </c>
      <c r="F70" s="7">
        <v>0</v>
      </c>
      <c r="G70" s="7">
        <v>43</v>
      </c>
      <c r="H70" s="7">
        <v>0</v>
      </c>
      <c r="I70" s="30">
        <f t="shared" si="7"/>
        <v>0</v>
      </c>
      <c r="J70" s="30">
        <f t="shared" si="6"/>
        <v>0.671875</v>
      </c>
      <c r="K70" s="30">
        <f t="shared" si="4"/>
        <v>0.328125</v>
      </c>
      <c r="L70" s="30">
        <f t="shared" si="5"/>
        <v>1</v>
      </c>
      <c r="P70" s="7" t="s">
        <v>822</v>
      </c>
      <c r="Q70" s="7" t="s">
        <v>693</v>
      </c>
      <c r="R70" s="7" t="s">
        <v>683</v>
      </c>
      <c r="S70" s="30">
        <v>5.9901118917512361E-2</v>
      </c>
      <c r="T70" s="30">
        <v>0.29134549463987808</v>
      </c>
      <c r="U70" s="30">
        <v>0.6877016322620364</v>
      </c>
      <c r="V70" s="30">
        <v>0.94009888108248763</v>
      </c>
    </row>
    <row r="71" spans="1:22" ht="20" thickBot="1" x14ac:dyDescent="0.3">
      <c r="A71" s="7" t="s">
        <v>763</v>
      </c>
      <c r="B71" s="7" t="s">
        <v>822</v>
      </c>
      <c r="C71" s="7" t="s">
        <v>691</v>
      </c>
      <c r="D71" s="7" t="s">
        <v>25</v>
      </c>
      <c r="E71" s="7">
        <v>17</v>
      </c>
      <c r="F71" s="7">
        <v>8</v>
      </c>
      <c r="G71" s="7">
        <v>4</v>
      </c>
      <c r="H71" s="7">
        <v>0</v>
      </c>
      <c r="I71" s="30">
        <f t="shared" si="7"/>
        <v>0</v>
      </c>
      <c r="J71" s="30">
        <f t="shared" si="6"/>
        <v>0.16</v>
      </c>
      <c r="K71" s="30">
        <f t="shared" si="4"/>
        <v>0.76470588235294112</v>
      </c>
      <c r="L71" s="30">
        <f t="shared" si="5"/>
        <v>1</v>
      </c>
      <c r="P71" s="32" t="s">
        <v>822</v>
      </c>
      <c r="Q71" s="32" t="s">
        <v>693</v>
      </c>
      <c r="R71" s="32" t="s">
        <v>26</v>
      </c>
      <c r="S71" s="34">
        <v>5.9901118917512361E-2</v>
      </c>
      <c r="T71" s="34">
        <v>0.29134549463987808</v>
      </c>
      <c r="U71" s="34">
        <v>0.6877016322620364</v>
      </c>
      <c r="V71" s="34">
        <v>0.94009888108248763</v>
      </c>
    </row>
    <row r="72" spans="1:22" x14ac:dyDescent="0.25">
      <c r="A72" s="7" t="s">
        <v>764</v>
      </c>
      <c r="B72" s="7" t="s">
        <v>822</v>
      </c>
      <c r="C72" s="7" t="s">
        <v>691</v>
      </c>
      <c r="D72" s="7" t="s">
        <v>25</v>
      </c>
      <c r="E72" s="7">
        <v>21</v>
      </c>
      <c r="F72" s="7">
        <v>1</v>
      </c>
      <c r="G72" s="7">
        <v>9</v>
      </c>
      <c r="H72" s="7">
        <v>0</v>
      </c>
      <c r="I72" s="30">
        <f t="shared" si="7"/>
        <v>0</v>
      </c>
      <c r="J72" s="30">
        <f t="shared" si="6"/>
        <v>0.40909090909090912</v>
      </c>
      <c r="K72" s="30">
        <f t="shared" si="4"/>
        <v>0.5714285714285714</v>
      </c>
      <c r="L72" s="30">
        <f t="shared" si="5"/>
        <v>1</v>
      </c>
    </row>
    <row r="73" spans="1:22" x14ac:dyDescent="0.25">
      <c r="A73" s="7" t="s">
        <v>765</v>
      </c>
      <c r="B73" s="7" t="s">
        <v>822</v>
      </c>
      <c r="C73" s="7" t="s">
        <v>691</v>
      </c>
      <c r="D73" s="7" t="s">
        <v>25</v>
      </c>
      <c r="E73" s="7">
        <v>56</v>
      </c>
      <c r="F73" s="7">
        <v>2</v>
      </c>
      <c r="G73" s="7">
        <v>8</v>
      </c>
      <c r="H73" s="7">
        <v>1</v>
      </c>
      <c r="I73" s="30">
        <f t="shared" si="7"/>
        <v>0.1111111111111111</v>
      </c>
      <c r="J73" s="30">
        <f t="shared" si="6"/>
        <v>0.15517241379310345</v>
      </c>
      <c r="K73" s="30">
        <f t="shared" si="4"/>
        <v>0.85714285714285721</v>
      </c>
      <c r="L73" s="30">
        <f t="shared" si="5"/>
        <v>0.88888888888888884</v>
      </c>
    </row>
    <row r="74" spans="1:22" x14ac:dyDescent="0.25">
      <c r="A74" s="7" t="s">
        <v>766</v>
      </c>
      <c r="B74" s="7" t="s">
        <v>822</v>
      </c>
      <c r="C74" s="7" t="s">
        <v>691</v>
      </c>
      <c r="D74" s="7" t="s">
        <v>25</v>
      </c>
      <c r="E74" s="7">
        <v>19</v>
      </c>
      <c r="F74" s="7">
        <v>24</v>
      </c>
      <c r="G74" s="7">
        <v>3</v>
      </c>
      <c r="H74" s="7">
        <v>0</v>
      </c>
      <c r="I74" s="30">
        <f t="shared" si="7"/>
        <v>0</v>
      </c>
      <c r="J74" s="30">
        <f t="shared" si="6"/>
        <v>6.9767441860465115E-2</v>
      </c>
      <c r="K74" s="30">
        <f t="shared" si="4"/>
        <v>0.84210526315789469</v>
      </c>
      <c r="L74" s="30">
        <f t="shared" si="5"/>
        <v>1</v>
      </c>
    </row>
    <row r="75" spans="1:22" x14ac:dyDescent="0.25">
      <c r="A75" s="7" t="s">
        <v>767</v>
      </c>
      <c r="B75" s="7" t="s">
        <v>822</v>
      </c>
      <c r="C75" s="7" t="s">
        <v>691</v>
      </c>
      <c r="D75" s="7" t="s">
        <v>25</v>
      </c>
      <c r="E75" s="7">
        <v>58</v>
      </c>
      <c r="F75" s="7">
        <v>0</v>
      </c>
      <c r="G75" s="7">
        <v>10</v>
      </c>
      <c r="H75" s="7">
        <v>0</v>
      </c>
      <c r="I75" s="30">
        <f t="shared" si="7"/>
        <v>0</v>
      </c>
      <c r="J75" s="30">
        <f t="shared" si="6"/>
        <v>0.17241379310344829</v>
      </c>
      <c r="K75" s="30">
        <f t="shared" si="4"/>
        <v>0.82758620689655171</v>
      </c>
      <c r="L75" s="30">
        <f t="shared" si="5"/>
        <v>1</v>
      </c>
    </row>
    <row r="76" spans="1:22" x14ac:dyDescent="0.25">
      <c r="A76" s="7" t="s">
        <v>768</v>
      </c>
      <c r="B76" s="7" t="s">
        <v>822</v>
      </c>
      <c r="C76" s="7" t="s">
        <v>691</v>
      </c>
      <c r="D76" s="7" t="s">
        <v>25</v>
      </c>
      <c r="E76" s="7">
        <v>72</v>
      </c>
      <c r="F76" s="7">
        <v>2</v>
      </c>
      <c r="G76" s="7">
        <v>19</v>
      </c>
      <c r="H76" s="7">
        <v>0</v>
      </c>
      <c r="I76" s="30">
        <f t="shared" si="7"/>
        <v>0</v>
      </c>
      <c r="J76" s="30">
        <f t="shared" si="6"/>
        <v>0.25675675675675674</v>
      </c>
      <c r="K76" s="30">
        <f t="shared" ref="K76:K122" si="18">SUM(1-(G76/E76))</f>
        <v>0.73611111111111116</v>
      </c>
      <c r="L76" s="30">
        <f t="shared" ref="L76:L122" si="19">SUM(G76/(G76+H76))</f>
        <v>1</v>
      </c>
    </row>
    <row r="77" spans="1:22" ht="20" thickBot="1" x14ac:dyDescent="0.3">
      <c r="A77" s="35" t="s">
        <v>769</v>
      </c>
      <c r="B77" s="35" t="s">
        <v>822</v>
      </c>
      <c r="C77" s="35" t="s">
        <v>691</v>
      </c>
      <c r="D77" s="35" t="s">
        <v>25</v>
      </c>
      <c r="E77" s="35">
        <v>31</v>
      </c>
      <c r="F77" s="35">
        <v>0</v>
      </c>
      <c r="G77" s="35">
        <v>7</v>
      </c>
      <c r="H77" s="35">
        <v>0</v>
      </c>
      <c r="I77" s="37">
        <f t="shared" si="7"/>
        <v>0</v>
      </c>
      <c r="J77" s="37">
        <f t="shared" ref="J77:J122" si="20">SUM((G77+H77)/(E77+F77))</f>
        <v>0.22580645161290322</v>
      </c>
      <c r="K77" s="37">
        <f t="shared" si="18"/>
        <v>0.77419354838709675</v>
      </c>
      <c r="L77" s="37">
        <f t="shared" si="19"/>
        <v>1</v>
      </c>
    </row>
    <row r="78" spans="1:22" ht="20" thickTop="1" x14ac:dyDescent="0.25">
      <c r="A78" s="7" t="s">
        <v>755</v>
      </c>
      <c r="B78" s="7" t="s">
        <v>822</v>
      </c>
      <c r="C78" s="7" t="s">
        <v>691</v>
      </c>
      <c r="D78" s="7" t="s">
        <v>26</v>
      </c>
      <c r="E78" s="7">
        <v>18</v>
      </c>
      <c r="F78" s="7">
        <v>100</v>
      </c>
      <c r="G78" s="7">
        <v>3</v>
      </c>
      <c r="H78" s="7">
        <v>0</v>
      </c>
      <c r="I78" s="30">
        <f t="shared" si="7"/>
        <v>0</v>
      </c>
      <c r="J78" s="30">
        <f t="shared" si="20"/>
        <v>2.5423728813559324E-2</v>
      </c>
      <c r="K78" s="30">
        <f t="shared" si="18"/>
        <v>0.83333333333333337</v>
      </c>
      <c r="L78" s="30">
        <f t="shared" si="19"/>
        <v>1</v>
      </c>
    </row>
    <row r="79" spans="1:22" x14ac:dyDescent="0.25">
      <c r="A79" s="7" t="s">
        <v>756</v>
      </c>
      <c r="B79" s="7" t="s">
        <v>822</v>
      </c>
      <c r="C79" s="7" t="s">
        <v>691</v>
      </c>
      <c r="D79" s="7" t="s">
        <v>26</v>
      </c>
      <c r="E79" s="7">
        <v>207</v>
      </c>
      <c r="F79" s="7">
        <v>79</v>
      </c>
      <c r="G79" s="7">
        <v>6</v>
      </c>
      <c r="H79" s="7">
        <v>0</v>
      </c>
      <c r="I79" s="30">
        <f t="shared" si="7"/>
        <v>0</v>
      </c>
      <c r="J79" s="30">
        <f t="shared" si="20"/>
        <v>2.097902097902098E-2</v>
      </c>
      <c r="K79" s="30">
        <f t="shared" si="18"/>
        <v>0.97101449275362317</v>
      </c>
      <c r="L79" s="30">
        <f t="shared" si="19"/>
        <v>1</v>
      </c>
    </row>
    <row r="80" spans="1:22" x14ac:dyDescent="0.25">
      <c r="A80" s="7" t="s">
        <v>757</v>
      </c>
      <c r="B80" s="7" t="s">
        <v>822</v>
      </c>
      <c r="C80" s="7" t="s">
        <v>691</v>
      </c>
      <c r="D80" s="7" t="s">
        <v>26</v>
      </c>
      <c r="E80" s="7">
        <v>37</v>
      </c>
      <c r="F80" s="7">
        <v>1</v>
      </c>
      <c r="G80" s="7">
        <v>3</v>
      </c>
      <c r="H80" s="7">
        <v>0</v>
      </c>
      <c r="I80" s="30">
        <f t="shared" si="7"/>
        <v>0</v>
      </c>
      <c r="J80" s="30">
        <f t="shared" si="20"/>
        <v>7.8947368421052627E-2</v>
      </c>
      <c r="K80" s="30">
        <f t="shared" si="18"/>
        <v>0.91891891891891886</v>
      </c>
      <c r="L80" s="30">
        <f t="shared" si="19"/>
        <v>1</v>
      </c>
    </row>
    <row r="81" spans="1:12" x14ac:dyDescent="0.25">
      <c r="A81" s="7" t="s">
        <v>758</v>
      </c>
      <c r="B81" s="7" t="s">
        <v>822</v>
      </c>
      <c r="C81" s="7" t="s">
        <v>691</v>
      </c>
      <c r="D81" s="7" t="s">
        <v>26</v>
      </c>
      <c r="E81" s="7">
        <v>45</v>
      </c>
      <c r="F81" s="7">
        <v>56</v>
      </c>
      <c r="G81" s="7">
        <v>7</v>
      </c>
      <c r="H81" s="7">
        <v>0</v>
      </c>
      <c r="I81" s="30">
        <f t="shared" si="7"/>
        <v>0</v>
      </c>
      <c r="J81" s="30">
        <f t="shared" si="20"/>
        <v>6.9306930693069313E-2</v>
      </c>
      <c r="K81" s="30">
        <f t="shared" si="18"/>
        <v>0.84444444444444444</v>
      </c>
      <c r="L81" s="30">
        <f t="shared" si="19"/>
        <v>1</v>
      </c>
    </row>
    <row r="82" spans="1:12" x14ac:dyDescent="0.25">
      <c r="A82" s="7" t="s">
        <v>759</v>
      </c>
      <c r="B82" s="7" t="s">
        <v>822</v>
      </c>
      <c r="C82" s="7" t="s">
        <v>691</v>
      </c>
      <c r="D82" s="7" t="s">
        <v>26</v>
      </c>
      <c r="E82" s="7">
        <v>106</v>
      </c>
      <c r="F82" s="7">
        <v>30</v>
      </c>
      <c r="G82" s="7">
        <v>5</v>
      </c>
      <c r="H82" s="7">
        <v>0</v>
      </c>
      <c r="I82" s="30">
        <f t="shared" ref="I82:I122" si="21">SUM(H82/(G82+H82))</f>
        <v>0</v>
      </c>
      <c r="J82" s="30">
        <f t="shared" si="20"/>
        <v>3.6764705882352942E-2</v>
      </c>
      <c r="K82" s="30">
        <f t="shared" si="18"/>
        <v>0.95283018867924529</v>
      </c>
      <c r="L82" s="30">
        <f t="shared" si="19"/>
        <v>1</v>
      </c>
    </row>
    <row r="83" spans="1:12" x14ac:dyDescent="0.25">
      <c r="A83" s="7" t="s">
        <v>760</v>
      </c>
      <c r="B83" s="7" t="s">
        <v>822</v>
      </c>
      <c r="C83" s="7" t="s">
        <v>691</v>
      </c>
      <c r="D83" s="7" t="s">
        <v>26</v>
      </c>
      <c r="E83" s="7">
        <v>31</v>
      </c>
      <c r="F83" s="7">
        <v>0</v>
      </c>
      <c r="G83" s="7">
        <v>8</v>
      </c>
      <c r="H83" s="7">
        <v>0</v>
      </c>
      <c r="I83" s="30">
        <f t="shared" si="21"/>
        <v>0</v>
      </c>
      <c r="J83" s="30">
        <f t="shared" si="20"/>
        <v>0.25806451612903225</v>
      </c>
      <c r="K83" s="30">
        <f t="shared" si="18"/>
        <v>0.74193548387096775</v>
      </c>
      <c r="L83" s="30">
        <f t="shared" si="19"/>
        <v>1</v>
      </c>
    </row>
    <row r="84" spans="1:12" x14ac:dyDescent="0.25">
      <c r="A84" s="7" t="s">
        <v>761</v>
      </c>
      <c r="B84" s="7" t="s">
        <v>822</v>
      </c>
      <c r="C84" s="7" t="s">
        <v>691</v>
      </c>
      <c r="D84" s="7" t="s">
        <v>26</v>
      </c>
      <c r="E84" s="7">
        <v>696</v>
      </c>
      <c r="F84" s="7">
        <v>15</v>
      </c>
      <c r="G84" s="7">
        <v>488</v>
      </c>
      <c r="H84" s="7">
        <v>8</v>
      </c>
      <c r="I84" s="30">
        <f t="shared" si="21"/>
        <v>1.6129032258064516E-2</v>
      </c>
      <c r="J84" s="30">
        <f t="shared" si="20"/>
        <v>0.69760900140646975</v>
      </c>
      <c r="K84" s="30">
        <f t="shared" si="18"/>
        <v>0.29885057471264365</v>
      </c>
      <c r="L84" s="30">
        <f t="shared" si="19"/>
        <v>0.9838709677419355</v>
      </c>
    </row>
    <row r="85" spans="1:12" x14ac:dyDescent="0.25">
      <c r="A85" s="7" t="s">
        <v>762</v>
      </c>
      <c r="B85" s="7" t="s">
        <v>822</v>
      </c>
      <c r="C85" s="7" t="s">
        <v>691</v>
      </c>
      <c r="D85" s="7" t="s">
        <v>26</v>
      </c>
      <c r="E85" s="7">
        <v>64</v>
      </c>
      <c r="F85" s="7">
        <v>0</v>
      </c>
      <c r="G85" s="7">
        <v>43</v>
      </c>
      <c r="H85" s="7">
        <v>0</v>
      </c>
      <c r="I85" s="30">
        <f t="shared" si="21"/>
        <v>0</v>
      </c>
      <c r="J85" s="30">
        <f t="shared" si="20"/>
        <v>0.671875</v>
      </c>
      <c r="K85" s="30">
        <f t="shared" si="18"/>
        <v>0.328125</v>
      </c>
      <c r="L85" s="30">
        <f t="shared" si="19"/>
        <v>1</v>
      </c>
    </row>
    <row r="86" spans="1:12" x14ac:dyDescent="0.25">
      <c r="A86" s="7" t="s">
        <v>763</v>
      </c>
      <c r="B86" s="7" t="s">
        <v>822</v>
      </c>
      <c r="C86" s="7" t="s">
        <v>691</v>
      </c>
      <c r="D86" s="7" t="s">
        <v>26</v>
      </c>
      <c r="E86" s="7">
        <v>17</v>
      </c>
      <c r="F86" s="7">
        <v>8</v>
      </c>
      <c r="G86" s="7">
        <v>4</v>
      </c>
      <c r="H86" s="7">
        <v>0</v>
      </c>
      <c r="I86" s="30">
        <f t="shared" si="21"/>
        <v>0</v>
      </c>
      <c r="J86" s="30">
        <f t="shared" si="20"/>
        <v>0.16</v>
      </c>
      <c r="K86" s="30">
        <f t="shared" si="18"/>
        <v>0.76470588235294112</v>
      </c>
      <c r="L86" s="30">
        <f t="shared" si="19"/>
        <v>1</v>
      </c>
    </row>
    <row r="87" spans="1:12" x14ac:dyDescent="0.25">
      <c r="A87" s="7" t="s">
        <v>764</v>
      </c>
      <c r="B87" s="7" t="s">
        <v>822</v>
      </c>
      <c r="C87" s="7" t="s">
        <v>691</v>
      </c>
      <c r="D87" s="7" t="s">
        <v>26</v>
      </c>
      <c r="E87" s="7">
        <v>21</v>
      </c>
      <c r="F87" s="7">
        <v>1</v>
      </c>
      <c r="G87" s="7">
        <v>9</v>
      </c>
      <c r="H87" s="7">
        <v>0</v>
      </c>
      <c r="I87" s="30">
        <f t="shared" si="21"/>
        <v>0</v>
      </c>
      <c r="J87" s="30">
        <f t="shared" si="20"/>
        <v>0.40909090909090912</v>
      </c>
      <c r="K87" s="30">
        <f t="shared" si="18"/>
        <v>0.5714285714285714</v>
      </c>
      <c r="L87" s="30">
        <f t="shared" si="19"/>
        <v>1</v>
      </c>
    </row>
    <row r="88" spans="1:12" x14ac:dyDescent="0.25">
      <c r="A88" s="7" t="s">
        <v>765</v>
      </c>
      <c r="B88" s="7" t="s">
        <v>822</v>
      </c>
      <c r="C88" s="7" t="s">
        <v>691</v>
      </c>
      <c r="D88" s="7" t="s">
        <v>26</v>
      </c>
      <c r="E88" s="7">
        <v>56</v>
      </c>
      <c r="F88" s="7">
        <v>2</v>
      </c>
      <c r="G88" s="7">
        <v>8</v>
      </c>
      <c r="H88" s="7">
        <v>1</v>
      </c>
      <c r="I88" s="30">
        <f t="shared" si="21"/>
        <v>0.1111111111111111</v>
      </c>
      <c r="J88" s="30">
        <f t="shared" si="20"/>
        <v>0.15517241379310345</v>
      </c>
      <c r="K88" s="30">
        <f t="shared" si="18"/>
        <v>0.85714285714285721</v>
      </c>
      <c r="L88" s="30">
        <f t="shared" si="19"/>
        <v>0.88888888888888884</v>
      </c>
    </row>
    <row r="89" spans="1:12" x14ac:dyDescent="0.25">
      <c r="A89" s="7" t="s">
        <v>766</v>
      </c>
      <c r="B89" s="7" t="s">
        <v>822</v>
      </c>
      <c r="C89" s="7" t="s">
        <v>691</v>
      </c>
      <c r="D89" s="7" t="s">
        <v>26</v>
      </c>
      <c r="E89" s="7">
        <v>19</v>
      </c>
      <c r="F89" s="7">
        <v>24</v>
      </c>
      <c r="G89" s="7">
        <v>3</v>
      </c>
      <c r="H89" s="7">
        <v>0</v>
      </c>
      <c r="I89" s="30">
        <f t="shared" si="21"/>
        <v>0</v>
      </c>
      <c r="J89" s="30">
        <f t="shared" si="20"/>
        <v>6.9767441860465115E-2</v>
      </c>
      <c r="K89" s="30">
        <f t="shared" si="18"/>
        <v>0.84210526315789469</v>
      </c>
      <c r="L89" s="30">
        <f t="shared" si="19"/>
        <v>1</v>
      </c>
    </row>
    <row r="90" spans="1:12" x14ac:dyDescent="0.25">
      <c r="A90" s="7" t="s">
        <v>767</v>
      </c>
      <c r="B90" s="7" t="s">
        <v>822</v>
      </c>
      <c r="C90" s="7" t="s">
        <v>691</v>
      </c>
      <c r="D90" s="7" t="s">
        <v>26</v>
      </c>
      <c r="E90" s="7">
        <v>58</v>
      </c>
      <c r="F90" s="7">
        <v>0</v>
      </c>
      <c r="G90" s="7">
        <v>10</v>
      </c>
      <c r="H90" s="7">
        <v>0</v>
      </c>
      <c r="I90" s="30">
        <f t="shared" si="21"/>
        <v>0</v>
      </c>
      <c r="J90" s="30">
        <f t="shared" si="20"/>
        <v>0.17241379310344829</v>
      </c>
      <c r="K90" s="30">
        <f t="shared" si="18"/>
        <v>0.82758620689655171</v>
      </c>
      <c r="L90" s="30">
        <f t="shared" si="19"/>
        <v>1</v>
      </c>
    </row>
    <row r="91" spans="1:12" x14ac:dyDescent="0.25">
      <c r="A91" s="7" t="s">
        <v>768</v>
      </c>
      <c r="B91" s="7" t="s">
        <v>822</v>
      </c>
      <c r="C91" s="7" t="s">
        <v>691</v>
      </c>
      <c r="D91" s="7" t="s">
        <v>26</v>
      </c>
      <c r="E91" s="7">
        <v>72</v>
      </c>
      <c r="F91" s="7">
        <v>2</v>
      </c>
      <c r="G91" s="7">
        <v>19</v>
      </c>
      <c r="H91" s="7">
        <v>0</v>
      </c>
      <c r="I91" s="30">
        <f t="shared" si="21"/>
        <v>0</v>
      </c>
      <c r="J91" s="30">
        <f t="shared" si="20"/>
        <v>0.25675675675675674</v>
      </c>
      <c r="K91" s="30">
        <f t="shared" si="18"/>
        <v>0.73611111111111116</v>
      </c>
      <c r="L91" s="30">
        <f t="shared" si="19"/>
        <v>1</v>
      </c>
    </row>
    <row r="92" spans="1:12" ht="20" thickBot="1" x14ac:dyDescent="0.3">
      <c r="A92" s="32" t="s">
        <v>769</v>
      </c>
      <c r="B92" s="32" t="s">
        <v>822</v>
      </c>
      <c r="C92" s="32" t="s">
        <v>691</v>
      </c>
      <c r="D92" s="32" t="s">
        <v>26</v>
      </c>
      <c r="E92" s="32">
        <v>31</v>
      </c>
      <c r="F92" s="32">
        <v>0</v>
      </c>
      <c r="G92" s="32">
        <v>7</v>
      </c>
      <c r="H92" s="32">
        <v>0</v>
      </c>
      <c r="I92" s="34">
        <f t="shared" si="21"/>
        <v>0</v>
      </c>
      <c r="J92" s="34">
        <f t="shared" si="20"/>
        <v>0.22580645161290322</v>
      </c>
      <c r="K92" s="34">
        <f t="shared" si="18"/>
        <v>0.77419354838709675</v>
      </c>
      <c r="L92" s="34">
        <f t="shared" si="19"/>
        <v>1</v>
      </c>
    </row>
    <row r="93" spans="1:12" x14ac:dyDescent="0.25">
      <c r="A93" s="7" t="s">
        <v>755</v>
      </c>
      <c r="B93" s="7" t="s">
        <v>822</v>
      </c>
      <c r="C93" s="7" t="s">
        <v>692</v>
      </c>
      <c r="D93" s="7" t="s">
        <v>825</v>
      </c>
      <c r="E93" s="56">
        <v>18</v>
      </c>
      <c r="F93" s="56">
        <v>100</v>
      </c>
      <c r="G93" s="7">
        <v>0</v>
      </c>
      <c r="H93" s="7">
        <v>0</v>
      </c>
      <c r="I93" s="31" t="s">
        <v>782</v>
      </c>
      <c r="J93" s="30">
        <f t="shared" si="20"/>
        <v>0</v>
      </c>
      <c r="K93" s="30">
        <f t="shared" si="18"/>
        <v>1</v>
      </c>
      <c r="L93" s="31" t="s">
        <v>782</v>
      </c>
    </row>
    <row r="94" spans="1:12" x14ac:dyDescent="0.25">
      <c r="A94" s="7" t="s">
        <v>756</v>
      </c>
      <c r="B94" s="7" t="s">
        <v>822</v>
      </c>
      <c r="C94" s="7" t="s">
        <v>692</v>
      </c>
      <c r="D94" s="7" t="s">
        <v>825</v>
      </c>
      <c r="E94" s="7">
        <v>207</v>
      </c>
      <c r="F94" s="7">
        <v>79</v>
      </c>
      <c r="G94" s="14">
        <v>19</v>
      </c>
      <c r="H94" s="14">
        <v>0</v>
      </c>
      <c r="I94" s="30">
        <f t="shared" si="21"/>
        <v>0</v>
      </c>
      <c r="J94" s="30">
        <f t="shared" si="20"/>
        <v>6.6433566433566432E-2</v>
      </c>
      <c r="K94" s="30">
        <f t="shared" si="18"/>
        <v>0.90821256038647347</v>
      </c>
      <c r="L94" s="30">
        <f t="shared" si="19"/>
        <v>1</v>
      </c>
    </row>
    <row r="95" spans="1:12" x14ac:dyDescent="0.25">
      <c r="A95" s="7" t="s">
        <v>757</v>
      </c>
      <c r="B95" s="7" t="s">
        <v>822</v>
      </c>
      <c r="C95" s="7" t="s">
        <v>692</v>
      </c>
      <c r="D95" s="7" t="s">
        <v>825</v>
      </c>
      <c r="E95" s="7">
        <v>37</v>
      </c>
      <c r="F95" s="7">
        <v>1</v>
      </c>
      <c r="G95" s="14">
        <v>13</v>
      </c>
      <c r="H95" s="14">
        <v>0</v>
      </c>
      <c r="I95" s="30">
        <f t="shared" si="21"/>
        <v>0</v>
      </c>
      <c r="J95" s="30">
        <f t="shared" si="20"/>
        <v>0.34210526315789475</v>
      </c>
      <c r="K95" s="30">
        <f t="shared" si="18"/>
        <v>0.64864864864864868</v>
      </c>
      <c r="L95" s="30">
        <f t="shared" si="19"/>
        <v>1</v>
      </c>
    </row>
    <row r="96" spans="1:12" x14ac:dyDescent="0.25">
      <c r="A96" s="7" t="s">
        <v>758</v>
      </c>
      <c r="B96" s="7" t="s">
        <v>822</v>
      </c>
      <c r="C96" s="7" t="s">
        <v>692</v>
      </c>
      <c r="D96" s="7" t="s">
        <v>825</v>
      </c>
      <c r="E96" s="7">
        <v>45</v>
      </c>
      <c r="F96" s="7">
        <v>56</v>
      </c>
      <c r="G96" s="7">
        <v>0</v>
      </c>
      <c r="H96" s="7">
        <v>0</v>
      </c>
      <c r="I96" s="31" t="s">
        <v>782</v>
      </c>
      <c r="J96" s="30">
        <f t="shared" si="20"/>
        <v>0</v>
      </c>
      <c r="K96" s="30">
        <f t="shared" si="18"/>
        <v>1</v>
      </c>
      <c r="L96" s="31" t="s">
        <v>782</v>
      </c>
    </row>
    <row r="97" spans="1:12" x14ac:dyDescent="0.25">
      <c r="A97" s="7" t="s">
        <v>759</v>
      </c>
      <c r="B97" s="7" t="s">
        <v>822</v>
      </c>
      <c r="C97" s="7" t="s">
        <v>692</v>
      </c>
      <c r="D97" s="7" t="s">
        <v>825</v>
      </c>
      <c r="E97" s="7">
        <v>106</v>
      </c>
      <c r="F97" s="7">
        <v>30</v>
      </c>
      <c r="G97" s="7">
        <v>0</v>
      </c>
      <c r="H97" s="7">
        <v>0</v>
      </c>
      <c r="I97" s="31" t="s">
        <v>782</v>
      </c>
      <c r="J97" s="30">
        <f t="shared" si="20"/>
        <v>0</v>
      </c>
      <c r="K97" s="30">
        <f t="shared" si="18"/>
        <v>1</v>
      </c>
      <c r="L97" s="31" t="s">
        <v>782</v>
      </c>
    </row>
    <row r="98" spans="1:12" x14ac:dyDescent="0.25">
      <c r="A98" s="7" t="s">
        <v>760</v>
      </c>
      <c r="B98" s="7" t="s">
        <v>822</v>
      </c>
      <c r="C98" s="7" t="s">
        <v>692</v>
      </c>
      <c r="D98" s="7" t="s">
        <v>825</v>
      </c>
      <c r="E98" s="7">
        <v>31</v>
      </c>
      <c r="F98" s="7">
        <v>0</v>
      </c>
      <c r="G98" s="14">
        <v>6</v>
      </c>
      <c r="H98" s="14">
        <v>0</v>
      </c>
      <c r="I98" s="30">
        <f t="shared" si="21"/>
        <v>0</v>
      </c>
      <c r="J98" s="30">
        <f t="shared" si="20"/>
        <v>0.19354838709677419</v>
      </c>
      <c r="K98" s="30">
        <f t="shared" si="18"/>
        <v>0.80645161290322576</v>
      </c>
      <c r="L98" s="30">
        <f t="shared" si="19"/>
        <v>1</v>
      </c>
    </row>
    <row r="99" spans="1:12" x14ac:dyDescent="0.25">
      <c r="A99" s="7" t="s">
        <v>761</v>
      </c>
      <c r="B99" s="7" t="s">
        <v>822</v>
      </c>
      <c r="C99" s="7" t="s">
        <v>692</v>
      </c>
      <c r="D99" s="7" t="s">
        <v>825</v>
      </c>
      <c r="E99" s="7">
        <v>696</v>
      </c>
      <c r="F99" s="7">
        <v>15</v>
      </c>
      <c r="G99" s="14">
        <v>53</v>
      </c>
      <c r="H99" s="14">
        <v>0</v>
      </c>
      <c r="I99" s="30">
        <f t="shared" si="21"/>
        <v>0</v>
      </c>
      <c r="J99" s="30">
        <f t="shared" si="20"/>
        <v>7.4542897327707455E-2</v>
      </c>
      <c r="K99" s="30">
        <f t="shared" si="18"/>
        <v>0.92385057471264365</v>
      </c>
      <c r="L99" s="30">
        <f t="shared" si="19"/>
        <v>1</v>
      </c>
    </row>
    <row r="100" spans="1:12" x14ac:dyDescent="0.25">
      <c r="A100" s="7" t="s">
        <v>762</v>
      </c>
      <c r="B100" s="7" t="s">
        <v>822</v>
      </c>
      <c r="C100" s="7" t="s">
        <v>692</v>
      </c>
      <c r="D100" s="7" t="s">
        <v>825</v>
      </c>
      <c r="E100" s="7">
        <v>64</v>
      </c>
      <c r="F100" s="7">
        <v>0</v>
      </c>
      <c r="G100" s="14">
        <v>7</v>
      </c>
      <c r="H100" s="14">
        <v>0</v>
      </c>
      <c r="I100" s="30">
        <f t="shared" si="21"/>
        <v>0</v>
      </c>
      <c r="J100" s="30">
        <f t="shared" si="20"/>
        <v>0.109375</v>
      </c>
      <c r="K100" s="30">
        <f t="shared" si="18"/>
        <v>0.890625</v>
      </c>
      <c r="L100" s="30">
        <f t="shared" si="19"/>
        <v>1</v>
      </c>
    </row>
    <row r="101" spans="1:12" x14ac:dyDescent="0.25">
      <c r="A101" s="7" t="s">
        <v>763</v>
      </c>
      <c r="B101" s="7" t="s">
        <v>822</v>
      </c>
      <c r="C101" s="7" t="s">
        <v>692</v>
      </c>
      <c r="D101" s="7" t="s">
        <v>825</v>
      </c>
      <c r="E101" s="7">
        <v>17</v>
      </c>
      <c r="F101" s="7">
        <v>8</v>
      </c>
      <c r="G101" s="14">
        <v>3</v>
      </c>
      <c r="H101" s="14">
        <v>0</v>
      </c>
      <c r="I101" s="30">
        <f t="shared" si="21"/>
        <v>0</v>
      </c>
      <c r="J101" s="30">
        <f t="shared" si="20"/>
        <v>0.12</v>
      </c>
      <c r="K101" s="30">
        <f t="shared" si="18"/>
        <v>0.82352941176470584</v>
      </c>
      <c r="L101" s="30">
        <f t="shared" si="19"/>
        <v>1</v>
      </c>
    </row>
    <row r="102" spans="1:12" x14ac:dyDescent="0.25">
      <c r="A102" s="7" t="s">
        <v>764</v>
      </c>
      <c r="B102" s="7" t="s">
        <v>822</v>
      </c>
      <c r="C102" s="7" t="s">
        <v>692</v>
      </c>
      <c r="D102" s="7" t="s">
        <v>825</v>
      </c>
      <c r="E102" s="7">
        <v>21</v>
      </c>
      <c r="F102" s="7">
        <v>1</v>
      </c>
      <c r="G102" s="7">
        <v>0</v>
      </c>
      <c r="H102" s="7">
        <v>0</v>
      </c>
      <c r="I102" s="31" t="s">
        <v>782</v>
      </c>
      <c r="J102" s="30">
        <f t="shared" si="20"/>
        <v>0</v>
      </c>
      <c r="K102" s="30">
        <f t="shared" si="18"/>
        <v>1</v>
      </c>
      <c r="L102" s="31" t="s">
        <v>782</v>
      </c>
    </row>
    <row r="103" spans="1:12" x14ac:dyDescent="0.25">
      <c r="A103" s="7" t="s">
        <v>765</v>
      </c>
      <c r="B103" s="7" t="s">
        <v>822</v>
      </c>
      <c r="C103" s="7" t="s">
        <v>692</v>
      </c>
      <c r="D103" s="7" t="s">
        <v>825</v>
      </c>
      <c r="E103" s="7">
        <v>56</v>
      </c>
      <c r="F103" s="7">
        <v>2</v>
      </c>
      <c r="G103" s="14">
        <v>5</v>
      </c>
      <c r="H103" s="14">
        <v>0</v>
      </c>
      <c r="I103" s="30">
        <f t="shared" si="21"/>
        <v>0</v>
      </c>
      <c r="J103" s="30">
        <f t="shared" si="20"/>
        <v>8.6206896551724144E-2</v>
      </c>
      <c r="K103" s="30">
        <f t="shared" si="18"/>
        <v>0.9107142857142857</v>
      </c>
      <c r="L103" s="30">
        <f t="shared" si="19"/>
        <v>1</v>
      </c>
    </row>
    <row r="104" spans="1:12" x14ac:dyDescent="0.25">
      <c r="A104" s="7" t="s">
        <v>766</v>
      </c>
      <c r="B104" s="7" t="s">
        <v>822</v>
      </c>
      <c r="C104" s="7" t="s">
        <v>692</v>
      </c>
      <c r="D104" s="7" t="s">
        <v>825</v>
      </c>
      <c r="E104" s="7">
        <v>19</v>
      </c>
      <c r="F104" s="7">
        <v>24</v>
      </c>
      <c r="G104" s="14">
        <v>2</v>
      </c>
      <c r="H104" s="14">
        <v>0</v>
      </c>
      <c r="I104" s="30">
        <f t="shared" si="21"/>
        <v>0</v>
      </c>
      <c r="J104" s="30">
        <f t="shared" si="20"/>
        <v>4.6511627906976744E-2</v>
      </c>
      <c r="K104" s="30">
        <f t="shared" si="18"/>
        <v>0.89473684210526316</v>
      </c>
      <c r="L104" s="30">
        <f t="shared" si="19"/>
        <v>1</v>
      </c>
    </row>
    <row r="105" spans="1:12" x14ac:dyDescent="0.25">
      <c r="A105" s="7" t="s">
        <v>767</v>
      </c>
      <c r="B105" s="7" t="s">
        <v>822</v>
      </c>
      <c r="C105" s="7" t="s">
        <v>692</v>
      </c>
      <c r="D105" s="7" t="s">
        <v>825</v>
      </c>
      <c r="E105" s="7">
        <v>58</v>
      </c>
      <c r="F105" s="7">
        <v>0</v>
      </c>
      <c r="G105" s="7">
        <v>0</v>
      </c>
      <c r="H105" s="7">
        <v>0</v>
      </c>
      <c r="I105" s="31" t="s">
        <v>782</v>
      </c>
      <c r="J105" s="30">
        <f t="shared" si="20"/>
        <v>0</v>
      </c>
      <c r="K105" s="30">
        <f t="shared" si="18"/>
        <v>1</v>
      </c>
      <c r="L105" s="31" t="s">
        <v>782</v>
      </c>
    </row>
    <row r="106" spans="1:12" x14ac:dyDescent="0.25">
      <c r="A106" s="7" t="s">
        <v>768</v>
      </c>
      <c r="B106" s="7" t="s">
        <v>822</v>
      </c>
      <c r="C106" s="7" t="s">
        <v>692</v>
      </c>
      <c r="D106" s="7" t="s">
        <v>825</v>
      </c>
      <c r="E106" s="7">
        <v>72</v>
      </c>
      <c r="F106" s="7">
        <v>2</v>
      </c>
      <c r="G106" s="14">
        <v>2</v>
      </c>
      <c r="H106" s="14">
        <v>0</v>
      </c>
      <c r="I106" s="30">
        <f t="shared" si="21"/>
        <v>0</v>
      </c>
      <c r="J106" s="30">
        <f t="shared" si="20"/>
        <v>2.7027027027027029E-2</v>
      </c>
      <c r="K106" s="30">
        <f t="shared" si="18"/>
        <v>0.97222222222222221</v>
      </c>
      <c r="L106" s="30">
        <f t="shared" si="19"/>
        <v>1</v>
      </c>
    </row>
    <row r="107" spans="1:12" ht="20" thickBot="1" x14ac:dyDescent="0.3">
      <c r="A107" s="32" t="s">
        <v>769</v>
      </c>
      <c r="B107" s="32" t="s">
        <v>822</v>
      </c>
      <c r="C107" s="32" t="s">
        <v>692</v>
      </c>
      <c r="D107" s="32" t="s">
        <v>825</v>
      </c>
      <c r="E107" s="32">
        <v>31</v>
      </c>
      <c r="F107" s="32">
        <v>0</v>
      </c>
      <c r="G107" s="32">
        <v>0</v>
      </c>
      <c r="H107" s="32">
        <v>0</v>
      </c>
      <c r="I107" s="57" t="s">
        <v>782</v>
      </c>
      <c r="J107" s="34">
        <f t="shared" si="20"/>
        <v>0</v>
      </c>
      <c r="K107" s="34">
        <f t="shared" si="18"/>
        <v>1</v>
      </c>
      <c r="L107" s="57" t="s">
        <v>782</v>
      </c>
    </row>
    <row r="108" spans="1:12" x14ac:dyDescent="0.25">
      <c r="A108" s="7" t="s">
        <v>755</v>
      </c>
      <c r="B108" s="7" t="s">
        <v>822</v>
      </c>
      <c r="C108" s="7" t="s">
        <v>693</v>
      </c>
      <c r="D108" s="7" t="s">
        <v>825</v>
      </c>
      <c r="E108" s="56">
        <v>18</v>
      </c>
      <c r="F108" s="56">
        <v>100</v>
      </c>
      <c r="G108" s="60">
        <v>0</v>
      </c>
      <c r="H108" s="60">
        <v>0</v>
      </c>
      <c r="I108" s="31" t="s">
        <v>782</v>
      </c>
      <c r="J108" s="30">
        <f t="shared" si="20"/>
        <v>0</v>
      </c>
      <c r="K108" s="30">
        <f t="shared" si="18"/>
        <v>1</v>
      </c>
      <c r="L108" s="31" t="s">
        <v>782</v>
      </c>
    </row>
    <row r="109" spans="1:12" x14ac:dyDescent="0.25">
      <c r="A109" s="7" t="s">
        <v>756</v>
      </c>
      <c r="B109" s="7" t="s">
        <v>822</v>
      </c>
      <c r="C109" s="7" t="s">
        <v>693</v>
      </c>
      <c r="D109" s="7" t="s">
        <v>825</v>
      </c>
      <c r="E109" s="7">
        <v>207</v>
      </c>
      <c r="F109" s="7">
        <v>79</v>
      </c>
      <c r="G109" s="14">
        <v>143</v>
      </c>
      <c r="H109" s="14">
        <v>0</v>
      </c>
      <c r="I109" s="30">
        <f t="shared" si="21"/>
        <v>0</v>
      </c>
      <c r="J109" s="30">
        <f t="shared" si="20"/>
        <v>0.5</v>
      </c>
      <c r="K109" s="30">
        <f t="shared" si="18"/>
        <v>0.3091787439613527</v>
      </c>
      <c r="L109" s="30">
        <f t="shared" si="19"/>
        <v>1</v>
      </c>
    </row>
    <row r="110" spans="1:12" x14ac:dyDescent="0.25">
      <c r="A110" s="7" t="s">
        <v>757</v>
      </c>
      <c r="B110" s="7" t="s">
        <v>822</v>
      </c>
      <c r="C110" s="7" t="s">
        <v>693</v>
      </c>
      <c r="D110" s="7" t="s">
        <v>825</v>
      </c>
      <c r="E110" s="7">
        <v>37</v>
      </c>
      <c r="F110" s="7">
        <v>1</v>
      </c>
      <c r="G110" s="14">
        <v>12</v>
      </c>
      <c r="H110" s="14">
        <v>0</v>
      </c>
      <c r="I110" s="30">
        <f t="shared" si="21"/>
        <v>0</v>
      </c>
      <c r="J110" s="30">
        <f t="shared" si="20"/>
        <v>0.31578947368421051</v>
      </c>
      <c r="K110" s="30">
        <f t="shared" si="18"/>
        <v>0.67567567567567566</v>
      </c>
      <c r="L110" s="30">
        <f t="shared" si="19"/>
        <v>1</v>
      </c>
    </row>
    <row r="111" spans="1:12" x14ac:dyDescent="0.25">
      <c r="A111" s="7" t="s">
        <v>758</v>
      </c>
      <c r="B111" s="7" t="s">
        <v>822</v>
      </c>
      <c r="C111" s="7" t="s">
        <v>693</v>
      </c>
      <c r="D111" s="7" t="s">
        <v>825</v>
      </c>
      <c r="E111" s="7">
        <v>45</v>
      </c>
      <c r="F111" s="7">
        <v>56</v>
      </c>
      <c r="G111" s="14">
        <v>8</v>
      </c>
      <c r="H111" s="14">
        <v>0</v>
      </c>
      <c r="I111" s="30">
        <f t="shared" si="21"/>
        <v>0</v>
      </c>
      <c r="J111" s="30">
        <f t="shared" si="20"/>
        <v>7.9207920792079209E-2</v>
      </c>
      <c r="K111" s="30">
        <f t="shared" si="18"/>
        <v>0.82222222222222219</v>
      </c>
      <c r="L111" s="30">
        <f t="shared" si="19"/>
        <v>1</v>
      </c>
    </row>
    <row r="112" spans="1:12" x14ac:dyDescent="0.25">
      <c r="A112" s="7" t="s">
        <v>759</v>
      </c>
      <c r="B112" s="7" t="s">
        <v>822</v>
      </c>
      <c r="C112" s="7" t="s">
        <v>693</v>
      </c>
      <c r="D112" s="7" t="s">
        <v>825</v>
      </c>
      <c r="E112" s="7">
        <v>106</v>
      </c>
      <c r="F112" s="7">
        <v>30</v>
      </c>
      <c r="G112" s="14">
        <v>16</v>
      </c>
      <c r="H112" s="14">
        <v>0</v>
      </c>
      <c r="I112" s="30">
        <f t="shared" si="21"/>
        <v>0</v>
      </c>
      <c r="J112" s="30">
        <f t="shared" si="20"/>
        <v>0.11764705882352941</v>
      </c>
      <c r="K112" s="30">
        <f t="shared" si="18"/>
        <v>0.84905660377358494</v>
      </c>
      <c r="L112" s="30">
        <f t="shared" si="19"/>
        <v>1</v>
      </c>
    </row>
    <row r="113" spans="1:12" x14ac:dyDescent="0.25">
      <c r="A113" s="7" t="s">
        <v>760</v>
      </c>
      <c r="B113" s="7" t="s">
        <v>822</v>
      </c>
      <c r="C113" s="7" t="s">
        <v>693</v>
      </c>
      <c r="D113" s="7" t="s">
        <v>825</v>
      </c>
      <c r="E113" s="7">
        <v>31</v>
      </c>
      <c r="F113" s="7">
        <v>0</v>
      </c>
      <c r="G113" s="14">
        <v>6</v>
      </c>
      <c r="H113" s="14">
        <v>0</v>
      </c>
      <c r="I113" s="30">
        <f t="shared" si="21"/>
        <v>0</v>
      </c>
      <c r="J113" s="30">
        <f t="shared" si="20"/>
        <v>0.19354838709677419</v>
      </c>
      <c r="K113" s="30">
        <f t="shared" si="18"/>
        <v>0.80645161290322576</v>
      </c>
      <c r="L113" s="30">
        <f t="shared" si="19"/>
        <v>1</v>
      </c>
    </row>
    <row r="114" spans="1:12" x14ac:dyDescent="0.25">
      <c r="A114" s="7" t="s">
        <v>761</v>
      </c>
      <c r="B114" s="7" t="s">
        <v>822</v>
      </c>
      <c r="C114" s="7" t="s">
        <v>693</v>
      </c>
      <c r="D114" s="7" t="s">
        <v>825</v>
      </c>
      <c r="E114" s="7">
        <v>696</v>
      </c>
      <c r="F114" s="7">
        <v>15</v>
      </c>
      <c r="G114" s="14">
        <v>120</v>
      </c>
      <c r="H114" s="14">
        <v>2</v>
      </c>
      <c r="I114" s="30">
        <f t="shared" si="21"/>
        <v>1.6393442622950821E-2</v>
      </c>
      <c r="J114" s="30">
        <f t="shared" si="20"/>
        <v>0.17158931082981715</v>
      </c>
      <c r="K114" s="30">
        <f t="shared" si="18"/>
        <v>0.82758620689655171</v>
      </c>
      <c r="L114" s="30">
        <f t="shared" si="19"/>
        <v>0.98360655737704916</v>
      </c>
    </row>
    <row r="115" spans="1:12" x14ac:dyDescent="0.25">
      <c r="A115" s="7" t="s">
        <v>762</v>
      </c>
      <c r="B115" s="7" t="s">
        <v>822</v>
      </c>
      <c r="C115" s="7" t="s">
        <v>693</v>
      </c>
      <c r="D115" s="7" t="s">
        <v>825</v>
      </c>
      <c r="E115" s="7">
        <v>64</v>
      </c>
      <c r="F115" s="7">
        <v>0</v>
      </c>
      <c r="G115" s="14">
        <v>16</v>
      </c>
      <c r="H115" s="14">
        <v>0</v>
      </c>
      <c r="I115" s="30">
        <f t="shared" si="21"/>
        <v>0</v>
      </c>
      <c r="J115" s="30">
        <f t="shared" si="20"/>
        <v>0.25</v>
      </c>
      <c r="K115" s="30">
        <f t="shared" si="18"/>
        <v>0.75</v>
      </c>
      <c r="L115" s="30">
        <f t="shared" si="19"/>
        <v>1</v>
      </c>
    </row>
    <row r="116" spans="1:12" x14ac:dyDescent="0.25">
      <c r="A116" s="7" t="s">
        <v>763</v>
      </c>
      <c r="B116" s="7" t="s">
        <v>822</v>
      </c>
      <c r="C116" s="7" t="s">
        <v>693</v>
      </c>
      <c r="D116" s="7" t="s">
        <v>825</v>
      </c>
      <c r="E116" s="7">
        <v>17</v>
      </c>
      <c r="F116" s="7">
        <v>8</v>
      </c>
      <c r="G116" s="14">
        <v>7</v>
      </c>
      <c r="H116" s="14">
        <v>2</v>
      </c>
      <c r="I116" s="30">
        <f t="shared" si="21"/>
        <v>0.22222222222222221</v>
      </c>
      <c r="J116" s="30">
        <f t="shared" si="20"/>
        <v>0.36</v>
      </c>
      <c r="K116" s="30">
        <f t="shared" si="18"/>
        <v>0.58823529411764708</v>
      </c>
      <c r="L116" s="30">
        <f t="shared" si="19"/>
        <v>0.77777777777777779</v>
      </c>
    </row>
    <row r="117" spans="1:12" x14ac:dyDescent="0.25">
      <c r="A117" s="7" t="s">
        <v>764</v>
      </c>
      <c r="B117" s="7" t="s">
        <v>822</v>
      </c>
      <c r="C117" s="7" t="s">
        <v>693</v>
      </c>
      <c r="D117" s="7" t="s">
        <v>825</v>
      </c>
      <c r="E117" s="7">
        <v>21</v>
      </c>
      <c r="F117" s="7">
        <v>1</v>
      </c>
      <c r="G117" s="14">
        <v>1</v>
      </c>
      <c r="H117" s="14">
        <v>0</v>
      </c>
      <c r="I117" s="30">
        <f t="shared" si="21"/>
        <v>0</v>
      </c>
      <c r="J117" s="30">
        <f t="shared" si="20"/>
        <v>4.5454545454545456E-2</v>
      </c>
      <c r="K117" s="30">
        <f t="shared" si="18"/>
        <v>0.95238095238095233</v>
      </c>
      <c r="L117" s="30">
        <f t="shared" si="19"/>
        <v>1</v>
      </c>
    </row>
    <row r="118" spans="1:12" x14ac:dyDescent="0.25">
      <c r="A118" s="7" t="s">
        <v>765</v>
      </c>
      <c r="B118" s="7" t="s">
        <v>822</v>
      </c>
      <c r="C118" s="7" t="s">
        <v>693</v>
      </c>
      <c r="D118" s="7" t="s">
        <v>825</v>
      </c>
      <c r="E118" s="7">
        <v>56</v>
      </c>
      <c r="F118" s="7">
        <v>2</v>
      </c>
      <c r="G118" s="14">
        <v>20</v>
      </c>
      <c r="H118" s="14">
        <v>0</v>
      </c>
      <c r="I118" s="30">
        <f t="shared" si="21"/>
        <v>0</v>
      </c>
      <c r="J118" s="30">
        <f t="shared" si="20"/>
        <v>0.34482758620689657</v>
      </c>
      <c r="K118" s="30">
        <f t="shared" si="18"/>
        <v>0.64285714285714279</v>
      </c>
      <c r="L118" s="30">
        <f t="shared" si="19"/>
        <v>1</v>
      </c>
    </row>
    <row r="119" spans="1:12" x14ac:dyDescent="0.25">
      <c r="A119" s="7" t="s">
        <v>766</v>
      </c>
      <c r="B119" s="7" t="s">
        <v>822</v>
      </c>
      <c r="C119" s="7" t="s">
        <v>693</v>
      </c>
      <c r="D119" s="7" t="s">
        <v>825</v>
      </c>
      <c r="E119" s="7">
        <v>19</v>
      </c>
      <c r="F119" s="7">
        <v>24</v>
      </c>
      <c r="G119" s="14">
        <v>16</v>
      </c>
      <c r="H119" s="14">
        <v>24</v>
      </c>
      <c r="I119" s="30">
        <f t="shared" si="21"/>
        <v>0.6</v>
      </c>
      <c r="J119" s="30">
        <f t="shared" si="20"/>
        <v>0.93023255813953487</v>
      </c>
      <c r="K119" s="30">
        <f t="shared" si="18"/>
        <v>0.15789473684210531</v>
      </c>
      <c r="L119" s="30">
        <f t="shared" si="19"/>
        <v>0.4</v>
      </c>
    </row>
    <row r="120" spans="1:12" x14ac:dyDescent="0.25">
      <c r="A120" s="7" t="s">
        <v>767</v>
      </c>
      <c r="B120" s="7" t="s">
        <v>822</v>
      </c>
      <c r="C120" s="7" t="s">
        <v>693</v>
      </c>
      <c r="D120" s="7" t="s">
        <v>825</v>
      </c>
      <c r="E120" s="7">
        <v>58</v>
      </c>
      <c r="F120" s="7">
        <v>0</v>
      </c>
      <c r="G120" s="14">
        <v>38</v>
      </c>
      <c r="H120" s="14">
        <v>0</v>
      </c>
      <c r="I120" s="30">
        <f t="shared" si="21"/>
        <v>0</v>
      </c>
      <c r="J120" s="30">
        <f t="shared" si="20"/>
        <v>0.65517241379310343</v>
      </c>
      <c r="K120" s="30">
        <f t="shared" si="18"/>
        <v>0.34482758620689657</v>
      </c>
      <c r="L120" s="30">
        <f t="shared" si="19"/>
        <v>1</v>
      </c>
    </row>
    <row r="121" spans="1:12" x14ac:dyDescent="0.25">
      <c r="A121" s="7" t="s">
        <v>768</v>
      </c>
      <c r="B121" s="7" t="s">
        <v>822</v>
      </c>
      <c r="C121" s="7" t="s">
        <v>693</v>
      </c>
      <c r="D121" s="7" t="s">
        <v>825</v>
      </c>
      <c r="E121" s="7">
        <v>72</v>
      </c>
      <c r="F121" s="7">
        <v>2</v>
      </c>
      <c r="G121" s="14">
        <v>11</v>
      </c>
      <c r="H121" s="14">
        <v>0</v>
      </c>
      <c r="I121" s="30">
        <f t="shared" si="21"/>
        <v>0</v>
      </c>
      <c r="J121" s="30">
        <f t="shared" si="20"/>
        <v>0.14864864864864866</v>
      </c>
      <c r="K121" s="30">
        <f t="shared" si="18"/>
        <v>0.84722222222222221</v>
      </c>
      <c r="L121" s="30">
        <f t="shared" si="19"/>
        <v>1</v>
      </c>
    </row>
    <row r="122" spans="1:12" ht="20" thickBot="1" x14ac:dyDescent="0.3">
      <c r="A122" s="32" t="s">
        <v>769</v>
      </c>
      <c r="B122" s="32" t="s">
        <v>822</v>
      </c>
      <c r="C122" s="32" t="s">
        <v>693</v>
      </c>
      <c r="D122" s="32" t="s">
        <v>825</v>
      </c>
      <c r="E122" s="32">
        <v>31</v>
      </c>
      <c r="F122" s="32">
        <v>0</v>
      </c>
      <c r="G122" s="33">
        <v>8</v>
      </c>
      <c r="H122" s="33">
        <v>0</v>
      </c>
      <c r="I122" s="34">
        <f t="shared" si="21"/>
        <v>0</v>
      </c>
      <c r="J122" s="34">
        <f t="shared" si="20"/>
        <v>0.25806451612903225</v>
      </c>
      <c r="K122" s="34">
        <f t="shared" si="18"/>
        <v>0.74193548387096775</v>
      </c>
      <c r="L122" s="34">
        <f t="shared" si="19"/>
        <v>1</v>
      </c>
    </row>
  </sheetData>
  <mergeCells count="3">
    <mergeCell ref="A1:L1"/>
    <mergeCell ref="P1:W1"/>
    <mergeCell ref="P54:V5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A59A-738B-9C43-99B2-7FDFA5DC1B81}">
  <dimension ref="A1:AL92"/>
  <sheetViews>
    <sheetView workbookViewId="0">
      <selection activeCell="N96" sqref="A1:XFD1048576"/>
    </sheetView>
  </sheetViews>
  <sheetFormatPr baseColWidth="10" defaultRowHeight="19" x14ac:dyDescent="0.25"/>
  <cols>
    <col min="1" max="1" width="24.6640625" style="45" bestFit="1" customWidth="1"/>
    <col min="2" max="2" width="14.83203125" style="45" bestFit="1" customWidth="1"/>
    <col min="3" max="3" width="13" style="45" bestFit="1" customWidth="1"/>
    <col min="4" max="4" width="17.5" style="45" bestFit="1" customWidth="1"/>
    <col min="5" max="5" width="13.5" style="45" bestFit="1" customWidth="1"/>
    <col min="6" max="6" width="14" style="45" bestFit="1" customWidth="1"/>
    <col min="7" max="7" width="15.6640625" style="45" bestFit="1" customWidth="1"/>
    <col min="8" max="8" width="16.83203125" style="45" bestFit="1" customWidth="1"/>
    <col min="9" max="9" width="10.83203125" style="45"/>
    <col min="10" max="10" width="12.6640625" style="45" customWidth="1"/>
    <col min="11" max="11" width="24.6640625" style="45" bestFit="1" customWidth="1"/>
    <col min="12" max="12" width="14.83203125" style="45" bestFit="1" customWidth="1"/>
    <col min="13" max="13" width="13" style="45" bestFit="1" customWidth="1"/>
    <col min="14" max="14" width="17.5" style="45" bestFit="1" customWidth="1"/>
    <col min="15" max="15" width="13.5" style="45" bestFit="1" customWidth="1"/>
    <col min="16" max="16" width="14" style="45" bestFit="1" customWidth="1"/>
    <col min="17" max="17" width="15.6640625" style="45" bestFit="1" customWidth="1"/>
    <col min="18" max="18" width="16.83203125" style="45" bestFit="1" customWidth="1"/>
    <col min="19" max="19" width="16.6640625" style="45" customWidth="1"/>
    <col min="20" max="20" width="13.6640625" style="45" customWidth="1"/>
    <col min="21" max="21" width="24.6640625" style="45" bestFit="1" customWidth="1"/>
    <col min="22" max="22" width="14.83203125" style="45" bestFit="1" customWidth="1"/>
    <col min="23" max="23" width="13" style="45" bestFit="1" customWidth="1"/>
    <col min="24" max="24" width="17.5" style="45" bestFit="1" customWidth="1"/>
    <col min="25" max="25" width="13.5" style="45" bestFit="1" customWidth="1"/>
    <col min="26" max="26" width="14" style="45" bestFit="1" customWidth="1"/>
    <col min="27" max="27" width="15.6640625" style="45" bestFit="1" customWidth="1"/>
    <col min="28" max="28" width="16.83203125" style="45" bestFit="1" customWidth="1"/>
    <col min="29" max="30" width="10.83203125" style="45"/>
    <col min="31" max="31" width="24.6640625" style="45" bestFit="1" customWidth="1"/>
    <col min="32" max="32" width="14.83203125" style="45" bestFit="1" customWidth="1"/>
    <col min="33" max="33" width="13" style="45" bestFit="1" customWidth="1"/>
    <col min="34" max="34" width="17.5" style="45" bestFit="1" customWidth="1"/>
    <col min="35" max="35" width="13.5" style="45" bestFit="1" customWidth="1"/>
    <col min="36" max="36" width="14" style="45" bestFit="1" customWidth="1"/>
    <col min="37" max="37" width="15.6640625" style="45" bestFit="1" customWidth="1"/>
    <col min="38" max="38" width="16.83203125" style="45" bestFit="1" customWidth="1"/>
    <col min="39" max="16384" width="10.83203125" style="45"/>
  </cols>
  <sheetData>
    <row r="1" spans="1:38" x14ac:dyDescent="0.25">
      <c r="A1" s="61" t="s">
        <v>847</v>
      </c>
      <c r="B1" s="61"/>
      <c r="C1" s="61"/>
      <c r="D1" s="61"/>
      <c r="E1" s="61"/>
      <c r="F1" s="61"/>
      <c r="G1" s="61"/>
      <c r="H1" s="61"/>
      <c r="K1" s="61" t="s">
        <v>857</v>
      </c>
      <c r="L1" s="61"/>
      <c r="M1" s="61"/>
      <c r="N1" s="61"/>
      <c r="O1" s="61"/>
      <c r="P1" s="61"/>
      <c r="Q1" s="61"/>
      <c r="R1" s="61"/>
      <c r="U1" s="61" t="s">
        <v>867</v>
      </c>
      <c r="V1" s="61"/>
      <c r="W1" s="61"/>
      <c r="X1" s="61"/>
      <c r="Y1" s="61"/>
      <c r="Z1" s="61"/>
      <c r="AA1" s="61"/>
      <c r="AB1" s="61"/>
      <c r="AE1" s="61" t="s">
        <v>877</v>
      </c>
      <c r="AF1" s="61"/>
      <c r="AG1" s="61"/>
      <c r="AH1" s="61"/>
      <c r="AI1" s="61"/>
      <c r="AJ1" s="61"/>
      <c r="AK1" s="61"/>
      <c r="AL1" s="61"/>
    </row>
    <row r="2" spans="1:38" x14ac:dyDescent="0.25">
      <c r="A2" s="62" t="s">
        <v>0</v>
      </c>
      <c r="B2" s="62" t="s">
        <v>23</v>
      </c>
      <c r="C2" s="62" t="s">
        <v>841</v>
      </c>
      <c r="D2" s="62" t="s">
        <v>842</v>
      </c>
      <c r="E2" s="62" t="s">
        <v>843</v>
      </c>
      <c r="F2" s="62" t="s">
        <v>845</v>
      </c>
      <c r="G2" s="62" t="s">
        <v>844</v>
      </c>
      <c r="H2" s="62" t="s">
        <v>846</v>
      </c>
      <c r="K2" s="62" t="s">
        <v>0</v>
      </c>
      <c r="L2" s="62" t="s">
        <v>23</v>
      </c>
      <c r="M2" s="62" t="s">
        <v>841</v>
      </c>
      <c r="N2" s="62" t="s">
        <v>842</v>
      </c>
      <c r="O2" s="62" t="s">
        <v>843</v>
      </c>
      <c r="P2" s="62" t="s">
        <v>845</v>
      </c>
      <c r="Q2" s="62" t="s">
        <v>844</v>
      </c>
      <c r="R2" s="62" t="s">
        <v>846</v>
      </c>
      <c r="U2" s="62" t="s">
        <v>0</v>
      </c>
      <c r="V2" s="62" t="s">
        <v>23</v>
      </c>
      <c r="W2" s="62" t="s">
        <v>841</v>
      </c>
      <c r="X2" s="62" t="s">
        <v>842</v>
      </c>
      <c r="Y2" s="62" t="s">
        <v>843</v>
      </c>
      <c r="Z2" s="62" t="s">
        <v>845</v>
      </c>
      <c r="AA2" s="62" t="s">
        <v>844</v>
      </c>
      <c r="AB2" s="62" t="s">
        <v>846</v>
      </c>
      <c r="AE2" s="62" t="s">
        <v>0</v>
      </c>
      <c r="AF2" s="62" t="s">
        <v>23</v>
      </c>
      <c r="AG2" s="62" t="s">
        <v>841</v>
      </c>
      <c r="AH2" s="62" t="s">
        <v>842</v>
      </c>
      <c r="AI2" s="62" t="s">
        <v>843</v>
      </c>
      <c r="AJ2" s="62" t="s">
        <v>845</v>
      </c>
      <c r="AK2" s="62" t="s">
        <v>844</v>
      </c>
      <c r="AL2" s="62" t="s">
        <v>846</v>
      </c>
    </row>
    <row r="3" spans="1:38" x14ac:dyDescent="0.25">
      <c r="A3" s="45" t="s">
        <v>755</v>
      </c>
      <c r="B3" s="45" t="s">
        <v>24</v>
      </c>
      <c r="C3" s="47" t="s">
        <v>782</v>
      </c>
      <c r="E3" s="63">
        <v>0.88495575221238942</v>
      </c>
      <c r="F3" s="45">
        <v>0</v>
      </c>
      <c r="G3" s="47" t="s">
        <v>782</v>
      </c>
      <c r="H3" s="47" t="s">
        <v>782</v>
      </c>
      <c r="K3" s="45" t="s">
        <v>755</v>
      </c>
      <c r="L3" s="45" t="s">
        <v>24</v>
      </c>
      <c r="M3" s="45">
        <v>0</v>
      </c>
      <c r="O3" s="45">
        <v>0.9576271186440678</v>
      </c>
      <c r="P3" s="45">
        <v>2.5423728813559324E-2</v>
      </c>
      <c r="Q3" s="45">
        <v>0</v>
      </c>
      <c r="R3" s="45">
        <v>0</v>
      </c>
      <c r="U3" s="45" t="s">
        <v>755</v>
      </c>
      <c r="V3" s="45" t="s">
        <v>24</v>
      </c>
      <c r="W3" s="45">
        <v>1</v>
      </c>
      <c r="Y3" s="45">
        <v>0.27777777777777779</v>
      </c>
      <c r="Z3" s="45">
        <v>0.83333333333333337</v>
      </c>
      <c r="AA3" s="45">
        <v>1</v>
      </c>
      <c r="AB3" s="45">
        <v>1</v>
      </c>
      <c r="AE3" s="45" t="s">
        <v>755</v>
      </c>
      <c r="AF3" s="45" t="s">
        <v>24</v>
      </c>
      <c r="AG3" s="47" t="s">
        <v>782</v>
      </c>
      <c r="AI3" s="45">
        <v>0.11504424778761062</v>
      </c>
      <c r="AJ3" s="45">
        <v>1</v>
      </c>
      <c r="AK3" s="47" t="s">
        <v>782</v>
      </c>
      <c r="AL3" s="47" t="s">
        <v>782</v>
      </c>
    </row>
    <row r="4" spans="1:38" x14ac:dyDescent="0.25">
      <c r="A4" s="45" t="s">
        <v>756</v>
      </c>
      <c r="B4" s="45" t="s">
        <v>24</v>
      </c>
      <c r="C4" s="45">
        <v>0</v>
      </c>
      <c r="E4" s="63">
        <v>0.82291666666666663</v>
      </c>
      <c r="F4" s="45">
        <v>0</v>
      </c>
      <c r="G4" s="45">
        <v>0</v>
      </c>
      <c r="H4" s="45">
        <v>0</v>
      </c>
      <c r="K4" s="45" t="s">
        <v>756</v>
      </c>
      <c r="L4" s="45" t="s">
        <v>24</v>
      </c>
      <c r="M4" s="45">
        <v>2.097902097902098E-2</v>
      </c>
      <c r="O4" s="45">
        <v>0.33566433566433568</v>
      </c>
      <c r="P4" s="45">
        <v>0.10839160839160839</v>
      </c>
      <c r="Q4" s="45">
        <v>6.6433566433566432E-2</v>
      </c>
      <c r="R4" s="45">
        <v>0.5</v>
      </c>
      <c r="U4" s="45" t="s">
        <v>756</v>
      </c>
      <c r="V4" s="45" t="s">
        <v>24</v>
      </c>
      <c r="W4" s="45">
        <v>0.97101449275362317</v>
      </c>
      <c r="Y4" s="45">
        <v>0.91787439613526567</v>
      </c>
      <c r="Z4" s="45">
        <v>0.85024154589371981</v>
      </c>
      <c r="AA4" s="45">
        <v>0.90821256038647347</v>
      </c>
      <c r="AB4" s="45">
        <v>0.3091787439613527</v>
      </c>
      <c r="AE4" s="45" t="s">
        <v>756</v>
      </c>
      <c r="AF4" s="45" t="s">
        <v>24</v>
      </c>
      <c r="AG4" s="45">
        <v>1</v>
      </c>
      <c r="AI4" s="45">
        <v>0.17708333333333334</v>
      </c>
      <c r="AJ4" s="45">
        <v>1</v>
      </c>
      <c r="AK4" s="45">
        <v>1</v>
      </c>
      <c r="AL4" s="45">
        <v>1</v>
      </c>
    </row>
    <row r="5" spans="1:38" x14ac:dyDescent="0.25">
      <c r="A5" s="45" t="s">
        <v>757</v>
      </c>
      <c r="B5" s="45" t="s">
        <v>24</v>
      </c>
      <c r="C5" s="45">
        <v>0</v>
      </c>
      <c r="E5" s="63">
        <v>0.25</v>
      </c>
      <c r="F5" s="45">
        <v>0</v>
      </c>
      <c r="G5" s="45">
        <v>0</v>
      </c>
      <c r="H5" s="45">
        <v>0</v>
      </c>
      <c r="K5" s="45" t="s">
        <v>757</v>
      </c>
      <c r="L5" s="45" t="s">
        <v>24</v>
      </c>
      <c r="M5" s="45">
        <v>7.8947368421052627E-2</v>
      </c>
      <c r="O5" s="45">
        <v>0.10526315789473684</v>
      </c>
      <c r="P5" s="45">
        <v>0.18421052631578946</v>
      </c>
      <c r="Q5" s="45">
        <v>0.34210526315789475</v>
      </c>
      <c r="R5" s="45">
        <v>0.31578947368421051</v>
      </c>
      <c r="U5" s="45" t="s">
        <v>757</v>
      </c>
      <c r="V5" s="45" t="s">
        <v>24</v>
      </c>
      <c r="W5" s="45">
        <v>0.91891891891891886</v>
      </c>
      <c r="Y5" s="45">
        <v>0.91891891891891886</v>
      </c>
      <c r="Z5" s="45">
        <v>0.81081081081081074</v>
      </c>
      <c r="AA5" s="45">
        <v>0.64864864864864868</v>
      </c>
      <c r="AB5" s="45">
        <v>0.67567567567567566</v>
      </c>
      <c r="AE5" s="45" t="s">
        <v>757</v>
      </c>
      <c r="AF5" s="45" t="s">
        <v>24</v>
      </c>
      <c r="AG5" s="45">
        <v>1</v>
      </c>
      <c r="AI5" s="45">
        <v>0.75</v>
      </c>
      <c r="AJ5" s="45">
        <v>1</v>
      </c>
      <c r="AK5" s="45">
        <v>1</v>
      </c>
      <c r="AL5" s="45">
        <v>1</v>
      </c>
    </row>
    <row r="6" spans="1:38" x14ac:dyDescent="0.25">
      <c r="A6" s="45" t="s">
        <v>758</v>
      </c>
      <c r="B6" s="45" t="s">
        <v>24</v>
      </c>
      <c r="C6" s="45">
        <v>0</v>
      </c>
      <c r="E6" s="63">
        <v>0.7567567567567568</v>
      </c>
      <c r="F6" s="45">
        <v>0</v>
      </c>
      <c r="G6" s="47" t="s">
        <v>782</v>
      </c>
      <c r="H6" s="45">
        <v>0</v>
      </c>
      <c r="K6" s="45" t="s">
        <v>758</v>
      </c>
      <c r="L6" s="45" t="s">
        <v>24</v>
      </c>
      <c r="M6" s="45">
        <v>4.9504950495049507E-2</v>
      </c>
      <c r="O6" s="45">
        <v>0.73267326732673266</v>
      </c>
      <c r="P6" s="45">
        <v>6.9306930693069313E-2</v>
      </c>
      <c r="Q6" s="45">
        <v>0</v>
      </c>
      <c r="R6" s="45">
        <v>7.9207920792079209E-2</v>
      </c>
      <c r="U6" s="45" t="s">
        <v>758</v>
      </c>
      <c r="V6" s="45" t="s">
        <v>24</v>
      </c>
      <c r="W6" s="45">
        <v>0.88888888888888884</v>
      </c>
      <c r="Y6" s="45">
        <v>0.6</v>
      </c>
      <c r="Z6" s="45">
        <v>0.84444444444444444</v>
      </c>
      <c r="AA6" s="45">
        <v>1</v>
      </c>
      <c r="AB6" s="45">
        <v>0.82222222222222219</v>
      </c>
      <c r="AE6" s="45" t="s">
        <v>758</v>
      </c>
      <c r="AF6" s="45" t="s">
        <v>24</v>
      </c>
      <c r="AG6" s="45">
        <v>1</v>
      </c>
      <c r="AI6" s="45">
        <v>0.24324324324324326</v>
      </c>
      <c r="AJ6" s="45">
        <v>1</v>
      </c>
      <c r="AK6" s="47" t="s">
        <v>782</v>
      </c>
      <c r="AL6" s="45">
        <v>1</v>
      </c>
    </row>
    <row r="7" spans="1:38" x14ac:dyDescent="0.25">
      <c r="A7" s="45" t="s">
        <v>759</v>
      </c>
      <c r="B7" s="45" t="s">
        <v>24</v>
      </c>
      <c r="C7" s="47" t="s">
        <v>782</v>
      </c>
      <c r="E7" s="63">
        <v>0.32608695652173914</v>
      </c>
      <c r="F7" s="45">
        <v>0</v>
      </c>
      <c r="G7" s="47" t="s">
        <v>782</v>
      </c>
      <c r="H7" s="45">
        <v>0</v>
      </c>
      <c r="K7" s="45" t="s">
        <v>759</v>
      </c>
      <c r="L7" s="45" t="s">
        <v>24</v>
      </c>
      <c r="M7" s="45">
        <v>0</v>
      </c>
      <c r="O7" s="45">
        <v>0.67647058823529416</v>
      </c>
      <c r="P7" s="45">
        <v>5.1470588235294115E-2</v>
      </c>
      <c r="Q7" s="45">
        <v>0</v>
      </c>
      <c r="R7" s="45">
        <v>0.11764705882352941</v>
      </c>
      <c r="U7" s="45" t="s">
        <v>759</v>
      </c>
      <c r="V7" s="45" t="s">
        <v>24</v>
      </c>
      <c r="W7" s="45">
        <v>1</v>
      </c>
      <c r="Y7" s="45">
        <v>0.41509433962264153</v>
      </c>
      <c r="Z7" s="45">
        <v>0.93396226415094341</v>
      </c>
      <c r="AA7" s="45">
        <v>1</v>
      </c>
      <c r="AB7" s="45">
        <v>0.84905660377358494</v>
      </c>
      <c r="AE7" s="45" t="s">
        <v>759</v>
      </c>
      <c r="AF7" s="45" t="s">
        <v>24</v>
      </c>
      <c r="AG7" s="47" t="s">
        <v>782</v>
      </c>
      <c r="AI7" s="45">
        <v>0.67391304347826086</v>
      </c>
      <c r="AJ7" s="45">
        <v>1</v>
      </c>
      <c r="AK7" s="47" t="s">
        <v>782</v>
      </c>
      <c r="AL7" s="45">
        <v>1</v>
      </c>
    </row>
    <row r="10" spans="1:38" x14ac:dyDescent="0.25">
      <c r="A10" s="61" t="s">
        <v>848</v>
      </c>
      <c r="B10" s="61"/>
      <c r="C10" s="61"/>
      <c r="D10" s="61"/>
      <c r="E10" s="61"/>
      <c r="F10" s="61"/>
      <c r="G10" s="61"/>
      <c r="H10" s="61"/>
      <c r="K10" s="61" t="s">
        <v>858</v>
      </c>
      <c r="L10" s="61"/>
      <c r="M10" s="61"/>
      <c r="N10" s="61"/>
      <c r="O10" s="61"/>
      <c r="P10" s="61"/>
      <c r="Q10" s="61"/>
      <c r="R10" s="61"/>
      <c r="U10" s="61" t="s">
        <v>868</v>
      </c>
      <c r="V10" s="61"/>
      <c r="W10" s="61"/>
      <c r="X10" s="61"/>
      <c r="Y10" s="61"/>
      <c r="Z10" s="61"/>
      <c r="AA10" s="61"/>
      <c r="AB10" s="61"/>
      <c r="AE10" s="61" t="s">
        <v>878</v>
      </c>
      <c r="AF10" s="61"/>
      <c r="AG10" s="61"/>
      <c r="AH10" s="61"/>
      <c r="AI10" s="61"/>
      <c r="AJ10" s="61"/>
      <c r="AK10" s="61"/>
      <c r="AL10" s="61"/>
    </row>
    <row r="11" spans="1:38" x14ac:dyDescent="0.25">
      <c r="A11" s="62" t="s">
        <v>0</v>
      </c>
      <c r="B11" s="62" t="s">
        <v>23</v>
      </c>
      <c r="C11" s="62" t="s">
        <v>841</v>
      </c>
      <c r="D11" s="62" t="s">
        <v>842</v>
      </c>
      <c r="E11" s="62" t="s">
        <v>843</v>
      </c>
      <c r="F11" s="62" t="s">
        <v>845</v>
      </c>
      <c r="G11" s="62" t="s">
        <v>844</v>
      </c>
      <c r="H11" s="62" t="s">
        <v>846</v>
      </c>
      <c r="K11" s="62" t="s">
        <v>0</v>
      </c>
      <c r="L11" s="62" t="s">
        <v>23</v>
      </c>
      <c r="M11" s="62" t="s">
        <v>841</v>
      </c>
      <c r="N11" s="62" t="s">
        <v>842</v>
      </c>
      <c r="O11" s="62" t="s">
        <v>843</v>
      </c>
      <c r="P11" s="62" t="s">
        <v>845</v>
      </c>
      <c r="Q11" s="62" t="s">
        <v>844</v>
      </c>
      <c r="R11" s="62" t="s">
        <v>846</v>
      </c>
      <c r="U11" s="62" t="s">
        <v>0</v>
      </c>
      <c r="V11" s="62" t="s">
        <v>23</v>
      </c>
      <c r="W11" s="62" t="s">
        <v>841</v>
      </c>
      <c r="X11" s="62" t="s">
        <v>842</v>
      </c>
      <c r="Y11" s="62" t="s">
        <v>843</v>
      </c>
      <c r="Z11" s="62" t="s">
        <v>845</v>
      </c>
      <c r="AA11" s="62" t="s">
        <v>844</v>
      </c>
      <c r="AB11" s="62" t="s">
        <v>846</v>
      </c>
      <c r="AE11" s="62" t="s">
        <v>0</v>
      </c>
      <c r="AF11" s="62" t="s">
        <v>23</v>
      </c>
      <c r="AG11" s="62" t="s">
        <v>841</v>
      </c>
      <c r="AH11" s="62" t="s">
        <v>842</v>
      </c>
      <c r="AI11" s="62" t="s">
        <v>843</v>
      </c>
      <c r="AJ11" s="62" t="s">
        <v>845</v>
      </c>
      <c r="AK11" s="62" t="s">
        <v>844</v>
      </c>
      <c r="AL11" s="62" t="s">
        <v>846</v>
      </c>
    </row>
    <row r="12" spans="1:38" x14ac:dyDescent="0.25">
      <c r="A12" s="45" t="s">
        <v>755</v>
      </c>
      <c r="B12" s="45" t="s">
        <v>25</v>
      </c>
      <c r="C12" s="47" t="s">
        <v>782</v>
      </c>
      <c r="D12" s="45">
        <v>0</v>
      </c>
      <c r="E12" s="63">
        <v>0.88495575221238942</v>
      </c>
      <c r="F12" s="45">
        <v>0</v>
      </c>
      <c r="G12" s="47" t="s">
        <v>782</v>
      </c>
      <c r="H12" s="47" t="s">
        <v>782</v>
      </c>
      <c r="K12" s="45" t="s">
        <v>755</v>
      </c>
      <c r="L12" s="45" t="s">
        <v>25</v>
      </c>
      <c r="M12" s="45">
        <v>0</v>
      </c>
      <c r="N12" s="45">
        <v>1.6949152542372881E-2</v>
      </c>
      <c r="O12" s="45">
        <v>0.9576271186440678</v>
      </c>
      <c r="P12" s="45">
        <v>2.5423728813559324E-2</v>
      </c>
      <c r="Q12" s="45">
        <v>0</v>
      </c>
      <c r="R12" s="45">
        <v>0</v>
      </c>
      <c r="U12" s="45" t="s">
        <v>755</v>
      </c>
      <c r="V12" s="45" t="s">
        <v>25</v>
      </c>
      <c r="W12" s="45">
        <v>1</v>
      </c>
      <c r="X12" s="45">
        <v>0.88888888888888884</v>
      </c>
      <c r="Y12" s="45">
        <v>0.27777777777777779</v>
      </c>
      <c r="Z12" s="45">
        <v>0.83333333333333337</v>
      </c>
      <c r="AA12" s="45">
        <v>1</v>
      </c>
      <c r="AB12" s="45">
        <v>1</v>
      </c>
      <c r="AE12" s="45" t="s">
        <v>755</v>
      </c>
      <c r="AF12" s="45" t="s">
        <v>25</v>
      </c>
      <c r="AG12" s="47" t="s">
        <v>782</v>
      </c>
      <c r="AH12" s="45">
        <v>1</v>
      </c>
      <c r="AI12" s="45">
        <v>0.11504424778761062</v>
      </c>
      <c r="AJ12" s="45">
        <v>1</v>
      </c>
      <c r="AK12" s="47" t="s">
        <v>782</v>
      </c>
      <c r="AL12" s="47" t="s">
        <v>782</v>
      </c>
    </row>
    <row r="13" spans="1:38" x14ac:dyDescent="0.25">
      <c r="A13" s="45" t="s">
        <v>756</v>
      </c>
      <c r="B13" s="45" t="s">
        <v>25</v>
      </c>
      <c r="C13" s="45">
        <v>0</v>
      </c>
      <c r="D13" s="45">
        <v>0</v>
      </c>
      <c r="E13" s="63">
        <v>0.82291666666666663</v>
      </c>
      <c r="F13" s="45">
        <v>0</v>
      </c>
      <c r="G13" s="45">
        <v>0</v>
      </c>
      <c r="H13" s="45">
        <v>0</v>
      </c>
      <c r="K13" s="45" t="s">
        <v>756</v>
      </c>
      <c r="L13" s="45" t="s">
        <v>25</v>
      </c>
      <c r="M13" s="45">
        <v>2.097902097902098E-2</v>
      </c>
      <c r="N13" s="45">
        <v>6.2937062937062943E-2</v>
      </c>
      <c r="O13" s="45">
        <v>0.33566433566433568</v>
      </c>
      <c r="P13" s="45">
        <v>0.11538461538461539</v>
      </c>
      <c r="Q13" s="45">
        <v>6.6433566433566432E-2</v>
      </c>
      <c r="R13" s="45">
        <v>0.5</v>
      </c>
      <c r="U13" s="45" t="s">
        <v>756</v>
      </c>
      <c r="V13" s="45" t="s">
        <v>25</v>
      </c>
      <c r="W13" s="45">
        <v>0.97101449275362317</v>
      </c>
      <c r="X13" s="45">
        <v>0.91304347826086962</v>
      </c>
      <c r="Y13" s="45">
        <v>0.91787439613526567</v>
      </c>
      <c r="Z13" s="45">
        <v>0.84057971014492749</v>
      </c>
      <c r="AA13" s="45">
        <v>0.90821256038647347</v>
      </c>
      <c r="AB13" s="45">
        <v>0.3091787439613527</v>
      </c>
      <c r="AE13" s="45" t="s">
        <v>756</v>
      </c>
      <c r="AF13" s="45" t="s">
        <v>25</v>
      </c>
      <c r="AG13" s="45">
        <v>1</v>
      </c>
      <c r="AH13" s="45">
        <v>1</v>
      </c>
      <c r="AI13" s="45">
        <v>0.17708333333333334</v>
      </c>
      <c r="AJ13" s="45">
        <v>1</v>
      </c>
      <c r="AK13" s="45">
        <v>1</v>
      </c>
      <c r="AL13" s="45">
        <v>1</v>
      </c>
    </row>
    <row r="14" spans="1:38" x14ac:dyDescent="0.25">
      <c r="A14" s="45" t="s">
        <v>757</v>
      </c>
      <c r="B14" s="45" t="s">
        <v>25</v>
      </c>
      <c r="C14" s="45">
        <v>0</v>
      </c>
      <c r="D14" s="45">
        <v>0</v>
      </c>
      <c r="E14" s="63">
        <v>0.25</v>
      </c>
      <c r="F14" s="45">
        <v>0</v>
      </c>
      <c r="G14" s="45">
        <v>0</v>
      </c>
      <c r="H14" s="45">
        <v>0</v>
      </c>
      <c r="K14" s="45" t="s">
        <v>757</v>
      </c>
      <c r="L14" s="45" t="s">
        <v>25</v>
      </c>
      <c r="M14" s="45">
        <v>7.8947368421052627E-2</v>
      </c>
      <c r="N14" s="45">
        <v>5.2631578947368418E-2</v>
      </c>
      <c r="O14" s="45">
        <v>0.10526315789473684</v>
      </c>
      <c r="P14" s="45">
        <v>0.18421052631578946</v>
      </c>
      <c r="Q14" s="45">
        <v>0.34210526315789475</v>
      </c>
      <c r="R14" s="45">
        <v>0.31578947368421051</v>
      </c>
      <c r="U14" s="45" t="s">
        <v>757</v>
      </c>
      <c r="V14" s="45" t="s">
        <v>25</v>
      </c>
      <c r="W14" s="45">
        <v>0.91891891891891886</v>
      </c>
      <c r="X14" s="45">
        <v>0.94594594594594594</v>
      </c>
      <c r="Y14" s="45">
        <v>0.91891891891891886</v>
      </c>
      <c r="Z14" s="45">
        <v>0.81081081081081074</v>
      </c>
      <c r="AA14" s="45">
        <v>0.64864864864864868</v>
      </c>
      <c r="AB14" s="45">
        <v>0.67567567567567566</v>
      </c>
      <c r="AE14" s="45" t="s">
        <v>757</v>
      </c>
      <c r="AF14" s="45" t="s">
        <v>25</v>
      </c>
      <c r="AG14" s="45">
        <v>1</v>
      </c>
      <c r="AH14" s="45">
        <v>1</v>
      </c>
      <c r="AI14" s="45">
        <v>0.75</v>
      </c>
      <c r="AJ14" s="45">
        <v>1</v>
      </c>
      <c r="AK14" s="45">
        <v>1</v>
      </c>
      <c r="AL14" s="45">
        <v>1</v>
      </c>
    </row>
    <row r="15" spans="1:38" x14ac:dyDescent="0.25">
      <c r="A15" s="45" t="s">
        <v>758</v>
      </c>
      <c r="B15" s="45" t="s">
        <v>25</v>
      </c>
      <c r="C15" s="45">
        <v>0</v>
      </c>
      <c r="D15" s="45">
        <v>0</v>
      </c>
      <c r="E15" s="63">
        <v>0.7567567567567568</v>
      </c>
      <c r="F15" s="45">
        <v>0</v>
      </c>
      <c r="G15" s="47" t="s">
        <v>782</v>
      </c>
      <c r="H15" s="45">
        <v>0</v>
      </c>
      <c r="K15" s="45" t="s">
        <v>758</v>
      </c>
      <c r="L15" s="45" t="s">
        <v>25</v>
      </c>
      <c r="M15" s="45">
        <v>4.9504950495049507E-2</v>
      </c>
      <c r="N15" s="45">
        <v>6.9306930693069313E-2</v>
      </c>
      <c r="O15" s="45">
        <v>0.73267326732673266</v>
      </c>
      <c r="P15" s="45">
        <v>6.9306930693069313E-2</v>
      </c>
      <c r="Q15" s="45">
        <v>0</v>
      </c>
      <c r="R15" s="45">
        <v>7.9207920792079209E-2</v>
      </c>
      <c r="U15" s="45" t="s">
        <v>758</v>
      </c>
      <c r="V15" s="45" t="s">
        <v>25</v>
      </c>
      <c r="W15" s="45">
        <v>0.88888888888888884</v>
      </c>
      <c r="X15" s="45">
        <v>0.84444444444444444</v>
      </c>
      <c r="Y15" s="45">
        <v>0.6</v>
      </c>
      <c r="Z15" s="45">
        <v>0.84444444444444444</v>
      </c>
      <c r="AA15" s="45">
        <v>1</v>
      </c>
      <c r="AB15" s="45">
        <v>0.82222222222222219</v>
      </c>
      <c r="AE15" s="45" t="s">
        <v>758</v>
      </c>
      <c r="AF15" s="45" t="s">
        <v>25</v>
      </c>
      <c r="AG15" s="45">
        <v>1</v>
      </c>
      <c r="AH15" s="45">
        <v>1</v>
      </c>
      <c r="AI15" s="45">
        <v>0.24324324324324326</v>
      </c>
      <c r="AJ15" s="45">
        <v>1</v>
      </c>
      <c r="AK15" s="47" t="s">
        <v>782</v>
      </c>
      <c r="AL15" s="45">
        <v>1</v>
      </c>
    </row>
    <row r="16" spans="1:38" x14ac:dyDescent="0.25">
      <c r="A16" s="45" t="s">
        <v>759</v>
      </c>
      <c r="B16" s="45" t="s">
        <v>25</v>
      </c>
      <c r="C16" s="47" t="s">
        <v>782</v>
      </c>
      <c r="D16" s="45">
        <v>0</v>
      </c>
      <c r="E16" s="63">
        <v>0.32608695652173914</v>
      </c>
      <c r="F16" s="45">
        <v>0</v>
      </c>
      <c r="G16" s="47" t="s">
        <v>782</v>
      </c>
      <c r="H16" s="45">
        <v>0</v>
      </c>
      <c r="K16" s="45" t="s">
        <v>759</v>
      </c>
      <c r="L16" s="45" t="s">
        <v>25</v>
      </c>
      <c r="M16" s="45">
        <v>0</v>
      </c>
      <c r="N16" s="45">
        <v>0.16911764705882354</v>
      </c>
      <c r="O16" s="45">
        <v>0.67647058823529416</v>
      </c>
      <c r="P16" s="45">
        <v>5.1470588235294115E-2</v>
      </c>
      <c r="Q16" s="45">
        <v>0</v>
      </c>
      <c r="R16" s="45">
        <v>0.11764705882352941</v>
      </c>
      <c r="U16" s="45" t="s">
        <v>759</v>
      </c>
      <c r="V16" s="45" t="s">
        <v>25</v>
      </c>
      <c r="W16" s="45">
        <v>1</v>
      </c>
      <c r="X16" s="45">
        <v>0.78301886792452824</v>
      </c>
      <c r="Y16" s="45">
        <v>0.41509433962264153</v>
      </c>
      <c r="Z16" s="45">
        <v>0.93396226415094341</v>
      </c>
      <c r="AA16" s="45">
        <v>1</v>
      </c>
      <c r="AB16" s="45">
        <v>0.84905660377358494</v>
      </c>
      <c r="AE16" s="45" t="s">
        <v>759</v>
      </c>
      <c r="AF16" s="45" t="s">
        <v>25</v>
      </c>
      <c r="AG16" s="47" t="s">
        <v>782</v>
      </c>
      <c r="AH16" s="45">
        <v>1</v>
      </c>
      <c r="AI16" s="45">
        <v>0.67391304347826086</v>
      </c>
      <c r="AJ16" s="45">
        <v>1</v>
      </c>
      <c r="AK16" s="47" t="s">
        <v>782</v>
      </c>
      <c r="AL16" s="45">
        <v>1</v>
      </c>
    </row>
    <row r="19" spans="1:38" x14ac:dyDescent="0.25">
      <c r="A19" s="61" t="s">
        <v>849</v>
      </c>
      <c r="B19" s="61"/>
      <c r="C19" s="61"/>
      <c r="D19" s="61"/>
      <c r="E19" s="61"/>
      <c r="F19" s="61"/>
      <c r="G19" s="61"/>
      <c r="H19" s="61"/>
      <c r="K19" s="61" t="s">
        <v>859</v>
      </c>
      <c r="L19" s="61"/>
      <c r="M19" s="61"/>
      <c r="N19" s="61"/>
      <c r="O19" s="61"/>
      <c r="P19" s="61"/>
      <c r="Q19" s="61"/>
      <c r="R19" s="61"/>
      <c r="U19" s="61" t="s">
        <v>869</v>
      </c>
      <c r="V19" s="61"/>
      <c r="W19" s="61"/>
      <c r="X19" s="61"/>
      <c r="Y19" s="61"/>
      <c r="Z19" s="61"/>
      <c r="AA19" s="61"/>
      <c r="AB19" s="61"/>
      <c r="AE19" s="61" t="s">
        <v>879</v>
      </c>
      <c r="AF19" s="61"/>
      <c r="AG19" s="61"/>
      <c r="AH19" s="61"/>
      <c r="AI19" s="61"/>
      <c r="AJ19" s="61"/>
      <c r="AK19" s="61"/>
      <c r="AL19" s="61"/>
    </row>
    <row r="20" spans="1:38" x14ac:dyDescent="0.25">
      <c r="A20" s="62" t="s">
        <v>0</v>
      </c>
      <c r="B20" s="62" t="s">
        <v>23</v>
      </c>
      <c r="C20" s="62" t="s">
        <v>841</v>
      </c>
      <c r="D20" s="62" t="s">
        <v>842</v>
      </c>
      <c r="E20" s="62" t="s">
        <v>843</v>
      </c>
      <c r="F20" s="62" t="s">
        <v>845</v>
      </c>
      <c r="G20" s="62" t="s">
        <v>844</v>
      </c>
      <c r="H20" s="62" t="s">
        <v>846</v>
      </c>
      <c r="K20" s="62" t="s">
        <v>0</v>
      </c>
      <c r="L20" s="62" t="s">
        <v>23</v>
      </c>
      <c r="M20" s="62" t="s">
        <v>841</v>
      </c>
      <c r="N20" s="62" t="s">
        <v>842</v>
      </c>
      <c r="O20" s="62" t="s">
        <v>843</v>
      </c>
      <c r="P20" s="62" t="s">
        <v>845</v>
      </c>
      <c r="Q20" s="62" t="s">
        <v>844</v>
      </c>
      <c r="R20" s="62" t="s">
        <v>846</v>
      </c>
      <c r="U20" s="62" t="s">
        <v>0</v>
      </c>
      <c r="V20" s="62" t="s">
        <v>23</v>
      </c>
      <c r="W20" s="62" t="s">
        <v>841</v>
      </c>
      <c r="X20" s="62" t="s">
        <v>842</v>
      </c>
      <c r="Y20" s="62" t="s">
        <v>843</v>
      </c>
      <c r="Z20" s="62" t="s">
        <v>845</v>
      </c>
      <c r="AA20" s="62" t="s">
        <v>844</v>
      </c>
      <c r="AB20" s="62" t="s">
        <v>846</v>
      </c>
      <c r="AE20" s="62" t="s">
        <v>0</v>
      </c>
      <c r="AF20" s="62" t="s">
        <v>23</v>
      </c>
      <c r="AG20" s="62" t="s">
        <v>841</v>
      </c>
      <c r="AH20" s="62" t="s">
        <v>842</v>
      </c>
      <c r="AI20" s="62" t="s">
        <v>843</v>
      </c>
      <c r="AJ20" s="62" t="s">
        <v>845</v>
      </c>
      <c r="AK20" s="62" t="s">
        <v>844</v>
      </c>
      <c r="AL20" s="62" t="s">
        <v>846</v>
      </c>
    </row>
    <row r="21" spans="1:38" x14ac:dyDescent="0.25">
      <c r="A21" s="45" t="s">
        <v>755</v>
      </c>
      <c r="B21" s="45" t="s">
        <v>26</v>
      </c>
      <c r="C21" s="47" t="s">
        <v>782</v>
      </c>
      <c r="E21" s="63">
        <v>0.88495575221238942</v>
      </c>
      <c r="F21" s="45">
        <v>0</v>
      </c>
      <c r="G21" s="47" t="s">
        <v>782</v>
      </c>
      <c r="H21" s="47" t="s">
        <v>782</v>
      </c>
      <c r="K21" s="45" t="s">
        <v>755</v>
      </c>
      <c r="L21" s="45" t="s">
        <v>26</v>
      </c>
      <c r="M21" s="45">
        <v>0</v>
      </c>
      <c r="O21" s="45">
        <v>0.9576271186440678</v>
      </c>
      <c r="P21" s="45">
        <v>2.5423728813559324E-2</v>
      </c>
      <c r="Q21" s="45">
        <v>0</v>
      </c>
      <c r="R21" s="45">
        <v>0</v>
      </c>
      <c r="U21" s="45" t="s">
        <v>755</v>
      </c>
      <c r="V21" s="45" t="s">
        <v>26</v>
      </c>
      <c r="W21" s="45">
        <v>1</v>
      </c>
      <c r="Y21" s="45">
        <v>0.27777777777777779</v>
      </c>
      <c r="Z21" s="45">
        <v>0.83333333333333337</v>
      </c>
      <c r="AA21" s="45">
        <v>1</v>
      </c>
      <c r="AB21" s="45">
        <v>1</v>
      </c>
      <c r="AE21" s="45" t="s">
        <v>755</v>
      </c>
      <c r="AF21" s="45" t="s">
        <v>26</v>
      </c>
      <c r="AG21" s="47" t="s">
        <v>782</v>
      </c>
      <c r="AI21" s="45">
        <v>0.11504424778761062</v>
      </c>
      <c r="AJ21" s="45">
        <v>1</v>
      </c>
      <c r="AK21" s="47" t="s">
        <v>782</v>
      </c>
      <c r="AL21" s="47" t="s">
        <v>782</v>
      </c>
    </row>
    <row r="22" spans="1:38" x14ac:dyDescent="0.25">
      <c r="A22" s="45" t="s">
        <v>756</v>
      </c>
      <c r="B22" s="45" t="s">
        <v>26</v>
      </c>
      <c r="C22" s="45">
        <v>0</v>
      </c>
      <c r="E22" s="63">
        <v>0.82291666666666663</v>
      </c>
      <c r="F22" s="45">
        <v>0</v>
      </c>
      <c r="G22" s="45">
        <v>0</v>
      </c>
      <c r="H22" s="45">
        <v>0</v>
      </c>
      <c r="K22" s="45" t="s">
        <v>756</v>
      </c>
      <c r="L22" s="45" t="s">
        <v>26</v>
      </c>
      <c r="M22" s="45">
        <v>2.097902097902098E-2</v>
      </c>
      <c r="O22" s="45">
        <v>0.33566433566433568</v>
      </c>
      <c r="P22" s="45">
        <v>2.097902097902098E-2</v>
      </c>
      <c r="Q22" s="45">
        <v>6.6433566433566432E-2</v>
      </c>
      <c r="R22" s="45">
        <v>0.5</v>
      </c>
      <c r="U22" s="45" t="s">
        <v>756</v>
      </c>
      <c r="V22" s="45" t="s">
        <v>26</v>
      </c>
      <c r="W22" s="45">
        <v>0.97101449275362317</v>
      </c>
      <c r="Y22" s="45">
        <v>0.91787439613526567</v>
      </c>
      <c r="Z22" s="45">
        <v>0.97101449275362317</v>
      </c>
      <c r="AA22" s="45">
        <v>0.90821256038647347</v>
      </c>
      <c r="AB22" s="45">
        <v>0.3091787439613527</v>
      </c>
      <c r="AE22" s="45" t="s">
        <v>756</v>
      </c>
      <c r="AF22" s="45" t="s">
        <v>26</v>
      </c>
      <c r="AG22" s="45">
        <v>1</v>
      </c>
      <c r="AI22" s="45">
        <v>0.17708333333333334</v>
      </c>
      <c r="AJ22" s="45">
        <v>1</v>
      </c>
      <c r="AK22" s="45">
        <v>1</v>
      </c>
      <c r="AL22" s="45">
        <v>1</v>
      </c>
    </row>
    <row r="23" spans="1:38" x14ac:dyDescent="0.25">
      <c r="A23" s="45" t="s">
        <v>757</v>
      </c>
      <c r="B23" s="45" t="s">
        <v>26</v>
      </c>
      <c r="C23" s="45">
        <v>0</v>
      </c>
      <c r="E23" s="63">
        <v>0.25</v>
      </c>
      <c r="F23" s="45">
        <v>0</v>
      </c>
      <c r="G23" s="45">
        <v>0</v>
      </c>
      <c r="H23" s="45">
        <v>0</v>
      </c>
      <c r="K23" s="45" t="s">
        <v>757</v>
      </c>
      <c r="L23" s="45" t="s">
        <v>26</v>
      </c>
      <c r="M23" s="45">
        <v>7.8947368421052627E-2</v>
      </c>
      <c r="O23" s="45">
        <v>0.10526315789473684</v>
      </c>
      <c r="P23" s="45">
        <v>7.8947368421052627E-2</v>
      </c>
      <c r="Q23" s="45">
        <v>0.34210526315789475</v>
      </c>
      <c r="R23" s="45">
        <v>0.31578947368421051</v>
      </c>
      <c r="U23" s="45" t="s">
        <v>757</v>
      </c>
      <c r="V23" s="45" t="s">
        <v>26</v>
      </c>
      <c r="W23" s="45">
        <v>0.91891891891891886</v>
      </c>
      <c r="Y23" s="45">
        <v>0.91891891891891886</v>
      </c>
      <c r="Z23" s="45">
        <v>0.91891891891891886</v>
      </c>
      <c r="AA23" s="45">
        <v>0.64864864864864868</v>
      </c>
      <c r="AB23" s="45">
        <v>0.67567567567567566</v>
      </c>
      <c r="AE23" s="45" t="s">
        <v>757</v>
      </c>
      <c r="AF23" s="45" t="s">
        <v>26</v>
      </c>
      <c r="AG23" s="45">
        <v>1</v>
      </c>
      <c r="AI23" s="45">
        <v>0.75</v>
      </c>
      <c r="AJ23" s="45">
        <v>1</v>
      </c>
      <c r="AK23" s="45">
        <v>1</v>
      </c>
      <c r="AL23" s="45">
        <v>1</v>
      </c>
    </row>
    <row r="24" spans="1:38" x14ac:dyDescent="0.25">
      <c r="A24" s="45" t="s">
        <v>758</v>
      </c>
      <c r="B24" s="45" t="s">
        <v>26</v>
      </c>
      <c r="C24" s="45">
        <v>0</v>
      </c>
      <c r="E24" s="63">
        <v>0.7567567567567568</v>
      </c>
      <c r="F24" s="45">
        <v>0</v>
      </c>
      <c r="G24" s="47" t="s">
        <v>782</v>
      </c>
      <c r="H24" s="45">
        <v>0</v>
      </c>
      <c r="K24" s="45" t="s">
        <v>758</v>
      </c>
      <c r="L24" s="45" t="s">
        <v>26</v>
      </c>
      <c r="M24" s="45">
        <v>4.9504950495049507E-2</v>
      </c>
      <c r="O24" s="45">
        <v>0.73267326732673266</v>
      </c>
      <c r="P24" s="45">
        <v>6.9306930693069313E-2</v>
      </c>
      <c r="Q24" s="45">
        <v>0</v>
      </c>
      <c r="R24" s="45">
        <v>7.9207920792079209E-2</v>
      </c>
      <c r="U24" s="45" t="s">
        <v>758</v>
      </c>
      <c r="V24" s="45" t="s">
        <v>26</v>
      </c>
      <c r="W24" s="45">
        <v>0.88888888888888884</v>
      </c>
      <c r="Y24" s="45">
        <v>0.6</v>
      </c>
      <c r="Z24" s="45">
        <v>0.84444444444444444</v>
      </c>
      <c r="AA24" s="45">
        <v>1</v>
      </c>
      <c r="AB24" s="45">
        <v>0.82222222222222219</v>
      </c>
      <c r="AE24" s="45" t="s">
        <v>758</v>
      </c>
      <c r="AF24" s="45" t="s">
        <v>26</v>
      </c>
      <c r="AG24" s="45">
        <v>1</v>
      </c>
      <c r="AI24" s="45">
        <v>0.24324324324324326</v>
      </c>
      <c r="AJ24" s="45">
        <v>1</v>
      </c>
      <c r="AK24" s="47" t="s">
        <v>782</v>
      </c>
      <c r="AL24" s="45">
        <v>1</v>
      </c>
    </row>
    <row r="25" spans="1:38" x14ac:dyDescent="0.25">
      <c r="A25" s="45" t="s">
        <v>759</v>
      </c>
      <c r="B25" s="45" t="s">
        <v>26</v>
      </c>
      <c r="C25" s="47" t="s">
        <v>782</v>
      </c>
      <c r="E25" s="63">
        <v>0.32608695652173914</v>
      </c>
      <c r="F25" s="45">
        <v>0</v>
      </c>
      <c r="G25" s="47" t="s">
        <v>782</v>
      </c>
      <c r="H25" s="45">
        <v>0</v>
      </c>
      <c r="K25" s="45" t="s">
        <v>759</v>
      </c>
      <c r="L25" s="45" t="s">
        <v>26</v>
      </c>
      <c r="M25" s="45">
        <v>0</v>
      </c>
      <c r="O25" s="45">
        <v>0.67647058823529416</v>
      </c>
      <c r="P25" s="45">
        <v>3.6764705882352942E-2</v>
      </c>
      <c r="Q25" s="45">
        <v>0</v>
      </c>
      <c r="R25" s="45">
        <v>0.11764705882352941</v>
      </c>
      <c r="U25" s="45" t="s">
        <v>759</v>
      </c>
      <c r="V25" s="45" t="s">
        <v>26</v>
      </c>
      <c r="W25" s="45">
        <v>1</v>
      </c>
      <c r="Y25" s="45">
        <v>0.41509433962264153</v>
      </c>
      <c r="Z25" s="45">
        <v>0.95283018867924529</v>
      </c>
      <c r="AA25" s="45">
        <v>1</v>
      </c>
      <c r="AB25" s="45">
        <v>0.84905660377358494</v>
      </c>
      <c r="AE25" s="45" t="s">
        <v>759</v>
      </c>
      <c r="AF25" s="45" t="s">
        <v>26</v>
      </c>
      <c r="AG25" s="47" t="s">
        <v>782</v>
      </c>
      <c r="AI25" s="45">
        <v>0.67391304347826086</v>
      </c>
      <c r="AJ25" s="45">
        <v>1</v>
      </c>
      <c r="AK25" s="47" t="s">
        <v>782</v>
      </c>
      <c r="AL25" s="45">
        <v>1</v>
      </c>
    </row>
    <row r="28" spans="1:38" x14ac:dyDescent="0.25">
      <c r="A28" s="61" t="s">
        <v>850</v>
      </c>
      <c r="B28" s="61"/>
      <c r="C28" s="61"/>
      <c r="D28" s="61"/>
      <c r="E28" s="61"/>
      <c r="F28" s="61"/>
      <c r="G28" s="61"/>
      <c r="H28" s="61"/>
      <c r="K28" s="61" t="s">
        <v>860</v>
      </c>
      <c r="L28" s="61"/>
      <c r="M28" s="61"/>
      <c r="N28" s="61"/>
      <c r="O28" s="61"/>
      <c r="P28" s="61"/>
      <c r="Q28" s="61"/>
      <c r="R28" s="61"/>
      <c r="U28" s="61" t="s">
        <v>870</v>
      </c>
      <c r="V28" s="61"/>
      <c r="W28" s="61"/>
      <c r="X28" s="61"/>
      <c r="Y28" s="61"/>
      <c r="Z28" s="61"/>
      <c r="AA28" s="61"/>
      <c r="AB28" s="61"/>
      <c r="AE28" s="61" t="s">
        <v>880</v>
      </c>
      <c r="AF28" s="61"/>
      <c r="AG28" s="61"/>
      <c r="AH28" s="61"/>
      <c r="AI28" s="61"/>
      <c r="AJ28" s="61"/>
      <c r="AK28" s="61"/>
      <c r="AL28" s="61"/>
    </row>
    <row r="29" spans="1:38" x14ac:dyDescent="0.25">
      <c r="A29" s="62" t="s">
        <v>0</v>
      </c>
      <c r="B29" s="62" t="s">
        <v>23</v>
      </c>
      <c r="C29" s="62" t="s">
        <v>841</v>
      </c>
      <c r="D29" s="62" t="s">
        <v>842</v>
      </c>
      <c r="E29" s="62" t="s">
        <v>843</v>
      </c>
      <c r="F29" s="62" t="s">
        <v>845</v>
      </c>
      <c r="G29" s="62" t="s">
        <v>844</v>
      </c>
      <c r="H29" s="62" t="s">
        <v>846</v>
      </c>
      <c r="K29" s="62" t="s">
        <v>0</v>
      </c>
      <c r="L29" s="62" t="s">
        <v>23</v>
      </c>
      <c r="M29" s="62" t="s">
        <v>841</v>
      </c>
      <c r="N29" s="62" t="s">
        <v>842</v>
      </c>
      <c r="O29" s="62" t="s">
        <v>843</v>
      </c>
      <c r="P29" s="62" t="s">
        <v>845</v>
      </c>
      <c r="Q29" s="62" t="s">
        <v>844</v>
      </c>
      <c r="R29" s="62" t="s">
        <v>846</v>
      </c>
      <c r="U29" s="62" t="s">
        <v>0</v>
      </c>
      <c r="V29" s="62" t="s">
        <v>23</v>
      </c>
      <c r="W29" s="62" t="s">
        <v>841</v>
      </c>
      <c r="X29" s="62" t="s">
        <v>842</v>
      </c>
      <c r="Y29" s="62" t="s">
        <v>843</v>
      </c>
      <c r="Z29" s="62" t="s">
        <v>845</v>
      </c>
      <c r="AA29" s="62" t="s">
        <v>844</v>
      </c>
      <c r="AB29" s="62" t="s">
        <v>846</v>
      </c>
      <c r="AE29" s="62" t="s">
        <v>0</v>
      </c>
      <c r="AF29" s="62" t="s">
        <v>23</v>
      </c>
      <c r="AG29" s="62" t="s">
        <v>841</v>
      </c>
      <c r="AH29" s="62" t="s">
        <v>842</v>
      </c>
      <c r="AI29" s="62" t="s">
        <v>843</v>
      </c>
      <c r="AJ29" s="62" t="s">
        <v>845</v>
      </c>
      <c r="AK29" s="62" t="s">
        <v>844</v>
      </c>
      <c r="AL29" s="62" t="s">
        <v>846</v>
      </c>
    </row>
    <row r="30" spans="1:38" x14ac:dyDescent="0.25">
      <c r="A30" s="45" t="s">
        <v>760</v>
      </c>
      <c r="B30" s="45" t="s">
        <v>24</v>
      </c>
      <c r="C30" s="63">
        <v>0</v>
      </c>
      <c r="D30" s="63"/>
      <c r="E30" s="63">
        <v>0</v>
      </c>
      <c r="F30" s="45">
        <v>0</v>
      </c>
      <c r="G30" s="45">
        <v>0</v>
      </c>
      <c r="H30" s="45">
        <v>0</v>
      </c>
      <c r="K30" s="45" t="s">
        <v>760</v>
      </c>
      <c r="L30" s="45" t="s">
        <v>24</v>
      </c>
      <c r="M30" s="45">
        <v>0.22580645161290322</v>
      </c>
      <c r="O30" s="45">
        <v>0.12903225806451613</v>
      </c>
      <c r="P30" s="45">
        <v>0.25806451612903225</v>
      </c>
      <c r="Q30" s="45">
        <v>0.19354838709677419</v>
      </c>
      <c r="R30" s="45">
        <v>0.19354838709677419</v>
      </c>
      <c r="U30" s="45" t="s">
        <v>760</v>
      </c>
      <c r="V30" s="45" t="s">
        <v>24</v>
      </c>
      <c r="W30" s="45">
        <v>0.77419354838709675</v>
      </c>
      <c r="Y30" s="45">
        <v>0.87096774193548387</v>
      </c>
      <c r="Z30" s="45">
        <v>0.74193548387096775</v>
      </c>
      <c r="AA30" s="45">
        <v>0.80645161290322576</v>
      </c>
      <c r="AB30" s="45">
        <v>0.80645161290322576</v>
      </c>
      <c r="AE30" s="45" t="s">
        <v>760</v>
      </c>
      <c r="AF30" s="45" t="s">
        <v>24</v>
      </c>
      <c r="AG30" s="63">
        <v>1</v>
      </c>
      <c r="AI30" s="63">
        <v>1</v>
      </c>
      <c r="AJ30" s="45">
        <v>1</v>
      </c>
      <c r="AK30" s="45">
        <v>1</v>
      </c>
      <c r="AL30" s="45">
        <v>1</v>
      </c>
    </row>
    <row r="31" spans="1:38" x14ac:dyDescent="0.25">
      <c r="A31" s="45" t="s">
        <v>761</v>
      </c>
      <c r="B31" s="45" t="s">
        <v>24</v>
      </c>
      <c r="C31" s="63">
        <v>0</v>
      </c>
      <c r="D31" s="63"/>
      <c r="E31" s="45">
        <v>0.44444444444444442</v>
      </c>
      <c r="F31" s="45">
        <v>1.6129032258064516E-2</v>
      </c>
      <c r="G31" s="45">
        <v>0</v>
      </c>
      <c r="H31" s="45">
        <v>1.6393442622950821E-2</v>
      </c>
      <c r="K31" s="45" t="s">
        <v>761</v>
      </c>
      <c r="L31" s="45" t="s">
        <v>24</v>
      </c>
      <c r="M31" s="45">
        <v>7.4542897327707455E-2</v>
      </c>
      <c r="O31" s="45">
        <v>1.2658227848101266E-2</v>
      </c>
      <c r="P31" s="45">
        <v>0.69760900140646975</v>
      </c>
      <c r="Q31" s="45">
        <v>7.4542897327707455E-2</v>
      </c>
      <c r="R31" s="45">
        <v>0.17158931082981715</v>
      </c>
      <c r="U31" s="45" t="s">
        <v>761</v>
      </c>
      <c r="V31" s="45" t="s">
        <v>24</v>
      </c>
      <c r="W31" s="45">
        <v>0.92385057471264365</v>
      </c>
      <c r="Y31" s="45">
        <v>0.99281609195402298</v>
      </c>
      <c r="Z31" s="45">
        <v>0.29885057471264365</v>
      </c>
      <c r="AA31" s="45">
        <v>0.92385057471264365</v>
      </c>
      <c r="AB31" s="45">
        <v>0.82758620689655171</v>
      </c>
      <c r="AE31" s="45" t="s">
        <v>761</v>
      </c>
      <c r="AF31" s="45" t="s">
        <v>24</v>
      </c>
      <c r="AG31" s="63">
        <v>1</v>
      </c>
      <c r="AI31" s="45">
        <v>0.55555555555555558</v>
      </c>
      <c r="AJ31" s="45">
        <v>0.9838709677419355</v>
      </c>
      <c r="AK31" s="45">
        <v>1</v>
      </c>
      <c r="AL31" s="45">
        <v>0.98360655737704916</v>
      </c>
    </row>
    <row r="32" spans="1:38" x14ac:dyDescent="0.25">
      <c r="A32" s="45" t="s">
        <v>762</v>
      </c>
      <c r="B32" s="45" t="s">
        <v>24</v>
      </c>
      <c r="C32" s="63">
        <v>0</v>
      </c>
      <c r="D32" s="63"/>
      <c r="E32" s="47" t="s">
        <v>782</v>
      </c>
      <c r="F32" s="45">
        <v>0</v>
      </c>
      <c r="G32" s="45">
        <v>0</v>
      </c>
      <c r="H32" s="45">
        <v>0</v>
      </c>
      <c r="K32" s="45" t="s">
        <v>762</v>
      </c>
      <c r="L32" s="45" t="s">
        <v>24</v>
      </c>
      <c r="M32" s="45">
        <v>1.5625E-2</v>
      </c>
      <c r="O32" s="45">
        <v>0</v>
      </c>
      <c r="P32" s="45">
        <v>0.671875</v>
      </c>
      <c r="Q32" s="45">
        <v>0.109375</v>
      </c>
      <c r="R32" s="45">
        <v>0.25</v>
      </c>
      <c r="U32" s="45" t="s">
        <v>762</v>
      </c>
      <c r="V32" s="45" t="s">
        <v>24</v>
      </c>
      <c r="W32" s="45">
        <v>0.984375</v>
      </c>
      <c r="Y32" s="45">
        <v>1</v>
      </c>
      <c r="Z32" s="45">
        <v>0.328125</v>
      </c>
      <c r="AA32" s="45">
        <v>0.890625</v>
      </c>
      <c r="AB32" s="45">
        <v>0.75</v>
      </c>
      <c r="AE32" s="45" t="s">
        <v>762</v>
      </c>
      <c r="AF32" s="45" t="s">
        <v>24</v>
      </c>
      <c r="AG32" s="63">
        <v>1</v>
      </c>
      <c r="AI32" s="47" t="s">
        <v>782</v>
      </c>
      <c r="AJ32" s="45">
        <v>1</v>
      </c>
      <c r="AK32" s="45">
        <v>1</v>
      </c>
      <c r="AL32" s="45">
        <v>1</v>
      </c>
    </row>
    <row r="33" spans="1:38" x14ac:dyDescent="0.25">
      <c r="A33" s="45" t="s">
        <v>763</v>
      </c>
      <c r="B33" s="45" t="s">
        <v>24</v>
      </c>
      <c r="C33" s="63">
        <v>0.5</v>
      </c>
      <c r="D33" s="63"/>
      <c r="E33" s="47" t="s">
        <v>782</v>
      </c>
      <c r="F33" s="45">
        <v>0</v>
      </c>
      <c r="G33" s="45">
        <v>0</v>
      </c>
      <c r="H33" s="45">
        <v>0.22222222222222221</v>
      </c>
      <c r="K33" s="45" t="s">
        <v>763</v>
      </c>
      <c r="L33" s="45" t="s">
        <v>24</v>
      </c>
      <c r="M33" s="45">
        <v>0.48</v>
      </c>
      <c r="O33" s="45">
        <v>0</v>
      </c>
      <c r="P33" s="45">
        <v>0.16</v>
      </c>
      <c r="Q33" s="45">
        <v>0.12</v>
      </c>
      <c r="R33" s="45">
        <v>0.36</v>
      </c>
      <c r="U33" s="45" t="s">
        <v>763</v>
      </c>
      <c r="V33" s="45" t="s">
        <v>24</v>
      </c>
      <c r="W33" s="45">
        <v>0.64705882352941169</v>
      </c>
      <c r="Y33" s="45">
        <v>1</v>
      </c>
      <c r="Z33" s="45">
        <v>0.76470588235294112</v>
      </c>
      <c r="AA33" s="45">
        <v>0.82352941176470584</v>
      </c>
      <c r="AB33" s="45">
        <v>0.58823529411764708</v>
      </c>
      <c r="AE33" s="45" t="s">
        <v>763</v>
      </c>
      <c r="AF33" s="45" t="s">
        <v>24</v>
      </c>
      <c r="AG33" s="63">
        <v>0.5</v>
      </c>
      <c r="AI33" s="47" t="s">
        <v>782</v>
      </c>
      <c r="AJ33" s="45">
        <v>1</v>
      </c>
      <c r="AK33" s="45">
        <v>1</v>
      </c>
      <c r="AL33" s="45">
        <v>0.77777777777777779</v>
      </c>
    </row>
    <row r="34" spans="1:38" x14ac:dyDescent="0.25">
      <c r="A34" s="45" t="s">
        <v>764</v>
      </c>
      <c r="B34" s="45" t="s">
        <v>24</v>
      </c>
      <c r="C34" s="63">
        <v>0</v>
      </c>
      <c r="D34" s="63"/>
      <c r="E34" s="45">
        <v>0.5</v>
      </c>
      <c r="F34" s="45">
        <v>0</v>
      </c>
      <c r="G34" s="47" t="s">
        <v>782</v>
      </c>
      <c r="H34" s="45">
        <v>0</v>
      </c>
      <c r="K34" s="45" t="s">
        <v>764</v>
      </c>
      <c r="L34" s="45" t="s">
        <v>24</v>
      </c>
      <c r="M34" s="45">
        <v>0.36363636363636365</v>
      </c>
      <c r="O34" s="45">
        <v>9.0909090909090912E-2</v>
      </c>
      <c r="P34" s="45">
        <v>0.40909090909090912</v>
      </c>
      <c r="Q34" s="45">
        <v>0</v>
      </c>
      <c r="R34" s="45">
        <v>4.5454545454545456E-2</v>
      </c>
      <c r="U34" s="45" t="s">
        <v>764</v>
      </c>
      <c r="V34" s="45" t="s">
        <v>24</v>
      </c>
      <c r="W34" s="45">
        <v>0.61904761904761907</v>
      </c>
      <c r="Y34" s="45">
        <v>0.95238095238095233</v>
      </c>
      <c r="Z34" s="45">
        <v>0.5714285714285714</v>
      </c>
      <c r="AA34" s="45">
        <v>1</v>
      </c>
      <c r="AB34" s="45">
        <v>0.95238095238095233</v>
      </c>
      <c r="AE34" s="45" t="s">
        <v>764</v>
      </c>
      <c r="AF34" s="45" t="s">
        <v>24</v>
      </c>
      <c r="AG34" s="63">
        <v>1</v>
      </c>
      <c r="AI34" s="45">
        <v>0.5</v>
      </c>
      <c r="AJ34" s="45">
        <v>1</v>
      </c>
      <c r="AK34" s="47" t="s">
        <v>782</v>
      </c>
      <c r="AL34" s="45">
        <v>1</v>
      </c>
    </row>
    <row r="37" spans="1:38" x14ac:dyDescent="0.25">
      <c r="A37" s="61" t="s">
        <v>851</v>
      </c>
      <c r="B37" s="61"/>
      <c r="C37" s="61"/>
      <c r="D37" s="61"/>
      <c r="E37" s="61"/>
      <c r="F37" s="61"/>
      <c r="G37" s="61"/>
      <c r="H37" s="61"/>
      <c r="K37" s="61" t="s">
        <v>861</v>
      </c>
      <c r="L37" s="61"/>
      <c r="M37" s="61"/>
      <c r="N37" s="61"/>
      <c r="O37" s="61"/>
      <c r="P37" s="61"/>
      <c r="Q37" s="61"/>
      <c r="R37" s="61"/>
      <c r="U37" s="61" t="s">
        <v>871</v>
      </c>
      <c r="V37" s="61"/>
      <c r="W37" s="61"/>
      <c r="X37" s="61"/>
      <c r="Y37" s="61"/>
      <c r="Z37" s="61"/>
      <c r="AA37" s="61"/>
      <c r="AB37" s="61"/>
      <c r="AE37" s="61" t="s">
        <v>881</v>
      </c>
      <c r="AF37" s="61"/>
      <c r="AG37" s="61"/>
      <c r="AH37" s="61"/>
      <c r="AI37" s="61"/>
      <c r="AJ37" s="61"/>
      <c r="AK37" s="61"/>
      <c r="AL37" s="61"/>
    </row>
    <row r="38" spans="1:38" x14ac:dyDescent="0.25">
      <c r="A38" s="62" t="s">
        <v>0</v>
      </c>
      <c r="B38" s="62" t="s">
        <v>23</v>
      </c>
      <c r="C38" s="62" t="s">
        <v>841</v>
      </c>
      <c r="D38" s="62" t="s">
        <v>842</v>
      </c>
      <c r="E38" s="62" t="s">
        <v>843</v>
      </c>
      <c r="F38" s="62" t="s">
        <v>845</v>
      </c>
      <c r="G38" s="62" t="s">
        <v>844</v>
      </c>
      <c r="H38" s="62" t="s">
        <v>846</v>
      </c>
      <c r="K38" s="62" t="s">
        <v>0</v>
      </c>
      <c r="L38" s="62" t="s">
        <v>23</v>
      </c>
      <c r="M38" s="62" t="s">
        <v>841</v>
      </c>
      <c r="N38" s="62" t="s">
        <v>842</v>
      </c>
      <c r="O38" s="62" t="s">
        <v>843</v>
      </c>
      <c r="P38" s="62" t="s">
        <v>845</v>
      </c>
      <c r="Q38" s="62" t="s">
        <v>844</v>
      </c>
      <c r="R38" s="62" t="s">
        <v>846</v>
      </c>
      <c r="U38" s="62" t="s">
        <v>0</v>
      </c>
      <c r="V38" s="62" t="s">
        <v>23</v>
      </c>
      <c r="W38" s="62" t="s">
        <v>841</v>
      </c>
      <c r="X38" s="62" t="s">
        <v>842</v>
      </c>
      <c r="Y38" s="62" t="s">
        <v>843</v>
      </c>
      <c r="Z38" s="62" t="s">
        <v>845</v>
      </c>
      <c r="AA38" s="62" t="s">
        <v>844</v>
      </c>
      <c r="AB38" s="62" t="s">
        <v>846</v>
      </c>
      <c r="AE38" s="62" t="s">
        <v>0</v>
      </c>
      <c r="AF38" s="62" t="s">
        <v>23</v>
      </c>
      <c r="AG38" s="62" t="s">
        <v>841</v>
      </c>
      <c r="AH38" s="62" t="s">
        <v>842</v>
      </c>
      <c r="AI38" s="62" t="s">
        <v>843</v>
      </c>
      <c r="AJ38" s="62" t="s">
        <v>845</v>
      </c>
      <c r="AK38" s="62" t="s">
        <v>844</v>
      </c>
      <c r="AL38" s="62" t="s">
        <v>846</v>
      </c>
    </row>
    <row r="39" spans="1:38" x14ac:dyDescent="0.25">
      <c r="A39" s="45" t="s">
        <v>760</v>
      </c>
      <c r="B39" s="45" t="s">
        <v>25</v>
      </c>
      <c r="C39" s="63">
        <v>0</v>
      </c>
      <c r="D39" s="63">
        <v>0</v>
      </c>
      <c r="E39" s="63">
        <v>0</v>
      </c>
      <c r="F39" s="45">
        <v>0</v>
      </c>
      <c r="G39" s="45">
        <v>0</v>
      </c>
      <c r="H39" s="45">
        <v>0</v>
      </c>
      <c r="K39" s="45" t="s">
        <v>760</v>
      </c>
      <c r="L39" s="45" t="s">
        <v>25</v>
      </c>
      <c r="M39" s="45">
        <v>0.22580645161290322</v>
      </c>
      <c r="N39" s="45">
        <v>0.32258064516129031</v>
      </c>
      <c r="O39" s="45">
        <v>0.12903225806451613</v>
      </c>
      <c r="P39" s="45">
        <v>0.25806451612903225</v>
      </c>
      <c r="Q39" s="45">
        <v>0.19354838709677419</v>
      </c>
      <c r="R39" s="45">
        <v>0.19354838709677419</v>
      </c>
      <c r="U39" s="45" t="s">
        <v>760</v>
      </c>
      <c r="V39" s="45" t="s">
        <v>25</v>
      </c>
      <c r="W39" s="45">
        <v>0.77419354838709675</v>
      </c>
      <c r="X39" s="45">
        <v>0.67741935483870974</v>
      </c>
      <c r="Y39" s="45">
        <v>0.87096774193548387</v>
      </c>
      <c r="Z39" s="45">
        <v>0.74193548387096775</v>
      </c>
      <c r="AA39" s="45">
        <v>0.80645161290322576</v>
      </c>
      <c r="AB39" s="45">
        <v>0.80645161290322576</v>
      </c>
      <c r="AE39" s="45" t="s">
        <v>760</v>
      </c>
      <c r="AF39" s="45" t="s">
        <v>25</v>
      </c>
      <c r="AG39" s="63">
        <v>1</v>
      </c>
      <c r="AH39" s="45">
        <v>1</v>
      </c>
      <c r="AI39" s="63">
        <v>1</v>
      </c>
      <c r="AJ39" s="45">
        <v>1</v>
      </c>
      <c r="AK39" s="45">
        <v>1</v>
      </c>
      <c r="AL39" s="45">
        <v>1</v>
      </c>
    </row>
    <row r="40" spans="1:38" x14ac:dyDescent="0.25">
      <c r="A40" s="45" t="s">
        <v>761</v>
      </c>
      <c r="B40" s="45" t="s">
        <v>25</v>
      </c>
      <c r="C40" s="63">
        <v>0</v>
      </c>
      <c r="D40" s="63">
        <v>1.0416666666666666E-2</v>
      </c>
      <c r="E40" s="45">
        <v>0.44444444444444442</v>
      </c>
      <c r="F40" s="45">
        <v>1.6129032258064516E-2</v>
      </c>
      <c r="G40" s="45">
        <v>0</v>
      </c>
      <c r="H40" s="45">
        <v>1.6393442622950821E-2</v>
      </c>
      <c r="K40" s="45" t="s">
        <v>761</v>
      </c>
      <c r="L40" s="45" t="s">
        <v>25</v>
      </c>
      <c r="M40" s="45">
        <v>7.4542897327707455E-2</v>
      </c>
      <c r="N40" s="45">
        <v>0.13502109704641349</v>
      </c>
      <c r="O40" s="45">
        <v>1.2658227848101266E-2</v>
      </c>
      <c r="P40" s="45">
        <v>0.69760900140646975</v>
      </c>
      <c r="Q40" s="45">
        <v>7.4542897327707455E-2</v>
      </c>
      <c r="R40" s="45">
        <v>0.17158931082981715</v>
      </c>
      <c r="U40" s="45" t="s">
        <v>761</v>
      </c>
      <c r="V40" s="45" t="s">
        <v>25</v>
      </c>
      <c r="W40" s="45">
        <v>0.92385057471264365</v>
      </c>
      <c r="X40" s="45">
        <v>0.8635057471264368</v>
      </c>
      <c r="Y40" s="45">
        <v>0.99281609195402298</v>
      </c>
      <c r="Z40" s="45">
        <v>0.29885057471264365</v>
      </c>
      <c r="AA40" s="45">
        <v>0.92385057471264365</v>
      </c>
      <c r="AB40" s="45">
        <v>0.82758620689655171</v>
      </c>
      <c r="AE40" s="45" t="s">
        <v>761</v>
      </c>
      <c r="AF40" s="45" t="s">
        <v>25</v>
      </c>
      <c r="AG40" s="63">
        <v>1</v>
      </c>
      <c r="AH40" s="45">
        <v>0.98958333333333337</v>
      </c>
      <c r="AI40" s="45">
        <v>0.55555555555555558</v>
      </c>
      <c r="AJ40" s="45">
        <v>0.9838709677419355</v>
      </c>
      <c r="AK40" s="45">
        <v>1</v>
      </c>
      <c r="AL40" s="45">
        <v>0.98360655737704916</v>
      </c>
    </row>
    <row r="41" spans="1:38" x14ac:dyDescent="0.25">
      <c r="A41" s="45" t="s">
        <v>762</v>
      </c>
      <c r="B41" s="45" t="s">
        <v>25</v>
      </c>
      <c r="C41" s="63">
        <v>0</v>
      </c>
      <c r="D41" s="63">
        <v>0</v>
      </c>
      <c r="E41" s="47" t="s">
        <v>782</v>
      </c>
      <c r="F41" s="45">
        <v>0</v>
      </c>
      <c r="G41" s="45">
        <v>0</v>
      </c>
      <c r="H41" s="45">
        <v>0</v>
      </c>
      <c r="K41" s="45" t="s">
        <v>762</v>
      </c>
      <c r="L41" s="45" t="s">
        <v>25</v>
      </c>
      <c r="M41" s="45">
        <v>1.5625E-2</v>
      </c>
      <c r="N41" s="45">
        <v>0.15625</v>
      </c>
      <c r="O41" s="45">
        <v>0</v>
      </c>
      <c r="P41" s="45">
        <v>0.671875</v>
      </c>
      <c r="Q41" s="45">
        <v>0.109375</v>
      </c>
      <c r="R41" s="45">
        <v>0.25</v>
      </c>
      <c r="U41" s="45" t="s">
        <v>762</v>
      </c>
      <c r="V41" s="45" t="s">
        <v>25</v>
      </c>
      <c r="W41" s="45">
        <v>0.984375</v>
      </c>
      <c r="X41" s="45">
        <v>0.84375</v>
      </c>
      <c r="Y41" s="45">
        <v>1</v>
      </c>
      <c r="Z41" s="45">
        <v>0.328125</v>
      </c>
      <c r="AA41" s="45">
        <v>0.890625</v>
      </c>
      <c r="AB41" s="45">
        <v>0.75</v>
      </c>
      <c r="AE41" s="45" t="s">
        <v>762</v>
      </c>
      <c r="AF41" s="45" t="s">
        <v>25</v>
      </c>
      <c r="AG41" s="63">
        <v>1</v>
      </c>
      <c r="AH41" s="45">
        <v>1</v>
      </c>
      <c r="AI41" s="47" t="s">
        <v>782</v>
      </c>
      <c r="AJ41" s="45">
        <v>1</v>
      </c>
      <c r="AK41" s="45">
        <v>1</v>
      </c>
      <c r="AL41" s="45">
        <v>1</v>
      </c>
    </row>
    <row r="42" spans="1:38" x14ac:dyDescent="0.25">
      <c r="A42" s="45" t="s">
        <v>763</v>
      </c>
      <c r="B42" s="45" t="s">
        <v>25</v>
      </c>
      <c r="C42" s="63">
        <v>0.5</v>
      </c>
      <c r="D42" s="63">
        <v>0</v>
      </c>
      <c r="E42" s="47" t="s">
        <v>782</v>
      </c>
      <c r="F42" s="45">
        <v>0</v>
      </c>
      <c r="G42" s="45">
        <v>0</v>
      </c>
      <c r="H42" s="45">
        <v>0.22222222222222221</v>
      </c>
      <c r="K42" s="45" t="s">
        <v>763</v>
      </c>
      <c r="L42" s="45" t="s">
        <v>25</v>
      </c>
      <c r="M42" s="45">
        <v>0.48</v>
      </c>
      <c r="N42" s="45">
        <v>0.2</v>
      </c>
      <c r="O42" s="45">
        <v>0</v>
      </c>
      <c r="P42" s="45">
        <v>0.16</v>
      </c>
      <c r="Q42" s="45">
        <v>0.12</v>
      </c>
      <c r="R42" s="45">
        <v>0.36</v>
      </c>
      <c r="U42" s="45" t="s">
        <v>763</v>
      </c>
      <c r="V42" s="45" t="s">
        <v>25</v>
      </c>
      <c r="W42" s="45">
        <v>0.64705882352941169</v>
      </c>
      <c r="X42" s="45">
        <v>0.70588235294117641</v>
      </c>
      <c r="Y42" s="45">
        <v>1</v>
      </c>
      <c r="Z42" s="45">
        <v>0.76470588235294112</v>
      </c>
      <c r="AA42" s="45">
        <v>0.82352941176470584</v>
      </c>
      <c r="AB42" s="45">
        <v>0.58823529411764708</v>
      </c>
      <c r="AE42" s="45" t="s">
        <v>763</v>
      </c>
      <c r="AF42" s="45" t="s">
        <v>25</v>
      </c>
      <c r="AG42" s="63">
        <v>0.5</v>
      </c>
      <c r="AH42" s="45">
        <v>1</v>
      </c>
      <c r="AI42" s="47" t="s">
        <v>782</v>
      </c>
      <c r="AJ42" s="45">
        <v>1</v>
      </c>
      <c r="AK42" s="45">
        <v>1</v>
      </c>
      <c r="AL42" s="45">
        <v>0.77777777777777779</v>
      </c>
    </row>
    <row r="43" spans="1:38" x14ac:dyDescent="0.25">
      <c r="A43" s="45" t="s">
        <v>764</v>
      </c>
      <c r="B43" s="45" t="s">
        <v>25</v>
      </c>
      <c r="C43" s="63">
        <v>0</v>
      </c>
      <c r="D43" s="63">
        <v>0</v>
      </c>
      <c r="E43" s="45">
        <v>0.5</v>
      </c>
      <c r="F43" s="45">
        <v>0</v>
      </c>
      <c r="G43" s="47" t="s">
        <v>782</v>
      </c>
      <c r="H43" s="45">
        <v>0</v>
      </c>
      <c r="K43" s="45" t="s">
        <v>764</v>
      </c>
      <c r="L43" s="45" t="s">
        <v>25</v>
      </c>
      <c r="M43" s="45">
        <v>0.36363636363636365</v>
      </c>
      <c r="N43" s="45">
        <v>0.13636363636363635</v>
      </c>
      <c r="O43" s="45">
        <v>9.0909090909090912E-2</v>
      </c>
      <c r="P43" s="45">
        <v>0.40909090909090912</v>
      </c>
      <c r="Q43" s="45">
        <v>0</v>
      </c>
      <c r="R43" s="45">
        <v>4.5454545454545456E-2</v>
      </c>
      <c r="U43" s="45" t="s">
        <v>764</v>
      </c>
      <c r="V43" s="45" t="s">
        <v>25</v>
      </c>
      <c r="W43" s="45">
        <v>0.61904761904761907</v>
      </c>
      <c r="X43" s="45">
        <v>0.85714285714285721</v>
      </c>
      <c r="Y43" s="45">
        <v>0.95238095238095233</v>
      </c>
      <c r="Z43" s="45">
        <v>0.5714285714285714</v>
      </c>
      <c r="AA43" s="45">
        <v>1</v>
      </c>
      <c r="AB43" s="45">
        <v>0.95238095238095233</v>
      </c>
      <c r="AE43" s="45" t="s">
        <v>764</v>
      </c>
      <c r="AF43" s="45" t="s">
        <v>25</v>
      </c>
      <c r="AG43" s="63">
        <v>1</v>
      </c>
      <c r="AH43" s="45">
        <v>1</v>
      </c>
      <c r="AI43" s="45">
        <v>0.5</v>
      </c>
      <c r="AJ43" s="45">
        <v>1</v>
      </c>
      <c r="AK43" s="47" t="s">
        <v>782</v>
      </c>
      <c r="AL43" s="45">
        <v>1</v>
      </c>
    </row>
    <row r="46" spans="1:38" x14ac:dyDescent="0.25">
      <c r="A46" s="61" t="s">
        <v>852</v>
      </c>
      <c r="B46" s="61"/>
      <c r="C46" s="61"/>
      <c r="D46" s="61"/>
      <c r="E46" s="61"/>
      <c r="F46" s="61"/>
      <c r="G46" s="61"/>
      <c r="H46" s="61"/>
      <c r="K46" s="61" t="s">
        <v>862</v>
      </c>
      <c r="L46" s="61"/>
      <c r="M46" s="61"/>
      <c r="N46" s="61"/>
      <c r="O46" s="61"/>
      <c r="P46" s="61"/>
      <c r="Q46" s="61"/>
      <c r="R46" s="61"/>
      <c r="U46" s="61" t="s">
        <v>872</v>
      </c>
      <c r="V46" s="61"/>
      <c r="W46" s="61"/>
      <c r="X46" s="61"/>
      <c r="Y46" s="61"/>
      <c r="Z46" s="61"/>
      <c r="AA46" s="61"/>
      <c r="AB46" s="61"/>
      <c r="AE46" s="61" t="s">
        <v>882</v>
      </c>
      <c r="AF46" s="61"/>
      <c r="AG46" s="61"/>
      <c r="AH46" s="61"/>
      <c r="AI46" s="61"/>
      <c r="AJ46" s="61"/>
      <c r="AK46" s="61"/>
      <c r="AL46" s="61"/>
    </row>
    <row r="47" spans="1:38" x14ac:dyDescent="0.25">
      <c r="A47" s="62" t="s">
        <v>0</v>
      </c>
      <c r="B47" s="62" t="s">
        <v>23</v>
      </c>
      <c r="C47" s="62" t="s">
        <v>841</v>
      </c>
      <c r="D47" s="62" t="s">
        <v>842</v>
      </c>
      <c r="E47" s="62" t="s">
        <v>843</v>
      </c>
      <c r="F47" s="62" t="s">
        <v>845</v>
      </c>
      <c r="G47" s="62" t="s">
        <v>844</v>
      </c>
      <c r="H47" s="62" t="s">
        <v>846</v>
      </c>
      <c r="K47" s="62" t="s">
        <v>0</v>
      </c>
      <c r="L47" s="62" t="s">
        <v>23</v>
      </c>
      <c r="M47" s="62" t="s">
        <v>841</v>
      </c>
      <c r="N47" s="62" t="s">
        <v>842</v>
      </c>
      <c r="O47" s="62" t="s">
        <v>843</v>
      </c>
      <c r="P47" s="62" t="s">
        <v>845</v>
      </c>
      <c r="Q47" s="62" t="s">
        <v>844</v>
      </c>
      <c r="R47" s="62" t="s">
        <v>846</v>
      </c>
      <c r="U47" s="62" t="s">
        <v>0</v>
      </c>
      <c r="V47" s="62" t="s">
        <v>23</v>
      </c>
      <c r="W47" s="62" t="s">
        <v>841</v>
      </c>
      <c r="X47" s="62" t="s">
        <v>842</v>
      </c>
      <c r="Y47" s="62" t="s">
        <v>843</v>
      </c>
      <c r="Z47" s="62" t="s">
        <v>845</v>
      </c>
      <c r="AA47" s="62" t="s">
        <v>844</v>
      </c>
      <c r="AB47" s="62" t="s">
        <v>846</v>
      </c>
      <c r="AE47" s="62" t="s">
        <v>0</v>
      </c>
      <c r="AF47" s="62" t="s">
        <v>23</v>
      </c>
      <c r="AG47" s="62" t="s">
        <v>841</v>
      </c>
      <c r="AH47" s="62" t="s">
        <v>842</v>
      </c>
      <c r="AI47" s="62" t="s">
        <v>843</v>
      </c>
      <c r="AJ47" s="62" t="s">
        <v>845</v>
      </c>
      <c r="AK47" s="62" t="s">
        <v>844</v>
      </c>
      <c r="AL47" s="62" t="s">
        <v>846</v>
      </c>
    </row>
    <row r="48" spans="1:38" x14ac:dyDescent="0.25">
      <c r="A48" s="45" t="s">
        <v>760</v>
      </c>
      <c r="B48" s="45" t="s">
        <v>26</v>
      </c>
      <c r="C48" s="63">
        <v>0</v>
      </c>
      <c r="D48" s="63"/>
      <c r="E48" s="63">
        <v>0</v>
      </c>
      <c r="F48" s="45">
        <v>0</v>
      </c>
      <c r="G48" s="45">
        <v>0</v>
      </c>
      <c r="H48" s="45">
        <v>0</v>
      </c>
      <c r="K48" s="45" t="s">
        <v>760</v>
      </c>
      <c r="L48" s="45" t="s">
        <v>26</v>
      </c>
      <c r="M48" s="45">
        <v>0.22580645161290322</v>
      </c>
      <c r="O48" s="45">
        <v>0.12903225806451613</v>
      </c>
      <c r="P48" s="45">
        <v>0.25806451612903225</v>
      </c>
      <c r="Q48" s="45">
        <v>0.19354838709677419</v>
      </c>
      <c r="R48" s="45">
        <v>0.19354838709677419</v>
      </c>
      <c r="U48" s="45" t="s">
        <v>760</v>
      </c>
      <c r="V48" s="45" t="s">
        <v>26</v>
      </c>
      <c r="W48" s="45">
        <v>0.77419354838709675</v>
      </c>
      <c r="Y48" s="45">
        <v>0.87096774193548387</v>
      </c>
      <c r="Z48" s="45">
        <v>0.74193548387096775</v>
      </c>
      <c r="AA48" s="45">
        <v>0.80645161290322576</v>
      </c>
      <c r="AB48" s="45">
        <v>0.80645161290322576</v>
      </c>
      <c r="AE48" s="45" t="s">
        <v>760</v>
      </c>
      <c r="AF48" s="45" t="s">
        <v>26</v>
      </c>
      <c r="AG48" s="63">
        <v>1</v>
      </c>
      <c r="AI48" s="63">
        <v>1</v>
      </c>
      <c r="AJ48" s="45">
        <v>1</v>
      </c>
      <c r="AK48" s="45">
        <v>1</v>
      </c>
      <c r="AL48" s="45">
        <v>1</v>
      </c>
    </row>
    <row r="49" spans="1:38" x14ac:dyDescent="0.25">
      <c r="A49" s="45" t="s">
        <v>761</v>
      </c>
      <c r="B49" s="45" t="s">
        <v>26</v>
      </c>
      <c r="C49" s="63">
        <v>0</v>
      </c>
      <c r="D49" s="63"/>
      <c r="E49" s="45">
        <v>0.44444444444444442</v>
      </c>
      <c r="F49" s="45">
        <v>1.6129032258064516E-2</v>
      </c>
      <c r="G49" s="45">
        <v>0</v>
      </c>
      <c r="H49" s="45">
        <v>1.6393442622950821E-2</v>
      </c>
      <c r="K49" s="45" t="s">
        <v>761</v>
      </c>
      <c r="L49" s="45" t="s">
        <v>26</v>
      </c>
      <c r="M49" s="45">
        <v>7.4542897327707455E-2</v>
      </c>
      <c r="O49" s="45">
        <v>1.2658227848101266E-2</v>
      </c>
      <c r="P49" s="45">
        <v>0.69760900140646975</v>
      </c>
      <c r="Q49" s="45">
        <v>7.4542897327707455E-2</v>
      </c>
      <c r="R49" s="45">
        <v>0.17158931082981715</v>
      </c>
      <c r="U49" s="45" t="s">
        <v>761</v>
      </c>
      <c r="V49" s="45" t="s">
        <v>26</v>
      </c>
      <c r="W49" s="45">
        <v>0.92385057471264365</v>
      </c>
      <c r="Y49" s="45">
        <v>0.99281609195402298</v>
      </c>
      <c r="Z49" s="45">
        <v>0.29885057471264365</v>
      </c>
      <c r="AA49" s="45">
        <v>0.92385057471264365</v>
      </c>
      <c r="AB49" s="45">
        <v>0.82758620689655171</v>
      </c>
      <c r="AE49" s="45" t="s">
        <v>761</v>
      </c>
      <c r="AF49" s="45" t="s">
        <v>26</v>
      </c>
      <c r="AG49" s="63">
        <v>1</v>
      </c>
      <c r="AI49" s="45">
        <v>0.55555555555555558</v>
      </c>
      <c r="AJ49" s="45">
        <v>0.9838709677419355</v>
      </c>
      <c r="AK49" s="45">
        <v>1</v>
      </c>
      <c r="AL49" s="45">
        <v>0.98360655737704916</v>
      </c>
    </row>
    <row r="50" spans="1:38" x14ac:dyDescent="0.25">
      <c r="A50" s="45" t="s">
        <v>762</v>
      </c>
      <c r="B50" s="45" t="s">
        <v>26</v>
      </c>
      <c r="C50" s="63">
        <v>0</v>
      </c>
      <c r="D50" s="63"/>
      <c r="E50" s="47" t="s">
        <v>782</v>
      </c>
      <c r="F50" s="45">
        <v>0</v>
      </c>
      <c r="G50" s="45">
        <v>0</v>
      </c>
      <c r="H50" s="45">
        <v>0</v>
      </c>
      <c r="K50" s="45" t="s">
        <v>762</v>
      </c>
      <c r="L50" s="45" t="s">
        <v>26</v>
      </c>
      <c r="M50" s="45">
        <v>1.5625E-2</v>
      </c>
      <c r="O50" s="45">
        <v>0</v>
      </c>
      <c r="P50" s="45">
        <v>0.671875</v>
      </c>
      <c r="Q50" s="45">
        <v>0.109375</v>
      </c>
      <c r="R50" s="45">
        <v>0.25</v>
      </c>
      <c r="U50" s="45" t="s">
        <v>762</v>
      </c>
      <c r="V50" s="45" t="s">
        <v>26</v>
      </c>
      <c r="W50" s="45">
        <v>0.984375</v>
      </c>
      <c r="Y50" s="45">
        <v>1</v>
      </c>
      <c r="Z50" s="45">
        <v>0.328125</v>
      </c>
      <c r="AA50" s="45">
        <v>0.890625</v>
      </c>
      <c r="AB50" s="45">
        <v>0.75</v>
      </c>
      <c r="AE50" s="45" t="s">
        <v>762</v>
      </c>
      <c r="AF50" s="45" t="s">
        <v>26</v>
      </c>
      <c r="AG50" s="63">
        <v>1</v>
      </c>
      <c r="AI50" s="47" t="s">
        <v>782</v>
      </c>
      <c r="AJ50" s="45">
        <v>1</v>
      </c>
      <c r="AK50" s="45">
        <v>1</v>
      </c>
      <c r="AL50" s="45">
        <v>1</v>
      </c>
    </row>
    <row r="51" spans="1:38" x14ac:dyDescent="0.25">
      <c r="A51" s="45" t="s">
        <v>763</v>
      </c>
      <c r="B51" s="45" t="s">
        <v>26</v>
      </c>
      <c r="C51" s="63">
        <v>0.5</v>
      </c>
      <c r="D51" s="63"/>
      <c r="E51" s="47" t="s">
        <v>782</v>
      </c>
      <c r="F51" s="45">
        <v>0</v>
      </c>
      <c r="G51" s="45">
        <v>0</v>
      </c>
      <c r="H51" s="45">
        <v>0.22222222222222221</v>
      </c>
      <c r="K51" s="45" t="s">
        <v>763</v>
      </c>
      <c r="L51" s="45" t="s">
        <v>26</v>
      </c>
      <c r="M51" s="45">
        <v>0.48</v>
      </c>
      <c r="O51" s="45">
        <v>0</v>
      </c>
      <c r="P51" s="45">
        <v>0.16</v>
      </c>
      <c r="Q51" s="45">
        <v>0.12</v>
      </c>
      <c r="R51" s="45">
        <v>0.36</v>
      </c>
      <c r="U51" s="45" t="s">
        <v>763</v>
      </c>
      <c r="V51" s="45" t="s">
        <v>26</v>
      </c>
      <c r="W51" s="45">
        <v>0.64705882352941169</v>
      </c>
      <c r="Y51" s="45">
        <v>1</v>
      </c>
      <c r="Z51" s="45">
        <v>0.76470588235294112</v>
      </c>
      <c r="AA51" s="45">
        <v>0.82352941176470584</v>
      </c>
      <c r="AB51" s="45">
        <v>0.58823529411764708</v>
      </c>
      <c r="AE51" s="45" t="s">
        <v>763</v>
      </c>
      <c r="AF51" s="45" t="s">
        <v>26</v>
      </c>
      <c r="AG51" s="63">
        <v>0.5</v>
      </c>
      <c r="AI51" s="47" t="s">
        <v>782</v>
      </c>
      <c r="AJ51" s="45">
        <v>1</v>
      </c>
      <c r="AK51" s="45">
        <v>1</v>
      </c>
      <c r="AL51" s="45">
        <v>0.77777777777777779</v>
      </c>
    </row>
    <row r="52" spans="1:38" x14ac:dyDescent="0.25">
      <c r="A52" s="45" t="s">
        <v>764</v>
      </c>
      <c r="B52" s="45" t="s">
        <v>26</v>
      </c>
      <c r="C52" s="63">
        <v>0</v>
      </c>
      <c r="D52" s="63"/>
      <c r="E52" s="45">
        <v>0.5</v>
      </c>
      <c r="F52" s="45">
        <v>0</v>
      </c>
      <c r="G52" s="47" t="s">
        <v>782</v>
      </c>
      <c r="H52" s="45">
        <v>0</v>
      </c>
      <c r="K52" s="45" t="s">
        <v>764</v>
      </c>
      <c r="L52" s="45" t="s">
        <v>26</v>
      </c>
      <c r="M52" s="45">
        <v>0.36363636363636365</v>
      </c>
      <c r="O52" s="45">
        <v>9.0909090909090912E-2</v>
      </c>
      <c r="P52" s="45">
        <v>0.40909090909090912</v>
      </c>
      <c r="Q52" s="45">
        <v>0</v>
      </c>
      <c r="R52" s="45">
        <v>4.5454545454545456E-2</v>
      </c>
      <c r="U52" s="45" t="s">
        <v>764</v>
      </c>
      <c r="V52" s="45" t="s">
        <v>26</v>
      </c>
      <c r="W52" s="45">
        <v>0.61904761904761907</v>
      </c>
      <c r="Y52" s="45">
        <v>0.95238095238095233</v>
      </c>
      <c r="Z52" s="45">
        <v>0.5714285714285714</v>
      </c>
      <c r="AA52" s="45">
        <v>1</v>
      </c>
      <c r="AB52" s="45">
        <v>0.95238095238095233</v>
      </c>
      <c r="AE52" s="45" t="s">
        <v>764</v>
      </c>
      <c r="AF52" s="45" t="s">
        <v>26</v>
      </c>
      <c r="AG52" s="63">
        <v>1</v>
      </c>
      <c r="AI52" s="45">
        <v>0.5</v>
      </c>
      <c r="AJ52" s="45">
        <v>1</v>
      </c>
      <c r="AK52" s="47" t="s">
        <v>782</v>
      </c>
      <c r="AL52" s="45">
        <v>1</v>
      </c>
    </row>
    <row r="55" spans="1:38" x14ac:dyDescent="0.25">
      <c r="A55" s="61" t="s">
        <v>853</v>
      </c>
      <c r="B55" s="61"/>
      <c r="C55" s="61"/>
      <c r="D55" s="61"/>
      <c r="E55" s="61"/>
      <c r="F55" s="61"/>
      <c r="G55" s="61"/>
      <c r="H55" s="61"/>
      <c r="K55" s="61" t="s">
        <v>863</v>
      </c>
      <c r="L55" s="61"/>
      <c r="M55" s="61"/>
      <c r="N55" s="61"/>
      <c r="O55" s="61"/>
      <c r="P55" s="61"/>
      <c r="Q55" s="61"/>
      <c r="R55" s="61"/>
      <c r="U55" s="61" t="s">
        <v>873</v>
      </c>
      <c r="V55" s="61"/>
      <c r="W55" s="61"/>
      <c r="X55" s="61"/>
      <c r="Y55" s="61"/>
      <c r="Z55" s="61"/>
      <c r="AA55" s="61"/>
      <c r="AB55" s="61"/>
      <c r="AE55" s="61" t="s">
        <v>884</v>
      </c>
      <c r="AF55" s="61"/>
      <c r="AG55" s="61"/>
      <c r="AH55" s="61"/>
      <c r="AI55" s="61"/>
      <c r="AJ55" s="61"/>
      <c r="AK55" s="61"/>
      <c r="AL55" s="61"/>
    </row>
    <row r="56" spans="1:38" x14ac:dyDescent="0.25">
      <c r="A56" s="62" t="s">
        <v>0</v>
      </c>
      <c r="B56" s="62" t="s">
        <v>23</v>
      </c>
      <c r="C56" s="62" t="s">
        <v>841</v>
      </c>
      <c r="D56" s="62" t="s">
        <v>842</v>
      </c>
      <c r="E56" s="62" t="s">
        <v>843</v>
      </c>
      <c r="F56" s="62" t="s">
        <v>845</v>
      </c>
      <c r="G56" s="62" t="s">
        <v>844</v>
      </c>
      <c r="H56" s="62" t="s">
        <v>846</v>
      </c>
      <c r="K56" s="62" t="s">
        <v>0</v>
      </c>
      <c r="L56" s="62" t="s">
        <v>23</v>
      </c>
      <c r="M56" s="62" t="s">
        <v>841</v>
      </c>
      <c r="N56" s="62" t="s">
        <v>842</v>
      </c>
      <c r="O56" s="62" t="s">
        <v>843</v>
      </c>
      <c r="P56" s="62" t="s">
        <v>845</v>
      </c>
      <c r="Q56" s="62" t="s">
        <v>844</v>
      </c>
      <c r="R56" s="62" t="s">
        <v>846</v>
      </c>
      <c r="U56" s="62" t="s">
        <v>0</v>
      </c>
      <c r="V56" s="62" t="s">
        <v>23</v>
      </c>
      <c r="W56" s="62" t="s">
        <v>841</v>
      </c>
      <c r="X56" s="62" t="s">
        <v>842</v>
      </c>
      <c r="Y56" s="62" t="s">
        <v>843</v>
      </c>
      <c r="Z56" s="62" t="s">
        <v>845</v>
      </c>
      <c r="AA56" s="62" t="s">
        <v>844</v>
      </c>
      <c r="AB56" s="62" t="s">
        <v>846</v>
      </c>
      <c r="AE56" s="62" t="s">
        <v>0</v>
      </c>
      <c r="AF56" s="62" t="s">
        <v>23</v>
      </c>
      <c r="AG56" s="62" t="s">
        <v>841</v>
      </c>
      <c r="AH56" s="62" t="s">
        <v>842</v>
      </c>
      <c r="AI56" s="62" t="s">
        <v>843</v>
      </c>
      <c r="AJ56" s="62" t="s">
        <v>845</v>
      </c>
      <c r="AK56" s="62" t="s">
        <v>844</v>
      </c>
      <c r="AL56" s="62" t="s">
        <v>846</v>
      </c>
    </row>
    <row r="57" spans="1:38" x14ac:dyDescent="0.25">
      <c r="A57" s="45" t="s">
        <v>765</v>
      </c>
      <c r="B57" s="45" t="s">
        <v>24</v>
      </c>
      <c r="C57" s="45">
        <v>0</v>
      </c>
      <c r="D57" s="47" t="s">
        <v>782</v>
      </c>
      <c r="E57" s="45">
        <v>0.14285714285714285</v>
      </c>
      <c r="F57" s="45">
        <v>0.1111111111111111</v>
      </c>
      <c r="G57" s="45">
        <v>0</v>
      </c>
      <c r="H57" s="45">
        <v>0</v>
      </c>
      <c r="K57" s="45" t="s">
        <v>765</v>
      </c>
      <c r="L57" s="45" t="s">
        <v>24</v>
      </c>
      <c r="M57" s="45">
        <v>0.39655172413793105</v>
      </c>
      <c r="O57" s="45">
        <v>0.1206896551724138</v>
      </c>
      <c r="P57" s="45">
        <v>0.15517241379310345</v>
      </c>
      <c r="Q57" s="45">
        <v>8.6206896551724144E-2</v>
      </c>
      <c r="R57" s="45">
        <v>0.34482758620689657</v>
      </c>
      <c r="U57" s="45" t="s">
        <v>765</v>
      </c>
      <c r="V57" s="45" t="s">
        <v>24</v>
      </c>
      <c r="W57" s="45">
        <v>0.5892857142857143</v>
      </c>
      <c r="Y57" s="45">
        <v>0.8928571428571429</v>
      </c>
      <c r="Z57" s="45">
        <v>0.85714285714285721</v>
      </c>
      <c r="AA57" s="45">
        <v>0.9107142857142857</v>
      </c>
      <c r="AB57" s="45">
        <v>0.64285714285714279</v>
      </c>
      <c r="AE57" s="45" t="s">
        <v>765</v>
      </c>
      <c r="AF57" s="45" t="s">
        <v>24</v>
      </c>
      <c r="AG57" s="45">
        <v>1</v>
      </c>
      <c r="AH57" s="47"/>
      <c r="AI57" s="45">
        <v>0.8571428571428571</v>
      </c>
      <c r="AJ57" s="45">
        <v>0.88888888888888884</v>
      </c>
      <c r="AK57" s="45">
        <v>1</v>
      </c>
      <c r="AL57" s="45">
        <v>1</v>
      </c>
    </row>
    <row r="58" spans="1:38" x14ac:dyDescent="0.25">
      <c r="A58" s="45" t="s">
        <v>766</v>
      </c>
      <c r="B58" s="45" t="s">
        <v>24</v>
      </c>
      <c r="C58" s="47" t="s">
        <v>782</v>
      </c>
      <c r="D58" s="47"/>
      <c r="E58" s="47" t="s">
        <v>782</v>
      </c>
      <c r="F58" s="45">
        <v>0</v>
      </c>
      <c r="G58" s="45">
        <v>0</v>
      </c>
      <c r="H58" s="45">
        <v>0.6</v>
      </c>
      <c r="K58" s="45" t="s">
        <v>766</v>
      </c>
      <c r="L58" s="45" t="s">
        <v>24</v>
      </c>
      <c r="M58" s="45">
        <v>0</v>
      </c>
      <c r="O58" s="45">
        <v>0</v>
      </c>
      <c r="P58" s="45">
        <v>6.9767441860465115E-2</v>
      </c>
      <c r="Q58" s="45">
        <v>4.6511627906976744E-2</v>
      </c>
      <c r="R58" s="45">
        <v>0.93023255813953487</v>
      </c>
      <c r="U58" s="45" t="s">
        <v>766</v>
      </c>
      <c r="V58" s="45" t="s">
        <v>24</v>
      </c>
      <c r="W58" s="45">
        <v>1</v>
      </c>
      <c r="Y58" s="45">
        <v>1</v>
      </c>
      <c r="Z58" s="45">
        <v>0.84210526315789469</v>
      </c>
      <c r="AA58" s="45">
        <v>0.89473684210526316</v>
      </c>
      <c r="AB58" s="45">
        <v>0.15789473684210531</v>
      </c>
      <c r="AE58" s="45" t="s">
        <v>766</v>
      </c>
      <c r="AF58" s="45" t="s">
        <v>24</v>
      </c>
      <c r="AG58" s="47" t="s">
        <v>782</v>
      </c>
      <c r="AH58" s="47"/>
      <c r="AI58" s="47" t="s">
        <v>782</v>
      </c>
      <c r="AJ58" s="45">
        <v>1</v>
      </c>
      <c r="AK58" s="45">
        <v>1</v>
      </c>
      <c r="AL58" s="45">
        <v>0.4</v>
      </c>
    </row>
    <row r="59" spans="1:38" x14ac:dyDescent="0.25">
      <c r="A59" s="45" t="s">
        <v>767</v>
      </c>
      <c r="B59" s="45" t="s">
        <v>24</v>
      </c>
      <c r="C59" s="45">
        <v>0</v>
      </c>
      <c r="D59" s="47"/>
      <c r="E59" s="45">
        <v>0</v>
      </c>
      <c r="F59" s="45">
        <v>0</v>
      </c>
      <c r="G59" s="47" t="s">
        <v>782</v>
      </c>
      <c r="H59" s="45">
        <v>0</v>
      </c>
      <c r="K59" s="45" t="s">
        <v>767</v>
      </c>
      <c r="L59" s="45" t="s">
        <v>24</v>
      </c>
      <c r="M59" s="45">
        <v>0.10344827586206896</v>
      </c>
      <c r="O59" s="45">
        <v>0.20689655172413793</v>
      </c>
      <c r="P59" s="45">
        <v>0.17241379310344829</v>
      </c>
      <c r="Q59" s="45">
        <v>0</v>
      </c>
      <c r="R59" s="45">
        <v>0.65517241379310343</v>
      </c>
      <c r="U59" s="45" t="s">
        <v>767</v>
      </c>
      <c r="V59" s="45" t="s">
        <v>24</v>
      </c>
      <c r="W59" s="45">
        <v>0.89655172413793105</v>
      </c>
      <c r="Y59" s="45">
        <v>0.7931034482758621</v>
      </c>
      <c r="Z59" s="45">
        <v>0.82758620689655171</v>
      </c>
      <c r="AA59" s="45">
        <v>1</v>
      </c>
      <c r="AB59" s="45">
        <v>0.34482758620689657</v>
      </c>
      <c r="AE59" s="45" t="s">
        <v>767</v>
      </c>
      <c r="AF59" s="45" t="s">
        <v>24</v>
      </c>
      <c r="AG59" s="45">
        <v>1</v>
      </c>
      <c r="AH59" s="47"/>
      <c r="AI59" s="45">
        <v>1</v>
      </c>
      <c r="AJ59" s="45">
        <v>1</v>
      </c>
      <c r="AK59" s="47" t="s">
        <v>782</v>
      </c>
      <c r="AL59" s="45">
        <v>1</v>
      </c>
    </row>
    <row r="60" spans="1:38" x14ac:dyDescent="0.25">
      <c r="A60" s="45" t="s">
        <v>768</v>
      </c>
      <c r="B60" s="45" t="s">
        <v>24</v>
      </c>
      <c r="C60" s="45">
        <v>0</v>
      </c>
      <c r="D60" s="47"/>
      <c r="E60" s="45">
        <v>1</v>
      </c>
      <c r="F60" s="45">
        <v>0</v>
      </c>
      <c r="G60" s="45">
        <v>0</v>
      </c>
      <c r="H60" s="45">
        <v>0</v>
      </c>
      <c r="K60" s="45" t="s">
        <v>768</v>
      </c>
      <c r="L60" s="45" t="s">
        <v>24</v>
      </c>
      <c r="M60" s="45">
        <v>0.55405405405405406</v>
      </c>
      <c r="O60" s="45">
        <v>2.7027027027027029E-2</v>
      </c>
      <c r="P60" s="45">
        <v>0.25675675675675674</v>
      </c>
      <c r="Q60" s="45">
        <v>2.7027027027027029E-2</v>
      </c>
      <c r="R60" s="45">
        <v>0.14864864864864866</v>
      </c>
      <c r="U60" s="45" t="s">
        <v>768</v>
      </c>
      <c r="V60" s="45" t="s">
        <v>24</v>
      </c>
      <c r="W60" s="45">
        <v>0.43055555555555558</v>
      </c>
      <c r="Y60" s="45">
        <v>1</v>
      </c>
      <c r="Z60" s="45">
        <v>0.73611111111111116</v>
      </c>
      <c r="AA60" s="45">
        <v>0.97222222222222221</v>
      </c>
      <c r="AB60" s="45">
        <v>0.84722222222222221</v>
      </c>
      <c r="AE60" s="45" t="s">
        <v>768</v>
      </c>
      <c r="AF60" s="45" t="s">
        <v>24</v>
      </c>
      <c r="AG60" s="45">
        <v>1</v>
      </c>
      <c r="AH60" s="47"/>
      <c r="AI60" s="45">
        <v>0</v>
      </c>
      <c r="AJ60" s="45">
        <v>1</v>
      </c>
      <c r="AK60" s="45">
        <v>1</v>
      </c>
      <c r="AL60" s="45">
        <v>1</v>
      </c>
    </row>
    <row r="61" spans="1:38" x14ac:dyDescent="0.25">
      <c r="A61" s="45" t="s">
        <v>769</v>
      </c>
      <c r="B61" s="45" t="s">
        <v>24</v>
      </c>
      <c r="C61" s="45">
        <v>0</v>
      </c>
      <c r="D61" s="47"/>
      <c r="E61" s="45">
        <v>0</v>
      </c>
      <c r="F61" s="45">
        <v>0</v>
      </c>
      <c r="G61" s="47" t="s">
        <v>782</v>
      </c>
      <c r="H61" s="45">
        <v>0</v>
      </c>
      <c r="K61" s="45" t="s">
        <v>769</v>
      </c>
      <c r="L61" s="45" t="s">
        <v>24</v>
      </c>
      <c r="M61" s="45">
        <v>0.29032258064516131</v>
      </c>
      <c r="O61" s="45">
        <v>0.22580645161290322</v>
      </c>
      <c r="P61" s="45">
        <v>0.22580645161290322</v>
      </c>
      <c r="Q61" s="45">
        <v>0</v>
      </c>
      <c r="R61" s="45">
        <v>0.25806451612903225</v>
      </c>
      <c r="U61" s="45" t="s">
        <v>769</v>
      </c>
      <c r="V61" s="45" t="s">
        <v>24</v>
      </c>
      <c r="W61" s="45">
        <v>0.70967741935483875</v>
      </c>
      <c r="Y61" s="45">
        <v>0.77419354838709675</v>
      </c>
      <c r="Z61" s="45">
        <v>0.77419354838709675</v>
      </c>
      <c r="AA61" s="45">
        <v>1</v>
      </c>
      <c r="AB61" s="45">
        <v>0.74193548387096775</v>
      </c>
      <c r="AE61" s="45" t="s">
        <v>769</v>
      </c>
      <c r="AF61" s="45" t="s">
        <v>24</v>
      </c>
      <c r="AG61" s="45">
        <v>1</v>
      </c>
      <c r="AH61" s="47"/>
      <c r="AI61" s="45">
        <v>1</v>
      </c>
      <c r="AJ61" s="45">
        <v>1</v>
      </c>
      <c r="AK61" s="47" t="s">
        <v>782</v>
      </c>
      <c r="AL61" s="45">
        <v>1</v>
      </c>
    </row>
    <row r="64" spans="1:38" x14ac:dyDescent="0.25">
      <c r="A64" s="61" t="s">
        <v>854</v>
      </c>
      <c r="B64" s="61"/>
      <c r="C64" s="61"/>
      <c r="D64" s="61"/>
      <c r="E64" s="61"/>
      <c r="F64" s="61"/>
      <c r="G64" s="61"/>
      <c r="H64" s="61"/>
      <c r="K64" s="61" t="s">
        <v>864</v>
      </c>
      <c r="L64" s="61"/>
      <c r="M64" s="61"/>
      <c r="N64" s="61"/>
      <c r="O64" s="61"/>
      <c r="P64" s="61"/>
      <c r="Q64" s="61"/>
      <c r="R64" s="61"/>
      <c r="U64" s="61" t="s">
        <v>874</v>
      </c>
      <c r="V64" s="61"/>
      <c r="W64" s="61"/>
      <c r="X64" s="61"/>
      <c r="Y64" s="61"/>
      <c r="Z64" s="61"/>
      <c r="AA64" s="61"/>
      <c r="AB64" s="61"/>
      <c r="AE64" s="61" t="s">
        <v>883</v>
      </c>
      <c r="AF64" s="61"/>
      <c r="AG64" s="61"/>
      <c r="AH64" s="61"/>
      <c r="AI64" s="61"/>
      <c r="AJ64" s="61"/>
      <c r="AK64" s="61"/>
      <c r="AL64" s="61"/>
    </row>
    <row r="65" spans="1:38" x14ac:dyDescent="0.25">
      <c r="A65" s="62" t="s">
        <v>0</v>
      </c>
      <c r="B65" s="62" t="s">
        <v>23</v>
      </c>
      <c r="C65" s="62" t="s">
        <v>841</v>
      </c>
      <c r="D65" s="62" t="s">
        <v>842</v>
      </c>
      <c r="E65" s="62" t="s">
        <v>843</v>
      </c>
      <c r="F65" s="62" t="s">
        <v>845</v>
      </c>
      <c r="G65" s="62" t="s">
        <v>844</v>
      </c>
      <c r="H65" s="62" t="s">
        <v>846</v>
      </c>
      <c r="K65" s="62" t="s">
        <v>0</v>
      </c>
      <c r="L65" s="62" t="s">
        <v>23</v>
      </c>
      <c r="M65" s="62" t="s">
        <v>841</v>
      </c>
      <c r="N65" s="62" t="s">
        <v>842</v>
      </c>
      <c r="O65" s="62" t="s">
        <v>843</v>
      </c>
      <c r="P65" s="62" t="s">
        <v>845</v>
      </c>
      <c r="Q65" s="62" t="s">
        <v>844</v>
      </c>
      <c r="R65" s="62" t="s">
        <v>846</v>
      </c>
      <c r="U65" s="62" t="s">
        <v>0</v>
      </c>
      <c r="V65" s="62" t="s">
        <v>23</v>
      </c>
      <c r="W65" s="62" t="s">
        <v>841</v>
      </c>
      <c r="X65" s="62" t="s">
        <v>842</v>
      </c>
      <c r="Y65" s="62" t="s">
        <v>843</v>
      </c>
      <c r="Z65" s="62" t="s">
        <v>845</v>
      </c>
      <c r="AA65" s="62" t="s">
        <v>844</v>
      </c>
      <c r="AB65" s="62" t="s">
        <v>846</v>
      </c>
      <c r="AE65" s="62" t="s">
        <v>0</v>
      </c>
      <c r="AF65" s="62" t="s">
        <v>23</v>
      </c>
      <c r="AG65" s="62" t="s">
        <v>841</v>
      </c>
      <c r="AH65" s="62" t="s">
        <v>842</v>
      </c>
      <c r="AI65" s="62" t="s">
        <v>843</v>
      </c>
      <c r="AJ65" s="62" t="s">
        <v>845</v>
      </c>
      <c r="AK65" s="62" t="s">
        <v>844</v>
      </c>
      <c r="AL65" s="62" t="s">
        <v>846</v>
      </c>
    </row>
    <row r="66" spans="1:38" x14ac:dyDescent="0.25">
      <c r="A66" s="45" t="s">
        <v>765</v>
      </c>
      <c r="B66" s="45" t="s">
        <v>25</v>
      </c>
      <c r="C66" s="45">
        <v>0</v>
      </c>
      <c r="D66" s="47" t="s">
        <v>782</v>
      </c>
      <c r="E66" s="45">
        <v>0.14285714285714285</v>
      </c>
      <c r="F66" s="45">
        <v>0.11111111111111099</v>
      </c>
      <c r="G66" s="45">
        <v>0</v>
      </c>
      <c r="H66" s="45">
        <v>0</v>
      </c>
      <c r="K66" s="45" t="s">
        <v>765</v>
      </c>
      <c r="L66" s="45" t="s">
        <v>25</v>
      </c>
      <c r="M66" s="45">
        <v>0.39655172413793105</v>
      </c>
      <c r="N66" s="45">
        <v>0</v>
      </c>
      <c r="O66" s="45">
        <v>0.1206896551724138</v>
      </c>
      <c r="P66" s="45">
        <v>0.15517241379310345</v>
      </c>
      <c r="Q66" s="45">
        <v>8.6206896551724144E-2</v>
      </c>
      <c r="R66" s="45">
        <v>0.34482758620689657</v>
      </c>
      <c r="U66" s="45" t="s">
        <v>765</v>
      </c>
      <c r="V66" s="45" t="s">
        <v>25</v>
      </c>
      <c r="W66" s="45">
        <v>0.5892857142857143</v>
      </c>
      <c r="X66" s="45">
        <v>1</v>
      </c>
      <c r="Y66" s="45">
        <v>0.8928571428571429</v>
      </c>
      <c r="Z66" s="45">
        <v>0.85714285714285721</v>
      </c>
      <c r="AA66" s="45">
        <v>0.9107142857142857</v>
      </c>
      <c r="AB66" s="45">
        <v>0.64285714285714279</v>
      </c>
      <c r="AE66" s="45" t="s">
        <v>765</v>
      </c>
      <c r="AF66" s="45" t="s">
        <v>25</v>
      </c>
      <c r="AG66" s="45">
        <v>1</v>
      </c>
      <c r="AH66" s="47" t="s">
        <v>782</v>
      </c>
      <c r="AI66" s="45">
        <v>0.8571428571428571</v>
      </c>
      <c r="AJ66" s="45">
        <v>0.88888888888888884</v>
      </c>
      <c r="AK66" s="45">
        <v>1</v>
      </c>
      <c r="AL66" s="45">
        <v>1</v>
      </c>
    </row>
    <row r="67" spans="1:38" x14ac:dyDescent="0.25">
      <c r="A67" s="45" t="s">
        <v>766</v>
      </c>
      <c r="B67" s="45" t="s">
        <v>25</v>
      </c>
      <c r="C67" s="47" t="s">
        <v>782</v>
      </c>
      <c r="D67" s="47" t="s">
        <v>782</v>
      </c>
      <c r="E67" s="47" t="s">
        <v>782</v>
      </c>
      <c r="F67" s="45">
        <v>0</v>
      </c>
      <c r="G67" s="45">
        <v>0</v>
      </c>
      <c r="H67" s="45">
        <v>0.6</v>
      </c>
      <c r="K67" s="45" t="s">
        <v>766</v>
      </c>
      <c r="L67" s="45" t="s">
        <v>25</v>
      </c>
      <c r="M67" s="45">
        <v>0</v>
      </c>
      <c r="N67" s="45">
        <v>0</v>
      </c>
      <c r="O67" s="45">
        <v>0</v>
      </c>
      <c r="P67" s="45">
        <v>6.9767441860465115E-2</v>
      </c>
      <c r="Q67" s="45">
        <v>4.6511627906976744E-2</v>
      </c>
      <c r="R67" s="45">
        <v>0.93023255813953487</v>
      </c>
      <c r="U67" s="45" t="s">
        <v>766</v>
      </c>
      <c r="V67" s="45" t="s">
        <v>25</v>
      </c>
      <c r="W67" s="45">
        <v>1</v>
      </c>
      <c r="X67" s="45">
        <v>1</v>
      </c>
      <c r="Y67" s="45">
        <v>1</v>
      </c>
      <c r="Z67" s="45">
        <v>0.84210526315789469</v>
      </c>
      <c r="AA67" s="45">
        <v>0.89473684210526316</v>
      </c>
      <c r="AB67" s="45">
        <v>0.15789473684210531</v>
      </c>
      <c r="AE67" s="45" t="s">
        <v>766</v>
      </c>
      <c r="AF67" s="45" t="s">
        <v>25</v>
      </c>
      <c r="AG67" s="47" t="s">
        <v>782</v>
      </c>
      <c r="AH67" s="47" t="s">
        <v>782</v>
      </c>
      <c r="AI67" s="47" t="s">
        <v>782</v>
      </c>
      <c r="AJ67" s="45">
        <v>1</v>
      </c>
      <c r="AK67" s="45">
        <v>1</v>
      </c>
      <c r="AL67" s="45">
        <v>0.4</v>
      </c>
    </row>
    <row r="68" spans="1:38" x14ac:dyDescent="0.25">
      <c r="A68" s="45" t="s">
        <v>767</v>
      </c>
      <c r="B68" s="45" t="s">
        <v>25</v>
      </c>
      <c r="C68" s="45">
        <v>0</v>
      </c>
      <c r="D68" s="47" t="s">
        <v>782</v>
      </c>
      <c r="E68" s="45">
        <v>0</v>
      </c>
      <c r="F68" s="45">
        <v>0</v>
      </c>
      <c r="G68" s="47" t="s">
        <v>782</v>
      </c>
      <c r="H68" s="45">
        <v>0</v>
      </c>
      <c r="K68" s="45" t="s">
        <v>767</v>
      </c>
      <c r="L68" s="45" t="s">
        <v>25</v>
      </c>
      <c r="M68" s="45">
        <v>0.10344827586206896</v>
      </c>
      <c r="N68" s="45">
        <v>0</v>
      </c>
      <c r="O68" s="45">
        <v>0.20689655172413793</v>
      </c>
      <c r="P68" s="45">
        <v>0.17241379310344829</v>
      </c>
      <c r="Q68" s="45">
        <v>0</v>
      </c>
      <c r="R68" s="45">
        <v>0.65517241379310343</v>
      </c>
      <c r="U68" s="45" t="s">
        <v>767</v>
      </c>
      <c r="V68" s="45" t="s">
        <v>25</v>
      </c>
      <c r="W68" s="45">
        <v>0.89655172413793105</v>
      </c>
      <c r="X68" s="45">
        <v>1</v>
      </c>
      <c r="Y68" s="45">
        <v>0.7931034482758621</v>
      </c>
      <c r="Z68" s="45">
        <v>0.82758620689655171</v>
      </c>
      <c r="AA68" s="45">
        <v>1</v>
      </c>
      <c r="AB68" s="45">
        <v>0.34482758620689657</v>
      </c>
      <c r="AE68" s="45" t="s">
        <v>767</v>
      </c>
      <c r="AF68" s="45" t="s">
        <v>25</v>
      </c>
      <c r="AG68" s="45">
        <v>1</v>
      </c>
      <c r="AH68" s="47" t="s">
        <v>782</v>
      </c>
      <c r="AI68" s="45">
        <v>1</v>
      </c>
      <c r="AJ68" s="45">
        <v>1</v>
      </c>
      <c r="AK68" s="47" t="s">
        <v>782</v>
      </c>
      <c r="AL68" s="45">
        <v>1</v>
      </c>
    </row>
    <row r="69" spans="1:38" x14ac:dyDescent="0.25">
      <c r="A69" s="45" t="s">
        <v>768</v>
      </c>
      <c r="B69" s="45" t="s">
        <v>25</v>
      </c>
      <c r="C69" s="45">
        <v>0</v>
      </c>
      <c r="D69" s="47" t="s">
        <v>782</v>
      </c>
      <c r="E69" s="45">
        <v>1</v>
      </c>
      <c r="F69" s="45">
        <v>0</v>
      </c>
      <c r="G69" s="45">
        <v>0</v>
      </c>
      <c r="H69" s="45">
        <v>0</v>
      </c>
      <c r="K69" s="45" t="s">
        <v>768</v>
      </c>
      <c r="L69" s="45" t="s">
        <v>25</v>
      </c>
      <c r="M69" s="45">
        <v>0.55405405405405406</v>
      </c>
      <c r="N69" s="45">
        <v>0</v>
      </c>
      <c r="O69" s="45">
        <v>2.7027027027027029E-2</v>
      </c>
      <c r="P69" s="45">
        <v>0.25675675675675674</v>
      </c>
      <c r="Q69" s="45">
        <v>2.7027027027027029E-2</v>
      </c>
      <c r="R69" s="45">
        <v>0.14864864864864866</v>
      </c>
      <c r="U69" s="45" t="s">
        <v>768</v>
      </c>
      <c r="V69" s="45" t="s">
        <v>25</v>
      </c>
      <c r="W69" s="45">
        <v>0.43055555555555558</v>
      </c>
      <c r="X69" s="45">
        <v>1</v>
      </c>
      <c r="Y69" s="45">
        <v>1</v>
      </c>
      <c r="Z69" s="45">
        <v>0.73611111111111116</v>
      </c>
      <c r="AA69" s="45">
        <v>0.97222222222222221</v>
      </c>
      <c r="AB69" s="45">
        <v>0.84722222222222221</v>
      </c>
      <c r="AE69" s="45" t="s">
        <v>768</v>
      </c>
      <c r="AF69" s="45" t="s">
        <v>25</v>
      </c>
      <c r="AG69" s="45">
        <v>1</v>
      </c>
      <c r="AH69" s="47" t="s">
        <v>782</v>
      </c>
      <c r="AI69" s="45">
        <v>0</v>
      </c>
      <c r="AJ69" s="45">
        <v>1</v>
      </c>
      <c r="AK69" s="45">
        <v>1</v>
      </c>
      <c r="AL69" s="45">
        <v>1</v>
      </c>
    </row>
    <row r="70" spans="1:38" x14ac:dyDescent="0.25">
      <c r="A70" s="45" t="s">
        <v>769</v>
      </c>
      <c r="B70" s="45" t="s">
        <v>25</v>
      </c>
      <c r="C70" s="45">
        <v>0</v>
      </c>
      <c r="D70" s="47" t="s">
        <v>782</v>
      </c>
      <c r="E70" s="45">
        <v>0</v>
      </c>
      <c r="F70" s="45">
        <v>0</v>
      </c>
      <c r="G70" s="47" t="s">
        <v>782</v>
      </c>
      <c r="H70" s="45">
        <v>0</v>
      </c>
      <c r="K70" s="45" t="s">
        <v>769</v>
      </c>
      <c r="L70" s="45" t="s">
        <v>25</v>
      </c>
      <c r="M70" s="45">
        <v>0.29032258064516131</v>
      </c>
      <c r="N70" s="45">
        <v>0</v>
      </c>
      <c r="O70" s="45">
        <v>0.22580645161290322</v>
      </c>
      <c r="P70" s="45">
        <v>0.22580645161290322</v>
      </c>
      <c r="Q70" s="45">
        <v>0</v>
      </c>
      <c r="R70" s="45">
        <v>0.25806451612903225</v>
      </c>
      <c r="U70" s="45" t="s">
        <v>769</v>
      </c>
      <c r="V70" s="45" t="s">
        <v>25</v>
      </c>
      <c r="W70" s="45">
        <v>0.70967741935483875</v>
      </c>
      <c r="X70" s="45">
        <v>1</v>
      </c>
      <c r="Y70" s="45">
        <v>0.77419354838709675</v>
      </c>
      <c r="Z70" s="45">
        <v>0.77419354838709675</v>
      </c>
      <c r="AA70" s="45">
        <v>1</v>
      </c>
      <c r="AB70" s="45">
        <v>0.74193548387096775</v>
      </c>
      <c r="AE70" s="45" t="s">
        <v>769</v>
      </c>
      <c r="AF70" s="45" t="s">
        <v>25</v>
      </c>
      <c r="AG70" s="45">
        <v>1</v>
      </c>
      <c r="AH70" s="47" t="s">
        <v>782</v>
      </c>
      <c r="AI70" s="45">
        <v>1</v>
      </c>
      <c r="AJ70" s="45">
        <v>1</v>
      </c>
      <c r="AK70" s="47" t="s">
        <v>782</v>
      </c>
      <c r="AL70" s="45">
        <v>1</v>
      </c>
    </row>
    <row r="73" spans="1:38" x14ac:dyDescent="0.25">
      <c r="A73" s="61" t="s">
        <v>855</v>
      </c>
      <c r="B73" s="61"/>
      <c r="C73" s="61"/>
      <c r="D73" s="61"/>
      <c r="E73" s="61"/>
      <c r="F73" s="61"/>
      <c r="G73" s="61"/>
      <c r="H73" s="61"/>
      <c r="K73" s="61" t="s">
        <v>865</v>
      </c>
      <c r="L73" s="61"/>
      <c r="M73" s="61"/>
      <c r="N73" s="61"/>
      <c r="O73" s="61"/>
      <c r="P73" s="61"/>
      <c r="Q73" s="61"/>
      <c r="R73" s="61"/>
      <c r="U73" s="61" t="s">
        <v>875</v>
      </c>
      <c r="V73" s="61"/>
      <c r="W73" s="61"/>
      <c r="X73" s="61"/>
      <c r="Y73" s="61"/>
      <c r="Z73" s="61"/>
      <c r="AA73" s="61"/>
      <c r="AB73" s="61"/>
      <c r="AE73" s="61" t="s">
        <v>885</v>
      </c>
      <c r="AF73" s="61"/>
      <c r="AG73" s="61"/>
      <c r="AH73" s="61"/>
      <c r="AI73" s="61"/>
      <c r="AJ73" s="61"/>
      <c r="AK73" s="61"/>
      <c r="AL73" s="61"/>
    </row>
    <row r="74" spans="1:38" x14ac:dyDescent="0.25">
      <c r="A74" s="62" t="s">
        <v>0</v>
      </c>
      <c r="B74" s="62" t="s">
        <v>23</v>
      </c>
      <c r="C74" s="62" t="s">
        <v>841</v>
      </c>
      <c r="D74" s="62" t="s">
        <v>842</v>
      </c>
      <c r="E74" s="62" t="s">
        <v>843</v>
      </c>
      <c r="F74" s="62" t="s">
        <v>845</v>
      </c>
      <c r="G74" s="62" t="s">
        <v>844</v>
      </c>
      <c r="H74" s="62" t="s">
        <v>846</v>
      </c>
      <c r="K74" s="62" t="s">
        <v>0</v>
      </c>
      <c r="L74" s="62" t="s">
        <v>23</v>
      </c>
      <c r="M74" s="62" t="s">
        <v>841</v>
      </c>
      <c r="N74" s="62" t="s">
        <v>842</v>
      </c>
      <c r="O74" s="62" t="s">
        <v>843</v>
      </c>
      <c r="P74" s="62" t="s">
        <v>845</v>
      </c>
      <c r="Q74" s="62" t="s">
        <v>844</v>
      </c>
      <c r="R74" s="62" t="s">
        <v>846</v>
      </c>
      <c r="U74" s="62" t="s">
        <v>0</v>
      </c>
      <c r="V74" s="62" t="s">
        <v>23</v>
      </c>
      <c r="W74" s="62" t="s">
        <v>841</v>
      </c>
      <c r="X74" s="62" t="s">
        <v>842</v>
      </c>
      <c r="Y74" s="62" t="s">
        <v>843</v>
      </c>
      <c r="Z74" s="62" t="s">
        <v>845</v>
      </c>
      <c r="AA74" s="62" t="s">
        <v>844</v>
      </c>
      <c r="AB74" s="62" t="s">
        <v>846</v>
      </c>
      <c r="AE74" s="62" t="s">
        <v>0</v>
      </c>
      <c r="AF74" s="62" t="s">
        <v>23</v>
      </c>
      <c r="AG74" s="62" t="s">
        <v>841</v>
      </c>
      <c r="AH74" s="62" t="s">
        <v>842</v>
      </c>
      <c r="AI74" s="62" t="s">
        <v>843</v>
      </c>
      <c r="AJ74" s="62" t="s">
        <v>845</v>
      </c>
      <c r="AK74" s="62" t="s">
        <v>844</v>
      </c>
      <c r="AL74" s="62" t="s">
        <v>846</v>
      </c>
    </row>
    <row r="75" spans="1:38" x14ac:dyDescent="0.25">
      <c r="A75" s="45" t="s">
        <v>765</v>
      </c>
      <c r="B75" s="45" t="s">
        <v>26</v>
      </c>
      <c r="C75" s="45">
        <v>0</v>
      </c>
      <c r="D75" s="47"/>
      <c r="E75" s="45">
        <v>0.14285714285714285</v>
      </c>
      <c r="F75" s="45">
        <v>0.1111111111111111</v>
      </c>
      <c r="G75" s="45">
        <v>0</v>
      </c>
      <c r="H75" s="45">
        <v>0</v>
      </c>
      <c r="K75" s="45" t="s">
        <v>765</v>
      </c>
      <c r="L75" s="45" t="s">
        <v>26</v>
      </c>
      <c r="M75" s="45">
        <v>0.39655172413793105</v>
      </c>
      <c r="O75" s="45">
        <v>0.1206896551724138</v>
      </c>
      <c r="P75" s="45">
        <v>0.15517241379310345</v>
      </c>
      <c r="Q75" s="45">
        <v>8.6206896551724144E-2</v>
      </c>
      <c r="R75" s="45">
        <v>0.34482758620689657</v>
      </c>
      <c r="U75" s="45" t="s">
        <v>765</v>
      </c>
      <c r="V75" s="45" t="s">
        <v>26</v>
      </c>
      <c r="W75" s="45">
        <v>0.5892857142857143</v>
      </c>
      <c r="Y75" s="45">
        <v>0.8928571428571429</v>
      </c>
      <c r="Z75" s="45">
        <v>0.85714285714285721</v>
      </c>
      <c r="AA75" s="45">
        <v>0.9107142857142857</v>
      </c>
      <c r="AB75" s="45">
        <v>0.64285714285714279</v>
      </c>
      <c r="AE75" s="45" t="s">
        <v>765</v>
      </c>
      <c r="AF75" s="45" t="s">
        <v>26</v>
      </c>
      <c r="AG75" s="45">
        <v>1</v>
      </c>
      <c r="AH75" s="47"/>
      <c r="AI75" s="45">
        <v>0.8571428571428571</v>
      </c>
      <c r="AJ75" s="45">
        <v>0.88888888888888884</v>
      </c>
      <c r="AK75" s="45">
        <v>1</v>
      </c>
      <c r="AL75" s="45">
        <v>1</v>
      </c>
    </row>
    <row r="76" spans="1:38" x14ac:dyDescent="0.25">
      <c r="A76" s="45" t="s">
        <v>766</v>
      </c>
      <c r="B76" s="45" t="s">
        <v>26</v>
      </c>
      <c r="C76" s="47" t="s">
        <v>782</v>
      </c>
      <c r="D76" s="47"/>
      <c r="E76" s="47" t="s">
        <v>782</v>
      </c>
      <c r="F76" s="45">
        <v>0</v>
      </c>
      <c r="G76" s="45">
        <v>0</v>
      </c>
      <c r="H76" s="45">
        <v>0.6</v>
      </c>
      <c r="K76" s="45" t="s">
        <v>766</v>
      </c>
      <c r="L76" s="45" t="s">
        <v>26</v>
      </c>
      <c r="M76" s="45">
        <v>0</v>
      </c>
      <c r="O76" s="45">
        <v>0</v>
      </c>
      <c r="P76" s="45">
        <v>6.9767441860465115E-2</v>
      </c>
      <c r="Q76" s="45">
        <v>4.6511627906976744E-2</v>
      </c>
      <c r="R76" s="45">
        <v>0.93023255813953487</v>
      </c>
      <c r="U76" s="45" t="s">
        <v>766</v>
      </c>
      <c r="V76" s="45" t="s">
        <v>26</v>
      </c>
      <c r="W76" s="45">
        <v>1</v>
      </c>
      <c r="Y76" s="45">
        <v>1</v>
      </c>
      <c r="Z76" s="45">
        <v>0.84210526315789469</v>
      </c>
      <c r="AA76" s="45">
        <v>0.89473684210526316</v>
      </c>
      <c r="AB76" s="45">
        <v>0.15789473684210531</v>
      </c>
      <c r="AE76" s="45" t="s">
        <v>766</v>
      </c>
      <c r="AF76" s="45" t="s">
        <v>26</v>
      </c>
      <c r="AG76" s="47" t="s">
        <v>782</v>
      </c>
      <c r="AH76" s="47"/>
      <c r="AI76" s="47" t="s">
        <v>782</v>
      </c>
      <c r="AJ76" s="45">
        <v>1</v>
      </c>
      <c r="AK76" s="45">
        <v>1</v>
      </c>
      <c r="AL76" s="45">
        <v>0.4</v>
      </c>
    </row>
    <row r="77" spans="1:38" x14ac:dyDescent="0.25">
      <c r="A77" s="45" t="s">
        <v>767</v>
      </c>
      <c r="B77" s="45" t="s">
        <v>26</v>
      </c>
      <c r="C77" s="45">
        <v>0</v>
      </c>
      <c r="D77" s="47"/>
      <c r="E77" s="45">
        <v>0</v>
      </c>
      <c r="F77" s="45">
        <v>0</v>
      </c>
      <c r="G77" s="47" t="s">
        <v>782</v>
      </c>
      <c r="H77" s="45">
        <v>0</v>
      </c>
      <c r="K77" s="45" t="s">
        <v>767</v>
      </c>
      <c r="L77" s="45" t="s">
        <v>26</v>
      </c>
      <c r="M77" s="45">
        <v>0.10344827586206896</v>
      </c>
      <c r="O77" s="45">
        <v>0.20689655172413793</v>
      </c>
      <c r="P77" s="45">
        <v>0.17241379310344829</v>
      </c>
      <c r="Q77" s="45">
        <v>0</v>
      </c>
      <c r="R77" s="45">
        <v>0.65517241379310343</v>
      </c>
      <c r="U77" s="45" t="s">
        <v>767</v>
      </c>
      <c r="V77" s="45" t="s">
        <v>26</v>
      </c>
      <c r="W77" s="45">
        <v>0.89655172413793105</v>
      </c>
      <c r="Y77" s="45">
        <v>0.7931034482758621</v>
      </c>
      <c r="Z77" s="45">
        <v>0.82758620689655171</v>
      </c>
      <c r="AA77" s="45">
        <v>1</v>
      </c>
      <c r="AB77" s="45">
        <v>0.34482758620689657</v>
      </c>
      <c r="AE77" s="45" t="s">
        <v>767</v>
      </c>
      <c r="AF77" s="45" t="s">
        <v>26</v>
      </c>
      <c r="AG77" s="45">
        <v>1</v>
      </c>
      <c r="AH77" s="47"/>
      <c r="AI77" s="45">
        <v>1</v>
      </c>
      <c r="AJ77" s="45">
        <v>1</v>
      </c>
      <c r="AK77" s="47" t="s">
        <v>782</v>
      </c>
      <c r="AL77" s="45">
        <v>1</v>
      </c>
    </row>
    <row r="78" spans="1:38" x14ac:dyDescent="0.25">
      <c r="A78" s="45" t="s">
        <v>768</v>
      </c>
      <c r="B78" s="45" t="s">
        <v>26</v>
      </c>
      <c r="C78" s="45">
        <v>0</v>
      </c>
      <c r="D78" s="47"/>
      <c r="E78" s="45">
        <v>1</v>
      </c>
      <c r="F78" s="45">
        <v>0</v>
      </c>
      <c r="G78" s="45">
        <v>0</v>
      </c>
      <c r="H78" s="45">
        <v>0</v>
      </c>
      <c r="K78" s="45" t="s">
        <v>768</v>
      </c>
      <c r="L78" s="45" t="s">
        <v>26</v>
      </c>
      <c r="M78" s="45">
        <v>0.55405405405405406</v>
      </c>
      <c r="O78" s="45">
        <v>2.7027027027027029E-2</v>
      </c>
      <c r="P78" s="45">
        <v>0.25675675675675674</v>
      </c>
      <c r="Q78" s="45">
        <v>2.7027027027027029E-2</v>
      </c>
      <c r="R78" s="45">
        <v>0.14864864864864866</v>
      </c>
      <c r="U78" s="45" t="s">
        <v>768</v>
      </c>
      <c r="V78" s="45" t="s">
        <v>26</v>
      </c>
      <c r="W78" s="45">
        <v>0.43055555555555558</v>
      </c>
      <c r="Y78" s="45">
        <v>1</v>
      </c>
      <c r="Z78" s="45">
        <v>0.73611111111111116</v>
      </c>
      <c r="AA78" s="45">
        <v>0.97222222222222221</v>
      </c>
      <c r="AB78" s="45">
        <v>0.84722222222222221</v>
      </c>
      <c r="AE78" s="45" t="s">
        <v>768</v>
      </c>
      <c r="AF78" s="45" t="s">
        <v>26</v>
      </c>
      <c r="AG78" s="45">
        <v>1</v>
      </c>
      <c r="AH78" s="47"/>
      <c r="AI78" s="45">
        <v>0</v>
      </c>
      <c r="AJ78" s="45">
        <v>1</v>
      </c>
      <c r="AK78" s="45">
        <v>1</v>
      </c>
      <c r="AL78" s="45">
        <v>1</v>
      </c>
    </row>
    <row r="79" spans="1:38" x14ac:dyDescent="0.25">
      <c r="A79" s="45" t="s">
        <v>769</v>
      </c>
      <c r="B79" s="45" t="s">
        <v>26</v>
      </c>
      <c r="C79" s="45">
        <v>0</v>
      </c>
      <c r="D79" s="47"/>
      <c r="E79" s="45">
        <v>0</v>
      </c>
      <c r="F79" s="45">
        <v>0</v>
      </c>
      <c r="G79" s="47" t="s">
        <v>782</v>
      </c>
      <c r="H79" s="45">
        <v>0</v>
      </c>
      <c r="K79" s="45" t="s">
        <v>769</v>
      </c>
      <c r="L79" s="45" t="s">
        <v>26</v>
      </c>
      <c r="M79" s="45">
        <v>0.29032258064516131</v>
      </c>
      <c r="O79" s="45">
        <v>0.22580645161290322</v>
      </c>
      <c r="P79" s="45">
        <v>0.22580645161290322</v>
      </c>
      <c r="Q79" s="45">
        <v>0</v>
      </c>
      <c r="R79" s="45">
        <v>0.25806451612903225</v>
      </c>
      <c r="U79" s="45" t="s">
        <v>769</v>
      </c>
      <c r="V79" s="45" t="s">
        <v>26</v>
      </c>
      <c r="W79" s="45">
        <v>0.70967741935483875</v>
      </c>
      <c r="Y79" s="45">
        <v>0.77419354838709675</v>
      </c>
      <c r="Z79" s="45">
        <v>0.77419354838709675</v>
      </c>
      <c r="AA79" s="45">
        <v>1</v>
      </c>
      <c r="AB79" s="45">
        <v>0.74193548387096775</v>
      </c>
      <c r="AE79" s="45" t="s">
        <v>769</v>
      </c>
      <c r="AF79" s="45" t="s">
        <v>26</v>
      </c>
      <c r="AG79" s="45">
        <v>1</v>
      </c>
      <c r="AH79" s="47"/>
      <c r="AI79" s="45">
        <v>1</v>
      </c>
      <c r="AJ79" s="45">
        <v>1</v>
      </c>
      <c r="AK79" s="47" t="s">
        <v>782</v>
      </c>
      <c r="AL79" s="45">
        <v>1</v>
      </c>
    </row>
    <row r="82" spans="1:38" x14ac:dyDescent="0.25">
      <c r="A82" s="61" t="s">
        <v>856</v>
      </c>
      <c r="B82" s="61"/>
      <c r="C82" s="61"/>
      <c r="D82" s="61"/>
      <c r="E82" s="61"/>
      <c r="F82" s="61"/>
      <c r="G82" s="61"/>
      <c r="H82" s="61"/>
      <c r="K82" s="61" t="s">
        <v>866</v>
      </c>
      <c r="L82" s="61"/>
      <c r="M82" s="61"/>
      <c r="N82" s="61"/>
      <c r="O82" s="61"/>
      <c r="P82" s="61"/>
      <c r="Q82" s="61"/>
      <c r="R82" s="61"/>
      <c r="U82" s="61" t="s">
        <v>876</v>
      </c>
      <c r="V82" s="61"/>
      <c r="W82" s="61"/>
      <c r="X82" s="61"/>
      <c r="Y82" s="61"/>
      <c r="Z82" s="61"/>
      <c r="AA82" s="61"/>
      <c r="AB82" s="61"/>
      <c r="AE82" s="61" t="s">
        <v>886</v>
      </c>
      <c r="AF82" s="61"/>
      <c r="AG82" s="61"/>
      <c r="AH82" s="61"/>
      <c r="AI82" s="61"/>
      <c r="AJ82" s="61"/>
      <c r="AK82" s="61"/>
      <c r="AL82" s="61"/>
    </row>
    <row r="83" spans="1:38" x14ac:dyDescent="0.25">
      <c r="A83" s="62" t="s">
        <v>33</v>
      </c>
      <c r="B83" s="62" t="s">
        <v>23</v>
      </c>
      <c r="C83" s="62" t="s">
        <v>694</v>
      </c>
      <c r="D83" s="62" t="s">
        <v>824</v>
      </c>
      <c r="E83" s="62" t="s">
        <v>690</v>
      </c>
      <c r="F83" s="62" t="s">
        <v>691</v>
      </c>
      <c r="G83" s="62" t="s">
        <v>692</v>
      </c>
      <c r="H83" s="62" t="s">
        <v>693</v>
      </c>
      <c r="K83" s="62" t="s">
        <v>33</v>
      </c>
      <c r="L83" s="62" t="s">
        <v>23</v>
      </c>
      <c r="M83" s="62" t="s">
        <v>694</v>
      </c>
      <c r="N83" s="62" t="s">
        <v>824</v>
      </c>
      <c r="O83" s="62" t="s">
        <v>690</v>
      </c>
      <c r="P83" s="62" t="s">
        <v>691</v>
      </c>
      <c r="Q83" s="62" t="s">
        <v>692</v>
      </c>
      <c r="R83" s="62" t="s">
        <v>693</v>
      </c>
      <c r="U83" s="62" t="s">
        <v>33</v>
      </c>
      <c r="V83" s="62" t="s">
        <v>23</v>
      </c>
      <c r="W83" s="62" t="s">
        <v>694</v>
      </c>
      <c r="X83" s="62" t="s">
        <v>824</v>
      </c>
      <c r="Y83" s="62" t="s">
        <v>690</v>
      </c>
      <c r="Z83" s="62" t="s">
        <v>691</v>
      </c>
      <c r="AA83" s="62" t="s">
        <v>692</v>
      </c>
      <c r="AB83" s="62" t="s">
        <v>693</v>
      </c>
      <c r="AE83" s="62" t="s">
        <v>33</v>
      </c>
      <c r="AF83" s="62" t="s">
        <v>23</v>
      </c>
      <c r="AG83" s="62" t="s">
        <v>694</v>
      </c>
      <c r="AH83" s="62" t="s">
        <v>824</v>
      </c>
      <c r="AI83" s="62" t="s">
        <v>690</v>
      </c>
      <c r="AJ83" s="62" t="s">
        <v>691</v>
      </c>
      <c r="AK83" s="62" t="s">
        <v>692</v>
      </c>
      <c r="AL83" s="62" t="s">
        <v>693</v>
      </c>
    </row>
    <row r="84" spans="1:38" x14ac:dyDescent="0.25">
      <c r="A84" s="45" t="s">
        <v>732</v>
      </c>
      <c r="B84" s="45" t="s">
        <v>24</v>
      </c>
      <c r="C84" s="48">
        <f t="shared" ref="C84:H84" si="0">AVERAGE(C3:C7)</f>
        <v>0</v>
      </c>
      <c r="D84" s="48"/>
      <c r="E84" s="45">
        <f t="shared" si="0"/>
        <v>0.60814322643151042</v>
      </c>
      <c r="F84" s="48">
        <f t="shared" si="0"/>
        <v>0</v>
      </c>
      <c r="G84" s="48">
        <f t="shared" si="0"/>
        <v>0</v>
      </c>
      <c r="H84" s="48">
        <f t="shared" si="0"/>
        <v>0</v>
      </c>
      <c r="K84" s="45" t="s">
        <v>732</v>
      </c>
      <c r="L84" s="45" t="s">
        <v>24</v>
      </c>
      <c r="M84" s="45">
        <f>AVERAGE(M3:M7)</f>
        <v>2.9886267979024623E-2</v>
      </c>
      <c r="O84" s="45">
        <f t="shared" ref="O84:R84" si="1">AVERAGE(O3:O7)</f>
        <v>0.56153969355303346</v>
      </c>
      <c r="P84" s="45">
        <f t="shared" si="1"/>
        <v>8.7760676489864117E-2</v>
      </c>
      <c r="Q84" s="45">
        <f t="shared" si="1"/>
        <v>8.1707765918292236E-2</v>
      </c>
      <c r="R84" s="45">
        <f t="shared" si="1"/>
        <v>0.20252889065996382</v>
      </c>
      <c r="U84" s="45" t="s">
        <v>732</v>
      </c>
      <c r="V84" s="45" t="s">
        <v>24</v>
      </c>
      <c r="W84" s="45">
        <f>AVERAGE(W3:W7)</f>
        <v>0.95576446011228611</v>
      </c>
      <c r="Y84" s="45">
        <f t="shared" ref="Y84:AB84" si="2">AVERAGE(Y3:Y7)</f>
        <v>0.62593308649092072</v>
      </c>
      <c r="Z84" s="45">
        <f t="shared" si="2"/>
        <v>0.85455847972665033</v>
      </c>
      <c r="AA84" s="45">
        <f t="shared" si="2"/>
        <v>0.91137224180702447</v>
      </c>
      <c r="AB84" s="45">
        <f t="shared" si="2"/>
        <v>0.7312266491265671</v>
      </c>
      <c r="AE84" s="45" t="s">
        <v>732</v>
      </c>
      <c r="AF84" s="45" t="s">
        <v>24</v>
      </c>
      <c r="AG84" s="48">
        <f>AVERAGE(AG3:AG7)</f>
        <v>1</v>
      </c>
      <c r="AH84" s="48"/>
      <c r="AI84" s="45">
        <f t="shared" ref="AI84:AL84" si="3">AVERAGE(AI3:AI7)</f>
        <v>0.39185677356848964</v>
      </c>
      <c r="AJ84" s="48">
        <f t="shared" si="3"/>
        <v>1</v>
      </c>
      <c r="AK84" s="48">
        <f t="shared" si="3"/>
        <v>1</v>
      </c>
      <c r="AL84" s="48">
        <f t="shared" si="3"/>
        <v>1</v>
      </c>
    </row>
    <row r="85" spans="1:38" x14ac:dyDescent="0.25">
      <c r="A85" s="45" t="s">
        <v>732</v>
      </c>
      <c r="B85" s="45" t="s">
        <v>25</v>
      </c>
      <c r="C85" s="48">
        <f t="shared" ref="C85:H85" si="4">AVERAGE(C12:C16)</f>
        <v>0</v>
      </c>
      <c r="D85" s="48">
        <f t="shared" si="4"/>
        <v>0</v>
      </c>
      <c r="E85" s="45">
        <f t="shared" si="4"/>
        <v>0.60814322643151042</v>
      </c>
      <c r="F85" s="48">
        <f t="shared" si="4"/>
        <v>0</v>
      </c>
      <c r="G85" s="48">
        <f t="shared" si="4"/>
        <v>0</v>
      </c>
      <c r="H85" s="48">
        <f t="shared" si="4"/>
        <v>0</v>
      </c>
      <c r="K85" s="45" t="s">
        <v>732</v>
      </c>
      <c r="L85" s="45" t="s">
        <v>25</v>
      </c>
      <c r="M85" s="45">
        <f t="shared" ref="M85:R85" si="5">AVERAGE(M12:M16)</f>
        <v>2.9886267979024623E-2</v>
      </c>
      <c r="N85" s="45">
        <f t="shared" si="5"/>
        <v>7.4188474435739421E-2</v>
      </c>
      <c r="O85" s="45">
        <f t="shared" si="5"/>
        <v>0.56153969355303346</v>
      </c>
      <c r="P85" s="45">
        <f t="shared" si="5"/>
        <v>8.9159277888465518E-2</v>
      </c>
      <c r="Q85" s="45">
        <f t="shared" si="5"/>
        <v>8.1707765918292236E-2</v>
      </c>
      <c r="R85" s="45">
        <f t="shared" si="5"/>
        <v>0.20252889065996382</v>
      </c>
      <c r="U85" s="45" t="s">
        <v>732</v>
      </c>
      <c r="V85" s="45" t="s">
        <v>25</v>
      </c>
      <c r="W85" s="45">
        <f>AVERAGE(W12:W16)</f>
        <v>0.95576446011228611</v>
      </c>
      <c r="X85" s="45">
        <f t="shared" ref="X85:AB85" si="6">AVERAGE(X12:X16)</f>
        <v>0.87506832509293542</v>
      </c>
      <c r="Y85" s="45">
        <f t="shared" si="6"/>
        <v>0.62593308649092072</v>
      </c>
      <c r="Z85" s="45">
        <f t="shared" si="6"/>
        <v>0.85262611257689191</v>
      </c>
      <c r="AA85" s="45">
        <f t="shared" si="6"/>
        <v>0.91137224180702447</v>
      </c>
      <c r="AB85" s="45">
        <f t="shared" si="6"/>
        <v>0.7312266491265671</v>
      </c>
      <c r="AE85" s="45" t="s">
        <v>732</v>
      </c>
      <c r="AF85" s="45" t="s">
        <v>25</v>
      </c>
      <c r="AG85" s="48">
        <f>AVERAGE(AG12:AG16)</f>
        <v>1</v>
      </c>
      <c r="AH85" s="48">
        <f t="shared" ref="AH85:AL85" si="7">AVERAGE(AH12:AH16)</f>
        <v>1</v>
      </c>
      <c r="AI85" s="45">
        <f t="shared" si="7"/>
        <v>0.39185677356848964</v>
      </c>
      <c r="AJ85" s="48">
        <f t="shared" si="7"/>
        <v>1</v>
      </c>
      <c r="AK85" s="48">
        <f t="shared" si="7"/>
        <v>1</v>
      </c>
      <c r="AL85" s="48">
        <f t="shared" si="7"/>
        <v>1</v>
      </c>
    </row>
    <row r="86" spans="1:38" x14ac:dyDescent="0.25">
      <c r="A86" s="45" t="s">
        <v>732</v>
      </c>
      <c r="B86" s="45" t="s">
        <v>26</v>
      </c>
      <c r="C86" s="48">
        <f t="shared" ref="C86:H86" si="8">AVERAGE(C21:C25)</f>
        <v>0</v>
      </c>
      <c r="D86" s="48"/>
      <c r="E86" s="45">
        <f t="shared" si="8"/>
        <v>0.60814322643151042</v>
      </c>
      <c r="F86" s="48">
        <f t="shared" si="8"/>
        <v>0</v>
      </c>
      <c r="G86" s="48">
        <f t="shared" si="8"/>
        <v>0</v>
      </c>
      <c r="H86" s="48">
        <f t="shared" si="8"/>
        <v>0</v>
      </c>
      <c r="K86" s="45" t="s">
        <v>732</v>
      </c>
      <c r="L86" s="45" t="s">
        <v>26</v>
      </c>
      <c r="M86" s="45">
        <f t="shared" ref="M86:R86" si="9">AVERAGE(M21:M25)</f>
        <v>2.9886267979024623E-2</v>
      </c>
      <c r="O86" s="45">
        <f t="shared" si="9"/>
        <v>0.56153969355303346</v>
      </c>
      <c r="P86" s="45">
        <f t="shared" si="9"/>
        <v>4.6284350957811041E-2</v>
      </c>
      <c r="Q86" s="45">
        <f t="shared" si="9"/>
        <v>8.1707765918292236E-2</v>
      </c>
      <c r="R86" s="45">
        <f t="shared" si="9"/>
        <v>0.20252889065996382</v>
      </c>
      <c r="U86" s="45" t="s">
        <v>732</v>
      </c>
      <c r="V86" s="45" t="s">
        <v>26</v>
      </c>
      <c r="W86" s="45">
        <f>AVERAGE(W21:W25)</f>
        <v>0.95576446011228611</v>
      </c>
      <c r="Y86" s="45">
        <f t="shared" ref="Y86:AB86" si="10">AVERAGE(Y21:Y25)</f>
        <v>0.62593308649092072</v>
      </c>
      <c r="Z86" s="45">
        <f t="shared" si="10"/>
        <v>0.90410827562591312</v>
      </c>
      <c r="AA86" s="45">
        <f t="shared" si="10"/>
        <v>0.91137224180702447</v>
      </c>
      <c r="AB86" s="45">
        <f t="shared" si="10"/>
        <v>0.7312266491265671</v>
      </c>
      <c r="AE86" s="45" t="s">
        <v>732</v>
      </c>
      <c r="AF86" s="45" t="s">
        <v>26</v>
      </c>
      <c r="AG86" s="48">
        <f>AVERAGE(AG21:AG25)</f>
        <v>1</v>
      </c>
      <c r="AH86" s="48"/>
      <c r="AI86" s="45">
        <f t="shared" ref="AI86:AL86" si="11">AVERAGE(AI21:AI25)</f>
        <v>0.39185677356848964</v>
      </c>
      <c r="AJ86" s="48">
        <f t="shared" si="11"/>
        <v>1</v>
      </c>
      <c r="AK86" s="48">
        <f t="shared" si="11"/>
        <v>1</v>
      </c>
      <c r="AL86" s="48">
        <f t="shared" si="11"/>
        <v>1</v>
      </c>
    </row>
    <row r="87" spans="1:38" x14ac:dyDescent="0.25">
      <c r="A87" s="45" t="s">
        <v>734</v>
      </c>
      <c r="B87" s="45" t="s">
        <v>24</v>
      </c>
      <c r="C87" s="48">
        <f t="shared" ref="C87:H87" si="12">AVERAGE(C30:C34)</f>
        <v>0.1</v>
      </c>
      <c r="E87" s="45">
        <f t="shared" si="12"/>
        <v>0.31481481481481483</v>
      </c>
      <c r="F87" s="45">
        <f t="shared" si="12"/>
        <v>3.2258064516129032E-3</v>
      </c>
      <c r="G87" s="48">
        <f t="shared" si="12"/>
        <v>0</v>
      </c>
      <c r="H87" s="45">
        <f t="shared" si="12"/>
        <v>4.7723132969034604E-2</v>
      </c>
      <c r="K87" s="45" t="s">
        <v>734</v>
      </c>
      <c r="L87" s="45" t="s">
        <v>24</v>
      </c>
      <c r="M87" s="45">
        <f>AVERAGE(M30:M34)</f>
        <v>0.23192214251539484</v>
      </c>
      <c r="N87" s="48"/>
      <c r="O87" s="45">
        <f t="shared" ref="O87:R87" si="13">AVERAGE(O30:O34)</f>
        <v>4.6519915364341663E-2</v>
      </c>
      <c r="P87" s="45">
        <f t="shared" si="13"/>
        <v>0.43932788532528216</v>
      </c>
      <c r="Q87" s="45">
        <f t="shared" si="13"/>
        <v>9.9493256884896325E-2</v>
      </c>
      <c r="R87" s="45">
        <f t="shared" si="13"/>
        <v>0.20411844867622736</v>
      </c>
      <c r="U87" s="45" t="s">
        <v>734</v>
      </c>
      <c r="V87" s="45" t="s">
        <v>24</v>
      </c>
      <c r="W87" s="45">
        <f>AVERAGE(W30:W34)</f>
        <v>0.7897051131353543</v>
      </c>
      <c r="Y87" s="45">
        <f t="shared" ref="Y87:AB87" si="14">AVERAGE(Y30:Y34)</f>
        <v>0.96323295725409186</v>
      </c>
      <c r="Z87" s="45">
        <f t="shared" si="14"/>
        <v>0.54100910247302481</v>
      </c>
      <c r="AA87" s="45">
        <f t="shared" si="14"/>
        <v>0.88889131987611503</v>
      </c>
      <c r="AB87" s="45">
        <f t="shared" si="14"/>
        <v>0.7849308132596754</v>
      </c>
      <c r="AE87" s="45" t="s">
        <v>734</v>
      </c>
      <c r="AF87" s="45" t="s">
        <v>24</v>
      </c>
      <c r="AG87" s="48">
        <f>AVERAGE(AG30:AG34)</f>
        <v>0.9</v>
      </c>
      <c r="AI87" s="45">
        <f t="shared" ref="AI87:AL87" si="15">AVERAGE(AI30:AI34)</f>
        <v>0.68518518518518512</v>
      </c>
      <c r="AJ87" s="45">
        <f t="shared" si="15"/>
        <v>0.99677419354838714</v>
      </c>
      <c r="AK87" s="48">
        <f t="shared" si="15"/>
        <v>1</v>
      </c>
      <c r="AL87" s="45">
        <f t="shared" si="15"/>
        <v>0.95227686703096537</v>
      </c>
    </row>
    <row r="88" spans="1:38" x14ac:dyDescent="0.25">
      <c r="A88" s="45" t="s">
        <v>734</v>
      </c>
      <c r="B88" s="45" t="s">
        <v>25</v>
      </c>
      <c r="C88" s="48">
        <f t="shared" ref="C88:H88" si="16">AVERAGE(C39:C43)</f>
        <v>0.1</v>
      </c>
      <c r="D88" s="45">
        <f t="shared" si="16"/>
        <v>2.0833333333333333E-3</v>
      </c>
      <c r="E88" s="45">
        <f t="shared" si="16"/>
        <v>0.31481481481481483</v>
      </c>
      <c r="F88" s="45">
        <f t="shared" si="16"/>
        <v>3.2258064516129032E-3</v>
      </c>
      <c r="G88" s="48">
        <f t="shared" si="16"/>
        <v>0</v>
      </c>
      <c r="H88" s="45">
        <f t="shared" si="16"/>
        <v>4.7723132969034604E-2</v>
      </c>
      <c r="K88" s="45" t="s">
        <v>734</v>
      </c>
      <c r="L88" s="45" t="s">
        <v>25</v>
      </c>
      <c r="M88" s="45">
        <f>AVERAGE(M39:M43)</f>
        <v>0.23192214251539484</v>
      </c>
      <c r="N88" s="48">
        <f t="shared" ref="N88:R88" si="17">AVERAGE(N39:N43)</f>
        <v>0.19004307571426804</v>
      </c>
      <c r="O88" s="45">
        <f t="shared" si="17"/>
        <v>4.6519915364341663E-2</v>
      </c>
      <c r="P88" s="45">
        <f t="shared" si="17"/>
        <v>0.43932788532528216</v>
      </c>
      <c r="Q88" s="45">
        <f t="shared" si="17"/>
        <v>9.9493256884896325E-2</v>
      </c>
      <c r="R88" s="45">
        <f t="shared" si="17"/>
        <v>0.20411844867622736</v>
      </c>
      <c r="U88" s="45" t="s">
        <v>734</v>
      </c>
      <c r="V88" s="45" t="s">
        <v>25</v>
      </c>
      <c r="W88" s="45">
        <f>AVERAGE(W39:W43)</f>
        <v>0.7897051131353543</v>
      </c>
      <c r="X88" s="45">
        <f t="shared" ref="X88:AB88" si="18">AVERAGE(X39:X43)</f>
        <v>0.78954006240983599</v>
      </c>
      <c r="Y88" s="45">
        <f t="shared" si="18"/>
        <v>0.96323295725409186</v>
      </c>
      <c r="Z88" s="45">
        <f t="shared" si="18"/>
        <v>0.54100910247302481</v>
      </c>
      <c r="AA88" s="45">
        <f t="shared" si="18"/>
        <v>0.88889131987611503</v>
      </c>
      <c r="AB88" s="45">
        <f t="shared" si="18"/>
        <v>0.7849308132596754</v>
      </c>
      <c r="AE88" s="45" t="s">
        <v>734</v>
      </c>
      <c r="AF88" s="45" t="s">
        <v>25</v>
      </c>
      <c r="AG88" s="48">
        <f>AVERAGE(AG39:AG43)</f>
        <v>0.9</v>
      </c>
      <c r="AH88" s="45">
        <f t="shared" ref="AH88:AL88" si="19">AVERAGE(AH39:AH43)</f>
        <v>0.99791666666666679</v>
      </c>
      <c r="AI88" s="45">
        <f t="shared" si="19"/>
        <v>0.68518518518518512</v>
      </c>
      <c r="AJ88" s="45">
        <f t="shared" si="19"/>
        <v>0.99677419354838714</v>
      </c>
      <c r="AK88" s="48">
        <f t="shared" si="19"/>
        <v>1</v>
      </c>
      <c r="AL88" s="45">
        <f t="shared" si="19"/>
        <v>0.95227686703096537</v>
      </c>
    </row>
    <row r="89" spans="1:38" x14ac:dyDescent="0.25">
      <c r="A89" s="45" t="s">
        <v>734</v>
      </c>
      <c r="B89" s="45" t="s">
        <v>26</v>
      </c>
      <c r="C89" s="48">
        <f t="shared" ref="C89:H89" si="20">AVERAGE(C48:C52)</f>
        <v>0.1</v>
      </c>
      <c r="E89" s="45">
        <f t="shared" si="20"/>
        <v>0.31481481481481483</v>
      </c>
      <c r="F89" s="45">
        <f t="shared" si="20"/>
        <v>3.2258064516129032E-3</v>
      </c>
      <c r="G89" s="48">
        <f t="shared" si="20"/>
        <v>0</v>
      </c>
      <c r="H89" s="45">
        <f t="shared" si="20"/>
        <v>4.7723132969034604E-2</v>
      </c>
      <c r="K89" s="45" t="s">
        <v>734</v>
      </c>
      <c r="L89" s="45" t="s">
        <v>26</v>
      </c>
      <c r="M89" s="45">
        <f>AVERAGE(M48:M52)</f>
        <v>0.23192214251539484</v>
      </c>
      <c r="N89" s="48"/>
      <c r="O89" s="45">
        <f t="shared" ref="O89:R89" si="21">AVERAGE(O48:O52)</f>
        <v>4.6519915364341663E-2</v>
      </c>
      <c r="P89" s="45">
        <f t="shared" si="21"/>
        <v>0.43932788532528216</v>
      </c>
      <c r="Q89" s="45">
        <f t="shared" si="21"/>
        <v>9.9493256884896325E-2</v>
      </c>
      <c r="R89" s="45">
        <f t="shared" si="21"/>
        <v>0.20411844867622736</v>
      </c>
      <c r="U89" s="45" t="s">
        <v>734</v>
      </c>
      <c r="V89" s="45" t="s">
        <v>26</v>
      </c>
      <c r="W89" s="45">
        <f>AVERAGE(W48:W52)</f>
        <v>0.7897051131353543</v>
      </c>
      <c r="Y89" s="45">
        <f t="shared" ref="Y89:AB89" si="22">AVERAGE(Y48:Y52)</f>
        <v>0.96323295725409186</v>
      </c>
      <c r="Z89" s="45">
        <f t="shared" si="22"/>
        <v>0.54100910247302481</v>
      </c>
      <c r="AA89" s="45">
        <f t="shared" si="22"/>
        <v>0.88889131987611503</v>
      </c>
      <c r="AB89" s="45">
        <f t="shared" si="22"/>
        <v>0.7849308132596754</v>
      </c>
      <c r="AE89" s="45" t="s">
        <v>734</v>
      </c>
      <c r="AF89" s="45" t="s">
        <v>26</v>
      </c>
      <c r="AG89" s="48">
        <f>AVERAGE(AG48:AG52)</f>
        <v>0.9</v>
      </c>
      <c r="AI89" s="45">
        <f t="shared" ref="AI89:AL89" si="23">AVERAGE(AI48:AI52)</f>
        <v>0.68518518518518512</v>
      </c>
      <c r="AJ89" s="45">
        <f t="shared" si="23"/>
        <v>0.99677419354838714</v>
      </c>
      <c r="AK89" s="48">
        <f t="shared" si="23"/>
        <v>1</v>
      </c>
      <c r="AL89" s="45">
        <f t="shared" si="23"/>
        <v>0.95227686703096537</v>
      </c>
    </row>
    <row r="90" spans="1:38" x14ac:dyDescent="0.25">
      <c r="A90" s="45" t="s">
        <v>735</v>
      </c>
      <c r="B90" s="45" t="s">
        <v>24</v>
      </c>
      <c r="C90" s="48">
        <f>AVERAGE(C57:C61)</f>
        <v>0</v>
      </c>
      <c r="D90" s="47" t="e">
        <v>#N/A</v>
      </c>
      <c r="E90" s="45">
        <f>AVERAGE(E57:E61)</f>
        <v>0.2857142857142857</v>
      </c>
      <c r="F90" s="45">
        <f>AVERAGE(F57:F61)</f>
        <v>2.222222222222222E-2</v>
      </c>
      <c r="G90" s="48">
        <f>AVERAGE(G57:G61)</f>
        <v>0</v>
      </c>
      <c r="H90" s="48">
        <f>AVERAGE(H57:H61)</f>
        <v>0.12</v>
      </c>
      <c r="K90" s="45" t="s">
        <v>735</v>
      </c>
      <c r="L90" s="45" t="s">
        <v>24</v>
      </c>
      <c r="M90" s="45">
        <f>AVERAGE(M57:M61)</f>
        <v>0.26887532693984306</v>
      </c>
      <c r="N90" s="48"/>
      <c r="O90" s="45">
        <f t="shared" ref="O90:R90" si="24">AVERAGE(O57:O61)</f>
        <v>0.11608393710729639</v>
      </c>
      <c r="P90" s="45">
        <f t="shared" si="24"/>
        <v>0.17598337142533538</v>
      </c>
      <c r="Q90" s="45">
        <f t="shared" si="24"/>
        <v>3.1949110297145582E-2</v>
      </c>
      <c r="R90" s="45">
        <f t="shared" si="24"/>
        <v>0.46738914458344316</v>
      </c>
      <c r="U90" s="45" t="s">
        <v>735</v>
      </c>
      <c r="V90" s="45" t="s">
        <v>24</v>
      </c>
      <c r="W90" s="45">
        <f>AVERAGE(W57:W61)</f>
        <v>0.72521408266680809</v>
      </c>
      <c r="X90" s="48"/>
      <c r="Y90" s="45">
        <f t="shared" ref="Y90:AB90" si="25">AVERAGE(Y57:Y61)</f>
        <v>0.89203082790402033</v>
      </c>
      <c r="Z90" s="45">
        <f t="shared" si="25"/>
        <v>0.8074277973391023</v>
      </c>
      <c r="AA90" s="45">
        <f t="shared" si="25"/>
        <v>0.95553467000835435</v>
      </c>
      <c r="AB90" s="45">
        <f t="shared" si="25"/>
        <v>0.54694743439986693</v>
      </c>
      <c r="AE90" s="45" t="s">
        <v>735</v>
      </c>
      <c r="AF90" s="45" t="s">
        <v>24</v>
      </c>
      <c r="AG90" s="48">
        <f>AVERAGE(AG57:AG61)</f>
        <v>1</v>
      </c>
      <c r="AH90" s="48"/>
      <c r="AI90" s="45">
        <f>AVERAGE(AI57:AI61)</f>
        <v>0.7142857142857143</v>
      </c>
      <c r="AJ90" s="45">
        <f t="shared" ref="AJ90:AL90" si="26">AVERAGE(AJ57:AJ61)</f>
        <v>0.97777777777777786</v>
      </c>
      <c r="AK90" s="48">
        <f t="shared" si="26"/>
        <v>1</v>
      </c>
      <c r="AL90" s="48">
        <f t="shared" si="26"/>
        <v>0.88000000000000012</v>
      </c>
    </row>
    <row r="91" spans="1:38" x14ac:dyDescent="0.25">
      <c r="A91" s="45" t="s">
        <v>735</v>
      </c>
      <c r="B91" s="45" t="s">
        <v>25</v>
      </c>
      <c r="C91" s="48">
        <f>AVERAGE(C66:C70)</f>
        <v>0</v>
      </c>
      <c r="D91" s="47" t="e">
        <v>#N/A</v>
      </c>
      <c r="E91" s="45">
        <f t="shared" ref="E91:H91" si="27">AVERAGE(E66:E70)</f>
        <v>0.2857142857142857</v>
      </c>
      <c r="F91" s="45">
        <f>AVERAGE(F66:F70)</f>
        <v>2.2222222222222199E-2</v>
      </c>
      <c r="G91" s="48">
        <f t="shared" si="27"/>
        <v>0</v>
      </c>
      <c r="H91" s="48">
        <f t="shared" si="27"/>
        <v>0.12</v>
      </c>
      <c r="K91" s="45" t="s">
        <v>735</v>
      </c>
      <c r="L91" s="45" t="s">
        <v>25</v>
      </c>
      <c r="M91" s="45">
        <f>AVERAGE(M66:M70)</f>
        <v>0.26887532693984306</v>
      </c>
      <c r="N91" s="48">
        <f t="shared" ref="N91:R91" si="28">AVERAGE(N66:N70)</f>
        <v>0</v>
      </c>
      <c r="O91" s="45">
        <f t="shared" si="28"/>
        <v>0.11608393710729639</v>
      </c>
      <c r="P91" s="45">
        <f t="shared" si="28"/>
        <v>0.17598337142533538</v>
      </c>
      <c r="Q91" s="45">
        <f t="shared" si="28"/>
        <v>3.1949110297145582E-2</v>
      </c>
      <c r="R91" s="45">
        <f t="shared" si="28"/>
        <v>0.46738914458344316</v>
      </c>
      <c r="U91" s="45" t="s">
        <v>735</v>
      </c>
      <c r="V91" s="45" t="s">
        <v>25</v>
      </c>
      <c r="W91" s="45">
        <f>AVERAGE(W66:W70)</f>
        <v>0.72521408266680809</v>
      </c>
      <c r="X91" s="48">
        <f t="shared" ref="X91:AB91" si="29">AVERAGE(X66:X70)</f>
        <v>1</v>
      </c>
      <c r="Y91" s="45">
        <f t="shared" si="29"/>
        <v>0.89203082790402033</v>
      </c>
      <c r="Z91" s="45">
        <f t="shared" si="29"/>
        <v>0.8074277973391023</v>
      </c>
      <c r="AA91" s="45">
        <f t="shared" si="29"/>
        <v>0.95553467000835435</v>
      </c>
      <c r="AB91" s="45">
        <f t="shared" si="29"/>
        <v>0.54694743439986693</v>
      </c>
      <c r="AE91" s="45" t="s">
        <v>735</v>
      </c>
      <c r="AF91" s="45" t="s">
        <v>25</v>
      </c>
      <c r="AG91" s="48">
        <f>AVERAGE(AG66:AG70)</f>
        <v>1</v>
      </c>
      <c r="AH91" s="48">
        <v>0</v>
      </c>
      <c r="AI91" s="45">
        <f>AVERAGE(AI66:AI70)</f>
        <v>0.7142857142857143</v>
      </c>
      <c r="AJ91" s="45">
        <f t="shared" ref="AJ91:AL91" si="30">AVERAGE(AJ66:AJ70)</f>
        <v>0.97777777777777786</v>
      </c>
      <c r="AK91" s="48">
        <f t="shared" si="30"/>
        <v>1</v>
      </c>
      <c r="AL91" s="48">
        <f t="shared" si="30"/>
        <v>0.88000000000000012</v>
      </c>
    </row>
    <row r="92" spans="1:38" x14ac:dyDescent="0.25">
      <c r="A92" s="45" t="s">
        <v>735</v>
      </c>
      <c r="B92" s="45" t="s">
        <v>26</v>
      </c>
      <c r="C92" s="48">
        <f>AVERAGE(C75:C79)</f>
        <v>0</v>
      </c>
      <c r="D92" s="47" t="e">
        <v>#N/A</v>
      </c>
      <c r="E92" s="45">
        <f t="shared" ref="E92:H92" si="31">AVERAGE(E75:E79)</f>
        <v>0.2857142857142857</v>
      </c>
      <c r="F92" s="45">
        <f t="shared" si="31"/>
        <v>2.222222222222222E-2</v>
      </c>
      <c r="G92" s="48">
        <f t="shared" si="31"/>
        <v>0</v>
      </c>
      <c r="H92" s="48">
        <f t="shared" si="31"/>
        <v>0.12</v>
      </c>
      <c r="K92" s="45" t="s">
        <v>735</v>
      </c>
      <c r="L92" s="45" t="s">
        <v>26</v>
      </c>
      <c r="M92" s="45">
        <f>AVERAGE(M75:M79)</f>
        <v>0.26887532693984306</v>
      </c>
      <c r="N92" s="48"/>
      <c r="O92" s="45">
        <f t="shared" ref="O92:R92" si="32">AVERAGE(O75:O79)</f>
        <v>0.11608393710729639</v>
      </c>
      <c r="P92" s="45">
        <f t="shared" si="32"/>
        <v>0.17598337142533538</v>
      </c>
      <c r="Q92" s="45">
        <f t="shared" si="32"/>
        <v>3.1949110297145582E-2</v>
      </c>
      <c r="R92" s="45">
        <f t="shared" si="32"/>
        <v>0.46738914458344316</v>
      </c>
      <c r="U92" s="45" t="s">
        <v>735</v>
      </c>
      <c r="V92" s="45" t="s">
        <v>26</v>
      </c>
      <c r="W92" s="45">
        <f>AVERAGE(W75:W79)</f>
        <v>0.72521408266680809</v>
      </c>
      <c r="X92" s="48"/>
      <c r="Y92" s="45">
        <f t="shared" ref="Y92:AB92" si="33">AVERAGE(Y75:Y79)</f>
        <v>0.89203082790402033</v>
      </c>
      <c r="Z92" s="45">
        <f t="shared" si="33"/>
        <v>0.8074277973391023</v>
      </c>
      <c r="AA92" s="45">
        <f t="shared" si="33"/>
        <v>0.95553467000835435</v>
      </c>
      <c r="AB92" s="45">
        <f t="shared" si="33"/>
        <v>0.54694743439986693</v>
      </c>
      <c r="AE92" s="45" t="s">
        <v>735</v>
      </c>
      <c r="AF92" s="45" t="s">
        <v>26</v>
      </c>
      <c r="AG92" s="48">
        <f>AVERAGE(AG75:AG79)</f>
        <v>1</v>
      </c>
      <c r="AH92" s="48"/>
      <c r="AI92" s="45">
        <f>AVERAGE(AI75:AI79)</f>
        <v>0.7142857142857143</v>
      </c>
      <c r="AJ92" s="45">
        <f t="shared" ref="AJ92:AL92" si="34">AVERAGE(AJ75:AJ79)</f>
        <v>0.97777777777777786</v>
      </c>
      <c r="AK92" s="48">
        <f t="shared" si="34"/>
        <v>1</v>
      </c>
      <c r="AL92" s="48">
        <f t="shared" si="34"/>
        <v>0.88000000000000012</v>
      </c>
    </row>
  </sheetData>
  <mergeCells count="40">
    <mergeCell ref="AE46:AL46"/>
    <mergeCell ref="AE55:AL55"/>
    <mergeCell ref="AE64:AL64"/>
    <mergeCell ref="AE73:AL73"/>
    <mergeCell ref="AE82:AL82"/>
    <mergeCell ref="AE1:AL1"/>
    <mergeCell ref="AE10:AL10"/>
    <mergeCell ref="AE19:AL19"/>
    <mergeCell ref="AE28:AL28"/>
    <mergeCell ref="AE37:AL37"/>
    <mergeCell ref="A1:H1"/>
    <mergeCell ref="A10:H10"/>
    <mergeCell ref="K10:R10"/>
    <mergeCell ref="K1:R1"/>
    <mergeCell ref="U1:AB1"/>
    <mergeCell ref="U10:AB10"/>
    <mergeCell ref="A19:H19"/>
    <mergeCell ref="A28:H28"/>
    <mergeCell ref="K28:R28"/>
    <mergeCell ref="K19:R19"/>
    <mergeCell ref="U19:AB19"/>
    <mergeCell ref="U28:AB28"/>
    <mergeCell ref="A37:H37"/>
    <mergeCell ref="A46:H46"/>
    <mergeCell ref="K46:R46"/>
    <mergeCell ref="K37:R37"/>
    <mergeCell ref="U37:AB37"/>
    <mergeCell ref="U46:AB46"/>
    <mergeCell ref="A64:H64"/>
    <mergeCell ref="A55:H55"/>
    <mergeCell ref="K64:R64"/>
    <mergeCell ref="K55:R55"/>
    <mergeCell ref="U55:AB55"/>
    <mergeCell ref="U64:AB64"/>
    <mergeCell ref="A82:H82"/>
    <mergeCell ref="A73:H73"/>
    <mergeCell ref="K82:R82"/>
    <mergeCell ref="K73:R73"/>
    <mergeCell ref="U73:AB73"/>
    <mergeCell ref="U82:AB82"/>
  </mergeCells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54ED-095C-CA46-9522-5A75EB738EEC}">
  <dimension ref="A1:P57"/>
  <sheetViews>
    <sheetView tabSelected="1" workbookViewId="0">
      <selection activeCell="G17" sqref="G17"/>
    </sheetView>
  </sheetViews>
  <sheetFormatPr baseColWidth="10" defaultRowHeight="15" x14ac:dyDescent="0.2"/>
  <cols>
    <col min="1" max="1" width="8.1640625" style="25" bestFit="1" customWidth="1"/>
    <col min="2" max="2" width="26.83203125" style="25" bestFit="1" customWidth="1"/>
    <col min="3" max="3" width="10.6640625" style="25" bestFit="1" customWidth="1"/>
    <col min="4" max="4" width="17.1640625" style="25" bestFit="1" customWidth="1"/>
    <col min="5" max="5" width="18.83203125" style="25" bestFit="1" customWidth="1"/>
    <col min="6" max="6" width="10.83203125" style="25"/>
    <col min="7" max="7" width="26.83203125" style="25" bestFit="1" customWidth="1"/>
    <col min="8" max="8" width="10.6640625" style="25" bestFit="1" customWidth="1"/>
    <col min="9" max="9" width="14.6640625" style="25" bestFit="1" customWidth="1"/>
    <col min="10" max="10" width="15.6640625" style="25" bestFit="1" customWidth="1"/>
    <col min="11" max="12" width="10.83203125" style="25"/>
    <col min="13" max="13" width="16.5" style="25" customWidth="1"/>
    <col min="14" max="16384" width="10.83203125" style="25"/>
  </cols>
  <sheetData>
    <row r="1" spans="1:10" ht="19" x14ac:dyDescent="0.25">
      <c r="A1" s="10" t="s">
        <v>689</v>
      </c>
      <c r="B1" s="64"/>
      <c r="C1" s="64"/>
      <c r="D1" s="64"/>
      <c r="E1" s="64"/>
      <c r="G1" s="11" t="s">
        <v>888</v>
      </c>
      <c r="H1" s="12"/>
      <c r="I1" s="12"/>
      <c r="J1" s="13"/>
    </row>
    <row r="2" spans="1:10" ht="19" x14ac:dyDescent="0.2">
      <c r="A2" s="15" t="s">
        <v>0</v>
      </c>
      <c r="B2" s="15" t="s">
        <v>678</v>
      </c>
      <c r="C2" s="15" t="s">
        <v>24</v>
      </c>
      <c r="D2" s="15" t="s">
        <v>25</v>
      </c>
      <c r="E2" s="15" t="s">
        <v>26</v>
      </c>
      <c r="G2" s="15" t="s">
        <v>678</v>
      </c>
      <c r="H2" s="15" t="s">
        <v>24</v>
      </c>
      <c r="I2" s="15" t="s">
        <v>25</v>
      </c>
      <c r="J2" s="15" t="s">
        <v>26</v>
      </c>
    </row>
    <row r="3" spans="1:10" ht="19" x14ac:dyDescent="0.25">
      <c r="A3" s="7" t="s">
        <v>755</v>
      </c>
      <c r="B3" s="7" t="s">
        <v>679</v>
      </c>
      <c r="C3" s="7">
        <v>14</v>
      </c>
      <c r="D3" s="7">
        <v>14</v>
      </c>
      <c r="E3" s="7"/>
      <c r="G3" s="7" t="s">
        <v>679</v>
      </c>
      <c r="H3" s="7">
        <f>INT(AVERAGE(C3:C17))</f>
        <v>15</v>
      </c>
      <c r="I3" s="7">
        <f>INT(AVERAGE(D3:D17))</f>
        <v>11</v>
      </c>
      <c r="J3" s="7"/>
    </row>
    <row r="4" spans="1:10" ht="19" x14ac:dyDescent="0.25">
      <c r="A4" s="7" t="s">
        <v>756</v>
      </c>
      <c r="B4" s="7" t="s">
        <v>679</v>
      </c>
      <c r="C4" s="7">
        <v>15</v>
      </c>
      <c r="D4" s="7">
        <v>12</v>
      </c>
      <c r="E4" s="7"/>
      <c r="G4" s="7" t="s">
        <v>680</v>
      </c>
      <c r="H4" s="7">
        <f>INT(AVERAGE(C18:C32))</f>
        <v>28</v>
      </c>
      <c r="I4" s="7">
        <f>INT(AVERAGE(D18:D32))</f>
        <v>27</v>
      </c>
      <c r="J4" s="7">
        <f>INT(AVERAGE(E18:E32))</f>
        <v>84</v>
      </c>
    </row>
    <row r="5" spans="1:10" ht="19" x14ac:dyDescent="0.25">
      <c r="A5" s="7" t="s">
        <v>757</v>
      </c>
      <c r="B5" s="7" t="s">
        <v>679</v>
      </c>
      <c r="C5" s="7">
        <v>13</v>
      </c>
      <c r="D5" s="7">
        <v>11</v>
      </c>
      <c r="E5" s="7"/>
      <c r="G5" s="7" t="s">
        <v>682</v>
      </c>
      <c r="H5" s="7"/>
      <c r="I5" s="7">
        <f>INT(AVERAGE(D33:D42))</f>
        <v>1866</v>
      </c>
      <c r="J5" s="7"/>
    </row>
    <row r="6" spans="1:10" ht="19" x14ac:dyDescent="0.25">
      <c r="A6" s="7" t="s">
        <v>758</v>
      </c>
      <c r="B6" s="7" t="s">
        <v>679</v>
      </c>
      <c r="C6" s="7">
        <v>15</v>
      </c>
      <c r="D6" s="7">
        <v>11</v>
      </c>
      <c r="E6" s="7"/>
      <c r="G6" s="7" t="s">
        <v>685</v>
      </c>
      <c r="H6" s="7">
        <f>INT(AVERAGE(C43:C57))</f>
        <v>286</v>
      </c>
      <c r="I6" s="7">
        <f>INT(AVERAGE(D43:D57))</f>
        <v>306</v>
      </c>
      <c r="J6" s="7">
        <f>INT(AVERAGE(E43:E57))</f>
        <v>340</v>
      </c>
    </row>
    <row r="7" spans="1:10" ht="19" x14ac:dyDescent="0.25">
      <c r="A7" s="7" t="s">
        <v>759</v>
      </c>
      <c r="B7" s="7" t="s">
        <v>679</v>
      </c>
      <c r="C7" s="7">
        <v>16</v>
      </c>
      <c r="D7" s="7">
        <v>12</v>
      </c>
      <c r="E7" s="7"/>
      <c r="G7" s="7" t="s">
        <v>682</v>
      </c>
      <c r="H7" s="7"/>
      <c r="I7" s="7">
        <f>INT(AVERAGE(D38:D42))</f>
        <v>3575</v>
      </c>
    </row>
    <row r="8" spans="1:10" ht="19" x14ac:dyDescent="0.25">
      <c r="A8" s="7" t="s">
        <v>760</v>
      </c>
      <c r="B8" s="7" t="s">
        <v>679</v>
      </c>
      <c r="C8" s="7">
        <v>16</v>
      </c>
      <c r="D8" s="7">
        <v>11</v>
      </c>
      <c r="E8" s="7"/>
    </row>
    <row r="9" spans="1:10" ht="19" x14ac:dyDescent="0.25">
      <c r="A9" s="7" t="s">
        <v>761</v>
      </c>
      <c r="B9" s="7" t="s">
        <v>679</v>
      </c>
      <c r="C9" s="7">
        <v>12</v>
      </c>
      <c r="D9" s="7">
        <v>13</v>
      </c>
      <c r="E9" s="7"/>
    </row>
    <row r="10" spans="1:10" ht="19" x14ac:dyDescent="0.25">
      <c r="A10" s="7" t="s">
        <v>762</v>
      </c>
      <c r="B10" s="7" t="s">
        <v>679</v>
      </c>
      <c r="C10" s="7">
        <v>18</v>
      </c>
      <c r="D10" s="7">
        <v>10</v>
      </c>
      <c r="E10" s="7"/>
    </row>
    <row r="11" spans="1:10" ht="19" x14ac:dyDescent="0.25">
      <c r="A11" s="7" t="s">
        <v>763</v>
      </c>
      <c r="B11" s="7" t="s">
        <v>679</v>
      </c>
      <c r="C11" s="7">
        <v>16</v>
      </c>
      <c r="D11" s="7">
        <v>12</v>
      </c>
      <c r="E11" s="7"/>
    </row>
    <row r="12" spans="1:10" ht="19" x14ac:dyDescent="0.25">
      <c r="A12" s="7" t="s">
        <v>764</v>
      </c>
      <c r="B12" s="7" t="s">
        <v>679</v>
      </c>
      <c r="C12" s="7">
        <v>15</v>
      </c>
      <c r="D12" s="7">
        <v>11</v>
      </c>
      <c r="E12" s="7"/>
    </row>
    <row r="13" spans="1:10" ht="19" x14ac:dyDescent="0.25">
      <c r="A13" s="7" t="s">
        <v>765</v>
      </c>
      <c r="B13" s="7" t="s">
        <v>679</v>
      </c>
      <c r="C13" s="7">
        <v>18</v>
      </c>
      <c r="D13" s="7">
        <v>12</v>
      </c>
      <c r="E13" s="7"/>
    </row>
    <row r="14" spans="1:10" ht="19" x14ac:dyDescent="0.25">
      <c r="A14" s="7" t="s">
        <v>766</v>
      </c>
      <c r="B14" s="7" t="s">
        <v>679</v>
      </c>
      <c r="C14" s="7">
        <v>17</v>
      </c>
      <c r="D14" s="7">
        <v>13</v>
      </c>
      <c r="E14" s="7"/>
    </row>
    <row r="15" spans="1:10" ht="19" x14ac:dyDescent="0.25">
      <c r="A15" s="7" t="s">
        <v>767</v>
      </c>
      <c r="B15" s="7" t="s">
        <v>679</v>
      </c>
      <c r="C15" s="7">
        <v>14</v>
      </c>
      <c r="D15" s="7">
        <v>12</v>
      </c>
      <c r="E15" s="7"/>
    </row>
    <row r="16" spans="1:10" ht="19" x14ac:dyDescent="0.25">
      <c r="A16" s="7" t="s">
        <v>768</v>
      </c>
      <c r="B16" s="7" t="s">
        <v>679</v>
      </c>
      <c r="C16" s="7">
        <v>16</v>
      </c>
      <c r="D16" s="7">
        <v>12</v>
      </c>
      <c r="E16" s="7"/>
    </row>
    <row r="17" spans="1:16" ht="20" thickBot="1" x14ac:dyDescent="0.3">
      <c r="A17" s="32" t="s">
        <v>769</v>
      </c>
      <c r="B17" s="32" t="s">
        <v>679</v>
      </c>
      <c r="C17" s="32">
        <v>15</v>
      </c>
      <c r="D17" s="32">
        <v>11</v>
      </c>
      <c r="E17" s="32"/>
    </row>
    <row r="18" spans="1:16" ht="19" x14ac:dyDescent="0.25">
      <c r="A18" s="7" t="s">
        <v>755</v>
      </c>
      <c r="B18" s="7" t="s">
        <v>680</v>
      </c>
      <c r="C18" s="7">
        <v>27</v>
      </c>
      <c r="D18" s="7">
        <v>33</v>
      </c>
      <c r="E18" s="7">
        <v>92</v>
      </c>
      <c r="G18" s="51" t="s">
        <v>905</v>
      </c>
      <c r="H18" s="51"/>
      <c r="I18" s="51"/>
      <c r="J18" s="51"/>
      <c r="L18" s="51" t="s">
        <v>906</v>
      </c>
      <c r="M18" s="51"/>
      <c r="N18" s="51"/>
      <c r="O18" s="51"/>
      <c r="P18" s="51"/>
    </row>
    <row r="19" spans="1:16" ht="19" x14ac:dyDescent="0.25">
      <c r="A19" s="7" t="s">
        <v>756</v>
      </c>
      <c r="B19" s="7" t="s">
        <v>680</v>
      </c>
      <c r="C19" s="7">
        <v>45</v>
      </c>
      <c r="D19" s="7">
        <v>63</v>
      </c>
      <c r="E19" s="7">
        <v>138</v>
      </c>
      <c r="G19" s="15" t="s">
        <v>0</v>
      </c>
      <c r="H19" s="15" t="s">
        <v>679</v>
      </c>
      <c r="I19" s="15" t="s">
        <v>898</v>
      </c>
      <c r="J19" s="15" t="s">
        <v>680</v>
      </c>
      <c r="L19" s="15" t="s">
        <v>0</v>
      </c>
      <c r="M19" s="15" t="s">
        <v>682</v>
      </c>
      <c r="N19" s="15" t="s">
        <v>679</v>
      </c>
      <c r="O19" s="15" t="s">
        <v>898</v>
      </c>
      <c r="P19" s="15" t="s">
        <v>680</v>
      </c>
    </row>
    <row r="20" spans="1:16" ht="19" x14ac:dyDescent="0.25">
      <c r="A20" s="7" t="s">
        <v>757</v>
      </c>
      <c r="B20" s="7" t="s">
        <v>680</v>
      </c>
      <c r="C20" s="7">
        <v>31</v>
      </c>
      <c r="D20" s="7">
        <v>24</v>
      </c>
      <c r="E20" s="7">
        <v>176</v>
      </c>
      <c r="G20" s="7" t="s">
        <v>755</v>
      </c>
      <c r="H20" s="7">
        <v>14</v>
      </c>
      <c r="I20" s="7">
        <v>186</v>
      </c>
      <c r="J20" s="7">
        <v>27</v>
      </c>
      <c r="L20" s="7" t="s">
        <v>755</v>
      </c>
      <c r="M20" s="7">
        <v>87</v>
      </c>
      <c r="N20" s="7">
        <v>14</v>
      </c>
      <c r="O20" s="7">
        <v>185</v>
      </c>
      <c r="P20" s="7">
        <v>33</v>
      </c>
    </row>
    <row r="21" spans="1:16" ht="19" x14ac:dyDescent="0.25">
      <c r="A21" s="7" t="s">
        <v>758</v>
      </c>
      <c r="B21" s="7" t="s">
        <v>680</v>
      </c>
      <c r="C21" s="7">
        <v>49</v>
      </c>
      <c r="D21" s="7">
        <v>52</v>
      </c>
      <c r="E21" s="7">
        <v>184</v>
      </c>
      <c r="G21" s="7" t="s">
        <v>756</v>
      </c>
      <c r="H21" s="7">
        <v>15</v>
      </c>
      <c r="I21" s="7">
        <v>188</v>
      </c>
      <c r="J21" s="7">
        <v>45</v>
      </c>
      <c r="L21" s="7" t="s">
        <v>756</v>
      </c>
      <c r="M21" s="7">
        <v>219</v>
      </c>
      <c r="N21" s="7">
        <v>12</v>
      </c>
      <c r="O21" s="7">
        <v>191</v>
      </c>
      <c r="P21" s="7">
        <v>63</v>
      </c>
    </row>
    <row r="22" spans="1:16" ht="19" x14ac:dyDescent="0.25">
      <c r="A22" s="7" t="s">
        <v>759</v>
      </c>
      <c r="B22" s="7" t="s">
        <v>680</v>
      </c>
      <c r="C22" s="7">
        <v>76</v>
      </c>
      <c r="D22" s="7">
        <v>57</v>
      </c>
      <c r="E22" s="7">
        <v>202</v>
      </c>
      <c r="G22" s="7" t="s">
        <v>757</v>
      </c>
      <c r="H22" s="7">
        <v>13</v>
      </c>
      <c r="I22" s="7">
        <v>185</v>
      </c>
      <c r="J22" s="7">
        <v>31</v>
      </c>
      <c r="L22" s="7" t="s">
        <v>757</v>
      </c>
      <c r="M22" s="7">
        <v>163</v>
      </c>
      <c r="N22" s="7">
        <v>11</v>
      </c>
      <c r="O22" s="7">
        <v>183</v>
      </c>
      <c r="P22" s="7">
        <v>24</v>
      </c>
    </row>
    <row r="23" spans="1:16" ht="19" x14ac:dyDescent="0.25">
      <c r="A23" s="7" t="s">
        <v>760</v>
      </c>
      <c r="B23" s="7" t="s">
        <v>680</v>
      </c>
      <c r="C23" s="7">
        <v>16</v>
      </c>
      <c r="D23" s="7">
        <v>12</v>
      </c>
      <c r="E23" s="7">
        <v>47</v>
      </c>
      <c r="G23" s="7" t="s">
        <v>758</v>
      </c>
      <c r="H23" s="7">
        <v>15</v>
      </c>
      <c r="I23" s="7">
        <v>195</v>
      </c>
      <c r="J23" s="7">
        <v>49</v>
      </c>
      <c r="L23" s="7" t="s">
        <v>758</v>
      </c>
      <c r="M23" s="7">
        <v>163</v>
      </c>
      <c r="N23" s="7">
        <v>11</v>
      </c>
      <c r="O23" s="7">
        <v>201</v>
      </c>
      <c r="P23" s="7">
        <v>52</v>
      </c>
    </row>
    <row r="24" spans="1:16" ht="19" x14ac:dyDescent="0.25">
      <c r="A24" s="7" t="s">
        <v>761</v>
      </c>
      <c r="B24" s="7" t="s">
        <v>680</v>
      </c>
      <c r="C24" s="7">
        <v>15</v>
      </c>
      <c r="D24" s="7">
        <v>16</v>
      </c>
      <c r="E24" s="7">
        <v>82</v>
      </c>
      <c r="G24" s="7" t="s">
        <v>759</v>
      </c>
      <c r="H24" s="7">
        <v>16</v>
      </c>
      <c r="I24" s="7">
        <v>187</v>
      </c>
      <c r="J24" s="7">
        <v>76</v>
      </c>
      <c r="L24" s="7" t="s">
        <v>759</v>
      </c>
      <c r="M24" s="7">
        <v>161</v>
      </c>
      <c r="N24" s="7">
        <v>12</v>
      </c>
      <c r="O24" s="7">
        <v>182</v>
      </c>
      <c r="P24" s="7">
        <v>57</v>
      </c>
    </row>
    <row r="25" spans="1:16" ht="19" x14ac:dyDescent="0.25">
      <c r="A25" s="7" t="s">
        <v>762</v>
      </c>
      <c r="B25" s="7" t="s">
        <v>680</v>
      </c>
      <c r="C25" s="7">
        <v>20</v>
      </c>
      <c r="D25" s="7">
        <v>14</v>
      </c>
      <c r="E25" s="7">
        <v>59</v>
      </c>
      <c r="G25" s="7" t="s">
        <v>760</v>
      </c>
      <c r="H25" s="7">
        <v>16</v>
      </c>
      <c r="I25" s="7">
        <v>188</v>
      </c>
      <c r="J25" s="7">
        <v>16</v>
      </c>
      <c r="L25" s="7" t="s">
        <v>760</v>
      </c>
      <c r="M25" s="7">
        <v>3627</v>
      </c>
      <c r="N25" s="7">
        <v>11</v>
      </c>
      <c r="O25" s="7">
        <v>183</v>
      </c>
      <c r="P25" s="7">
        <v>12</v>
      </c>
    </row>
    <row r="26" spans="1:16" ht="19" x14ac:dyDescent="0.25">
      <c r="A26" s="7" t="s">
        <v>763</v>
      </c>
      <c r="B26" s="7" t="s">
        <v>680</v>
      </c>
      <c r="C26" s="7">
        <v>21</v>
      </c>
      <c r="D26" s="7">
        <v>18</v>
      </c>
      <c r="E26" s="7">
        <v>55</v>
      </c>
      <c r="G26" s="7" t="s">
        <v>761</v>
      </c>
      <c r="H26" s="7">
        <v>12</v>
      </c>
      <c r="I26" s="7">
        <v>696</v>
      </c>
      <c r="J26" s="7">
        <v>15</v>
      </c>
      <c r="L26" s="7" t="s">
        <v>761</v>
      </c>
      <c r="M26" s="7">
        <v>3646</v>
      </c>
      <c r="N26" s="7">
        <v>13</v>
      </c>
      <c r="O26" s="7">
        <v>721</v>
      </c>
      <c r="P26" s="7">
        <v>16</v>
      </c>
    </row>
    <row r="27" spans="1:16" ht="19" x14ac:dyDescent="0.25">
      <c r="A27" s="7" t="s">
        <v>764</v>
      </c>
      <c r="B27" s="7" t="s">
        <v>680</v>
      </c>
      <c r="C27" s="7">
        <v>18</v>
      </c>
      <c r="D27" s="7">
        <v>21</v>
      </c>
      <c r="E27" s="7">
        <v>60</v>
      </c>
      <c r="G27" s="7" t="s">
        <v>762</v>
      </c>
      <c r="H27" s="7">
        <v>18</v>
      </c>
      <c r="I27" s="7">
        <v>284</v>
      </c>
      <c r="J27" s="7">
        <v>20</v>
      </c>
      <c r="L27" s="7" t="s">
        <v>762</v>
      </c>
      <c r="M27" s="7">
        <v>3502</v>
      </c>
      <c r="N27" s="7">
        <v>10</v>
      </c>
      <c r="O27" s="7">
        <v>304</v>
      </c>
      <c r="P27" s="7">
        <v>14</v>
      </c>
    </row>
    <row r="28" spans="1:16" ht="19" x14ac:dyDescent="0.25">
      <c r="A28" s="7" t="s">
        <v>765</v>
      </c>
      <c r="B28" s="7" t="s">
        <v>680</v>
      </c>
      <c r="C28" s="7">
        <v>19</v>
      </c>
      <c r="D28" s="7">
        <v>16</v>
      </c>
      <c r="E28" s="7">
        <v>35</v>
      </c>
      <c r="G28" s="7" t="s">
        <v>763</v>
      </c>
      <c r="H28" s="7">
        <v>16</v>
      </c>
      <c r="I28" s="7">
        <v>189</v>
      </c>
      <c r="J28" s="7">
        <v>21</v>
      </c>
      <c r="L28" s="7" t="s">
        <v>763</v>
      </c>
      <c r="M28" s="7">
        <v>3604</v>
      </c>
      <c r="N28" s="7">
        <v>12</v>
      </c>
      <c r="O28" s="7">
        <v>184</v>
      </c>
      <c r="P28" s="7">
        <v>18</v>
      </c>
    </row>
    <row r="29" spans="1:16" ht="19" x14ac:dyDescent="0.25">
      <c r="A29" s="7" t="s">
        <v>766</v>
      </c>
      <c r="B29" s="7" t="s">
        <v>680</v>
      </c>
      <c r="C29" s="7">
        <v>26</v>
      </c>
      <c r="D29" s="7">
        <v>30</v>
      </c>
      <c r="E29" s="7">
        <v>33</v>
      </c>
      <c r="G29" s="7" t="s">
        <v>764</v>
      </c>
      <c r="H29" s="7">
        <v>15</v>
      </c>
      <c r="I29" s="7">
        <v>555</v>
      </c>
      <c r="J29" s="7">
        <v>18</v>
      </c>
      <c r="L29" s="7" t="s">
        <v>764</v>
      </c>
      <c r="M29" s="7">
        <v>3497</v>
      </c>
      <c r="N29" s="7">
        <v>11</v>
      </c>
      <c r="O29" s="7">
        <v>556</v>
      </c>
      <c r="P29" s="7">
        <v>21</v>
      </c>
    </row>
    <row r="30" spans="1:16" ht="19" x14ac:dyDescent="0.25">
      <c r="A30" s="7" t="s">
        <v>767</v>
      </c>
      <c r="B30" s="7" t="s">
        <v>680</v>
      </c>
      <c r="C30" s="7">
        <v>21</v>
      </c>
      <c r="D30" s="7">
        <v>19</v>
      </c>
      <c r="E30" s="7">
        <v>40</v>
      </c>
      <c r="G30" s="7" t="s">
        <v>765</v>
      </c>
      <c r="H30" s="7">
        <v>18</v>
      </c>
      <c r="I30" s="7">
        <v>284</v>
      </c>
      <c r="J30" s="7">
        <v>19</v>
      </c>
      <c r="L30" s="7" t="s">
        <v>765</v>
      </c>
      <c r="N30" s="7">
        <v>12</v>
      </c>
      <c r="O30" s="7">
        <v>316</v>
      </c>
      <c r="P30" s="7">
        <v>16</v>
      </c>
    </row>
    <row r="31" spans="1:16" ht="19" x14ac:dyDescent="0.25">
      <c r="A31" s="7" t="s">
        <v>768</v>
      </c>
      <c r="B31" s="7" t="s">
        <v>680</v>
      </c>
      <c r="C31" s="7">
        <v>18</v>
      </c>
      <c r="D31" s="7">
        <v>20</v>
      </c>
      <c r="E31" s="7">
        <v>36</v>
      </c>
      <c r="G31" s="7" t="s">
        <v>766</v>
      </c>
      <c r="H31" s="7">
        <v>17</v>
      </c>
      <c r="I31" s="7">
        <v>258</v>
      </c>
      <c r="J31" s="7">
        <v>26</v>
      </c>
      <c r="L31" s="7" t="s">
        <v>766</v>
      </c>
      <c r="N31" s="7">
        <v>13</v>
      </c>
      <c r="O31" s="7">
        <v>305</v>
      </c>
      <c r="P31" s="7">
        <v>30</v>
      </c>
    </row>
    <row r="32" spans="1:16" ht="20" thickBot="1" x14ac:dyDescent="0.3">
      <c r="A32" s="32" t="s">
        <v>769</v>
      </c>
      <c r="B32" s="32" t="s">
        <v>680</v>
      </c>
      <c r="C32" s="32">
        <v>18</v>
      </c>
      <c r="D32" s="32">
        <v>13</v>
      </c>
      <c r="E32" s="32">
        <v>35</v>
      </c>
      <c r="G32" s="7" t="s">
        <v>767</v>
      </c>
      <c r="H32" s="7">
        <v>14</v>
      </c>
      <c r="I32" s="7">
        <v>311</v>
      </c>
      <c r="J32" s="7">
        <v>21</v>
      </c>
      <c r="L32" s="7" t="s">
        <v>767</v>
      </c>
      <c r="N32" s="7">
        <v>12</v>
      </c>
      <c r="O32" s="7">
        <v>316</v>
      </c>
      <c r="P32" s="7">
        <v>19</v>
      </c>
    </row>
    <row r="33" spans="1:16" ht="19" x14ac:dyDescent="0.25">
      <c r="A33" s="7" t="s">
        <v>755</v>
      </c>
      <c r="B33" s="7" t="s">
        <v>682</v>
      </c>
      <c r="C33" s="7"/>
      <c r="D33" s="7">
        <v>87</v>
      </c>
      <c r="E33" s="7"/>
      <c r="G33" s="7" t="s">
        <v>768</v>
      </c>
      <c r="H33" s="7">
        <v>16</v>
      </c>
      <c r="I33" s="7">
        <v>226</v>
      </c>
      <c r="J33" s="7">
        <v>18</v>
      </c>
      <c r="L33" s="7" t="s">
        <v>768</v>
      </c>
      <c r="N33" s="7">
        <v>12</v>
      </c>
      <c r="O33" s="7">
        <v>230</v>
      </c>
      <c r="P33" s="7">
        <v>20</v>
      </c>
    </row>
    <row r="34" spans="1:16" ht="20" thickBot="1" x14ac:dyDescent="0.3">
      <c r="A34" s="7" t="s">
        <v>756</v>
      </c>
      <c r="B34" s="7" t="s">
        <v>682</v>
      </c>
      <c r="C34" s="7"/>
      <c r="D34" s="7">
        <v>219</v>
      </c>
      <c r="E34" s="7"/>
      <c r="G34" s="32" t="s">
        <v>769</v>
      </c>
      <c r="H34" s="32">
        <v>15</v>
      </c>
      <c r="I34" s="32">
        <v>368</v>
      </c>
      <c r="J34" s="32">
        <v>18</v>
      </c>
      <c r="L34" s="32" t="s">
        <v>769</v>
      </c>
      <c r="M34" s="32"/>
      <c r="N34" s="32">
        <v>11</v>
      </c>
      <c r="O34" s="32">
        <v>534</v>
      </c>
      <c r="P34" s="32">
        <v>13</v>
      </c>
    </row>
    <row r="35" spans="1:16" ht="19" x14ac:dyDescent="0.25">
      <c r="A35" s="7" t="s">
        <v>757</v>
      </c>
      <c r="B35" s="7" t="s">
        <v>682</v>
      </c>
      <c r="C35" s="7"/>
      <c r="D35" s="7">
        <v>163</v>
      </c>
      <c r="E35" s="7"/>
      <c r="G35" s="7"/>
      <c r="H35" s="7"/>
      <c r="I35" s="7"/>
    </row>
    <row r="36" spans="1:16" ht="19" x14ac:dyDescent="0.25">
      <c r="A36" s="7" t="s">
        <v>758</v>
      </c>
      <c r="B36" s="7" t="s">
        <v>682</v>
      </c>
      <c r="C36" s="7"/>
      <c r="D36" s="7">
        <v>163</v>
      </c>
      <c r="E36" s="7"/>
      <c r="G36" s="7"/>
      <c r="H36" s="7"/>
      <c r="I36" s="7"/>
    </row>
    <row r="37" spans="1:16" ht="19" x14ac:dyDescent="0.25">
      <c r="A37" s="7" t="s">
        <v>759</v>
      </c>
      <c r="B37" s="7" t="s">
        <v>682</v>
      </c>
      <c r="C37" s="7"/>
      <c r="D37" s="7">
        <v>161</v>
      </c>
      <c r="E37" s="7"/>
      <c r="G37" s="51" t="s">
        <v>907</v>
      </c>
      <c r="H37" s="51"/>
      <c r="I37" s="51"/>
    </row>
    <row r="38" spans="1:16" ht="19" x14ac:dyDescent="0.25">
      <c r="A38" s="7" t="s">
        <v>760</v>
      </c>
      <c r="B38" s="7" t="s">
        <v>682</v>
      </c>
      <c r="C38" s="7"/>
      <c r="D38" s="7">
        <v>3627</v>
      </c>
      <c r="E38" s="7"/>
      <c r="G38" s="15" t="s">
        <v>0</v>
      </c>
      <c r="H38" s="15" t="s">
        <v>898</v>
      </c>
      <c r="I38" s="15" t="s">
        <v>680</v>
      </c>
    </row>
    <row r="39" spans="1:16" ht="19" x14ac:dyDescent="0.25">
      <c r="A39" s="7" t="s">
        <v>761</v>
      </c>
      <c r="B39" s="7" t="s">
        <v>682</v>
      </c>
      <c r="C39" s="7"/>
      <c r="D39" s="7">
        <v>3646</v>
      </c>
      <c r="E39" s="7"/>
      <c r="G39" s="7" t="s">
        <v>755</v>
      </c>
      <c r="H39" s="7">
        <v>213</v>
      </c>
      <c r="I39" s="7">
        <v>92</v>
      </c>
    </row>
    <row r="40" spans="1:16" ht="19" x14ac:dyDescent="0.25">
      <c r="A40" s="7" t="s">
        <v>762</v>
      </c>
      <c r="B40" s="7" t="s">
        <v>682</v>
      </c>
      <c r="C40" s="7"/>
      <c r="D40" s="7">
        <v>3502</v>
      </c>
      <c r="E40" s="7"/>
      <c r="G40" s="7" t="s">
        <v>756</v>
      </c>
      <c r="H40" s="7">
        <v>208</v>
      </c>
      <c r="I40" s="7">
        <v>138</v>
      </c>
    </row>
    <row r="41" spans="1:16" ht="19" x14ac:dyDescent="0.25">
      <c r="A41" s="7" t="s">
        <v>763</v>
      </c>
      <c r="B41" s="7" t="s">
        <v>682</v>
      </c>
      <c r="C41" s="7"/>
      <c r="D41" s="7">
        <v>3604</v>
      </c>
      <c r="E41" s="7"/>
      <c r="G41" s="7" t="s">
        <v>757</v>
      </c>
      <c r="H41" s="7">
        <v>203</v>
      </c>
      <c r="I41" s="7">
        <v>176</v>
      </c>
    </row>
    <row r="42" spans="1:16" ht="20" thickBot="1" x14ac:dyDescent="0.3">
      <c r="A42" s="32" t="s">
        <v>764</v>
      </c>
      <c r="B42" s="32" t="s">
        <v>682</v>
      </c>
      <c r="C42" s="32"/>
      <c r="D42" s="32">
        <v>3497</v>
      </c>
      <c r="E42" s="32"/>
      <c r="G42" s="7" t="s">
        <v>758</v>
      </c>
      <c r="H42" s="7">
        <v>253</v>
      </c>
      <c r="I42" s="7">
        <v>184</v>
      </c>
    </row>
    <row r="43" spans="1:16" ht="19" x14ac:dyDescent="0.25">
      <c r="A43" s="7" t="s">
        <v>755</v>
      </c>
      <c r="B43" s="7" t="s">
        <v>685</v>
      </c>
      <c r="C43" s="7">
        <v>186</v>
      </c>
      <c r="D43" s="7">
        <v>185</v>
      </c>
      <c r="E43" s="7">
        <v>213</v>
      </c>
      <c r="G43" s="7" t="s">
        <v>759</v>
      </c>
      <c r="H43" s="7">
        <v>205</v>
      </c>
      <c r="I43" s="7">
        <v>202</v>
      </c>
    </row>
    <row r="44" spans="1:16" ht="19" x14ac:dyDescent="0.25">
      <c r="A44" s="7" t="s">
        <v>756</v>
      </c>
      <c r="B44" s="7" t="s">
        <v>685</v>
      </c>
      <c r="C44" s="7">
        <v>188</v>
      </c>
      <c r="D44" s="7">
        <v>191</v>
      </c>
      <c r="E44" s="7">
        <v>208</v>
      </c>
      <c r="G44" s="7" t="s">
        <v>760</v>
      </c>
      <c r="H44" s="7">
        <v>206</v>
      </c>
      <c r="I44" s="7">
        <v>47</v>
      </c>
    </row>
    <row r="45" spans="1:16" ht="19" x14ac:dyDescent="0.25">
      <c r="A45" s="7" t="s">
        <v>757</v>
      </c>
      <c r="B45" s="7" t="s">
        <v>685</v>
      </c>
      <c r="C45" s="7">
        <v>185</v>
      </c>
      <c r="D45" s="7">
        <v>183</v>
      </c>
      <c r="E45" s="7">
        <v>203</v>
      </c>
      <c r="G45" s="7" t="s">
        <v>761</v>
      </c>
      <c r="H45" s="7">
        <v>709</v>
      </c>
      <c r="I45" s="7">
        <v>82</v>
      </c>
    </row>
    <row r="46" spans="1:16" ht="19" x14ac:dyDescent="0.25">
      <c r="A46" s="7" t="s">
        <v>758</v>
      </c>
      <c r="B46" s="7" t="s">
        <v>685</v>
      </c>
      <c r="C46" s="7">
        <v>195</v>
      </c>
      <c r="D46" s="7">
        <v>201</v>
      </c>
      <c r="E46" s="7">
        <v>253</v>
      </c>
      <c r="G46" s="7" t="s">
        <v>762</v>
      </c>
      <c r="H46" s="7">
        <v>307</v>
      </c>
      <c r="I46" s="7">
        <v>59</v>
      </c>
    </row>
    <row r="47" spans="1:16" ht="19" x14ac:dyDescent="0.25">
      <c r="A47" s="7" t="s">
        <v>759</v>
      </c>
      <c r="B47" s="7" t="s">
        <v>685</v>
      </c>
      <c r="C47" s="7">
        <v>187</v>
      </c>
      <c r="D47" s="7">
        <v>182</v>
      </c>
      <c r="E47" s="7">
        <v>205</v>
      </c>
      <c r="G47" s="7" t="s">
        <v>763</v>
      </c>
      <c r="H47" s="7">
        <v>234</v>
      </c>
      <c r="I47" s="7">
        <v>55</v>
      </c>
    </row>
    <row r="48" spans="1:16" ht="19" x14ac:dyDescent="0.25">
      <c r="A48" s="7" t="s">
        <v>760</v>
      </c>
      <c r="B48" s="7" t="s">
        <v>685</v>
      </c>
      <c r="C48" s="7">
        <v>188</v>
      </c>
      <c r="D48" s="7">
        <v>183</v>
      </c>
      <c r="E48" s="7">
        <v>206</v>
      </c>
      <c r="G48" s="7" t="s">
        <v>764</v>
      </c>
      <c r="H48" s="7">
        <v>663</v>
      </c>
      <c r="I48" s="7">
        <v>60</v>
      </c>
    </row>
    <row r="49" spans="1:9" ht="19" x14ac:dyDescent="0.25">
      <c r="A49" s="7" t="s">
        <v>761</v>
      </c>
      <c r="B49" s="7" t="s">
        <v>685</v>
      </c>
      <c r="C49" s="7">
        <v>696</v>
      </c>
      <c r="D49" s="7">
        <v>721</v>
      </c>
      <c r="E49" s="7">
        <v>709</v>
      </c>
      <c r="G49" s="7" t="s">
        <v>765</v>
      </c>
      <c r="H49" s="7">
        <v>331</v>
      </c>
      <c r="I49" s="7">
        <v>35</v>
      </c>
    </row>
    <row r="50" spans="1:9" ht="19" x14ac:dyDescent="0.25">
      <c r="A50" s="7" t="s">
        <v>762</v>
      </c>
      <c r="B50" s="7" t="s">
        <v>685</v>
      </c>
      <c r="C50" s="7">
        <v>284</v>
      </c>
      <c r="D50" s="7">
        <v>304</v>
      </c>
      <c r="E50" s="7">
        <v>307</v>
      </c>
      <c r="G50" s="7" t="s">
        <v>766</v>
      </c>
      <c r="H50" s="7">
        <v>330</v>
      </c>
      <c r="I50" s="7">
        <v>33</v>
      </c>
    </row>
    <row r="51" spans="1:9" ht="19" x14ac:dyDescent="0.25">
      <c r="A51" s="7" t="s">
        <v>763</v>
      </c>
      <c r="B51" s="7" t="s">
        <v>685</v>
      </c>
      <c r="C51" s="7">
        <v>189</v>
      </c>
      <c r="D51" s="7">
        <v>184</v>
      </c>
      <c r="E51" s="7">
        <v>234</v>
      </c>
      <c r="G51" s="7" t="s">
        <v>767</v>
      </c>
      <c r="H51" s="7">
        <v>356</v>
      </c>
      <c r="I51" s="7">
        <v>40</v>
      </c>
    </row>
    <row r="52" spans="1:9" ht="19" x14ac:dyDescent="0.25">
      <c r="A52" s="7" t="s">
        <v>764</v>
      </c>
      <c r="B52" s="7" t="s">
        <v>685</v>
      </c>
      <c r="C52" s="7">
        <v>555</v>
      </c>
      <c r="D52" s="7">
        <v>556</v>
      </c>
      <c r="E52" s="7">
        <v>663</v>
      </c>
      <c r="G52" s="7" t="s">
        <v>768</v>
      </c>
      <c r="H52" s="7">
        <v>302</v>
      </c>
      <c r="I52" s="7">
        <v>36</v>
      </c>
    </row>
    <row r="53" spans="1:9" ht="20" thickBot="1" x14ac:dyDescent="0.3">
      <c r="A53" s="7" t="s">
        <v>765</v>
      </c>
      <c r="B53" s="7" t="s">
        <v>685</v>
      </c>
      <c r="C53" s="7">
        <v>284</v>
      </c>
      <c r="D53" s="7">
        <v>316</v>
      </c>
      <c r="E53" s="7">
        <v>331</v>
      </c>
      <c r="G53" s="32" t="s">
        <v>769</v>
      </c>
      <c r="H53" s="32">
        <v>582</v>
      </c>
      <c r="I53" s="32">
        <v>35</v>
      </c>
    </row>
    <row r="54" spans="1:9" ht="19" x14ac:dyDescent="0.25">
      <c r="A54" s="7" t="s">
        <v>766</v>
      </c>
      <c r="B54" s="7" t="s">
        <v>685</v>
      </c>
      <c r="C54" s="7">
        <v>258</v>
      </c>
      <c r="D54" s="7">
        <v>305</v>
      </c>
      <c r="E54" s="7">
        <v>330</v>
      </c>
    </row>
    <row r="55" spans="1:9" ht="19" x14ac:dyDescent="0.25">
      <c r="A55" s="7" t="s">
        <v>767</v>
      </c>
      <c r="B55" s="7" t="s">
        <v>685</v>
      </c>
      <c r="C55" s="7">
        <v>311</v>
      </c>
      <c r="D55" s="7">
        <v>316</v>
      </c>
      <c r="E55" s="7">
        <v>356</v>
      </c>
    </row>
    <row r="56" spans="1:9" ht="19" x14ac:dyDescent="0.25">
      <c r="A56" s="7" t="s">
        <v>768</v>
      </c>
      <c r="B56" s="7" t="s">
        <v>685</v>
      </c>
      <c r="C56" s="7">
        <v>226</v>
      </c>
      <c r="D56" s="7">
        <v>230</v>
      </c>
      <c r="E56" s="7">
        <v>302</v>
      </c>
    </row>
    <row r="57" spans="1:9" ht="20" thickBot="1" x14ac:dyDescent="0.3">
      <c r="A57" s="32" t="s">
        <v>769</v>
      </c>
      <c r="B57" s="32" t="s">
        <v>685</v>
      </c>
      <c r="C57" s="32">
        <v>368</v>
      </c>
      <c r="D57" s="32">
        <v>534</v>
      </c>
      <c r="E57" s="32">
        <v>582</v>
      </c>
    </row>
  </sheetData>
  <mergeCells count="5">
    <mergeCell ref="G37:I37"/>
    <mergeCell ref="A1:E1"/>
    <mergeCell ref="G1:J1"/>
    <mergeCell ref="G18:J18"/>
    <mergeCell ref="L18:P1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D358-AD2F-E542-A5BE-4C230540A88C}">
  <dimension ref="A1:V77"/>
  <sheetViews>
    <sheetView workbookViewId="0">
      <selection activeCell="N18" sqref="A1:XFD1048576"/>
    </sheetView>
  </sheetViews>
  <sheetFormatPr baseColWidth="10" defaultRowHeight="19" x14ac:dyDescent="0.25"/>
  <cols>
    <col min="1" max="1" width="8.1640625" style="7" bestFit="1" customWidth="1"/>
    <col min="2" max="2" width="11" style="7" bestFit="1" customWidth="1"/>
    <col min="3" max="3" width="11.5" style="7" bestFit="1" customWidth="1"/>
    <col min="4" max="4" width="10.6640625" style="7" bestFit="1" customWidth="1"/>
    <col min="5" max="5" width="17.1640625" style="7" bestFit="1" customWidth="1"/>
    <col min="6" max="6" width="18.83203125" style="7" bestFit="1" customWidth="1"/>
    <col min="7" max="7" width="10.83203125" style="7"/>
    <col min="8" max="8" width="11.5" style="7" bestFit="1" customWidth="1"/>
    <col min="9" max="9" width="25.6640625" style="7" customWidth="1"/>
    <col min="10" max="10" width="14.6640625" style="7" bestFit="1" customWidth="1"/>
    <col min="11" max="12" width="15.6640625" style="7" bestFit="1" customWidth="1"/>
    <col min="13" max="13" width="14.6640625" style="7" bestFit="1" customWidth="1"/>
    <col min="14" max="14" width="15.6640625" style="7" bestFit="1" customWidth="1"/>
    <col min="15" max="16384" width="10.83203125" style="7"/>
  </cols>
  <sheetData>
    <row r="1" spans="1:14" x14ac:dyDescent="0.25">
      <c r="A1" s="10" t="s">
        <v>695</v>
      </c>
      <c r="B1" s="64"/>
      <c r="C1" s="64"/>
      <c r="D1" s="64"/>
      <c r="E1" s="64"/>
      <c r="F1" s="64"/>
      <c r="H1" s="11" t="s">
        <v>887</v>
      </c>
      <c r="I1" s="12"/>
      <c r="J1" s="12"/>
      <c r="K1" s="13"/>
    </row>
    <row r="2" spans="1:14" x14ac:dyDescent="0.25">
      <c r="A2" s="15" t="s">
        <v>0</v>
      </c>
      <c r="B2" s="15" t="s">
        <v>1</v>
      </c>
      <c r="C2" s="15" t="s">
        <v>678</v>
      </c>
      <c r="D2" s="15" t="s">
        <v>24</v>
      </c>
      <c r="E2" s="15" t="s">
        <v>25</v>
      </c>
      <c r="F2" s="15" t="s">
        <v>26</v>
      </c>
      <c r="H2" s="15" t="s">
        <v>678</v>
      </c>
      <c r="I2" s="15" t="s">
        <v>24</v>
      </c>
      <c r="J2" s="15" t="s">
        <v>25</v>
      </c>
      <c r="K2" s="15" t="s">
        <v>26</v>
      </c>
    </row>
    <row r="3" spans="1:14" x14ac:dyDescent="0.25">
      <c r="A3" s="7" t="s">
        <v>755</v>
      </c>
      <c r="B3" s="7" t="s">
        <v>8</v>
      </c>
      <c r="C3" s="7" t="s">
        <v>694</v>
      </c>
      <c r="D3" s="7">
        <v>246</v>
      </c>
      <c r="E3" s="7">
        <v>165</v>
      </c>
      <c r="F3" s="7">
        <v>337</v>
      </c>
      <c r="H3" s="7" t="s">
        <v>694</v>
      </c>
      <c r="I3" s="7">
        <f>INT(AVERAGE(D3:D17))</f>
        <v>225</v>
      </c>
      <c r="J3" s="7">
        <f>INT(AVERAGE(E3:E17))</f>
        <v>180</v>
      </c>
      <c r="K3" s="7">
        <f>INT(AVERAGE(F3:F17))</f>
        <v>331</v>
      </c>
      <c r="N3" s="65"/>
    </row>
    <row r="4" spans="1:14" x14ac:dyDescent="0.25">
      <c r="A4" s="7" t="s">
        <v>756</v>
      </c>
      <c r="B4" s="7" t="s">
        <v>9</v>
      </c>
      <c r="C4" s="7" t="s">
        <v>694</v>
      </c>
      <c r="D4" s="7">
        <v>277</v>
      </c>
      <c r="E4" s="7">
        <v>183</v>
      </c>
      <c r="F4" s="7">
        <v>391</v>
      </c>
      <c r="H4" s="7" t="s">
        <v>690</v>
      </c>
      <c r="I4" s="7">
        <f>INT(AVERAGE(D18:D32))</f>
        <v>13</v>
      </c>
      <c r="J4" s="7">
        <f>INT(AVERAGE(E18:E32))</f>
        <v>14</v>
      </c>
      <c r="K4" s="7">
        <f>INT(AVERAGE(F18:F32))</f>
        <v>17</v>
      </c>
    </row>
    <row r="5" spans="1:14" x14ac:dyDescent="0.25">
      <c r="A5" s="7" t="s">
        <v>757</v>
      </c>
      <c r="B5" s="7" t="s">
        <v>10</v>
      </c>
      <c r="C5" s="7" t="s">
        <v>694</v>
      </c>
      <c r="D5" s="7">
        <v>191</v>
      </c>
      <c r="E5" s="7">
        <v>154</v>
      </c>
      <c r="F5" s="7">
        <v>291</v>
      </c>
      <c r="H5" s="7" t="s">
        <v>691</v>
      </c>
      <c r="I5" s="7">
        <f>INT(AVERAGE(D33:D47))</f>
        <v>103</v>
      </c>
      <c r="J5" s="7">
        <f>INT(AVERAGE(E33:E47))</f>
        <v>166</v>
      </c>
      <c r="K5" s="7">
        <f>INT(AVERAGE(F33:F47))</f>
        <v>210</v>
      </c>
    </row>
    <row r="6" spans="1:14" x14ac:dyDescent="0.25">
      <c r="A6" s="7" t="s">
        <v>758</v>
      </c>
      <c r="B6" s="7" t="s">
        <v>11</v>
      </c>
      <c r="C6" s="7" t="s">
        <v>694</v>
      </c>
      <c r="D6" s="7">
        <v>292</v>
      </c>
      <c r="E6" s="7">
        <v>187</v>
      </c>
      <c r="F6" s="7">
        <v>555</v>
      </c>
      <c r="H6" s="7" t="s">
        <v>692</v>
      </c>
      <c r="I6" s="7">
        <f>INT(AVERAGE(D48:D62))</f>
        <v>24</v>
      </c>
      <c r="J6" s="7">
        <f>INT(AVERAGE(E48:E62))</f>
        <v>19</v>
      </c>
      <c r="K6" s="7">
        <f>INT(AVERAGE(F48:F62))</f>
        <v>54</v>
      </c>
    </row>
    <row r="7" spans="1:14" x14ac:dyDescent="0.25">
      <c r="A7" s="7" t="s">
        <v>759</v>
      </c>
      <c r="B7" s="7" t="s">
        <v>12</v>
      </c>
      <c r="C7" s="7" t="s">
        <v>694</v>
      </c>
      <c r="D7" s="7">
        <v>306</v>
      </c>
      <c r="E7" s="7">
        <v>230</v>
      </c>
      <c r="F7" s="7">
        <v>528</v>
      </c>
      <c r="H7" s="7" t="s">
        <v>693</v>
      </c>
      <c r="I7" s="7">
        <f>INT(AVERAGE(D63:D77))</f>
        <v>144</v>
      </c>
      <c r="J7" s="7">
        <f>INT(AVERAGE(E63:E77))</f>
        <v>74</v>
      </c>
      <c r="K7" s="7">
        <f>INT(AVERAGE(F63:F77))</f>
        <v>82</v>
      </c>
    </row>
    <row r="8" spans="1:14" x14ac:dyDescent="0.25">
      <c r="A8" s="7" t="s">
        <v>760</v>
      </c>
      <c r="B8" s="7" t="s">
        <v>18</v>
      </c>
      <c r="C8" s="7" t="s">
        <v>694</v>
      </c>
      <c r="D8" s="7">
        <v>161</v>
      </c>
      <c r="E8" s="7">
        <v>133</v>
      </c>
      <c r="F8" s="7">
        <v>242</v>
      </c>
    </row>
    <row r="9" spans="1:14" x14ac:dyDescent="0.25">
      <c r="A9" s="7" t="s">
        <v>761</v>
      </c>
      <c r="B9" s="7" t="s">
        <v>19</v>
      </c>
      <c r="C9" s="7" t="s">
        <v>694</v>
      </c>
      <c r="D9" s="7">
        <v>333</v>
      </c>
      <c r="E9" s="7">
        <v>280</v>
      </c>
      <c r="F9" s="7">
        <v>373</v>
      </c>
      <c r="H9" s="8" t="s">
        <v>894</v>
      </c>
      <c r="I9" s="9"/>
      <c r="J9" s="9"/>
      <c r="K9" s="9"/>
      <c r="L9" s="9"/>
    </row>
    <row r="10" spans="1:14" x14ac:dyDescent="0.25">
      <c r="A10" s="7" t="s">
        <v>762</v>
      </c>
      <c r="B10" s="7" t="s">
        <v>20</v>
      </c>
      <c r="C10" s="7" t="s">
        <v>694</v>
      </c>
      <c r="D10" s="7">
        <v>143</v>
      </c>
      <c r="E10" s="7">
        <v>118</v>
      </c>
      <c r="F10" s="7">
        <v>339</v>
      </c>
      <c r="H10" s="15" t="s">
        <v>678</v>
      </c>
      <c r="I10" s="15" t="s">
        <v>33</v>
      </c>
      <c r="J10" s="15" t="s">
        <v>24</v>
      </c>
      <c r="K10" s="15" t="s">
        <v>25</v>
      </c>
      <c r="L10" s="15" t="s">
        <v>26</v>
      </c>
    </row>
    <row r="11" spans="1:14" x14ac:dyDescent="0.25">
      <c r="A11" s="7" t="s">
        <v>763</v>
      </c>
      <c r="B11" s="7" t="s">
        <v>21</v>
      </c>
      <c r="C11" s="7" t="s">
        <v>694</v>
      </c>
      <c r="D11" s="7">
        <v>144</v>
      </c>
      <c r="E11" s="7">
        <v>133</v>
      </c>
      <c r="F11" s="7">
        <v>209</v>
      </c>
      <c r="H11" s="7" t="s">
        <v>694</v>
      </c>
      <c r="I11" s="7" t="s">
        <v>732</v>
      </c>
      <c r="J11" s="7">
        <f>INT(AVERAGE(D3:D7))</f>
        <v>262</v>
      </c>
      <c r="K11" s="7">
        <f>INT(AVERAGE(E3:E7))</f>
        <v>183</v>
      </c>
      <c r="L11" s="7">
        <f>INT(AVERAGE(F3:F7))</f>
        <v>420</v>
      </c>
    </row>
    <row r="12" spans="1:14" x14ac:dyDescent="0.25">
      <c r="A12" s="7" t="s">
        <v>764</v>
      </c>
      <c r="B12" s="7" t="s">
        <v>22</v>
      </c>
      <c r="C12" s="7" t="s">
        <v>694</v>
      </c>
      <c r="D12" s="7">
        <v>179</v>
      </c>
      <c r="E12" s="7">
        <v>119</v>
      </c>
      <c r="F12" s="7">
        <v>237</v>
      </c>
      <c r="H12" s="7" t="s">
        <v>694</v>
      </c>
      <c r="I12" s="7" t="s">
        <v>734</v>
      </c>
      <c r="J12" s="7">
        <f>INT(AVERAGE(D8:D12))</f>
        <v>192</v>
      </c>
      <c r="K12" s="7">
        <f>INT(AVERAGE(E8:E12))</f>
        <v>156</v>
      </c>
      <c r="L12" s="7">
        <f>INT(AVERAGE(F8:F12))</f>
        <v>280</v>
      </c>
    </row>
    <row r="13" spans="1:14" x14ac:dyDescent="0.25">
      <c r="A13" s="7" t="s">
        <v>765</v>
      </c>
      <c r="B13" s="7" t="s">
        <v>13</v>
      </c>
      <c r="C13" s="7" t="s">
        <v>694</v>
      </c>
      <c r="D13" s="7">
        <v>295</v>
      </c>
      <c r="E13" s="7">
        <v>241</v>
      </c>
      <c r="F13" s="7">
        <v>330</v>
      </c>
      <c r="H13" s="7" t="s">
        <v>694</v>
      </c>
      <c r="I13" s="7" t="s">
        <v>735</v>
      </c>
      <c r="J13" s="7">
        <f>INT(AVERAGE(D13:D17))</f>
        <v>221</v>
      </c>
      <c r="K13" s="7">
        <f>INT(AVERAGE(E13:E17))</f>
        <v>200</v>
      </c>
      <c r="L13" s="7">
        <f>INT(AVERAGE(F13:F17))</f>
        <v>294</v>
      </c>
    </row>
    <row r="14" spans="1:14" x14ac:dyDescent="0.25">
      <c r="A14" s="7" t="s">
        <v>766</v>
      </c>
      <c r="B14" s="7" t="s">
        <v>14</v>
      </c>
      <c r="C14" s="7" t="s">
        <v>694</v>
      </c>
      <c r="D14" s="7">
        <v>104</v>
      </c>
      <c r="E14" s="7">
        <v>105</v>
      </c>
      <c r="F14" s="7">
        <v>167</v>
      </c>
      <c r="H14" s="7" t="s">
        <v>690</v>
      </c>
      <c r="I14" s="7" t="s">
        <v>732</v>
      </c>
      <c r="J14" s="7">
        <f>INT(AVERAGE(D18:D22))</f>
        <v>10</v>
      </c>
      <c r="K14" s="7">
        <f>INT(AVERAGE(E18:E22))</f>
        <v>9</v>
      </c>
      <c r="L14" s="7">
        <f>INT(AVERAGE(F18:F22))</f>
        <v>11</v>
      </c>
    </row>
    <row r="15" spans="1:14" x14ac:dyDescent="0.25">
      <c r="A15" s="7" t="s">
        <v>767</v>
      </c>
      <c r="B15" s="7" t="s">
        <v>15</v>
      </c>
      <c r="C15" s="7" t="s">
        <v>694</v>
      </c>
      <c r="D15" s="7">
        <v>114</v>
      </c>
      <c r="E15" s="7">
        <v>94</v>
      </c>
      <c r="F15" s="7">
        <v>234</v>
      </c>
      <c r="H15" s="7" t="s">
        <v>690</v>
      </c>
      <c r="I15" s="7" t="s">
        <v>734</v>
      </c>
      <c r="J15" s="7">
        <f>INT(AVERAGE(D23:D27))</f>
        <v>16</v>
      </c>
      <c r="K15" s="7">
        <f>INT(AVERAGE(E23:E27))</f>
        <v>18</v>
      </c>
      <c r="L15" s="7">
        <f>INT(AVERAGE(F23:F27))</f>
        <v>23</v>
      </c>
    </row>
    <row r="16" spans="1:14" x14ac:dyDescent="0.25">
      <c r="A16" s="7" t="s">
        <v>768</v>
      </c>
      <c r="B16" s="7" t="s">
        <v>16</v>
      </c>
      <c r="C16" s="7" t="s">
        <v>694</v>
      </c>
      <c r="D16" s="7">
        <v>283</v>
      </c>
      <c r="E16" s="7">
        <v>251</v>
      </c>
      <c r="F16" s="7">
        <v>348</v>
      </c>
      <c r="H16" s="7" t="s">
        <v>690</v>
      </c>
      <c r="I16" s="7" t="s">
        <v>735</v>
      </c>
      <c r="J16" s="7">
        <f>INT(AVERAGE(D28:D32))</f>
        <v>12</v>
      </c>
      <c r="K16" s="7">
        <f>INT(AVERAGE(E28:E32))</f>
        <v>15</v>
      </c>
      <c r="L16" s="7">
        <f>INT(AVERAGE(F28:F32))</f>
        <v>15</v>
      </c>
    </row>
    <row r="17" spans="1:13" ht="20" thickBot="1" x14ac:dyDescent="0.3">
      <c r="A17" s="32" t="s">
        <v>769</v>
      </c>
      <c r="B17" s="32" t="s">
        <v>17</v>
      </c>
      <c r="C17" s="32" t="s">
        <v>694</v>
      </c>
      <c r="D17" s="32">
        <v>312</v>
      </c>
      <c r="E17" s="32">
        <v>312</v>
      </c>
      <c r="F17" s="32">
        <v>393</v>
      </c>
      <c r="H17" s="7" t="s">
        <v>691</v>
      </c>
      <c r="I17" s="7" t="s">
        <v>732</v>
      </c>
      <c r="J17" s="7">
        <f>INT(AVERAGE(D33:D37))</f>
        <v>66</v>
      </c>
      <c r="K17" s="7">
        <f>INT(AVERAGE(E33:E37))</f>
        <v>115</v>
      </c>
      <c r="L17" s="7">
        <f>INT(AVERAGE(F33:F37))</f>
        <v>206</v>
      </c>
    </row>
    <row r="18" spans="1:13" x14ac:dyDescent="0.25">
      <c r="A18" s="7" t="s">
        <v>755</v>
      </c>
      <c r="B18" s="7" t="s">
        <v>8</v>
      </c>
      <c r="C18" s="7" t="s">
        <v>690</v>
      </c>
      <c r="D18" s="7">
        <v>19</v>
      </c>
      <c r="E18" s="7">
        <v>16</v>
      </c>
      <c r="F18" s="7">
        <v>18</v>
      </c>
      <c r="H18" s="7" t="s">
        <v>691</v>
      </c>
      <c r="I18" s="7" t="s">
        <v>734</v>
      </c>
      <c r="J18" s="7">
        <f>INT(AVERAGE(D38:D42))</f>
        <v>175</v>
      </c>
      <c r="K18" s="7">
        <f>INT(AVERAGE(E38:E42))</f>
        <v>274</v>
      </c>
      <c r="L18" s="7">
        <f>INT(AVERAGE(F38:F42))</f>
        <v>215</v>
      </c>
    </row>
    <row r="19" spans="1:13" x14ac:dyDescent="0.25">
      <c r="A19" s="7" t="s">
        <v>756</v>
      </c>
      <c r="B19" s="7" t="s">
        <v>9</v>
      </c>
      <c r="C19" s="7" t="s">
        <v>690</v>
      </c>
      <c r="D19" s="7">
        <v>11</v>
      </c>
      <c r="E19" s="7">
        <v>9</v>
      </c>
      <c r="F19" s="7">
        <v>15</v>
      </c>
      <c r="H19" s="7" t="s">
        <v>691</v>
      </c>
      <c r="I19" s="7" t="s">
        <v>735</v>
      </c>
      <c r="J19" s="7">
        <f>INT(AVERAGE(D43:D47))</f>
        <v>67</v>
      </c>
      <c r="K19" s="7">
        <f>INT(AVERAGE(E43:E47))</f>
        <v>108</v>
      </c>
      <c r="L19" s="7">
        <f>INT(AVERAGE(F43:F47))</f>
        <v>210</v>
      </c>
    </row>
    <row r="20" spans="1:13" x14ac:dyDescent="0.25">
      <c r="A20" s="7" t="s">
        <v>757</v>
      </c>
      <c r="B20" s="7" t="s">
        <v>10</v>
      </c>
      <c r="C20" s="7" t="s">
        <v>690</v>
      </c>
      <c r="D20" s="7">
        <v>7</v>
      </c>
      <c r="E20" s="7">
        <v>5</v>
      </c>
      <c r="F20" s="7">
        <v>6</v>
      </c>
      <c r="H20" s="7" t="s">
        <v>692</v>
      </c>
      <c r="I20" s="7" t="s">
        <v>732</v>
      </c>
      <c r="J20" s="7">
        <f>INT(AVERAGE(D48:D52))</f>
        <v>16</v>
      </c>
      <c r="K20" s="7">
        <f>INT(AVERAGE(E48:E52))</f>
        <v>12</v>
      </c>
      <c r="L20" s="7">
        <f>INT(AVERAGE(F48:F52))</f>
        <v>47</v>
      </c>
    </row>
    <row r="21" spans="1:13" x14ac:dyDescent="0.25">
      <c r="A21" s="7" t="s">
        <v>758</v>
      </c>
      <c r="B21" s="7" t="s">
        <v>11</v>
      </c>
      <c r="C21" s="7" t="s">
        <v>690</v>
      </c>
      <c r="D21" s="7">
        <v>8</v>
      </c>
      <c r="E21" s="7">
        <v>9</v>
      </c>
      <c r="F21" s="7">
        <v>10</v>
      </c>
      <c r="H21" s="7" t="s">
        <v>692</v>
      </c>
      <c r="I21" s="7" t="s">
        <v>734</v>
      </c>
      <c r="J21" s="7">
        <f>INT(AVERAGE(D53:D57))</f>
        <v>23</v>
      </c>
      <c r="K21" s="7">
        <f>INT(AVERAGE(E53:E57))</f>
        <v>19</v>
      </c>
      <c r="L21" s="7">
        <f>INT(AVERAGE(F53:F57))</f>
        <v>50</v>
      </c>
    </row>
    <row r="22" spans="1:13" x14ac:dyDescent="0.25">
      <c r="A22" s="7" t="s">
        <v>759</v>
      </c>
      <c r="B22" s="7" t="s">
        <v>12</v>
      </c>
      <c r="C22" s="7" t="s">
        <v>690</v>
      </c>
      <c r="D22" s="7">
        <v>9</v>
      </c>
      <c r="E22" s="7">
        <v>9</v>
      </c>
      <c r="F22" s="7">
        <v>9</v>
      </c>
      <c r="H22" s="7" t="s">
        <v>692</v>
      </c>
      <c r="I22" s="7" t="s">
        <v>735</v>
      </c>
      <c r="J22" s="7">
        <f>INT(AVERAGE(D58:D62))</f>
        <v>32</v>
      </c>
      <c r="K22" s="7">
        <f>INT(AVERAGE(E58:E62))</f>
        <v>27</v>
      </c>
      <c r="L22" s="7">
        <f>INT(AVERAGE(F58:F62))</f>
        <v>65</v>
      </c>
    </row>
    <row r="23" spans="1:13" x14ac:dyDescent="0.25">
      <c r="A23" s="7" t="s">
        <v>760</v>
      </c>
      <c r="B23" s="7" t="s">
        <v>18</v>
      </c>
      <c r="C23" s="7" t="s">
        <v>690</v>
      </c>
      <c r="D23" s="7">
        <v>42</v>
      </c>
      <c r="E23" s="7">
        <v>56</v>
      </c>
      <c r="F23" s="7">
        <v>74</v>
      </c>
      <c r="H23" s="7" t="s">
        <v>693</v>
      </c>
      <c r="I23" s="7" t="s">
        <v>732</v>
      </c>
      <c r="J23" s="7">
        <f>INT(AVERAGE(D63:D67))</f>
        <v>126</v>
      </c>
      <c r="K23" s="7">
        <f>INT(AVERAGE(E63:E67))</f>
        <v>70</v>
      </c>
      <c r="L23" s="7">
        <f>INT(AVERAGE(F63:F67))</f>
        <v>90</v>
      </c>
    </row>
    <row r="24" spans="1:13" x14ac:dyDescent="0.25">
      <c r="A24" s="7" t="s">
        <v>761</v>
      </c>
      <c r="B24" s="7" t="s">
        <v>19</v>
      </c>
      <c r="C24" s="7" t="s">
        <v>690</v>
      </c>
      <c r="D24" s="7">
        <v>25</v>
      </c>
      <c r="E24" s="7">
        <v>24</v>
      </c>
      <c r="F24" s="7">
        <v>29</v>
      </c>
      <c r="H24" s="7" t="s">
        <v>693</v>
      </c>
      <c r="I24" s="7" t="s">
        <v>734</v>
      </c>
      <c r="J24" s="7">
        <f>INT(AVERAGE(D68:D72))</f>
        <v>152</v>
      </c>
      <c r="K24" s="7">
        <f>INT(AVERAGE(E68:E72))</f>
        <v>46</v>
      </c>
      <c r="L24" s="7">
        <f>INT(AVERAGE(F68:F72))</f>
        <v>45</v>
      </c>
    </row>
    <row r="25" spans="1:13" x14ac:dyDescent="0.25">
      <c r="A25" s="7" t="s">
        <v>762</v>
      </c>
      <c r="B25" s="7" t="s">
        <v>20</v>
      </c>
      <c r="C25" s="7" t="s">
        <v>690</v>
      </c>
      <c r="D25" s="7">
        <v>6</v>
      </c>
      <c r="E25" s="7">
        <v>5</v>
      </c>
      <c r="F25" s="7">
        <v>5</v>
      </c>
      <c r="H25" s="7" t="s">
        <v>693</v>
      </c>
      <c r="I25" s="7" t="s">
        <v>735</v>
      </c>
      <c r="J25" s="7">
        <f>INT(AVERAGE(D73:D77))</f>
        <v>156</v>
      </c>
      <c r="K25" s="7">
        <f>INT(AVERAGE(E73:E77))</f>
        <v>107</v>
      </c>
      <c r="L25" s="7">
        <f>INT(AVERAGE(F73:F77))</f>
        <v>111</v>
      </c>
    </row>
    <row r="26" spans="1:13" x14ac:dyDescent="0.25">
      <c r="A26" s="7" t="s">
        <v>763</v>
      </c>
      <c r="B26" s="7" t="s">
        <v>21</v>
      </c>
      <c r="C26" s="7" t="s">
        <v>690</v>
      </c>
      <c r="D26" s="7">
        <v>5</v>
      </c>
      <c r="E26" s="7">
        <v>4</v>
      </c>
      <c r="F26" s="7">
        <v>5</v>
      </c>
    </row>
    <row r="27" spans="1:13" x14ac:dyDescent="0.25">
      <c r="A27" s="7" t="s">
        <v>764</v>
      </c>
      <c r="B27" s="7" t="s">
        <v>22</v>
      </c>
      <c r="C27" s="7" t="s">
        <v>690</v>
      </c>
      <c r="D27" s="7">
        <v>5</v>
      </c>
      <c r="E27" s="7">
        <v>4</v>
      </c>
      <c r="F27" s="7">
        <v>5</v>
      </c>
    </row>
    <row r="28" spans="1:13" x14ac:dyDescent="0.25">
      <c r="A28" s="7" t="s">
        <v>765</v>
      </c>
      <c r="B28" s="7" t="s">
        <v>13</v>
      </c>
      <c r="C28" s="7" t="s">
        <v>690</v>
      </c>
      <c r="D28" s="7">
        <v>7</v>
      </c>
      <c r="E28" s="7">
        <v>7</v>
      </c>
      <c r="F28" s="7">
        <v>8</v>
      </c>
    </row>
    <row r="29" spans="1:13" x14ac:dyDescent="0.25">
      <c r="A29" s="7" t="s">
        <v>766</v>
      </c>
      <c r="B29" s="7" t="s">
        <v>14</v>
      </c>
      <c r="C29" s="7" t="s">
        <v>690</v>
      </c>
      <c r="D29" s="7">
        <v>24</v>
      </c>
      <c r="E29" s="7">
        <v>29</v>
      </c>
      <c r="F29" s="7">
        <v>30</v>
      </c>
      <c r="H29" s="51" t="s">
        <v>905</v>
      </c>
      <c r="I29" s="51"/>
      <c r="J29" s="51"/>
      <c r="K29" s="51"/>
      <c r="L29" s="51"/>
      <c r="M29" s="51"/>
    </row>
    <row r="30" spans="1:13" x14ac:dyDescent="0.25">
      <c r="A30" s="7" t="s">
        <v>767</v>
      </c>
      <c r="B30" s="7" t="s">
        <v>15</v>
      </c>
      <c r="C30" s="7" t="s">
        <v>690</v>
      </c>
      <c r="D30" s="7">
        <v>7</v>
      </c>
      <c r="E30" s="7">
        <v>6</v>
      </c>
      <c r="F30" s="7">
        <v>4</v>
      </c>
      <c r="H30" s="15" t="s">
        <v>0</v>
      </c>
      <c r="I30" s="15" t="s">
        <v>694</v>
      </c>
      <c r="J30" s="15" t="s">
        <v>690</v>
      </c>
      <c r="K30" s="15" t="s">
        <v>691</v>
      </c>
      <c r="L30" s="15" t="s">
        <v>692</v>
      </c>
      <c r="M30" s="15" t="s">
        <v>693</v>
      </c>
    </row>
    <row r="31" spans="1:13" x14ac:dyDescent="0.25">
      <c r="A31" s="7" t="s">
        <v>768</v>
      </c>
      <c r="B31" s="7" t="s">
        <v>16</v>
      </c>
      <c r="C31" s="7" t="s">
        <v>690</v>
      </c>
      <c r="D31" s="7">
        <v>6</v>
      </c>
      <c r="E31" s="7">
        <v>6</v>
      </c>
      <c r="F31" s="7">
        <v>5</v>
      </c>
      <c r="H31" s="7" t="s">
        <v>755</v>
      </c>
      <c r="I31" s="7">
        <v>246</v>
      </c>
      <c r="J31" s="7">
        <v>19</v>
      </c>
      <c r="K31" s="7">
        <v>68</v>
      </c>
      <c r="L31" s="7">
        <v>19</v>
      </c>
      <c r="M31" s="7">
        <v>145</v>
      </c>
    </row>
    <row r="32" spans="1:13" ht="20" thickBot="1" x14ac:dyDescent="0.3">
      <c r="A32" s="32" t="s">
        <v>769</v>
      </c>
      <c r="B32" s="32" t="s">
        <v>17</v>
      </c>
      <c r="C32" s="32" t="s">
        <v>690</v>
      </c>
      <c r="D32" s="32">
        <v>20</v>
      </c>
      <c r="E32" s="32">
        <v>27</v>
      </c>
      <c r="F32" s="32">
        <v>32</v>
      </c>
      <c r="H32" s="7" t="s">
        <v>756</v>
      </c>
      <c r="I32" s="7">
        <v>277</v>
      </c>
      <c r="J32" s="7">
        <v>11</v>
      </c>
      <c r="K32" s="7">
        <v>77</v>
      </c>
      <c r="L32" s="7">
        <v>17</v>
      </c>
      <c r="M32" s="7">
        <v>127</v>
      </c>
    </row>
    <row r="33" spans="1:22" x14ac:dyDescent="0.25">
      <c r="A33" s="7" t="s">
        <v>755</v>
      </c>
      <c r="B33" s="7" t="s">
        <v>8</v>
      </c>
      <c r="C33" s="7" t="s">
        <v>691</v>
      </c>
      <c r="D33" s="7">
        <v>68</v>
      </c>
      <c r="E33" s="7">
        <v>124</v>
      </c>
      <c r="F33" s="7">
        <v>139</v>
      </c>
      <c r="H33" s="7" t="s">
        <v>757</v>
      </c>
      <c r="I33" s="7">
        <v>191</v>
      </c>
      <c r="J33" s="7">
        <v>7</v>
      </c>
      <c r="K33" s="7">
        <v>60</v>
      </c>
      <c r="L33" s="7">
        <v>12</v>
      </c>
      <c r="M33" s="7">
        <v>102</v>
      </c>
    </row>
    <row r="34" spans="1:22" x14ac:dyDescent="0.25">
      <c r="A34" s="7" t="s">
        <v>756</v>
      </c>
      <c r="B34" s="7" t="s">
        <v>9</v>
      </c>
      <c r="C34" s="7" t="s">
        <v>691</v>
      </c>
      <c r="D34" s="7">
        <v>77</v>
      </c>
      <c r="E34" s="7">
        <v>118</v>
      </c>
      <c r="F34" s="7">
        <v>290</v>
      </c>
      <c r="H34" s="7" t="s">
        <v>758</v>
      </c>
      <c r="I34" s="7">
        <v>292</v>
      </c>
      <c r="J34" s="7">
        <v>8</v>
      </c>
      <c r="K34" s="7">
        <v>68</v>
      </c>
      <c r="L34" s="7">
        <v>15</v>
      </c>
      <c r="M34" s="7">
        <v>125</v>
      </c>
    </row>
    <row r="35" spans="1:22" x14ac:dyDescent="0.25">
      <c r="A35" s="7" t="s">
        <v>757</v>
      </c>
      <c r="B35" s="7" t="s">
        <v>10</v>
      </c>
      <c r="C35" s="7" t="s">
        <v>691</v>
      </c>
      <c r="D35" s="7">
        <v>60</v>
      </c>
      <c r="E35" s="7">
        <v>104</v>
      </c>
      <c r="F35" s="7">
        <v>127</v>
      </c>
      <c r="H35" s="7" t="s">
        <v>759</v>
      </c>
      <c r="I35" s="7">
        <v>306</v>
      </c>
      <c r="J35" s="7">
        <v>9</v>
      </c>
      <c r="K35" s="7">
        <v>61</v>
      </c>
      <c r="L35" s="7">
        <v>19</v>
      </c>
      <c r="M35" s="7">
        <v>131</v>
      </c>
    </row>
    <row r="36" spans="1:22" x14ac:dyDescent="0.25">
      <c r="A36" s="7" t="s">
        <v>758</v>
      </c>
      <c r="B36" s="7" t="s">
        <v>11</v>
      </c>
      <c r="C36" s="7" t="s">
        <v>691</v>
      </c>
      <c r="D36" s="7">
        <v>68</v>
      </c>
      <c r="E36" s="7">
        <v>111</v>
      </c>
      <c r="F36" s="7">
        <v>317</v>
      </c>
      <c r="H36" s="7" t="s">
        <v>760</v>
      </c>
      <c r="I36" s="7">
        <v>161</v>
      </c>
      <c r="J36" s="7">
        <v>42</v>
      </c>
      <c r="K36" s="7">
        <v>118</v>
      </c>
      <c r="L36" s="7">
        <v>16</v>
      </c>
      <c r="M36" s="7">
        <v>116</v>
      </c>
    </row>
    <row r="37" spans="1:22" x14ac:dyDescent="0.25">
      <c r="A37" s="7" t="s">
        <v>759</v>
      </c>
      <c r="B37" s="7" t="s">
        <v>12</v>
      </c>
      <c r="C37" s="7" t="s">
        <v>691</v>
      </c>
      <c r="D37" s="7">
        <v>61</v>
      </c>
      <c r="E37" s="7">
        <v>122</v>
      </c>
      <c r="F37" s="7">
        <v>158</v>
      </c>
      <c r="H37" s="7" t="s">
        <v>761</v>
      </c>
      <c r="I37" s="7">
        <v>333</v>
      </c>
      <c r="J37" s="7">
        <v>25</v>
      </c>
      <c r="K37" s="7">
        <v>471</v>
      </c>
      <c r="L37" s="7">
        <v>42</v>
      </c>
      <c r="M37" s="7">
        <v>204</v>
      </c>
    </row>
    <row r="38" spans="1:22" x14ac:dyDescent="0.25">
      <c r="A38" s="7" t="s">
        <v>760</v>
      </c>
      <c r="B38" s="7" t="s">
        <v>18</v>
      </c>
      <c r="C38" s="7" t="s">
        <v>691</v>
      </c>
      <c r="D38" s="7">
        <v>118</v>
      </c>
      <c r="E38" s="7">
        <v>196</v>
      </c>
      <c r="F38" s="7">
        <v>253</v>
      </c>
      <c r="H38" s="7" t="s">
        <v>762</v>
      </c>
      <c r="I38" s="7">
        <v>143</v>
      </c>
      <c r="J38" s="7">
        <v>6</v>
      </c>
      <c r="K38" s="7">
        <v>116</v>
      </c>
      <c r="L38" s="7">
        <v>29</v>
      </c>
      <c r="M38" s="7">
        <v>221</v>
      </c>
    </row>
    <row r="39" spans="1:22" x14ac:dyDescent="0.25">
      <c r="A39" s="7" t="s">
        <v>761</v>
      </c>
      <c r="B39" s="7" t="s">
        <v>19</v>
      </c>
      <c r="C39" s="7" t="s">
        <v>691</v>
      </c>
      <c r="D39" s="7">
        <v>471</v>
      </c>
      <c r="E39" s="7">
        <v>704</v>
      </c>
      <c r="F39" s="7">
        <v>231</v>
      </c>
      <c r="H39" s="7" t="s">
        <v>763</v>
      </c>
      <c r="I39" s="7">
        <v>144</v>
      </c>
      <c r="J39" s="7">
        <v>5</v>
      </c>
      <c r="K39" s="7">
        <v>76</v>
      </c>
      <c r="L39" s="7">
        <v>17</v>
      </c>
      <c r="M39" s="7">
        <v>104</v>
      </c>
    </row>
    <row r="40" spans="1:22" x14ac:dyDescent="0.25">
      <c r="A40" s="7" t="s">
        <v>762</v>
      </c>
      <c r="B40" s="7" t="s">
        <v>20</v>
      </c>
      <c r="C40" s="7" t="s">
        <v>691</v>
      </c>
      <c r="D40" s="7">
        <v>116</v>
      </c>
      <c r="E40" s="7">
        <v>166</v>
      </c>
      <c r="F40" s="7">
        <v>231</v>
      </c>
      <c r="H40" s="7" t="s">
        <v>764</v>
      </c>
      <c r="I40" s="7">
        <v>179</v>
      </c>
      <c r="J40" s="7">
        <v>5</v>
      </c>
      <c r="K40" s="7">
        <v>94</v>
      </c>
      <c r="L40" s="7">
        <v>15</v>
      </c>
      <c r="M40" s="7">
        <v>116</v>
      </c>
    </row>
    <row r="41" spans="1:22" x14ac:dyDescent="0.25">
      <c r="A41" s="7" t="s">
        <v>763</v>
      </c>
      <c r="B41" s="7" t="s">
        <v>21</v>
      </c>
      <c r="C41" s="7" t="s">
        <v>691</v>
      </c>
      <c r="D41" s="7">
        <v>76</v>
      </c>
      <c r="E41" s="7">
        <v>135</v>
      </c>
      <c r="F41" s="7">
        <v>232</v>
      </c>
      <c r="H41" s="7" t="s">
        <v>765</v>
      </c>
      <c r="I41" s="7">
        <v>295</v>
      </c>
      <c r="J41" s="7">
        <v>7</v>
      </c>
      <c r="K41" s="7">
        <v>64</v>
      </c>
      <c r="L41" s="7">
        <v>42</v>
      </c>
      <c r="M41" s="7">
        <v>136</v>
      </c>
    </row>
    <row r="42" spans="1:22" x14ac:dyDescent="0.25">
      <c r="A42" s="7" t="s">
        <v>764</v>
      </c>
      <c r="B42" s="7" t="s">
        <v>22</v>
      </c>
      <c r="C42" s="7" t="s">
        <v>691</v>
      </c>
      <c r="D42" s="7">
        <v>94</v>
      </c>
      <c r="E42" s="7">
        <v>169</v>
      </c>
      <c r="F42" s="7">
        <v>132</v>
      </c>
      <c r="H42" s="7" t="s">
        <v>766</v>
      </c>
      <c r="I42" s="7">
        <v>104</v>
      </c>
      <c r="J42" s="7">
        <v>24</v>
      </c>
      <c r="K42" s="7">
        <v>59</v>
      </c>
      <c r="L42" s="7">
        <v>17</v>
      </c>
      <c r="M42" s="7">
        <v>153</v>
      </c>
    </row>
    <row r="43" spans="1:22" x14ac:dyDescent="0.25">
      <c r="A43" s="7" t="s">
        <v>765</v>
      </c>
      <c r="B43" s="7" t="s">
        <v>13</v>
      </c>
      <c r="C43" s="7" t="s">
        <v>691</v>
      </c>
      <c r="D43" s="7">
        <v>64</v>
      </c>
      <c r="E43" s="7">
        <v>99</v>
      </c>
      <c r="F43" s="7">
        <v>266</v>
      </c>
      <c r="H43" s="7" t="s">
        <v>767</v>
      </c>
      <c r="I43" s="7">
        <v>114</v>
      </c>
      <c r="J43" s="7">
        <v>7</v>
      </c>
      <c r="K43" s="7">
        <v>63</v>
      </c>
      <c r="L43" s="7">
        <v>15</v>
      </c>
      <c r="M43" s="7">
        <v>145</v>
      </c>
    </row>
    <row r="44" spans="1:22" x14ac:dyDescent="0.25">
      <c r="A44" s="7" t="s">
        <v>766</v>
      </c>
      <c r="B44" s="7" t="s">
        <v>14</v>
      </c>
      <c r="C44" s="7" t="s">
        <v>691</v>
      </c>
      <c r="D44" s="7">
        <v>59</v>
      </c>
      <c r="E44" s="7">
        <v>105</v>
      </c>
      <c r="F44" s="7">
        <v>231</v>
      </c>
      <c r="H44" s="7" t="s">
        <v>768</v>
      </c>
      <c r="I44" s="7">
        <v>283</v>
      </c>
      <c r="J44" s="7">
        <v>6</v>
      </c>
      <c r="K44" s="7">
        <v>71</v>
      </c>
      <c r="L44" s="7">
        <v>71</v>
      </c>
      <c r="M44" s="7">
        <v>169</v>
      </c>
    </row>
    <row r="45" spans="1:22" ht="20" thickBot="1" x14ac:dyDescent="0.3">
      <c r="A45" s="7" t="s">
        <v>767</v>
      </c>
      <c r="B45" s="7" t="s">
        <v>15</v>
      </c>
      <c r="C45" s="7" t="s">
        <v>691</v>
      </c>
      <c r="D45" s="7">
        <v>63</v>
      </c>
      <c r="E45" s="7">
        <v>101</v>
      </c>
      <c r="F45" s="7">
        <v>126</v>
      </c>
      <c r="H45" s="32" t="s">
        <v>769</v>
      </c>
      <c r="I45" s="32">
        <v>312</v>
      </c>
      <c r="J45" s="32">
        <v>20</v>
      </c>
      <c r="K45" s="32">
        <v>79</v>
      </c>
      <c r="L45" s="32">
        <v>17</v>
      </c>
      <c r="M45" s="32">
        <v>178</v>
      </c>
    </row>
    <row r="46" spans="1:22" x14ac:dyDescent="0.25">
      <c r="A46" s="7" t="s">
        <v>768</v>
      </c>
      <c r="B46" s="7" t="s">
        <v>16</v>
      </c>
      <c r="C46" s="7" t="s">
        <v>691</v>
      </c>
      <c r="D46" s="7">
        <v>71</v>
      </c>
      <c r="E46" s="7">
        <v>123</v>
      </c>
      <c r="F46" s="7">
        <v>183</v>
      </c>
      <c r="K46" s="25"/>
      <c r="L46" s="25"/>
      <c r="M46" s="25"/>
      <c r="N46" s="25"/>
      <c r="O46" s="25"/>
      <c r="P46" s="25"/>
      <c r="Q46" s="25"/>
    </row>
    <row r="47" spans="1:22" ht="20" thickBot="1" x14ac:dyDescent="0.3">
      <c r="A47" s="32" t="s">
        <v>769</v>
      </c>
      <c r="B47" s="32" t="s">
        <v>17</v>
      </c>
      <c r="C47" s="32" t="s">
        <v>691</v>
      </c>
      <c r="D47" s="32">
        <v>79</v>
      </c>
      <c r="E47" s="32">
        <v>116</v>
      </c>
      <c r="F47" s="32">
        <v>248</v>
      </c>
      <c r="K47" s="25"/>
      <c r="L47" s="25"/>
      <c r="M47" s="25"/>
      <c r="N47" s="25"/>
      <c r="O47" s="25"/>
      <c r="P47" s="25"/>
      <c r="Q47" s="25"/>
    </row>
    <row r="48" spans="1:22" x14ac:dyDescent="0.25">
      <c r="A48" s="7" t="s">
        <v>755</v>
      </c>
      <c r="B48" s="7" t="s">
        <v>8</v>
      </c>
      <c r="C48" s="7" t="s">
        <v>692</v>
      </c>
      <c r="D48" s="7">
        <v>19</v>
      </c>
      <c r="E48" s="7">
        <v>10</v>
      </c>
      <c r="F48" s="7">
        <v>49</v>
      </c>
      <c r="H48" s="51" t="s">
        <v>906</v>
      </c>
      <c r="I48" s="51"/>
      <c r="J48" s="51"/>
      <c r="K48" s="51"/>
      <c r="L48" s="51"/>
      <c r="M48" s="51"/>
      <c r="O48" s="51" t="s">
        <v>907</v>
      </c>
      <c r="P48" s="51"/>
      <c r="Q48" s="51"/>
      <c r="R48" s="51"/>
      <c r="S48" s="51"/>
      <c r="T48" s="51"/>
      <c r="U48" s="25"/>
      <c r="V48" s="25"/>
    </row>
    <row r="49" spans="1:22" x14ac:dyDescent="0.25">
      <c r="A49" s="7" t="s">
        <v>756</v>
      </c>
      <c r="B49" s="7" t="s">
        <v>9</v>
      </c>
      <c r="C49" s="7" t="s">
        <v>692</v>
      </c>
      <c r="D49" s="7">
        <v>17</v>
      </c>
      <c r="E49" s="7">
        <v>11</v>
      </c>
      <c r="F49" s="7">
        <v>66</v>
      </c>
      <c r="H49" s="15" t="s">
        <v>0</v>
      </c>
      <c r="I49" s="15" t="s">
        <v>694</v>
      </c>
      <c r="J49" s="15" t="s">
        <v>690</v>
      </c>
      <c r="K49" s="15" t="s">
        <v>691</v>
      </c>
      <c r="L49" s="15" t="s">
        <v>692</v>
      </c>
      <c r="M49" s="15" t="s">
        <v>693</v>
      </c>
      <c r="O49" s="15" t="s">
        <v>0</v>
      </c>
      <c r="P49" s="15" t="s">
        <v>694</v>
      </c>
      <c r="Q49" s="15" t="s">
        <v>690</v>
      </c>
      <c r="R49" s="15" t="s">
        <v>691</v>
      </c>
      <c r="S49" s="15" t="s">
        <v>692</v>
      </c>
      <c r="T49" s="15" t="s">
        <v>693</v>
      </c>
      <c r="U49" s="25"/>
      <c r="V49" s="25"/>
    </row>
    <row r="50" spans="1:22" x14ac:dyDescent="0.25">
      <c r="A50" s="7" t="s">
        <v>757</v>
      </c>
      <c r="B50" s="7" t="s">
        <v>10</v>
      </c>
      <c r="C50" s="7" t="s">
        <v>692</v>
      </c>
      <c r="D50" s="7">
        <v>12</v>
      </c>
      <c r="E50" s="7">
        <v>16</v>
      </c>
      <c r="F50" s="7">
        <v>33</v>
      </c>
      <c r="H50" s="7" t="s">
        <v>755</v>
      </c>
      <c r="I50" s="7">
        <v>165</v>
      </c>
      <c r="J50" s="7">
        <v>16</v>
      </c>
      <c r="K50" s="7">
        <v>124</v>
      </c>
      <c r="L50" s="7">
        <v>10</v>
      </c>
      <c r="M50" s="7">
        <v>82</v>
      </c>
      <c r="O50" s="7" t="s">
        <v>755</v>
      </c>
      <c r="P50" s="7">
        <v>337</v>
      </c>
      <c r="Q50" s="7">
        <v>18</v>
      </c>
      <c r="R50" s="7">
        <v>139</v>
      </c>
      <c r="S50" s="7">
        <v>49</v>
      </c>
      <c r="T50" s="7">
        <v>92</v>
      </c>
      <c r="U50" s="25"/>
      <c r="V50" s="25"/>
    </row>
    <row r="51" spans="1:22" x14ac:dyDescent="0.25">
      <c r="A51" s="7" t="s">
        <v>758</v>
      </c>
      <c r="B51" s="7" t="s">
        <v>11</v>
      </c>
      <c r="C51" s="7" t="s">
        <v>692</v>
      </c>
      <c r="D51" s="7">
        <v>15</v>
      </c>
      <c r="E51" s="7">
        <v>12</v>
      </c>
      <c r="F51" s="7">
        <v>30</v>
      </c>
      <c r="H51" s="7" t="s">
        <v>756</v>
      </c>
      <c r="I51" s="7">
        <v>183</v>
      </c>
      <c r="J51" s="7">
        <v>9</v>
      </c>
      <c r="K51" s="7">
        <v>118</v>
      </c>
      <c r="L51" s="7">
        <v>11</v>
      </c>
      <c r="M51" s="7">
        <v>70</v>
      </c>
      <c r="O51" s="7" t="s">
        <v>756</v>
      </c>
      <c r="P51" s="7">
        <v>391</v>
      </c>
      <c r="Q51" s="7">
        <v>15</v>
      </c>
      <c r="R51" s="7">
        <v>290</v>
      </c>
      <c r="S51" s="7">
        <v>66</v>
      </c>
      <c r="T51" s="7">
        <v>94</v>
      </c>
      <c r="U51" s="25"/>
      <c r="V51" s="25"/>
    </row>
    <row r="52" spans="1:22" x14ac:dyDescent="0.25">
      <c r="A52" s="7" t="s">
        <v>759</v>
      </c>
      <c r="B52" s="7" t="s">
        <v>12</v>
      </c>
      <c r="C52" s="7" t="s">
        <v>692</v>
      </c>
      <c r="D52" s="7">
        <v>19</v>
      </c>
      <c r="E52" s="7">
        <v>11</v>
      </c>
      <c r="F52" s="7">
        <v>59</v>
      </c>
      <c r="H52" s="7" t="s">
        <v>757</v>
      </c>
      <c r="I52" s="7">
        <v>154</v>
      </c>
      <c r="J52" s="7">
        <v>5</v>
      </c>
      <c r="K52" s="7">
        <v>104</v>
      </c>
      <c r="L52" s="7">
        <v>16</v>
      </c>
      <c r="M52" s="7">
        <v>44</v>
      </c>
      <c r="O52" s="7" t="s">
        <v>757</v>
      </c>
      <c r="P52" s="7">
        <v>291</v>
      </c>
      <c r="Q52" s="7">
        <v>6</v>
      </c>
      <c r="R52" s="7">
        <v>127</v>
      </c>
      <c r="S52" s="7">
        <v>33</v>
      </c>
      <c r="T52" s="7">
        <v>36</v>
      </c>
      <c r="U52" s="25"/>
      <c r="V52" s="25"/>
    </row>
    <row r="53" spans="1:22" x14ac:dyDescent="0.25">
      <c r="A53" s="7" t="s">
        <v>760</v>
      </c>
      <c r="B53" s="7" t="s">
        <v>18</v>
      </c>
      <c r="C53" s="7" t="s">
        <v>692</v>
      </c>
      <c r="D53" s="7">
        <v>16</v>
      </c>
      <c r="E53" s="7">
        <v>12</v>
      </c>
      <c r="F53" s="7">
        <v>44</v>
      </c>
      <c r="H53" s="7" t="s">
        <v>758</v>
      </c>
      <c r="I53" s="7">
        <v>187</v>
      </c>
      <c r="J53" s="7">
        <v>9</v>
      </c>
      <c r="K53" s="7">
        <v>111</v>
      </c>
      <c r="L53" s="7">
        <v>12</v>
      </c>
      <c r="M53" s="7">
        <v>70</v>
      </c>
      <c r="O53" s="7" t="s">
        <v>758</v>
      </c>
      <c r="P53" s="7">
        <v>555</v>
      </c>
      <c r="Q53" s="7">
        <v>10</v>
      </c>
      <c r="R53" s="7">
        <v>317</v>
      </c>
      <c r="S53" s="7">
        <v>30</v>
      </c>
      <c r="T53" s="7">
        <v>104</v>
      </c>
      <c r="U53" s="25"/>
      <c r="V53" s="25"/>
    </row>
    <row r="54" spans="1:22" x14ac:dyDescent="0.25">
      <c r="A54" s="7" t="s">
        <v>761</v>
      </c>
      <c r="B54" s="7" t="s">
        <v>19</v>
      </c>
      <c r="C54" s="7" t="s">
        <v>692</v>
      </c>
      <c r="D54" s="7">
        <v>42</v>
      </c>
      <c r="E54" s="7">
        <v>39</v>
      </c>
      <c r="F54" s="7">
        <v>68</v>
      </c>
      <c r="H54" s="7" t="s">
        <v>759</v>
      </c>
      <c r="I54" s="7">
        <v>230</v>
      </c>
      <c r="J54" s="7">
        <v>9</v>
      </c>
      <c r="K54" s="7">
        <v>122</v>
      </c>
      <c r="L54" s="7">
        <v>11</v>
      </c>
      <c r="M54" s="7">
        <v>87</v>
      </c>
      <c r="O54" s="7" t="s">
        <v>759</v>
      </c>
      <c r="P54" s="7">
        <v>528</v>
      </c>
      <c r="Q54" s="7">
        <v>9</v>
      </c>
      <c r="R54" s="7">
        <v>158</v>
      </c>
      <c r="S54" s="7">
        <v>59</v>
      </c>
      <c r="T54" s="7">
        <v>127</v>
      </c>
      <c r="U54" s="25"/>
      <c r="V54" s="25"/>
    </row>
    <row r="55" spans="1:22" x14ac:dyDescent="0.25">
      <c r="A55" s="7" t="s">
        <v>762</v>
      </c>
      <c r="B55" s="7" t="s">
        <v>20</v>
      </c>
      <c r="C55" s="7" t="s">
        <v>692</v>
      </c>
      <c r="D55" s="7">
        <v>29</v>
      </c>
      <c r="E55" s="7">
        <v>21</v>
      </c>
      <c r="F55" s="7">
        <v>57</v>
      </c>
      <c r="H55" s="7" t="s">
        <v>760</v>
      </c>
      <c r="I55" s="7">
        <v>133</v>
      </c>
      <c r="J55" s="7">
        <v>56</v>
      </c>
      <c r="K55" s="7">
        <v>196</v>
      </c>
      <c r="L55" s="7">
        <v>12</v>
      </c>
      <c r="M55" s="7">
        <v>41</v>
      </c>
      <c r="O55" s="7" t="s">
        <v>760</v>
      </c>
      <c r="P55" s="7">
        <v>242</v>
      </c>
      <c r="Q55" s="7">
        <v>74</v>
      </c>
      <c r="R55" s="7">
        <v>253</v>
      </c>
      <c r="S55" s="7">
        <v>44</v>
      </c>
      <c r="T55" s="7">
        <v>46</v>
      </c>
      <c r="U55" s="25"/>
      <c r="V55" s="25"/>
    </row>
    <row r="56" spans="1:22" x14ac:dyDescent="0.25">
      <c r="A56" s="7" t="s">
        <v>763</v>
      </c>
      <c r="B56" s="7" t="s">
        <v>21</v>
      </c>
      <c r="C56" s="7" t="s">
        <v>692</v>
      </c>
      <c r="D56" s="7">
        <v>17</v>
      </c>
      <c r="E56" s="7">
        <v>16</v>
      </c>
      <c r="F56" s="7">
        <v>34</v>
      </c>
      <c r="H56" s="7" t="s">
        <v>761</v>
      </c>
      <c r="I56" s="7">
        <v>280</v>
      </c>
      <c r="J56" s="7">
        <v>24</v>
      </c>
      <c r="K56" s="7">
        <v>704</v>
      </c>
      <c r="L56" s="7">
        <v>39</v>
      </c>
      <c r="M56" s="7">
        <v>79</v>
      </c>
      <c r="O56" s="7" t="s">
        <v>761</v>
      </c>
      <c r="P56" s="7">
        <v>373</v>
      </c>
      <c r="Q56" s="7">
        <v>29</v>
      </c>
      <c r="R56" s="7">
        <v>231</v>
      </c>
      <c r="S56" s="7">
        <v>68</v>
      </c>
      <c r="T56" s="7">
        <v>84</v>
      </c>
      <c r="U56" s="25"/>
      <c r="V56" s="25"/>
    </row>
    <row r="57" spans="1:22" x14ac:dyDescent="0.25">
      <c r="A57" s="7" t="s">
        <v>764</v>
      </c>
      <c r="B57" s="7" t="s">
        <v>22</v>
      </c>
      <c r="C57" s="7" t="s">
        <v>692</v>
      </c>
      <c r="D57" s="7">
        <v>15</v>
      </c>
      <c r="E57" s="7">
        <v>11</v>
      </c>
      <c r="F57" s="7">
        <v>50</v>
      </c>
      <c r="H57" s="7" t="s">
        <v>762</v>
      </c>
      <c r="I57" s="7">
        <v>118</v>
      </c>
      <c r="J57" s="7">
        <v>5</v>
      </c>
      <c r="K57" s="7">
        <v>166</v>
      </c>
      <c r="L57" s="7">
        <v>21</v>
      </c>
      <c r="M57" s="7">
        <v>41</v>
      </c>
      <c r="O57" s="7" t="s">
        <v>762</v>
      </c>
      <c r="P57" s="7">
        <v>339</v>
      </c>
      <c r="Q57" s="7">
        <v>5</v>
      </c>
      <c r="R57" s="7">
        <v>231</v>
      </c>
      <c r="S57" s="7">
        <v>57</v>
      </c>
      <c r="T57" s="7">
        <v>31</v>
      </c>
      <c r="U57" s="25"/>
      <c r="V57" s="25"/>
    </row>
    <row r="58" spans="1:22" x14ac:dyDescent="0.25">
      <c r="A58" s="7" t="s">
        <v>765</v>
      </c>
      <c r="B58" s="7" t="s">
        <v>13</v>
      </c>
      <c r="C58" s="7" t="s">
        <v>692</v>
      </c>
      <c r="D58" s="7">
        <v>42</v>
      </c>
      <c r="E58" s="7">
        <v>26</v>
      </c>
      <c r="F58" s="7">
        <v>60</v>
      </c>
      <c r="H58" s="7" t="s">
        <v>763</v>
      </c>
      <c r="I58" s="7">
        <v>133</v>
      </c>
      <c r="J58" s="7">
        <v>4</v>
      </c>
      <c r="K58" s="7">
        <v>135</v>
      </c>
      <c r="L58" s="7">
        <v>16</v>
      </c>
      <c r="M58" s="7">
        <v>39</v>
      </c>
      <c r="O58" s="7" t="s">
        <v>763</v>
      </c>
      <c r="P58" s="7">
        <v>209</v>
      </c>
      <c r="Q58" s="7">
        <v>5</v>
      </c>
      <c r="R58" s="7">
        <v>232</v>
      </c>
      <c r="S58" s="7">
        <v>34</v>
      </c>
      <c r="T58" s="7">
        <v>31</v>
      </c>
      <c r="U58" s="25"/>
      <c r="V58" s="25"/>
    </row>
    <row r="59" spans="1:22" x14ac:dyDescent="0.25">
      <c r="A59" s="7" t="s">
        <v>766</v>
      </c>
      <c r="B59" s="7" t="s">
        <v>14</v>
      </c>
      <c r="C59" s="7" t="s">
        <v>692</v>
      </c>
      <c r="D59" s="7">
        <v>17</v>
      </c>
      <c r="E59" s="7">
        <v>16</v>
      </c>
      <c r="F59" s="7">
        <v>57</v>
      </c>
      <c r="H59" s="7" t="s">
        <v>764</v>
      </c>
      <c r="I59" s="7">
        <v>119</v>
      </c>
      <c r="J59" s="7">
        <v>4</v>
      </c>
      <c r="K59" s="7">
        <v>169</v>
      </c>
      <c r="L59" s="7">
        <v>11</v>
      </c>
      <c r="M59" s="7">
        <v>31</v>
      </c>
      <c r="O59" s="7" t="s">
        <v>764</v>
      </c>
      <c r="P59" s="7">
        <v>237</v>
      </c>
      <c r="Q59" s="7">
        <v>5</v>
      </c>
      <c r="R59" s="7">
        <v>132</v>
      </c>
      <c r="S59" s="7">
        <v>50</v>
      </c>
      <c r="T59" s="7">
        <v>33</v>
      </c>
      <c r="U59" s="25"/>
      <c r="V59" s="25"/>
    </row>
    <row r="60" spans="1:22" x14ac:dyDescent="0.25">
      <c r="A60" s="7" t="s">
        <v>767</v>
      </c>
      <c r="B60" s="7" t="s">
        <v>15</v>
      </c>
      <c r="C60" s="7" t="s">
        <v>692</v>
      </c>
      <c r="D60" s="7">
        <v>15</v>
      </c>
      <c r="E60" s="7">
        <v>10</v>
      </c>
      <c r="F60" s="7">
        <v>42</v>
      </c>
      <c r="H60" s="7" t="s">
        <v>765</v>
      </c>
      <c r="I60" s="7">
        <v>241</v>
      </c>
      <c r="J60" s="7">
        <v>7</v>
      </c>
      <c r="K60" s="7">
        <v>99</v>
      </c>
      <c r="L60" s="7">
        <v>26</v>
      </c>
      <c r="M60" s="7">
        <v>59</v>
      </c>
      <c r="O60" s="7" t="s">
        <v>765</v>
      </c>
      <c r="P60" s="7">
        <v>330</v>
      </c>
      <c r="Q60" s="7">
        <v>8</v>
      </c>
      <c r="R60" s="7">
        <v>266</v>
      </c>
      <c r="S60" s="7">
        <v>60</v>
      </c>
      <c r="T60" s="7">
        <v>79</v>
      </c>
      <c r="U60" s="25"/>
      <c r="V60" s="25"/>
    </row>
    <row r="61" spans="1:22" x14ac:dyDescent="0.25">
      <c r="A61" s="7" t="s">
        <v>768</v>
      </c>
      <c r="B61" s="7" t="s">
        <v>16</v>
      </c>
      <c r="C61" s="7" t="s">
        <v>692</v>
      </c>
      <c r="D61" s="7">
        <v>71</v>
      </c>
      <c r="E61" s="7">
        <v>75</v>
      </c>
      <c r="F61" s="7">
        <v>108</v>
      </c>
      <c r="H61" s="7" t="s">
        <v>766</v>
      </c>
      <c r="I61" s="7">
        <v>105</v>
      </c>
      <c r="J61" s="7">
        <v>29</v>
      </c>
      <c r="K61" s="7">
        <v>105</v>
      </c>
      <c r="L61" s="7">
        <v>16</v>
      </c>
      <c r="M61" s="7">
        <v>81</v>
      </c>
      <c r="O61" s="7" t="s">
        <v>766</v>
      </c>
      <c r="P61" s="7">
        <v>167</v>
      </c>
      <c r="Q61" s="7">
        <v>30</v>
      </c>
      <c r="R61" s="7">
        <v>231</v>
      </c>
      <c r="S61" s="7">
        <v>57</v>
      </c>
      <c r="T61" s="7">
        <v>101</v>
      </c>
      <c r="U61" s="25"/>
      <c r="V61" s="25"/>
    </row>
    <row r="62" spans="1:22" ht="20" thickBot="1" x14ac:dyDescent="0.3">
      <c r="A62" s="32" t="s">
        <v>769</v>
      </c>
      <c r="B62" s="32" t="s">
        <v>17</v>
      </c>
      <c r="C62" s="32" t="s">
        <v>692</v>
      </c>
      <c r="D62" s="32">
        <v>17</v>
      </c>
      <c r="E62" s="32">
        <v>12</v>
      </c>
      <c r="F62" s="32">
        <v>60</v>
      </c>
      <c r="H62" s="7" t="s">
        <v>767</v>
      </c>
      <c r="I62" s="7">
        <v>94</v>
      </c>
      <c r="J62" s="7">
        <v>6</v>
      </c>
      <c r="K62" s="7">
        <v>101</v>
      </c>
      <c r="L62" s="7">
        <v>10</v>
      </c>
      <c r="M62" s="7">
        <v>61</v>
      </c>
      <c r="O62" s="7" t="s">
        <v>767</v>
      </c>
      <c r="P62" s="7">
        <v>234</v>
      </c>
      <c r="Q62" s="7">
        <v>4</v>
      </c>
      <c r="R62" s="7">
        <v>126</v>
      </c>
      <c r="S62" s="7">
        <v>42</v>
      </c>
      <c r="T62" s="7">
        <v>76</v>
      </c>
      <c r="U62" s="25"/>
      <c r="V62" s="25"/>
    </row>
    <row r="63" spans="1:22" x14ac:dyDescent="0.25">
      <c r="A63" s="7" t="s">
        <v>755</v>
      </c>
      <c r="B63" s="7" t="s">
        <v>8</v>
      </c>
      <c r="C63" s="7" t="s">
        <v>693</v>
      </c>
      <c r="D63" s="7">
        <v>145</v>
      </c>
      <c r="E63" s="7">
        <v>82</v>
      </c>
      <c r="F63" s="7">
        <v>92</v>
      </c>
      <c r="H63" s="7" t="s">
        <v>768</v>
      </c>
      <c r="I63" s="7">
        <v>251</v>
      </c>
      <c r="J63" s="7">
        <v>6</v>
      </c>
      <c r="K63" s="7">
        <v>123</v>
      </c>
      <c r="L63" s="7">
        <v>75</v>
      </c>
      <c r="M63" s="7">
        <v>182</v>
      </c>
      <c r="O63" s="7" t="s">
        <v>768</v>
      </c>
      <c r="P63" s="7">
        <v>348</v>
      </c>
      <c r="Q63" s="7">
        <v>5</v>
      </c>
      <c r="R63" s="7">
        <v>183</v>
      </c>
      <c r="S63" s="7">
        <v>108</v>
      </c>
      <c r="T63" s="7">
        <v>150</v>
      </c>
      <c r="U63" s="25"/>
      <c r="V63" s="25"/>
    </row>
    <row r="64" spans="1:22" ht="20" thickBot="1" x14ac:dyDescent="0.3">
      <c r="A64" s="7" t="s">
        <v>756</v>
      </c>
      <c r="B64" s="7" t="s">
        <v>9</v>
      </c>
      <c r="C64" s="7" t="s">
        <v>693</v>
      </c>
      <c r="D64" s="7">
        <v>127</v>
      </c>
      <c r="E64" s="7">
        <v>70</v>
      </c>
      <c r="F64" s="7">
        <v>94</v>
      </c>
      <c r="H64" s="32" t="s">
        <v>769</v>
      </c>
      <c r="I64" s="32">
        <v>312</v>
      </c>
      <c r="J64" s="32">
        <v>27</v>
      </c>
      <c r="K64" s="32">
        <v>116</v>
      </c>
      <c r="L64" s="32">
        <v>12</v>
      </c>
      <c r="M64" s="32">
        <v>156</v>
      </c>
      <c r="O64" s="32" t="s">
        <v>769</v>
      </c>
      <c r="P64" s="32">
        <v>393</v>
      </c>
      <c r="Q64" s="32">
        <v>32</v>
      </c>
      <c r="R64" s="32">
        <v>248</v>
      </c>
      <c r="S64" s="32">
        <v>60</v>
      </c>
      <c r="T64" s="32">
        <v>149</v>
      </c>
      <c r="U64" s="25"/>
      <c r="V64" s="25"/>
    </row>
    <row r="65" spans="1:6" x14ac:dyDescent="0.25">
      <c r="A65" s="7" t="s">
        <v>757</v>
      </c>
      <c r="B65" s="7" t="s">
        <v>10</v>
      </c>
      <c r="C65" s="7" t="s">
        <v>693</v>
      </c>
      <c r="D65" s="7">
        <v>102</v>
      </c>
      <c r="E65" s="7">
        <v>44</v>
      </c>
      <c r="F65" s="7">
        <v>36</v>
      </c>
    </row>
    <row r="66" spans="1:6" x14ac:dyDescent="0.25">
      <c r="A66" s="7" t="s">
        <v>758</v>
      </c>
      <c r="B66" s="7" t="s">
        <v>11</v>
      </c>
      <c r="C66" s="7" t="s">
        <v>693</v>
      </c>
      <c r="D66" s="7">
        <v>125</v>
      </c>
      <c r="E66" s="7">
        <v>70</v>
      </c>
      <c r="F66" s="7">
        <v>104</v>
      </c>
    </row>
    <row r="67" spans="1:6" x14ac:dyDescent="0.25">
      <c r="A67" s="7" t="s">
        <v>759</v>
      </c>
      <c r="B67" s="7" t="s">
        <v>12</v>
      </c>
      <c r="C67" s="7" t="s">
        <v>693</v>
      </c>
      <c r="D67" s="7">
        <v>131</v>
      </c>
      <c r="E67" s="7">
        <v>87</v>
      </c>
      <c r="F67" s="7">
        <v>127</v>
      </c>
    </row>
    <row r="68" spans="1:6" x14ac:dyDescent="0.25">
      <c r="A68" s="7" t="s">
        <v>760</v>
      </c>
      <c r="B68" s="7" t="s">
        <v>18</v>
      </c>
      <c r="C68" s="7" t="s">
        <v>693</v>
      </c>
      <c r="D68" s="7">
        <v>116</v>
      </c>
      <c r="E68" s="7">
        <v>41</v>
      </c>
      <c r="F68" s="7">
        <v>46</v>
      </c>
    </row>
    <row r="69" spans="1:6" x14ac:dyDescent="0.25">
      <c r="A69" s="7" t="s">
        <v>761</v>
      </c>
      <c r="B69" s="7" t="s">
        <v>19</v>
      </c>
      <c r="C69" s="7" t="s">
        <v>693</v>
      </c>
      <c r="D69" s="7">
        <v>204</v>
      </c>
      <c r="E69" s="7">
        <v>79</v>
      </c>
      <c r="F69" s="7">
        <v>84</v>
      </c>
    </row>
    <row r="70" spans="1:6" x14ac:dyDescent="0.25">
      <c r="A70" s="7" t="s">
        <v>762</v>
      </c>
      <c r="B70" s="7" t="s">
        <v>20</v>
      </c>
      <c r="C70" s="7" t="s">
        <v>693</v>
      </c>
      <c r="D70" s="7">
        <v>221</v>
      </c>
      <c r="E70" s="7">
        <v>41</v>
      </c>
      <c r="F70" s="7">
        <v>31</v>
      </c>
    </row>
    <row r="71" spans="1:6" x14ac:dyDescent="0.25">
      <c r="A71" s="7" t="s">
        <v>763</v>
      </c>
      <c r="B71" s="7" t="s">
        <v>21</v>
      </c>
      <c r="C71" s="7" t="s">
        <v>693</v>
      </c>
      <c r="D71" s="7">
        <v>104</v>
      </c>
      <c r="E71" s="7">
        <v>39</v>
      </c>
      <c r="F71" s="7">
        <v>31</v>
      </c>
    </row>
    <row r="72" spans="1:6" x14ac:dyDescent="0.25">
      <c r="A72" s="7" t="s">
        <v>764</v>
      </c>
      <c r="B72" s="7" t="s">
        <v>22</v>
      </c>
      <c r="C72" s="7" t="s">
        <v>693</v>
      </c>
      <c r="D72" s="7">
        <v>116</v>
      </c>
      <c r="E72" s="7">
        <v>31</v>
      </c>
      <c r="F72" s="7">
        <v>33</v>
      </c>
    </row>
    <row r="73" spans="1:6" x14ac:dyDescent="0.25">
      <c r="A73" s="7" t="s">
        <v>765</v>
      </c>
      <c r="B73" s="7" t="s">
        <v>13</v>
      </c>
      <c r="C73" s="7" t="s">
        <v>693</v>
      </c>
      <c r="D73" s="7">
        <v>136</v>
      </c>
      <c r="E73" s="7">
        <v>59</v>
      </c>
      <c r="F73" s="7">
        <v>79</v>
      </c>
    </row>
    <row r="74" spans="1:6" x14ac:dyDescent="0.25">
      <c r="A74" s="7" t="s">
        <v>766</v>
      </c>
      <c r="B74" s="7" t="s">
        <v>14</v>
      </c>
      <c r="C74" s="7" t="s">
        <v>693</v>
      </c>
      <c r="D74" s="7">
        <v>153</v>
      </c>
      <c r="E74" s="7">
        <v>81</v>
      </c>
      <c r="F74" s="7">
        <v>101</v>
      </c>
    </row>
    <row r="75" spans="1:6" x14ac:dyDescent="0.25">
      <c r="A75" s="7" t="s">
        <v>767</v>
      </c>
      <c r="B75" s="7" t="s">
        <v>15</v>
      </c>
      <c r="C75" s="7" t="s">
        <v>693</v>
      </c>
      <c r="D75" s="7">
        <v>145</v>
      </c>
      <c r="E75" s="7">
        <v>61</v>
      </c>
      <c r="F75" s="7">
        <v>76</v>
      </c>
    </row>
    <row r="76" spans="1:6" x14ac:dyDescent="0.25">
      <c r="A76" s="7" t="s">
        <v>768</v>
      </c>
      <c r="B76" s="7" t="s">
        <v>16</v>
      </c>
      <c r="C76" s="7" t="s">
        <v>693</v>
      </c>
      <c r="D76" s="7">
        <v>169</v>
      </c>
      <c r="E76" s="7">
        <v>182</v>
      </c>
      <c r="F76" s="7">
        <v>150</v>
      </c>
    </row>
    <row r="77" spans="1:6" ht="20" thickBot="1" x14ac:dyDescent="0.3">
      <c r="A77" s="32" t="s">
        <v>769</v>
      </c>
      <c r="B77" s="32" t="s">
        <v>17</v>
      </c>
      <c r="C77" s="32" t="s">
        <v>693</v>
      </c>
      <c r="D77" s="32">
        <v>178</v>
      </c>
      <c r="E77" s="32">
        <v>156</v>
      </c>
      <c r="F77" s="32">
        <v>149</v>
      </c>
    </row>
  </sheetData>
  <mergeCells count="6">
    <mergeCell ref="H29:M29"/>
    <mergeCell ref="H48:M48"/>
    <mergeCell ref="O48:T48"/>
    <mergeCell ref="A1:F1"/>
    <mergeCell ref="H1:K1"/>
    <mergeCell ref="H9:L9"/>
  </mergeCells>
  <pageMargins left="0.7" right="0.7" top="0.75" bottom="0.75" header="0.3" footer="0.3"/>
  <pageSetup paperSize="9" orientation="portrait" horizontalDpi="0" verticalDpi="0"/>
  <ignoredErrors>
    <ignoredError sqref="J11:L25" formulaRange="1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2DD3-6460-0946-9396-F57715DB5883}">
  <dimension ref="A1:X72"/>
  <sheetViews>
    <sheetView topLeftCell="F11" zoomScale="110" zoomScaleNormal="110" workbookViewId="0">
      <selection activeCell="J53" sqref="J53"/>
    </sheetView>
  </sheetViews>
  <sheetFormatPr baseColWidth="10" defaultRowHeight="19" x14ac:dyDescent="0.25"/>
  <cols>
    <col min="1" max="1" width="15" style="1" bestFit="1" customWidth="1"/>
    <col min="2" max="2" width="16" style="1" customWidth="1"/>
    <col min="3" max="3" width="12.6640625" style="1" customWidth="1"/>
    <col min="4" max="4" width="13.6640625" style="1" bestFit="1" customWidth="1"/>
    <col min="5" max="5" width="8.83203125" style="1" bestFit="1" customWidth="1"/>
    <col min="6" max="6" width="9.5" style="1" bestFit="1" customWidth="1"/>
    <col min="7" max="7" width="10.5" style="1" bestFit="1" customWidth="1"/>
    <col min="8" max="8" width="11.5" style="1" bestFit="1" customWidth="1"/>
    <col min="9" max="16384" width="10.83203125" style="1"/>
  </cols>
  <sheetData>
    <row r="1" spans="1:24" x14ac:dyDescent="0.25">
      <c r="A1" s="4" t="s">
        <v>901</v>
      </c>
      <c r="B1" s="4"/>
      <c r="C1" s="4"/>
      <c r="D1" s="4"/>
      <c r="E1" s="4"/>
      <c r="F1" s="4"/>
      <c r="G1" s="4"/>
      <c r="I1" s="4" t="s">
        <v>902</v>
      </c>
      <c r="J1" s="4"/>
      <c r="K1" s="4"/>
      <c r="L1" s="4"/>
      <c r="M1" s="4"/>
      <c r="N1" s="4"/>
      <c r="O1" s="4"/>
      <c r="Q1" s="4" t="s">
        <v>903</v>
      </c>
      <c r="R1" s="4"/>
      <c r="S1" s="4"/>
      <c r="T1" s="4"/>
      <c r="U1" s="4"/>
      <c r="V1" s="4"/>
      <c r="W1" s="4"/>
    </row>
    <row r="2" spans="1:24" x14ac:dyDescent="0.25">
      <c r="A2" s="1" t="s">
        <v>900</v>
      </c>
      <c r="B2" s="1" t="s">
        <v>694</v>
      </c>
      <c r="C2" s="1" t="s">
        <v>824</v>
      </c>
      <c r="D2" s="1" t="s">
        <v>690</v>
      </c>
      <c r="E2" s="1" t="s">
        <v>691</v>
      </c>
      <c r="F2" s="1" t="s">
        <v>692</v>
      </c>
      <c r="G2" s="1" t="s">
        <v>693</v>
      </c>
      <c r="I2" s="1" t="s">
        <v>900</v>
      </c>
      <c r="J2" s="1" t="s">
        <v>694</v>
      </c>
      <c r="K2" s="1" t="s">
        <v>824</v>
      </c>
      <c r="L2" s="1" t="s">
        <v>690</v>
      </c>
      <c r="M2" s="1" t="s">
        <v>691</v>
      </c>
      <c r="N2" s="1" t="s">
        <v>692</v>
      </c>
      <c r="O2" s="1" t="s">
        <v>693</v>
      </c>
      <c r="Q2" s="1" t="s">
        <v>900</v>
      </c>
      <c r="R2" s="1" t="s">
        <v>694</v>
      </c>
      <c r="S2" s="1" t="s">
        <v>824</v>
      </c>
      <c r="T2" s="1" t="s">
        <v>690</v>
      </c>
      <c r="U2" s="1" t="s">
        <v>691</v>
      </c>
      <c r="V2" s="1" t="s">
        <v>692</v>
      </c>
      <c r="W2" s="1" t="s">
        <v>693</v>
      </c>
    </row>
    <row r="3" spans="1:24" x14ac:dyDescent="0.25">
      <c r="A3" s="1" t="s">
        <v>744</v>
      </c>
      <c r="B3" s="1">
        <v>3</v>
      </c>
      <c r="C3" s="1">
        <v>1</v>
      </c>
      <c r="D3" s="1">
        <v>2</v>
      </c>
      <c r="E3" s="1">
        <v>0</v>
      </c>
      <c r="F3" s="1">
        <v>20</v>
      </c>
      <c r="G3" s="1">
        <v>3</v>
      </c>
      <c r="H3" s="3">
        <f t="shared" ref="H3:H12" si="0">SUM(B3:G3)</f>
        <v>29</v>
      </c>
      <c r="I3" s="1" t="s">
        <v>744</v>
      </c>
      <c r="J3" s="1">
        <v>20</v>
      </c>
      <c r="K3" s="1">
        <v>0</v>
      </c>
      <c r="L3" s="1">
        <v>1</v>
      </c>
      <c r="M3" s="1">
        <v>36</v>
      </c>
      <c r="N3" s="1">
        <v>21</v>
      </c>
      <c r="O3" s="1">
        <v>19</v>
      </c>
      <c r="P3" s="3">
        <f t="shared" ref="P3:P9" si="1">SUM(J3:O3)</f>
        <v>97</v>
      </c>
      <c r="Q3" s="1" t="s">
        <v>744</v>
      </c>
      <c r="R3" s="1">
        <v>8</v>
      </c>
      <c r="S3" s="1">
        <v>0</v>
      </c>
      <c r="T3" s="1">
        <v>0</v>
      </c>
      <c r="U3" s="1">
        <v>23</v>
      </c>
      <c r="V3" s="1">
        <v>4</v>
      </c>
      <c r="W3" s="1">
        <v>14</v>
      </c>
      <c r="X3" s="3">
        <f>SUM(R3:W3)</f>
        <v>49</v>
      </c>
    </row>
    <row r="4" spans="1:24" x14ac:dyDescent="0.25">
      <c r="A4" s="1" t="s">
        <v>745</v>
      </c>
      <c r="B4" s="1">
        <v>0</v>
      </c>
      <c r="C4" s="1">
        <v>1</v>
      </c>
      <c r="D4" s="1">
        <v>267</v>
      </c>
      <c r="E4" s="1">
        <v>1</v>
      </c>
      <c r="F4" s="1">
        <v>0</v>
      </c>
      <c r="G4" s="1">
        <v>15</v>
      </c>
      <c r="H4" s="3">
        <f t="shared" si="0"/>
        <v>284</v>
      </c>
      <c r="I4" s="1" t="s">
        <v>745</v>
      </c>
      <c r="J4" s="1">
        <v>28</v>
      </c>
      <c r="K4" s="1">
        <v>17</v>
      </c>
      <c r="L4" s="1">
        <v>0</v>
      </c>
      <c r="M4" s="1">
        <v>39</v>
      </c>
      <c r="N4" s="1">
        <v>26</v>
      </c>
      <c r="O4" s="1">
        <v>40</v>
      </c>
      <c r="P4" s="3">
        <f t="shared" si="1"/>
        <v>150</v>
      </c>
      <c r="Q4" s="1" t="s">
        <v>745</v>
      </c>
      <c r="R4" s="1">
        <v>0</v>
      </c>
      <c r="S4" s="1">
        <v>0</v>
      </c>
      <c r="T4" s="1">
        <v>8</v>
      </c>
      <c r="U4" s="1">
        <v>0</v>
      </c>
      <c r="V4" s="1">
        <v>2</v>
      </c>
      <c r="W4" s="1">
        <v>19</v>
      </c>
      <c r="X4" s="3">
        <f t="shared" ref="X4:X13" si="2">SUM(R4:W4)</f>
        <v>29</v>
      </c>
    </row>
    <row r="5" spans="1:24" x14ac:dyDescent="0.25">
      <c r="A5" s="1" t="s">
        <v>746</v>
      </c>
      <c r="B5" s="1">
        <v>0</v>
      </c>
      <c r="C5" s="1">
        <v>0</v>
      </c>
      <c r="D5" s="1">
        <v>6</v>
      </c>
      <c r="E5" s="1">
        <v>21</v>
      </c>
      <c r="F5" s="1">
        <v>0</v>
      </c>
      <c r="G5" s="1">
        <v>0</v>
      </c>
      <c r="H5" s="3">
        <f t="shared" si="0"/>
        <v>27</v>
      </c>
      <c r="I5" s="1" t="s">
        <v>746</v>
      </c>
      <c r="J5" s="1">
        <v>8</v>
      </c>
      <c r="K5" s="1">
        <v>92</v>
      </c>
      <c r="L5" s="1">
        <v>0</v>
      </c>
      <c r="M5" s="1">
        <v>450</v>
      </c>
      <c r="N5" s="1">
        <v>15</v>
      </c>
      <c r="O5" s="1">
        <v>37</v>
      </c>
      <c r="P5" s="3">
        <f t="shared" si="1"/>
        <v>602</v>
      </c>
      <c r="Q5" s="1" t="s">
        <v>746</v>
      </c>
      <c r="R5" s="1">
        <v>32</v>
      </c>
      <c r="S5" s="1">
        <v>0</v>
      </c>
      <c r="T5" s="1">
        <v>15</v>
      </c>
      <c r="U5" s="1">
        <v>9</v>
      </c>
      <c r="V5" s="1">
        <v>1</v>
      </c>
      <c r="W5" s="1">
        <v>9</v>
      </c>
      <c r="X5" s="3">
        <f t="shared" si="2"/>
        <v>66</v>
      </c>
    </row>
    <row r="6" spans="1:24" x14ac:dyDescent="0.25">
      <c r="A6" s="1" t="s">
        <v>747</v>
      </c>
      <c r="B6" s="1">
        <v>0</v>
      </c>
      <c r="C6" s="1">
        <v>0</v>
      </c>
      <c r="D6" s="1">
        <v>7</v>
      </c>
      <c r="E6" s="1">
        <v>0</v>
      </c>
      <c r="F6" s="1">
        <v>0</v>
      </c>
      <c r="G6" s="1">
        <v>0</v>
      </c>
      <c r="H6" s="3">
        <f t="shared" si="0"/>
        <v>7</v>
      </c>
      <c r="I6" s="1" t="s">
        <v>747</v>
      </c>
      <c r="J6" s="1">
        <v>13</v>
      </c>
      <c r="K6" s="1">
        <v>2</v>
      </c>
      <c r="L6" s="1">
        <v>2</v>
      </c>
      <c r="M6" s="1">
        <v>0</v>
      </c>
      <c r="N6" s="1">
        <v>2</v>
      </c>
      <c r="O6" s="1">
        <v>0</v>
      </c>
      <c r="P6" s="3">
        <f t="shared" si="1"/>
        <v>19</v>
      </c>
      <c r="Q6" s="1" t="s">
        <v>747</v>
      </c>
      <c r="R6" s="1">
        <v>4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3">
        <f t="shared" si="2"/>
        <v>4</v>
      </c>
    </row>
    <row r="7" spans="1:24" x14ac:dyDescent="0.25">
      <c r="A7" s="1" t="s">
        <v>748</v>
      </c>
      <c r="B7" s="1">
        <v>2</v>
      </c>
      <c r="C7" s="1">
        <v>2</v>
      </c>
      <c r="D7" s="1">
        <v>1</v>
      </c>
      <c r="E7" s="1">
        <v>5</v>
      </c>
      <c r="F7" s="1">
        <v>1</v>
      </c>
      <c r="G7" s="1">
        <v>0</v>
      </c>
      <c r="H7" s="3">
        <f t="shared" si="0"/>
        <v>11</v>
      </c>
      <c r="I7" s="1" t="s">
        <v>748</v>
      </c>
      <c r="J7" s="1">
        <v>2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3">
        <f t="shared" si="1"/>
        <v>4</v>
      </c>
      <c r="Q7" s="1" t="s">
        <v>748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3">
        <f t="shared" si="2"/>
        <v>0</v>
      </c>
    </row>
    <row r="8" spans="1:24" x14ac:dyDescent="0.25">
      <c r="A8" s="1" t="s">
        <v>749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3">
        <f t="shared" si="0"/>
        <v>0</v>
      </c>
      <c r="I8" s="1" t="s">
        <v>749</v>
      </c>
      <c r="J8" s="1">
        <v>0</v>
      </c>
      <c r="K8" s="1">
        <v>0</v>
      </c>
      <c r="L8" s="1">
        <v>0</v>
      </c>
      <c r="M8" s="1">
        <v>6</v>
      </c>
      <c r="N8" s="1">
        <v>0</v>
      </c>
      <c r="O8" s="1">
        <v>0</v>
      </c>
      <c r="P8" s="3">
        <f t="shared" si="1"/>
        <v>6</v>
      </c>
      <c r="Q8" s="1" t="s">
        <v>749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3">
        <f t="shared" si="2"/>
        <v>0</v>
      </c>
    </row>
    <row r="9" spans="1:24" x14ac:dyDescent="0.25">
      <c r="A9" s="1" t="s">
        <v>750</v>
      </c>
      <c r="B9" s="1">
        <v>0</v>
      </c>
      <c r="C9" s="1">
        <v>3</v>
      </c>
      <c r="D9" s="1">
        <v>1</v>
      </c>
      <c r="E9" s="1">
        <v>0</v>
      </c>
      <c r="F9" s="1">
        <v>0</v>
      </c>
      <c r="G9" s="1">
        <v>2</v>
      </c>
      <c r="H9" s="3">
        <f t="shared" si="0"/>
        <v>6</v>
      </c>
      <c r="I9" s="1" t="s">
        <v>750</v>
      </c>
      <c r="J9" s="1">
        <v>0</v>
      </c>
      <c r="K9" s="1">
        <v>9</v>
      </c>
      <c r="L9" s="1">
        <v>9</v>
      </c>
      <c r="M9" s="1">
        <v>23</v>
      </c>
      <c r="N9" s="1">
        <v>3</v>
      </c>
      <c r="O9" s="1">
        <v>2</v>
      </c>
      <c r="P9" s="3">
        <f t="shared" si="1"/>
        <v>46</v>
      </c>
      <c r="Q9" s="1" t="s">
        <v>750</v>
      </c>
      <c r="R9" s="1">
        <v>0</v>
      </c>
      <c r="S9" s="1">
        <v>0</v>
      </c>
      <c r="T9" s="1">
        <v>2</v>
      </c>
      <c r="U9" s="1">
        <v>0</v>
      </c>
      <c r="V9" s="1">
        <v>0</v>
      </c>
      <c r="W9" s="1">
        <v>0</v>
      </c>
      <c r="X9" s="3">
        <f t="shared" si="2"/>
        <v>2</v>
      </c>
    </row>
    <row r="10" spans="1:24" x14ac:dyDescent="0.25">
      <c r="A10" s="1" t="s">
        <v>751</v>
      </c>
      <c r="B10" s="1">
        <v>3</v>
      </c>
      <c r="C10" s="1">
        <v>2</v>
      </c>
      <c r="D10" s="1">
        <v>2</v>
      </c>
      <c r="E10" s="1">
        <v>1</v>
      </c>
      <c r="F10" s="1">
        <v>0</v>
      </c>
      <c r="G10" s="1">
        <v>0</v>
      </c>
      <c r="H10" s="3">
        <f t="shared" si="0"/>
        <v>8</v>
      </c>
      <c r="I10" s="1" t="s">
        <v>751</v>
      </c>
      <c r="J10" s="1">
        <v>0</v>
      </c>
      <c r="K10" s="1">
        <v>2</v>
      </c>
      <c r="L10" s="1">
        <v>0</v>
      </c>
      <c r="M10" s="1">
        <v>0</v>
      </c>
      <c r="N10" s="1">
        <v>1</v>
      </c>
      <c r="O10" s="1">
        <v>0</v>
      </c>
      <c r="P10" s="3">
        <f t="shared" ref="P10:P12" si="3">SUM(J10:O10)</f>
        <v>3</v>
      </c>
      <c r="Q10" s="1" t="s">
        <v>751</v>
      </c>
      <c r="R10" s="1">
        <v>0</v>
      </c>
      <c r="S10" s="1">
        <v>0</v>
      </c>
      <c r="T10" s="1">
        <v>1</v>
      </c>
      <c r="U10" s="1">
        <v>1</v>
      </c>
      <c r="V10" s="1">
        <v>0</v>
      </c>
      <c r="W10" s="1">
        <v>7</v>
      </c>
      <c r="X10" s="3">
        <f t="shared" si="2"/>
        <v>9</v>
      </c>
    </row>
    <row r="11" spans="1:24" x14ac:dyDescent="0.25">
      <c r="A11" s="1" t="s">
        <v>752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82</v>
      </c>
      <c r="H11" s="3">
        <f t="shared" si="0"/>
        <v>82</v>
      </c>
      <c r="I11" s="1" t="s">
        <v>752</v>
      </c>
      <c r="J11" s="1">
        <v>3</v>
      </c>
      <c r="K11" s="1">
        <v>2</v>
      </c>
      <c r="L11" s="1">
        <v>0</v>
      </c>
      <c r="M11" s="1">
        <v>3</v>
      </c>
      <c r="N11" s="1">
        <v>0</v>
      </c>
      <c r="O11" s="1">
        <v>12</v>
      </c>
      <c r="P11" s="3">
        <f t="shared" si="3"/>
        <v>20</v>
      </c>
      <c r="Q11" s="1" t="s">
        <v>752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3">
        <f t="shared" si="2"/>
        <v>0</v>
      </c>
    </row>
    <row r="12" spans="1:24" x14ac:dyDescent="0.25">
      <c r="A12" s="1" t="s">
        <v>753</v>
      </c>
      <c r="B12" s="1">
        <v>0</v>
      </c>
      <c r="C12" s="1">
        <v>0</v>
      </c>
      <c r="D12" s="1">
        <v>0</v>
      </c>
      <c r="E12" s="1">
        <v>0</v>
      </c>
      <c r="F12" s="1">
        <v>11</v>
      </c>
      <c r="G12" s="1">
        <v>0</v>
      </c>
      <c r="H12" s="3">
        <f t="shared" si="0"/>
        <v>11</v>
      </c>
      <c r="I12" s="1" t="s">
        <v>753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3">
        <f t="shared" si="3"/>
        <v>0</v>
      </c>
      <c r="Q12" s="1" t="s">
        <v>753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f t="shared" si="2"/>
        <v>0</v>
      </c>
    </row>
    <row r="13" spans="1:24" x14ac:dyDescent="0.25">
      <c r="A13" s="1" t="s">
        <v>754</v>
      </c>
      <c r="B13" s="1">
        <f t="shared" ref="B13:G13" si="4">SUM(B10:B11)</f>
        <v>3</v>
      </c>
      <c r="C13" s="1">
        <f t="shared" si="4"/>
        <v>2</v>
      </c>
      <c r="D13" s="1">
        <f t="shared" si="4"/>
        <v>2</v>
      </c>
      <c r="E13" s="1">
        <f t="shared" si="4"/>
        <v>1</v>
      </c>
      <c r="F13" s="1">
        <f t="shared" si="4"/>
        <v>0</v>
      </c>
      <c r="G13" s="1">
        <f t="shared" si="4"/>
        <v>82</v>
      </c>
      <c r="I13" s="1" t="s">
        <v>754</v>
      </c>
      <c r="J13" s="1">
        <f>SUM(J3:J12)</f>
        <v>74</v>
      </c>
      <c r="K13" s="1">
        <f t="shared" ref="K13" si="5">SUM(K3:K12)</f>
        <v>124</v>
      </c>
      <c r="L13" s="1">
        <f t="shared" ref="L13" si="6">SUM(L3:L12)</f>
        <v>12</v>
      </c>
      <c r="M13" s="1">
        <f t="shared" ref="M13" si="7">SUM(M3:M12)</f>
        <v>557</v>
      </c>
      <c r="N13" s="1">
        <f t="shared" ref="N13" si="8">SUM(N3:N12)</f>
        <v>69</v>
      </c>
      <c r="O13" s="1">
        <f t="shared" ref="O13" si="9">SUM(O3:O12)</f>
        <v>111</v>
      </c>
      <c r="P13" s="1">
        <f>SUM(J13:O13)</f>
        <v>947</v>
      </c>
      <c r="Q13" s="1" t="s">
        <v>754</v>
      </c>
      <c r="R13" s="1">
        <f>SUM(R3:R12)</f>
        <v>44</v>
      </c>
      <c r="S13" s="1">
        <f t="shared" ref="S13" si="10">SUM(S3:S12)</f>
        <v>0</v>
      </c>
      <c r="T13" s="1">
        <f t="shared" ref="T13" si="11">SUM(T3:T12)</f>
        <v>26</v>
      </c>
      <c r="U13" s="1">
        <f t="shared" ref="U13" si="12">SUM(U3:U12)</f>
        <v>33</v>
      </c>
      <c r="V13" s="1">
        <f t="shared" ref="V13" si="13">SUM(V3:V12)</f>
        <v>7</v>
      </c>
      <c r="W13" s="1">
        <f t="shared" ref="W13" si="14">SUM(W3:W12)</f>
        <v>49</v>
      </c>
      <c r="X13" s="1">
        <f t="shared" si="2"/>
        <v>159</v>
      </c>
    </row>
    <row r="46" spans="1:24" x14ac:dyDescent="0.25">
      <c r="A46" s="4" t="s">
        <v>901</v>
      </c>
      <c r="B46" s="4"/>
      <c r="C46" s="4"/>
      <c r="D46" s="4"/>
      <c r="E46" s="4"/>
      <c r="F46" s="4"/>
      <c r="G46" s="4"/>
      <c r="I46" s="4" t="s">
        <v>902</v>
      </c>
      <c r="J46" s="4"/>
      <c r="K46" s="4"/>
      <c r="L46" s="4"/>
      <c r="M46" s="4"/>
      <c r="N46" s="4"/>
      <c r="O46" s="4"/>
      <c r="Q46" s="4" t="s">
        <v>903</v>
      </c>
      <c r="R46" s="4"/>
      <c r="S46" s="4"/>
      <c r="T46" s="4"/>
      <c r="U46" s="4"/>
      <c r="V46" s="4"/>
      <c r="W46" s="4"/>
    </row>
    <row r="47" spans="1:24" x14ac:dyDescent="0.25">
      <c r="A47" s="1" t="s">
        <v>904</v>
      </c>
      <c r="B47" s="1" t="s">
        <v>694</v>
      </c>
      <c r="C47" s="1" t="s">
        <v>824</v>
      </c>
      <c r="D47" s="1" t="s">
        <v>690</v>
      </c>
      <c r="E47" s="1" t="s">
        <v>691</v>
      </c>
      <c r="F47" s="1" t="s">
        <v>692</v>
      </c>
      <c r="G47" s="1" t="s">
        <v>693</v>
      </c>
      <c r="I47" s="1" t="s">
        <v>904</v>
      </c>
      <c r="J47" s="1" t="s">
        <v>694</v>
      </c>
      <c r="K47" s="1" t="s">
        <v>824</v>
      </c>
      <c r="L47" s="1" t="s">
        <v>690</v>
      </c>
      <c r="M47" s="1" t="s">
        <v>691</v>
      </c>
      <c r="N47" s="1" t="s">
        <v>692</v>
      </c>
      <c r="O47" s="1" t="s">
        <v>693</v>
      </c>
      <c r="Q47" s="1" t="s">
        <v>904</v>
      </c>
      <c r="R47" s="1" t="s">
        <v>694</v>
      </c>
      <c r="S47" s="1" t="s">
        <v>824</v>
      </c>
      <c r="T47" s="1" t="s">
        <v>690</v>
      </c>
      <c r="U47" s="1" t="s">
        <v>691</v>
      </c>
      <c r="V47" s="1" t="s">
        <v>692</v>
      </c>
      <c r="W47" s="1" t="s">
        <v>693</v>
      </c>
    </row>
    <row r="48" spans="1:24" x14ac:dyDescent="0.25">
      <c r="A48" s="1" t="s">
        <v>787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f>SUM(B48:G48)</f>
        <v>0</v>
      </c>
      <c r="I48" s="1" t="s">
        <v>787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f>SUM(J48:O48)</f>
        <v>0</v>
      </c>
      <c r="Q48" s="1" t="s">
        <v>787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f t="shared" ref="X48:X72" si="15">SUM(R48:W48)</f>
        <v>0</v>
      </c>
    </row>
    <row r="49" spans="1:24" x14ac:dyDescent="0.25">
      <c r="A49" s="1" t="s">
        <v>788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f t="shared" ref="H49:H72" si="16">SUM(B49:G49)</f>
        <v>0</v>
      </c>
      <c r="I49" s="1" t="s">
        <v>788</v>
      </c>
      <c r="J49" s="1">
        <v>0</v>
      </c>
      <c r="K49" s="1">
        <v>61</v>
      </c>
      <c r="L49" s="1">
        <v>0</v>
      </c>
      <c r="M49" s="1">
        <v>154</v>
      </c>
      <c r="N49" s="1">
        <v>8</v>
      </c>
      <c r="O49" s="1">
        <v>1</v>
      </c>
      <c r="P49" s="3">
        <f t="shared" ref="P49:P72" si="17">SUM(J49:O49)</f>
        <v>224</v>
      </c>
      <c r="Q49" s="1" t="s">
        <v>788</v>
      </c>
      <c r="R49" s="1">
        <v>5</v>
      </c>
      <c r="S49" s="1">
        <v>0</v>
      </c>
      <c r="T49" s="1">
        <v>2</v>
      </c>
      <c r="U49" s="1">
        <v>0</v>
      </c>
      <c r="V49" s="1">
        <v>0</v>
      </c>
      <c r="W49" s="1">
        <v>0</v>
      </c>
      <c r="X49" s="3">
        <f t="shared" si="15"/>
        <v>7</v>
      </c>
    </row>
    <row r="50" spans="1:24" x14ac:dyDescent="0.25">
      <c r="A50" s="2" t="s">
        <v>789</v>
      </c>
      <c r="B50" s="1">
        <v>0</v>
      </c>
      <c r="C50" s="1">
        <v>0</v>
      </c>
      <c r="D50" s="2">
        <v>6</v>
      </c>
      <c r="E50" s="1">
        <v>0</v>
      </c>
      <c r="F50" s="1">
        <v>0</v>
      </c>
      <c r="G50" s="1">
        <v>0</v>
      </c>
      <c r="H50" s="3">
        <f t="shared" si="16"/>
        <v>6</v>
      </c>
      <c r="I50" s="1" t="s">
        <v>789</v>
      </c>
      <c r="J50" s="1">
        <v>0</v>
      </c>
      <c r="K50" s="1">
        <v>0</v>
      </c>
      <c r="L50" s="1">
        <v>0</v>
      </c>
      <c r="M50" s="1">
        <v>279</v>
      </c>
      <c r="N50" s="1">
        <v>0</v>
      </c>
      <c r="O50" s="1">
        <v>18</v>
      </c>
      <c r="P50" s="3">
        <f t="shared" si="17"/>
        <v>297</v>
      </c>
      <c r="Q50" s="1" t="s">
        <v>789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f t="shared" si="15"/>
        <v>0</v>
      </c>
    </row>
    <row r="51" spans="1:24" x14ac:dyDescent="0.25">
      <c r="A51" s="1" t="s">
        <v>790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f t="shared" si="16"/>
        <v>0</v>
      </c>
      <c r="I51" s="1" t="s">
        <v>790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f t="shared" si="17"/>
        <v>0</v>
      </c>
      <c r="Q51" s="1" t="s">
        <v>790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f t="shared" si="15"/>
        <v>0</v>
      </c>
    </row>
    <row r="52" spans="1:24" x14ac:dyDescent="0.25">
      <c r="A52" s="2" t="s">
        <v>791</v>
      </c>
      <c r="B52" s="1">
        <v>0</v>
      </c>
      <c r="C52" s="1">
        <v>0</v>
      </c>
      <c r="D52" s="1">
        <v>0</v>
      </c>
      <c r="E52" s="2">
        <v>1</v>
      </c>
      <c r="F52" s="1">
        <v>0</v>
      </c>
      <c r="G52" s="1">
        <v>0</v>
      </c>
      <c r="H52" s="3">
        <f t="shared" si="16"/>
        <v>1</v>
      </c>
      <c r="I52" s="1" t="s">
        <v>791</v>
      </c>
      <c r="J52" s="1">
        <v>0</v>
      </c>
      <c r="K52" s="1">
        <v>1</v>
      </c>
      <c r="L52" s="1">
        <v>0</v>
      </c>
      <c r="M52" s="1">
        <v>2</v>
      </c>
      <c r="N52" s="1">
        <v>2</v>
      </c>
      <c r="O52" s="1">
        <v>0</v>
      </c>
      <c r="P52" s="3">
        <f t="shared" si="17"/>
        <v>5</v>
      </c>
      <c r="Q52" s="1" t="s">
        <v>791</v>
      </c>
      <c r="R52" s="1">
        <v>0</v>
      </c>
      <c r="S52" s="1">
        <v>0</v>
      </c>
      <c r="T52" s="1">
        <v>5</v>
      </c>
      <c r="U52" s="1">
        <v>4</v>
      </c>
      <c r="V52" s="1">
        <v>0</v>
      </c>
      <c r="W52" s="1">
        <v>3</v>
      </c>
      <c r="X52" s="3">
        <f t="shared" si="15"/>
        <v>12</v>
      </c>
    </row>
    <row r="53" spans="1:24" x14ac:dyDescent="0.25">
      <c r="A53" s="1" t="s">
        <v>792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f t="shared" si="16"/>
        <v>0</v>
      </c>
      <c r="I53" s="1" t="s">
        <v>792</v>
      </c>
      <c r="J53" s="1">
        <v>1</v>
      </c>
      <c r="K53" s="1">
        <v>30</v>
      </c>
      <c r="L53" s="1">
        <v>0</v>
      </c>
      <c r="M53" s="1">
        <v>0</v>
      </c>
      <c r="N53" s="1">
        <v>0</v>
      </c>
      <c r="O53" s="1">
        <v>0</v>
      </c>
      <c r="P53" s="3">
        <f t="shared" si="17"/>
        <v>31</v>
      </c>
      <c r="Q53" s="1" t="s">
        <v>792</v>
      </c>
      <c r="R53" s="1">
        <v>3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3">
        <f t="shared" si="15"/>
        <v>4</v>
      </c>
    </row>
    <row r="54" spans="1:24" x14ac:dyDescent="0.25">
      <c r="A54" s="1" t="s">
        <v>793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f t="shared" si="16"/>
        <v>0</v>
      </c>
      <c r="I54" s="1" t="s">
        <v>793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f t="shared" si="17"/>
        <v>0</v>
      </c>
      <c r="Q54" s="1" t="s">
        <v>793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f t="shared" si="15"/>
        <v>0</v>
      </c>
    </row>
    <row r="55" spans="1:24" x14ac:dyDescent="0.25">
      <c r="A55" s="1" t="s">
        <v>794</v>
      </c>
      <c r="B55" s="1">
        <v>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3">
        <f t="shared" si="16"/>
        <v>3</v>
      </c>
      <c r="I55" s="1" t="s">
        <v>794</v>
      </c>
      <c r="J55" s="1">
        <v>7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3">
        <f t="shared" si="17"/>
        <v>8</v>
      </c>
      <c r="Q55" s="1" t="s">
        <v>794</v>
      </c>
      <c r="R55" s="1">
        <v>4</v>
      </c>
      <c r="S55" s="1">
        <v>0</v>
      </c>
      <c r="T55" s="1">
        <v>0</v>
      </c>
      <c r="U55" s="1">
        <v>21</v>
      </c>
      <c r="V55" s="1">
        <v>0</v>
      </c>
      <c r="W55" s="1">
        <v>0</v>
      </c>
      <c r="X55" s="3">
        <f t="shared" si="15"/>
        <v>25</v>
      </c>
    </row>
    <row r="56" spans="1:24" x14ac:dyDescent="0.25">
      <c r="A56" s="1" t="s">
        <v>795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f t="shared" si="16"/>
        <v>0</v>
      </c>
      <c r="I56" s="1" t="s">
        <v>795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3</v>
      </c>
      <c r="P56" s="3">
        <f t="shared" si="17"/>
        <v>4</v>
      </c>
      <c r="Q56" s="1" t="s">
        <v>795</v>
      </c>
      <c r="R56" s="1">
        <v>0</v>
      </c>
      <c r="S56" s="1">
        <v>0</v>
      </c>
      <c r="T56" s="1">
        <v>0</v>
      </c>
      <c r="U56" s="1">
        <v>1</v>
      </c>
      <c r="V56" s="1">
        <v>1</v>
      </c>
      <c r="W56" s="1">
        <v>0</v>
      </c>
      <c r="X56" s="3">
        <f t="shared" si="15"/>
        <v>2</v>
      </c>
    </row>
    <row r="57" spans="1:24" x14ac:dyDescent="0.25">
      <c r="A57" s="1" t="s">
        <v>796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f t="shared" si="16"/>
        <v>0</v>
      </c>
      <c r="I57" s="1" t="s">
        <v>796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f t="shared" si="17"/>
        <v>0</v>
      </c>
      <c r="Q57" s="1" t="s">
        <v>796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f t="shared" si="15"/>
        <v>0</v>
      </c>
    </row>
    <row r="58" spans="1:24" x14ac:dyDescent="0.25">
      <c r="A58" s="1" t="s">
        <v>797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f t="shared" si="16"/>
        <v>0</v>
      </c>
      <c r="I58" s="1" t="s">
        <v>797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f t="shared" si="17"/>
        <v>0</v>
      </c>
      <c r="Q58" s="1" t="s">
        <v>797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f t="shared" si="15"/>
        <v>0</v>
      </c>
    </row>
    <row r="59" spans="1:24" x14ac:dyDescent="0.25">
      <c r="A59" s="2" t="s">
        <v>798</v>
      </c>
      <c r="B59" s="1">
        <v>0</v>
      </c>
      <c r="C59" s="2">
        <v>1</v>
      </c>
      <c r="D59" s="1">
        <v>0</v>
      </c>
      <c r="E59" s="1">
        <v>0</v>
      </c>
      <c r="F59" s="1">
        <v>0</v>
      </c>
      <c r="G59" s="1">
        <v>0</v>
      </c>
      <c r="H59" s="3">
        <f t="shared" si="16"/>
        <v>1</v>
      </c>
      <c r="I59" s="1" t="s">
        <v>798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f t="shared" si="17"/>
        <v>0</v>
      </c>
      <c r="Q59" s="1" t="s">
        <v>798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f t="shared" si="15"/>
        <v>0</v>
      </c>
    </row>
    <row r="60" spans="1:24" x14ac:dyDescent="0.25">
      <c r="A60" s="2" t="s">
        <v>799</v>
      </c>
      <c r="B60" s="1">
        <v>0</v>
      </c>
      <c r="C60" s="2">
        <v>1</v>
      </c>
      <c r="D60" s="1">
        <v>0</v>
      </c>
      <c r="E60" s="1">
        <v>0</v>
      </c>
      <c r="F60" s="1">
        <v>0</v>
      </c>
      <c r="G60" s="1">
        <v>0</v>
      </c>
      <c r="H60" s="3">
        <f t="shared" si="16"/>
        <v>1</v>
      </c>
      <c r="I60" s="1" t="s">
        <v>799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f t="shared" si="17"/>
        <v>0</v>
      </c>
      <c r="Q60" s="1" t="s">
        <v>799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f t="shared" si="15"/>
        <v>0</v>
      </c>
    </row>
    <row r="61" spans="1:24" x14ac:dyDescent="0.25">
      <c r="A61" s="1" t="s">
        <v>800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f t="shared" si="16"/>
        <v>0</v>
      </c>
      <c r="I61" s="1" t="s">
        <v>800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f t="shared" si="17"/>
        <v>0</v>
      </c>
      <c r="Q61" s="1" t="s">
        <v>800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f t="shared" si="15"/>
        <v>0</v>
      </c>
    </row>
    <row r="62" spans="1:24" x14ac:dyDescent="0.25">
      <c r="A62" s="2" t="s">
        <v>801</v>
      </c>
      <c r="B62" s="2">
        <v>3</v>
      </c>
      <c r="C62" s="2">
        <v>2</v>
      </c>
      <c r="D62" s="2">
        <v>2</v>
      </c>
      <c r="E62" s="2">
        <v>1</v>
      </c>
      <c r="F62" s="1">
        <v>0</v>
      </c>
      <c r="G62" s="1">
        <v>0</v>
      </c>
      <c r="H62" s="3">
        <f t="shared" si="16"/>
        <v>8</v>
      </c>
      <c r="I62" s="1" t="s">
        <v>801</v>
      </c>
      <c r="J62" s="1">
        <v>0</v>
      </c>
      <c r="K62" s="1">
        <v>9</v>
      </c>
      <c r="L62" s="1">
        <v>0</v>
      </c>
      <c r="M62" s="1">
        <v>23</v>
      </c>
      <c r="N62" s="1">
        <v>1</v>
      </c>
      <c r="O62" s="1">
        <v>0</v>
      </c>
      <c r="P62" s="3">
        <f t="shared" si="17"/>
        <v>33</v>
      </c>
      <c r="Q62" s="1" t="s">
        <v>801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f t="shared" si="15"/>
        <v>0</v>
      </c>
    </row>
    <row r="63" spans="1:24" x14ac:dyDescent="0.25">
      <c r="A63" s="1" t="s">
        <v>802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f t="shared" si="16"/>
        <v>0</v>
      </c>
      <c r="I63" s="1" t="s">
        <v>802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f t="shared" si="17"/>
        <v>0</v>
      </c>
      <c r="Q63" s="1" t="s">
        <v>802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f t="shared" si="15"/>
        <v>0</v>
      </c>
    </row>
    <row r="64" spans="1:24" x14ac:dyDescent="0.25">
      <c r="A64" s="1" t="s">
        <v>803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f t="shared" si="16"/>
        <v>0</v>
      </c>
      <c r="I64" s="1" t="s">
        <v>803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f t="shared" si="17"/>
        <v>0</v>
      </c>
      <c r="Q64" s="1" t="s">
        <v>803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f t="shared" si="15"/>
        <v>0</v>
      </c>
    </row>
    <row r="65" spans="1:24" x14ac:dyDescent="0.25">
      <c r="A65" s="1" t="s">
        <v>804</v>
      </c>
      <c r="B65" s="1">
        <v>0</v>
      </c>
      <c r="C65" s="1">
        <v>0</v>
      </c>
      <c r="D65" s="2">
        <v>1</v>
      </c>
      <c r="E65" s="1">
        <v>0</v>
      </c>
      <c r="F65" s="1">
        <v>0</v>
      </c>
      <c r="G65" s="2">
        <v>1</v>
      </c>
      <c r="H65" s="3">
        <f t="shared" si="16"/>
        <v>2</v>
      </c>
      <c r="I65" s="1" t="s">
        <v>804</v>
      </c>
      <c r="J65" s="1">
        <v>0</v>
      </c>
      <c r="K65" s="1">
        <v>0</v>
      </c>
      <c r="L65" s="1">
        <v>9</v>
      </c>
      <c r="M65" s="1">
        <v>0</v>
      </c>
      <c r="N65" s="1">
        <v>0</v>
      </c>
      <c r="O65" s="1">
        <v>1</v>
      </c>
      <c r="P65" s="3">
        <f t="shared" si="17"/>
        <v>10</v>
      </c>
      <c r="Q65" s="1" t="s">
        <v>804</v>
      </c>
      <c r="R65" s="1">
        <v>0</v>
      </c>
      <c r="S65" s="1">
        <v>0</v>
      </c>
      <c r="T65" s="1">
        <v>2</v>
      </c>
      <c r="U65" s="1">
        <v>0</v>
      </c>
      <c r="V65" s="1">
        <v>0</v>
      </c>
      <c r="W65" s="1">
        <v>0</v>
      </c>
      <c r="X65" s="3">
        <f t="shared" si="15"/>
        <v>2</v>
      </c>
    </row>
    <row r="66" spans="1:24" x14ac:dyDescent="0.25">
      <c r="A66" s="2" t="s">
        <v>805</v>
      </c>
      <c r="B66" s="1">
        <v>0</v>
      </c>
      <c r="C66" s="1">
        <v>0</v>
      </c>
      <c r="D66" s="1">
        <v>0</v>
      </c>
      <c r="E66" s="1">
        <v>0</v>
      </c>
      <c r="F66" s="2">
        <v>11</v>
      </c>
      <c r="G66" s="1">
        <v>0</v>
      </c>
      <c r="H66" s="3">
        <f t="shared" si="16"/>
        <v>11</v>
      </c>
      <c r="I66" s="1" t="s">
        <v>805</v>
      </c>
      <c r="J66" s="1">
        <v>0</v>
      </c>
      <c r="K66" s="1">
        <v>2</v>
      </c>
      <c r="L66" s="1">
        <v>0</v>
      </c>
      <c r="M66" s="1">
        <v>3</v>
      </c>
      <c r="N66" s="1">
        <v>0</v>
      </c>
      <c r="O66" s="1">
        <v>0</v>
      </c>
      <c r="P66" s="3">
        <f t="shared" si="17"/>
        <v>5</v>
      </c>
      <c r="Q66" s="1" t="s">
        <v>805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f t="shared" si="15"/>
        <v>0</v>
      </c>
    </row>
    <row r="67" spans="1:24" x14ac:dyDescent="0.25">
      <c r="A67" s="1" t="s">
        <v>806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f t="shared" si="16"/>
        <v>0</v>
      </c>
      <c r="I67" s="1" t="s">
        <v>806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f t="shared" si="17"/>
        <v>0</v>
      </c>
      <c r="Q67" s="1" t="s">
        <v>806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f t="shared" si="15"/>
        <v>0</v>
      </c>
    </row>
    <row r="68" spans="1:24" x14ac:dyDescent="0.25">
      <c r="A68" s="2" t="s">
        <v>807</v>
      </c>
      <c r="B68" s="1">
        <v>0</v>
      </c>
      <c r="C68" s="2">
        <v>11</v>
      </c>
      <c r="D68" s="1">
        <v>0</v>
      </c>
      <c r="E68" s="1">
        <v>0</v>
      </c>
      <c r="F68" s="1">
        <v>0</v>
      </c>
      <c r="G68" s="1">
        <v>0</v>
      </c>
      <c r="H68" s="3">
        <f t="shared" si="16"/>
        <v>11</v>
      </c>
      <c r="I68" s="1" t="s">
        <v>807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f t="shared" si="17"/>
        <v>0</v>
      </c>
      <c r="Q68" s="1" t="s">
        <v>807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f t="shared" si="15"/>
        <v>0</v>
      </c>
    </row>
    <row r="69" spans="1:24" x14ac:dyDescent="0.25">
      <c r="A69" s="1" t="s">
        <v>808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f t="shared" si="16"/>
        <v>0</v>
      </c>
      <c r="I69" s="1" t="s">
        <v>808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f t="shared" si="17"/>
        <v>0</v>
      </c>
      <c r="Q69" s="1" t="s">
        <v>808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f t="shared" si="15"/>
        <v>0</v>
      </c>
    </row>
    <row r="70" spans="1:24" x14ac:dyDescent="0.25">
      <c r="A70" s="1" t="s">
        <v>809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f t="shared" si="16"/>
        <v>0</v>
      </c>
      <c r="I70" s="1" t="s">
        <v>809</v>
      </c>
      <c r="J70" s="1">
        <v>0</v>
      </c>
      <c r="K70" s="1">
        <v>0</v>
      </c>
      <c r="L70" s="1">
        <v>0</v>
      </c>
      <c r="M70" s="1">
        <v>0</v>
      </c>
      <c r="N70" s="1">
        <v>5</v>
      </c>
      <c r="O70" s="1">
        <v>0</v>
      </c>
      <c r="P70" s="3">
        <f t="shared" si="17"/>
        <v>5</v>
      </c>
      <c r="Q70" s="1" t="s">
        <v>809</v>
      </c>
      <c r="R70" s="1">
        <v>4</v>
      </c>
      <c r="S70" s="1">
        <v>0</v>
      </c>
      <c r="T70" s="1">
        <v>5</v>
      </c>
      <c r="U70" s="1">
        <v>0</v>
      </c>
      <c r="V70" s="1">
        <v>0</v>
      </c>
      <c r="W70" s="1">
        <v>0</v>
      </c>
      <c r="X70" s="3">
        <f t="shared" si="15"/>
        <v>9</v>
      </c>
    </row>
    <row r="71" spans="1:24" x14ac:dyDescent="0.25">
      <c r="A71" s="1" t="s">
        <v>810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f t="shared" si="16"/>
        <v>0</v>
      </c>
      <c r="I71" s="1" t="s">
        <v>810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f t="shared" si="17"/>
        <v>0</v>
      </c>
      <c r="Q71" s="1" t="s">
        <v>810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f t="shared" si="15"/>
        <v>0</v>
      </c>
    </row>
    <row r="72" spans="1:24" x14ac:dyDescent="0.25">
      <c r="A72" s="1" t="s">
        <v>811</v>
      </c>
      <c r="B72" s="1">
        <v>0</v>
      </c>
      <c r="C72" s="1">
        <v>0</v>
      </c>
      <c r="D72" s="2">
        <v>2</v>
      </c>
      <c r="E72" s="1">
        <v>0</v>
      </c>
      <c r="F72" s="1">
        <v>0</v>
      </c>
      <c r="G72" s="1">
        <v>0</v>
      </c>
      <c r="H72" s="3">
        <f t="shared" si="16"/>
        <v>2</v>
      </c>
      <c r="I72" s="1" t="s">
        <v>811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f t="shared" si="17"/>
        <v>0</v>
      </c>
      <c r="Q72" s="1" t="s">
        <v>811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f t="shared" si="15"/>
        <v>0</v>
      </c>
    </row>
  </sheetData>
  <mergeCells count="6">
    <mergeCell ref="A1:G1"/>
    <mergeCell ref="I1:O1"/>
    <mergeCell ref="Q1:W1"/>
    <mergeCell ref="A46:G46"/>
    <mergeCell ref="I46:O46"/>
    <mergeCell ref="Q46:W4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4FDF-0180-A64B-9B26-0E9A937A8B6A}">
  <dimension ref="A1:AL248"/>
  <sheetViews>
    <sheetView topLeftCell="K4" workbookViewId="0">
      <selection activeCell="K20" sqref="A1:XFD1048576"/>
    </sheetView>
  </sheetViews>
  <sheetFormatPr baseColWidth="10" defaultColWidth="8.83203125" defaultRowHeight="19" x14ac:dyDescent="0.25"/>
  <cols>
    <col min="1" max="1" width="8.1640625" style="7" bestFit="1" customWidth="1"/>
    <col min="2" max="2" width="23.6640625" style="7" bestFit="1" customWidth="1"/>
    <col min="3" max="3" width="25.83203125" style="7" bestFit="1" customWidth="1"/>
    <col min="4" max="4" width="16.33203125" style="7" bestFit="1" customWidth="1"/>
    <col min="5" max="5" width="14.1640625" style="7" bestFit="1" customWidth="1"/>
    <col min="6" max="6" width="18" style="7" bestFit="1" customWidth="1"/>
    <col min="7" max="7" width="13.6640625" style="7" bestFit="1" customWidth="1"/>
    <col min="8" max="8" width="19.5" style="7" bestFit="1" customWidth="1"/>
    <col min="9" max="9" width="17.33203125" style="7" customWidth="1"/>
    <col min="10" max="10" width="13" style="7" customWidth="1"/>
    <col min="11" max="11" width="24.6640625" style="7" bestFit="1" customWidth="1"/>
    <col min="12" max="12" width="10.33203125" style="7" bestFit="1" customWidth="1"/>
    <col min="13" max="13" width="12.5" style="7" bestFit="1" customWidth="1"/>
    <col min="14" max="14" width="10.1640625" style="7" bestFit="1" customWidth="1"/>
    <col min="15" max="15" width="24.6640625" style="7" bestFit="1" customWidth="1"/>
    <col min="16" max="16" width="16.33203125" style="7" bestFit="1" customWidth="1"/>
    <col min="17" max="17" width="14.1640625" style="7" bestFit="1" customWidth="1"/>
    <col min="18" max="18" width="18" style="7" bestFit="1" customWidth="1"/>
    <col min="19" max="19" width="13.6640625" style="7" bestFit="1" customWidth="1"/>
    <col min="20" max="20" width="19.5" style="7" bestFit="1" customWidth="1"/>
    <col min="21" max="21" width="15.5" style="7" customWidth="1"/>
    <col min="22" max="22" width="8.1640625" style="7" bestFit="1" customWidth="1"/>
    <col min="23" max="23" width="17.5" style="7" bestFit="1" customWidth="1"/>
    <col min="24" max="24" width="19.1640625" style="7" bestFit="1" customWidth="1"/>
    <col min="25" max="25" width="8.33203125" style="7" bestFit="1" customWidth="1"/>
    <col min="26" max="26" width="8.1640625" style="7" bestFit="1" customWidth="1"/>
    <col min="27" max="27" width="17.5" style="7" bestFit="1" customWidth="1"/>
    <col min="28" max="28" width="19.1640625" style="7" bestFit="1" customWidth="1"/>
    <col min="29" max="29" width="10" style="7" customWidth="1"/>
    <col min="30" max="30" width="8.1640625" style="7" bestFit="1" customWidth="1"/>
    <col min="31" max="31" width="16.83203125" style="7" bestFit="1" customWidth="1"/>
    <col min="32" max="32" width="36.1640625" style="7" bestFit="1" customWidth="1"/>
    <col min="33" max="33" width="20.1640625" style="7" bestFit="1" customWidth="1"/>
    <col min="34" max="34" width="24.1640625" style="7" bestFit="1" customWidth="1"/>
    <col min="35" max="35" width="13.6640625" style="7" customWidth="1"/>
    <col min="36" max="36" width="17" style="7" bestFit="1" customWidth="1"/>
    <col min="37" max="37" width="20.1640625" style="7" bestFit="1" customWidth="1"/>
    <col min="38" max="38" width="24.1640625" style="7" bestFit="1" customWidth="1"/>
    <col min="39" max="39" width="19" style="7" bestFit="1" customWidth="1"/>
    <col min="40" max="16384" width="8.83203125" style="7"/>
  </cols>
  <sheetData>
    <row r="1" spans="1:38" x14ac:dyDescent="0.25">
      <c r="A1" s="5" t="s">
        <v>426</v>
      </c>
      <c r="B1" s="6"/>
      <c r="C1" s="6"/>
      <c r="D1" s="6"/>
      <c r="E1" s="6"/>
      <c r="F1" s="6"/>
      <c r="G1" s="6"/>
      <c r="H1" s="6"/>
      <c r="I1" s="6"/>
      <c r="K1" s="8" t="s">
        <v>34</v>
      </c>
      <c r="L1" s="9"/>
      <c r="M1" s="9"/>
      <c r="O1" s="10" t="s">
        <v>32</v>
      </c>
      <c r="P1" s="10"/>
      <c r="Q1" s="10"/>
      <c r="R1" s="10"/>
      <c r="S1" s="10"/>
      <c r="T1" s="10"/>
      <c r="V1" s="11" t="s">
        <v>226</v>
      </c>
      <c r="W1" s="12"/>
      <c r="X1" s="13"/>
      <c r="Y1" s="14"/>
      <c r="Z1" s="11" t="s">
        <v>406</v>
      </c>
      <c r="AA1" s="12"/>
      <c r="AB1" s="13"/>
      <c r="AD1" s="10" t="s">
        <v>405</v>
      </c>
      <c r="AE1" s="10"/>
      <c r="AF1" s="10"/>
      <c r="AG1" s="10"/>
      <c r="AH1" s="10"/>
      <c r="AJ1" s="10" t="s">
        <v>400</v>
      </c>
      <c r="AK1" s="10"/>
      <c r="AL1" s="10"/>
    </row>
    <row r="2" spans="1:38" x14ac:dyDescent="0.25">
      <c r="A2" s="15" t="s">
        <v>0</v>
      </c>
      <c r="B2" s="15" t="s">
        <v>754</v>
      </c>
      <c r="C2" s="15" t="s">
        <v>895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896</v>
      </c>
      <c r="K2" s="16" t="s">
        <v>33</v>
      </c>
      <c r="L2" s="16" t="s">
        <v>2</v>
      </c>
      <c r="M2" s="16" t="s">
        <v>891</v>
      </c>
      <c r="O2" s="16" t="s">
        <v>33</v>
      </c>
      <c r="P2" s="16" t="s">
        <v>3</v>
      </c>
      <c r="Q2" s="16" t="s">
        <v>4</v>
      </c>
      <c r="R2" s="16" t="s">
        <v>5</v>
      </c>
      <c r="S2" s="16" t="s">
        <v>6</v>
      </c>
      <c r="T2" s="16" t="s">
        <v>7</v>
      </c>
      <c r="V2" s="16" t="s">
        <v>0</v>
      </c>
      <c r="W2" s="16" t="s">
        <v>37</v>
      </c>
      <c r="X2" s="16" t="s">
        <v>38</v>
      </c>
      <c r="Y2" s="14"/>
      <c r="Z2" s="16" t="s">
        <v>0</v>
      </c>
      <c r="AA2" s="16" t="s">
        <v>37</v>
      </c>
      <c r="AB2" s="16" t="s">
        <v>38</v>
      </c>
      <c r="AD2" s="16" t="s">
        <v>0</v>
      </c>
      <c r="AE2" s="16" t="s">
        <v>227</v>
      </c>
      <c r="AF2" s="16" t="s">
        <v>228</v>
      </c>
      <c r="AG2" s="16" t="s">
        <v>398</v>
      </c>
      <c r="AH2" s="16" t="s">
        <v>399</v>
      </c>
      <c r="AJ2" s="16" t="s">
        <v>0</v>
      </c>
      <c r="AK2" s="16" t="s">
        <v>398</v>
      </c>
      <c r="AL2" s="16" t="s">
        <v>399</v>
      </c>
    </row>
    <row r="3" spans="1:38" x14ac:dyDescent="0.25">
      <c r="A3" s="7" t="s">
        <v>755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K3" s="14" t="s">
        <v>30</v>
      </c>
      <c r="L3" s="14">
        <f>SUM(B3:B7)</f>
        <v>42</v>
      </c>
      <c r="M3" s="14">
        <f>SUM(C3:C7)</f>
        <v>42</v>
      </c>
      <c r="O3" s="14" t="s">
        <v>27</v>
      </c>
      <c r="P3" s="14">
        <f>SUM(D3:D7)</f>
        <v>0</v>
      </c>
      <c r="Q3" s="14">
        <f>SUM(E3:E7)</f>
        <v>25</v>
      </c>
      <c r="R3" s="14">
        <f>SUM(F3:F7)</f>
        <v>16</v>
      </c>
      <c r="S3" s="14">
        <f>SUM(G3:G7)</f>
        <v>1</v>
      </c>
      <c r="T3" s="14">
        <f>SUM(H3:H7)</f>
        <v>0</v>
      </c>
      <c r="V3" s="14" t="s">
        <v>755</v>
      </c>
      <c r="W3" s="14">
        <v>0</v>
      </c>
      <c r="X3" s="14">
        <v>0</v>
      </c>
      <c r="Y3" s="14"/>
      <c r="Z3" s="7" t="s">
        <v>756</v>
      </c>
      <c r="AA3" s="7" t="s">
        <v>39</v>
      </c>
      <c r="AB3" s="7" t="s">
        <v>40</v>
      </c>
      <c r="AD3" s="7" t="s">
        <v>756</v>
      </c>
      <c r="AE3" s="7" t="s">
        <v>39</v>
      </c>
      <c r="AF3" s="7" t="s">
        <v>427</v>
      </c>
      <c r="AG3" s="7" t="b">
        <v>1</v>
      </c>
      <c r="AH3" s="7" t="b">
        <v>0</v>
      </c>
      <c r="AJ3" s="17" t="s">
        <v>755</v>
      </c>
      <c r="AK3" s="14">
        <v>0</v>
      </c>
      <c r="AL3" s="14">
        <v>0</v>
      </c>
    </row>
    <row r="4" spans="1:38" x14ac:dyDescent="0.25">
      <c r="A4" s="7" t="s">
        <v>756</v>
      </c>
      <c r="B4" s="7">
        <v>10</v>
      </c>
      <c r="C4" s="7">
        <v>10</v>
      </c>
      <c r="D4" s="7">
        <v>0</v>
      </c>
      <c r="E4" s="7">
        <v>5</v>
      </c>
      <c r="F4" s="7">
        <v>4</v>
      </c>
      <c r="G4" s="7">
        <v>1</v>
      </c>
      <c r="H4" s="7">
        <v>0</v>
      </c>
      <c r="I4" s="7">
        <v>12</v>
      </c>
      <c r="K4" s="14" t="s">
        <v>28</v>
      </c>
      <c r="L4" s="14">
        <f>SUM(B8:B12)</f>
        <v>46</v>
      </c>
      <c r="M4" s="14">
        <f>SUM(C8:C12)</f>
        <v>30</v>
      </c>
      <c r="O4" s="14" t="s">
        <v>28</v>
      </c>
      <c r="P4" s="14">
        <f>SUM(D8:D12)</f>
        <v>0</v>
      </c>
      <c r="Q4" s="14">
        <f>SUM(E8:E12)</f>
        <v>11</v>
      </c>
      <c r="R4" s="14">
        <f>SUM(F8:F12)</f>
        <v>34</v>
      </c>
      <c r="S4" s="14">
        <f>SUM(G8:G12)</f>
        <v>1</v>
      </c>
      <c r="T4" s="14">
        <f>SUM(H8:H12)</f>
        <v>0</v>
      </c>
      <c r="V4" s="14" t="s">
        <v>756</v>
      </c>
      <c r="W4" s="14">
        <f>COUNTIF(AA3:AA12, "&lt;&gt;MISMATCH")</f>
        <v>10</v>
      </c>
      <c r="X4" s="14">
        <f>COUNTIF(AB3:AB12, "&lt;&gt;MISMATCH")</f>
        <v>10</v>
      </c>
      <c r="Y4" s="14"/>
      <c r="Z4" s="7" t="s">
        <v>756</v>
      </c>
      <c r="AA4" s="7" t="s">
        <v>43</v>
      </c>
      <c r="AB4" s="7" t="s">
        <v>44</v>
      </c>
      <c r="AD4" s="7" t="s">
        <v>756</v>
      </c>
      <c r="AE4" s="7" t="s">
        <v>417</v>
      </c>
      <c r="AF4" s="7" t="s">
        <v>428</v>
      </c>
      <c r="AG4" s="7" t="b">
        <v>1</v>
      </c>
      <c r="AH4" s="7" t="b">
        <v>0</v>
      </c>
      <c r="AJ4" s="17" t="s">
        <v>756</v>
      </c>
      <c r="AK4" s="14">
        <f>COUNTIF(AG3:AG12,"TRUE")</f>
        <v>10</v>
      </c>
      <c r="AL4" s="14">
        <f>COUNTIF(AH3:AH12,"TRUE")</f>
        <v>0</v>
      </c>
    </row>
    <row r="5" spans="1:38" x14ac:dyDescent="0.25">
      <c r="A5" s="7" t="s">
        <v>757</v>
      </c>
      <c r="B5" s="7">
        <v>1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14</v>
      </c>
      <c r="K5" s="14" t="s">
        <v>29</v>
      </c>
      <c r="L5" s="14">
        <f>SUM(B13:B17)</f>
        <v>129</v>
      </c>
      <c r="M5" s="14">
        <f>SUM(C13:C17)</f>
        <v>115</v>
      </c>
      <c r="O5" s="14" t="s">
        <v>29</v>
      </c>
      <c r="P5" s="14">
        <f>SUM(D13:D17)</f>
        <v>21</v>
      </c>
      <c r="Q5" s="14">
        <f>SUM(E13:E17)</f>
        <v>63</v>
      </c>
      <c r="R5" s="14">
        <f>SUM(F13:F17)</f>
        <v>34</v>
      </c>
      <c r="S5" s="14">
        <f>SUM(G13:G17)</f>
        <v>11</v>
      </c>
      <c r="T5" s="14">
        <f>SUM(H13:H17)</f>
        <v>0</v>
      </c>
      <c r="V5" s="14" t="s">
        <v>757</v>
      </c>
      <c r="W5" s="14">
        <v>0</v>
      </c>
      <c r="X5" s="14">
        <v>0</v>
      </c>
      <c r="Y5" s="14"/>
      <c r="Z5" s="7" t="s">
        <v>756</v>
      </c>
      <c r="AA5" s="7" t="s">
        <v>415</v>
      </c>
      <c r="AB5" s="7" t="s">
        <v>44</v>
      </c>
      <c r="AD5" s="7" t="s">
        <v>756</v>
      </c>
      <c r="AE5" s="7" t="s">
        <v>412</v>
      </c>
      <c r="AF5" s="7" t="s">
        <v>429</v>
      </c>
      <c r="AG5" s="7" t="b">
        <v>1</v>
      </c>
      <c r="AH5" s="7" t="b">
        <v>0</v>
      </c>
      <c r="AJ5" s="17" t="s">
        <v>757</v>
      </c>
      <c r="AK5" s="14">
        <v>1</v>
      </c>
      <c r="AL5" s="14">
        <v>0</v>
      </c>
    </row>
    <row r="6" spans="1:38" x14ac:dyDescent="0.25">
      <c r="A6" s="7" t="s">
        <v>758</v>
      </c>
      <c r="B6" s="7">
        <v>30</v>
      </c>
      <c r="C6" s="7">
        <v>30</v>
      </c>
      <c r="D6" s="7">
        <v>0</v>
      </c>
      <c r="E6" s="7">
        <v>18</v>
      </c>
      <c r="F6" s="7">
        <v>12</v>
      </c>
      <c r="G6" s="7">
        <v>0</v>
      </c>
      <c r="H6" s="7">
        <v>0</v>
      </c>
      <c r="I6" s="7">
        <v>39</v>
      </c>
      <c r="K6" s="18" t="s">
        <v>754</v>
      </c>
      <c r="L6" s="18">
        <f>SUM(L3:L5)</f>
        <v>217</v>
      </c>
      <c r="M6" s="18">
        <f>SUM(M3:M5)</f>
        <v>187</v>
      </c>
      <c r="O6" s="18" t="s">
        <v>754</v>
      </c>
      <c r="P6" s="18">
        <f>SUM(P3:P5)</f>
        <v>21</v>
      </c>
      <c r="Q6" s="18">
        <f>SUM(Q3:Q5)</f>
        <v>99</v>
      </c>
      <c r="R6" s="18">
        <f>SUM(R3:R5)</f>
        <v>84</v>
      </c>
      <c r="S6" s="18">
        <f>SUM(S3:S5)</f>
        <v>13</v>
      </c>
      <c r="T6" s="18">
        <f>SUM(T3:T5)</f>
        <v>0</v>
      </c>
      <c r="V6" s="14" t="s">
        <v>758</v>
      </c>
      <c r="W6" s="14">
        <f>COUNTIF(AA13:AA39, "&lt;&gt;MISMATCH")</f>
        <v>27</v>
      </c>
      <c r="X6" s="14">
        <f>COUNTIF(AB13:AB39, "&lt;&gt;MISMATCH")</f>
        <v>27</v>
      </c>
      <c r="Y6" s="14"/>
      <c r="Z6" s="7" t="s">
        <v>756</v>
      </c>
      <c r="AA6" s="7" t="s">
        <v>409</v>
      </c>
      <c r="AB6" s="7" t="s">
        <v>44</v>
      </c>
      <c r="AD6" s="7" t="s">
        <v>756</v>
      </c>
      <c r="AE6" s="7" t="s">
        <v>410</v>
      </c>
      <c r="AF6" s="7" t="s">
        <v>429</v>
      </c>
      <c r="AG6" s="7" t="b">
        <v>1</v>
      </c>
      <c r="AH6" s="7" t="b">
        <v>0</v>
      </c>
      <c r="AJ6" s="17" t="s">
        <v>758</v>
      </c>
      <c r="AK6" s="14">
        <f>COUNTIF(AG14:AG43,"TRUE")</f>
        <v>30</v>
      </c>
      <c r="AL6" s="14">
        <f>COUNTIF(AH14:AH43,"TRUE")</f>
        <v>0</v>
      </c>
    </row>
    <row r="7" spans="1:38" x14ac:dyDescent="0.25">
      <c r="A7" s="7" t="s">
        <v>759</v>
      </c>
      <c r="B7" s="7">
        <v>1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1</v>
      </c>
      <c r="V7" s="14" t="s">
        <v>759</v>
      </c>
      <c r="W7" s="14">
        <v>1</v>
      </c>
      <c r="X7" s="14">
        <v>1</v>
      </c>
      <c r="Y7" s="14"/>
      <c r="Z7" s="7" t="s">
        <v>756</v>
      </c>
      <c r="AA7" s="7" t="s">
        <v>41</v>
      </c>
      <c r="AB7" s="7" t="s">
        <v>411</v>
      </c>
      <c r="AD7" s="7" t="s">
        <v>756</v>
      </c>
      <c r="AE7" s="7" t="s">
        <v>414</v>
      </c>
      <c r="AF7" s="7" t="s">
        <v>429</v>
      </c>
      <c r="AG7" s="7" t="b">
        <v>1</v>
      </c>
      <c r="AH7" s="7" t="b">
        <v>0</v>
      </c>
      <c r="AJ7" s="17" t="s">
        <v>759</v>
      </c>
      <c r="AK7" s="14">
        <v>1</v>
      </c>
      <c r="AL7" s="14">
        <v>0</v>
      </c>
    </row>
    <row r="8" spans="1:38" ht="21" customHeight="1" x14ac:dyDescent="0.25">
      <c r="A8" s="7" t="s">
        <v>760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V8" s="14" t="s">
        <v>760</v>
      </c>
      <c r="W8" s="14">
        <v>0</v>
      </c>
      <c r="X8" s="14">
        <v>0</v>
      </c>
      <c r="Y8" s="14"/>
      <c r="Z8" s="7" t="s">
        <v>756</v>
      </c>
      <c r="AA8" s="7" t="s">
        <v>414</v>
      </c>
      <c r="AB8" s="7" t="s">
        <v>40</v>
      </c>
      <c r="AD8" s="7" t="s">
        <v>756</v>
      </c>
      <c r="AE8" s="7" t="s">
        <v>41</v>
      </c>
      <c r="AF8" s="7" t="s">
        <v>430</v>
      </c>
      <c r="AG8" s="7" t="b">
        <v>1</v>
      </c>
      <c r="AH8" s="7" t="b">
        <v>0</v>
      </c>
      <c r="AJ8" s="17" t="s">
        <v>760</v>
      </c>
      <c r="AK8" s="14">
        <v>0</v>
      </c>
      <c r="AL8" s="14">
        <v>0</v>
      </c>
    </row>
    <row r="9" spans="1:38" x14ac:dyDescent="0.25">
      <c r="A9" s="7" t="s">
        <v>761</v>
      </c>
      <c r="B9" s="7">
        <v>1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V9" s="14" t="s">
        <v>761</v>
      </c>
      <c r="W9" s="14">
        <v>0</v>
      </c>
      <c r="X9" s="14">
        <v>0</v>
      </c>
      <c r="Y9" s="14"/>
      <c r="Z9" s="7" t="s">
        <v>756</v>
      </c>
      <c r="AA9" s="7" t="s">
        <v>410</v>
      </c>
      <c r="AB9" s="7" t="s">
        <v>40</v>
      </c>
      <c r="AD9" s="7" t="s">
        <v>756</v>
      </c>
      <c r="AE9" s="7" t="s">
        <v>409</v>
      </c>
      <c r="AF9" s="7" t="s">
        <v>428</v>
      </c>
      <c r="AG9" s="7" t="b">
        <v>1</v>
      </c>
      <c r="AH9" s="7" t="b">
        <v>0</v>
      </c>
      <c r="AJ9" s="7" t="s">
        <v>761</v>
      </c>
      <c r="AK9" s="7">
        <v>0</v>
      </c>
      <c r="AL9" s="7">
        <v>1</v>
      </c>
    </row>
    <row r="10" spans="1:38" x14ac:dyDescent="0.25">
      <c r="A10" s="7" t="s">
        <v>762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V10" s="14" t="s">
        <v>762</v>
      </c>
      <c r="W10" s="14">
        <v>0</v>
      </c>
      <c r="X10" s="14">
        <v>0</v>
      </c>
      <c r="Y10" s="14"/>
      <c r="Z10" s="7" t="s">
        <v>756</v>
      </c>
      <c r="AA10" s="7" t="s">
        <v>412</v>
      </c>
      <c r="AB10" s="7" t="s">
        <v>40</v>
      </c>
      <c r="AD10" s="7" t="s">
        <v>756</v>
      </c>
      <c r="AE10" s="7" t="s">
        <v>416</v>
      </c>
      <c r="AF10" s="7" t="s">
        <v>429</v>
      </c>
      <c r="AG10" s="7" t="b">
        <v>1</v>
      </c>
      <c r="AH10" s="7" t="b">
        <v>0</v>
      </c>
      <c r="AJ10" s="17" t="s">
        <v>762</v>
      </c>
      <c r="AK10" s="14">
        <v>0</v>
      </c>
      <c r="AL10" s="14">
        <v>0</v>
      </c>
    </row>
    <row r="11" spans="1:38" x14ac:dyDescent="0.25">
      <c r="A11" s="7" t="s">
        <v>763</v>
      </c>
      <c r="B11" s="7">
        <v>30</v>
      </c>
      <c r="C11" s="7">
        <v>17</v>
      </c>
      <c r="D11" s="7">
        <v>0</v>
      </c>
      <c r="E11" s="7">
        <v>4</v>
      </c>
      <c r="F11" s="7">
        <v>26</v>
      </c>
      <c r="G11" s="7">
        <v>0</v>
      </c>
      <c r="H11" s="7">
        <v>0</v>
      </c>
      <c r="I11" s="7">
        <v>9</v>
      </c>
      <c r="V11" s="14" t="s">
        <v>763</v>
      </c>
      <c r="W11" s="14">
        <f>COUNTIF(AA41:AA43, "&lt;&gt;MISMATCH")</f>
        <v>3</v>
      </c>
      <c r="X11" s="14">
        <f>COUNTIF(AB41:AB43, "&lt;&gt;MISMATCH")</f>
        <v>1</v>
      </c>
      <c r="Y11" s="14"/>
      <c r="Z11" s="7" t="s">
        <v>756</v>
      </c>
      <c r="AA11" s="7" t="s">
        <v>417</v>
      </c>
      <c r="AB11" s="7" t="s">
        <v>40</v>
      </c>
      <c r="AD11" s="7" t="s">
        <v>756</v>
      </c>
      <c r="AE11" s="7" t="s">
        <v>415</v>
      </c>
      <c r="AF11" s="7" t="s">
        <v>429</v>
      </c>
      <c r="AG11" s="7" t="b">
        <v>1</v>
      </c>
      <c r="AH11" s="7" t="b">
        <v>0</v>
      </c>
      <c r="AJ11" s="17" t="s">
        <v>763</v>
      </c>
      <c r="AK11" s="14">
        <f>COUNTIF(AG46:AG62,"TRUE")</f>
        <v>9</v>
      </c>
      <c r="AL11" s="14">
        <f>COUNTIF(AH46:AH62,"TRUE")</f>
        <v>8</v>
      </c>
    </row>
    <row r="12" spans="1:38" x14ac:dyDescent="0.25">
      <c r="A12" s="7" t="s">
        <v>764</v>
      </c>
      <c r="B12" s="7">
        <v>15</v>
      </c>
      <c r="C12" s="7">
        <v>12</v>
      </c>
      <c r="D12" s="7">
        <v>0</v>
      </c>
      <c r="E12" s="7">
        <v>6</v>
      </c>
      <c r="F12" s="7">
        <v>8</v>
      </c>
      <c r="G12" s="7">
        <v>1</v>
      </c>
      <c r="H12" s="7">
        <v>0</v>
      </c>
      <c r="I12" s="7">
        <v>3</v>
      </c>
      <c r="V12" s="14" t="s">
        <v>764</v>
      </c>
      <c r="W12" s="14">
        <f>COUNTIF(AA44:AA46, "&lt;&gt;MISMATCH")</f>
        <v>3</v>
      </c>
      <c r="X12" s="14">
        <f>COUNTIF(AB44:AB46, "&lt;&gt;MISMATCH")</f>
        <v>3</v>
      </c>
      <c r="Y12" s="14"/>
      <c r="Z12" s="7" t="s">
        <v>756</v>
      </c>
      <c r="AA12" s="7" t="s">
        <v>416</v>
      </c>
      <c r="AB12" s="7" t="s">
        <v>44</v>
      </c>
      <c r="AD12" s="7" t="s">
        <v>756</v>
      </c>
      <c r="AE12" s="7" t="s">
        <v>43</v>
      </c>
      <c r="AF12" s="7" t="s">
        <v>430</v>
      </c>
      <c r="AG12" s="7" t="b">
        <v>1</v>
      </c>
      <c r="AH12" s="7" t="b">
        <v>0</v>
      </c>
      <c r="AJ12" s="17" t="s">
        <v>764</v>
      </c>
      <c r="AK12" s="14">
        <f>COUNTIF(AG63:AG74,"TRUE")</f>
        <v>10</v>
      </c>
      <c r="AL12" s="14">
        <f>COUNTIF(AH63:AH74,"TRUE")</f>
        <v>2</v>
      </c>
    </row>
    <row r="13" spans="1:38" x14ac:dyDescent="0.25">
      <c r="A13" s="7" t="s">
        <v>765</v>
      </c>
      <c r="B13" s="7">
        <v>30</v>
      </c>
      <c r="C13" s="7">
        <v>27</v>
      </c>
      <c r="D13" s="7">
        <v>3</v>
      </c>
      <c r="E13" s="7">
        <v>15</v>
      </c>
      <c r="F13" s="7">
        <v>6</v>
      </c>
      <c r="G13" s="7">
        <v>6</v>
      </c>
      <c r="H13" s="7">
        <v>0</v>
      </c>
      <c r="I13" s="7">
        <v>26</v>
      </c>
      <c r="V13" s="14" t="s">
        <v>765</v>
      </c>
      <c r="W13" s="14">
        <v>26</v>
      </c>
      <c r="X13" s="14">
        <f>COUNTIF(AB47:AB72, "&lt;&gt;MISMATCH")</f>
        <v>26</v>
      </c>
      <c r="Y13" s="14"/>
      <c r="Z13" s="7" t="s">
        <v>758</v>
      </c>
      <c r="AA13" s="7" t="s">
        <v>73</v>
      </c>
      <c r="AB13" s="7" t="s">
        <v>44</v>
      </c>
      <c r="AD13" s="7" t="s">
        <v>757</v>
      </c>
      <c r="AE13" s="7" t="s">
        <v>253</v>
      </c>
      <c r="AF13" s="7" t="s">
        <v>431</v>
      </c>
      <c r="AG13" s="7" t="b">
        <v>1</v>
      </c>
      <c r="AH13" s="7" t="b">
        <v>0</v>
      </c>
      <c r="AJ13" s="17" t="s">
        <v>765</v>
      </c>
      <c r="AK13" s="14">
        <f>COUNTIF(AG75:AG101,"TRUE")</f>
        <v>3</v>
      </c>
      <c r="AL13" s="14">
        <f>COUNTIF(AH75:AH101,"TRUE")</f>
        <v>24</v>
      </c>
    </row>
    <row r="14" spans="1:38" x14ac:dyDescent="0.25">
      <c r="A14" s="7" t="s">
        <v>766</v>
      </c>
      <c r="B14" s="7">
        <v>14</v>
      </c>
      <c r="C14" s="7">
        <v>13</v>
      </c>
      <c r="D14" s="7">
        <v>2</v>
      </c>
      <c r="E14" s="7">
        <v>5</v>
      </c>
      <c r="F14" s="7">
        <v>5</v>
      </c>
      <c r="G14" s="7">
        <v>2</v>
      </c>
      <c r="H14" s="7">
        <v>0</v>
      </c>
      <c r="I14" s="7">
        <v>6</v>
      </c>
      <c r="V14" s="14" t="s">
        <v>766</v>
      </c>
      <c r="W14" s="14">
        <f>COUNTIF(AA73:AA78, "&lt;&gt;MISMATCH")</f>
        <v>6</v>
      </c>
      <c r="X14" s="14">
        <f>COUNTIF(AB73:AB78, "&lt;&gt;MISMATCH")</f>
        <v>6</v>
      </c>
      <c r="Y14" s="14"/>
      <c r="Z14" s="7" t="s">
        <v>758</v>
      </c>
      <c r="AA14" s="7" t="s">
        <v>72</v>
      </c>
      <c r="AB14" s="7" t="s">
        <v>44</v>
      </c>
      <c r="AD14" s="7" t="s">
        <v>758</v>
      </c>
      <c r="AE14" s="7" t="s">
        <v>287</v>
      </c>
      <c r="AF14" s="7" t="s">
        <v>433</v>
      </c>
      <c r="AG14" s="7" t="b">
        <v>1</v>
      </c>
      <c r="AH14" s="7" t="b">
        <v>0</v>
      </c>
      <c r="AJ14" s="17" t="s">
        <v>766</v>
      </c>
      <c r="AK14" s="14">
        <f>COUNTIF(AG102:AG114,"TRUE")</f>
        <v>3</v>
      </c>
      <c r="AL14" s="14">
        <f>COUNTIF(AH102:AH114,"TRUE")</f>
        <v>10</v>
      </c>
    </row>
    <row r="15" spans="1:38" x14ac:dyDescent="0.25">
      <c r="A15" s="7" t="s">
        <v>767</v>
      </c>
      <c r="B15" s="7">
        <v>25</v>
      </c>
      <c r="C15" s="7">
        <v>24</v>
      </c>
      <c r="D15" s="7">
        <v>4</v>
      </c>
      <c r="E15" s="7">
        <v>11</v>
      </c>
      <c r="F15" s="7">
        <v>9</v>
      </c>
      <c r="G15" s="7">
        <v>1</v>
      </c>
      <c r="H15" s="7">
        <v>0</v>
      </c>
      <c r="I15" s="7">
        <v>65</v>
      </c>
      <c r="V15" s="14" t="s">
        <v>767</v>
      </c>
      <c r="W15" s="14">
        <f>COUNTIF(AA79:AA98, "&lt;&gt;MISMATCH")</f>
        <v>20</v>
      </c>
      <c r="X15" s="14">
        <f>COUNTIF(AB79:AB98, "&lt;&gt;MISMATCH")</f>
        <v>20</v>
      </c>
      <c r="Y15" s="14"/>
      <c r="Z15" s="7" t="s">
        <v>758</v>
      </c>
      <c r="AA15" s="7" t="s">
        <v>66</v>
      </c>
      <c r="AB15" s="7" t="s">
        <v>44</v>
      </c>
      <c r="AD15" s="7" t="s">
        <v>758</v>
      </c>
      <c r="AE15" s="7" t="s">
        <v>49</v>
      </c>
      <c r="AF15" s="7" t="s">
        <v>433</v>
      </c>
      <c r="AG15" s="7" t="b">
        <v>1</v>
      </c>
      <c r="AH15" s="7" t="b">
        <v>0</v>
      </c>
      <c r="AJ15" s="17" t="s">
        <v>767</v>
      </c>
      <c r="AK15" s="14">
        <f>COUNTIF(AG115:AG138,"TRUE")</f>
        <v>0</v>
      </c>
      <c r="AL15" s="14">
        <f>COUNTIF(AH115:AH138,"TRUE")</f>
        <v>24</v>
      </c>
    </row>
    <row r="16" spans="1:38" x14ac:dyDescent="0.25">
      <c r="A16" s="7" t="s">
        <v>768</v>
      </c>
      <c r="B16" s="7">
        <v>30</v>
      </c>
      <c r="C16" s="7">
        <v>27</v>
      </c>
      <c r="D16" s="7">
        <v>7</v>
      </c>
      <c r="E16" s="7">
        <v>16</v>
      </c>
      <c r="F16" s="7">
        <v>7</v>
      </c>
      <c r="G16" s="7">
        <v>0</v>
      </c>
      <c r="H16" s="7">
        <v>0</v>
      </c>
      <c r="I16" s="7">
        <v>55</v>
      </c>
      <c r="V16" s="14" t="s">
        <v>768</v>
      </c>
      <c r="W16" s="14">
        <f>COUNTIF(AA99:AA123, "&lt;&gt;MISMATCH")</f>
        <v>25</v>
      </c>
      <c r="X16" s="14">
        <f>COUNTIF(AB99:AB123, "&lt;&gt;MISMATCH")</f>
        <v>25</v>
      </c>
      <c r="Y16" s="14"/>
      <c r="Z16" s="7" t="s">
        <v>758</v>
      </c>
      <c r="AA16" s="7" t="s">
        <v>57</v>
      </c>
      <c r="AB16" s="7" t="s">
        <v>40</v>
      </c>
      <c r="AD16" s="7" t="s">
        <v>758</v>
      </c>
      <c r="AE16" s="7" t="s">
        <v>58</v>
      </c>
      <c r="AF16" s="7" t="s">
        <v>433</v>
      </c>
      <c r="AG16" s="7" t="b">
        <v>1</v>
      </c>
      <c r="AH16" s="7" t="b">
        <v>0</v>
      </c>
      <c r="AJ16" s="17" t="s">
        <v>768</v>
      </c>
      <c r="AK16" s="14">
        <f>COUNTIF(AG139:AG166,"TRUE")</f>
        <v>8</v>
      </c>
      <c r="AL16" s="14">
        <f>COUNTIF(AH139:AH166,"TRUE")</f>
        <v>20</v>
      </c>
    </row>
    <row r="17" spans="1:38" x14ac:dyDescent="0.25">
      <c r="A17" s="7" t="s">
        <v>769</v>
      </c>
      <c r="B17" s="7">
        <v>30</v>
      </c>
      <c r="C17" s="7">
        <v>24</v>
      </c>
      <c r="D17" s="7">
        <v>5</v>
      </c>
      <c r="E17" s="7">
        <v>16</v>
      </c>
      <c r="F17" s="7">
        <v>7</v>
      </c>
      <c r="G17" s="7">
        <v>2</v>
      </c>
      <c r="H17" s="7">
        <v>0</v>
      </c>
      <c r="I17" s="7">
        <v>51</v>
      </c>
      <c r="V17" s="14" t="s">
        <v>769</v>
      </c>
      <c r="W17" s="14">
        <f>COUNTIF(AA124:AA147, "&lt;&gt;MISMATCH")</f>
        <v>24</v>
      </c>
      <c r="X17" s="14">
        <f>COUNTIF(AB124:AB147, "&lt;&gt;MISMATCH")</f>
        <v>24</v>
      </c>
      <c r="Y17" s="14"/>
      <c r="Z17" s="7" t="s">
        <v>758</v>
      </c>
      <c r="AA17" s="7" t="s">
        <v>58</v>
      </c>
      <c r="AB17" s="7" t="s">
        <v>40</v>
      </c>
      <c r="AD17" s="7" t="s">
        <v>758</v>
      </c>
      <c r="AE17" s="7" t="s">
        <v>57</v>
      </c>
      <c r="AF17" s="7" t="s">
        <v>433</v>
      </c>
      <c r="AG17" s="7" t="b">
        <v>1</v>
      </c>
      <c r="AH17" s="7" t="b">
        <v>0</v>
      </c>
      <c r="AJ17" s="17" t="s">
        <v>769</v>
      </c>
      <c r="AK17" s="14">
        <f>COUNTIF(AG167:AG190,"TRUE")</f>
        <v>1</v>
      </c>
      <c r="AL17" s="14">
        <f>COUNTIF(AH167:AH190,"TRUE")</f>
        <v>23</v>
      </c>
    </row>
    <row r="18" spans="1:38" x14ac:dyDescent="0.25">
      <c r="A18" s="18" t="s">
        <v>754</v>
      </c>
      <c r="B18" s="18">
        <f t="shared" ref="B18:I18" si="0">SUM(B3:B17)</f>
        <v>217</v>
      </c>
      <c r="C18" s="18">
        <f t="shared" si="0"/>
        <v>187</v>
      </c>
      <c r="D18" s="18">
        <f t="shared" si="0"/>
        <v>21</v>
      </c>
      <c r="E18" s="18">
        <f t="shared" si="0"/>
        <v>99</v>
      </c>
      <c r="F18" s="18">
        <f t="shared" si="0"/>
        <v>84</v>
      </c>
      <c r="G18" s="18">
        <f t="shared" si="0"/>
        <v>13</v>
      </c>
      <c r="H18" s="18">
        <f t="shared" si="0"/>
        <v>0</v>
      </c>
      <c r="I18" s="18">
        <f t="shared" si="0"/>
        <v>281</v>
      </c>
      <c r="V18" s="19" t="s">
        <v>754</v>
      </c>
      <c r="W18" s="19">
        <f>SUM(W3:W17)</f>
        <v>145</v>
      </c>
      <c r="X18" s="19">
        <f>SUM(X3:X17)</f>
        <v>143</v>
      </c>
      <c r="Y18" s="14"/>
      <c r="Z18" s="7" t="s">
        <v>758</v>
      </c>
      <c r="AA18" s="7" t="s">
        <v>60</v>
      </c>
      <c r="AB18" s="7" t="s">
        <v>44</v>
      </c>
      <c r="AD18" s="7" t="s">
        <v>758</v>
      </c>
      <c r="AE18" s="7" t="s">
        <v>56</v>
      </c>
      <c r="AF18" s="7" t="s">
        <v>433</v>
      </c>
      <c r="AG18" s="7" t="b">
        <v>1</v>
      </c>
      <c r="AH18" s="7" t="b">
        <v>0</v>
      </c>
      <c r="AJ18" s="19" t="s">
        <v>754</v>
      </c>
      <c r="AK18" s="19">
        <f>SUM(AK3:AK17)</f>
        <v>76</v>
      </c>
      <c r="AL18" s="19">
        <f>SUM(AL3:AL17)</f>
        <v>112</v>
      </c>
    </row>
    <row r="19" spans="1:38" x14ac:dyDescent="0.25">
      <c r="V19" s="14"/>
      <c r="W19" s="14"/>
      <c r="X19" s="14"/>
      <c r="Y19" s="14"/>
      <c r="Z19" s="7" t="s">
        <v>758</v>
      </c>
      <c r="AA19" s="7" t="s">
        <v>56</v>
      </c>
      <c r="AB19" s="7" t="s">
        <v>40</v>
      </c>
      <c r="AD19" s="7" t="s">
        <v>758</v>
      </c>
      <c r="AE19" s="7" t="s">
        <v>64</v>
      </c>
      <c r="AF19" s="7" t="s">
        <v>433</v>
      </c>
      <c r="AG19" s="7" t="b">
        <v>1</v>
      </c>
      <c r="AH19" s="7" t="b">
        <v>0</v>
      </c>
    </row>
    <row r="20" spans="1:38" x14ac:dyDescent="0.25">
      <c r="V20" s="14"/>
      <c r="W20" s="14"/>
      <c r="X20" s="14"/>
      <c r="Y20" s="14"/>
      <c r="Z20" s="7" t="s">
        <v>758</v>
      </c>
      <c r="AA20" s="7" t="s">
        <v>49</v>
      </c>
      <c r="AB20" s="7" t="s">
        <v>40</v>
      </c>
      <c r="AD20" s="7" t="s">
        <v>758</v>
      </c>
      <c r="AE20" s="7" t="s">
        <v>54</v>
      </c>
      <c r="AF20" s="7" t="s">
        <v>433</v>
      </c>
      <c r="AG20" s="7" t="b">
        <v>1</v>
      </c>
      <c r="AH20" s="7" t="b">
        <v>0</v>
      </c>
      <c r="AJ20" s="10" t="s">
        <v>407</v>
      </c>
      <c r="AK20" s="10"/>
      <c r="AL20" s="10"/>
    </row>
    <row r="21" spans="1:38" x14ac:dyDescent="0.25">
      <c r="V21" s="14"/>
      <c r="W21" s="14"/>
      <c r="X21" s="14"/>
      <c r="Y21" s="14"/>
      <c r="Z21" s="7" t="s">
        <v>758</v>
      </c>
      <c r="AA21" s="7" t="s">
        <v>61</v>
      </c>
      <c r="AB21" s="7" t="s">
        <v>44</v>
      </c>
      <c r="AD21" s="7" t="s">
        <v>758</v>
      </c>
      <c r="AE21" s="7" t="s">
        <v>46</v>
      </c>
      <c r="AF21" s="7" t="s">
        <v>433</v>
      </c>
      <c r="AG21" s="7" t="b">
        <v>1</v>
      </c>
      <c r="AH21" s="7" t="b">
        <v>0</v>
      </c>
      <c r="AJ21" s="16" t="s">
        <v>0</v>
      </c>
      <c r="AK21" s="16" t="s">
        <v>398</v>
      </c>
      <c r="AL21" s="16" t="s">
        <v>399</v>
      </c>
    </row>
    <row r="22" spans="1:38" x14ac:dyDescent="0.25">
      <c r="V22" s="14"/>
      <c r="W22" s="14"/>
      <c r="X22" s="14"/>
      <c r="Y22" s="14"/>
      <c r="Z22" s="7" t="s">
        <v>758</v>
      </c>
      <c r="AA22" s="7" t="s">
        <v>68</v>
      </c>
      <c r="AB22" s="7" t="s">
        <v>44</v>
      </c>
      <c r="AD22" s="7" t="s">
        <v>758</v>
      </c>
      <c r="AE22" s="7" t="s">
        <v>47</v>
      </c>
      <c r="AF22" s="7" t="s">
        <v>433</v>
      </c>
      <c r="AG22" s="7" t="b">
        <v>1</v>
      </c>
      <c r="AH22" s="7" t="b">
        <v>0</v>
      </c>
      <c r="AJ22" s="14" t="s">
        <v>27</v>
      </c>
      <c r="AK22" s="14">
        <f>SUM(AK3:AK7)</f>
        <v>42</v>
      </c>
      <c r="AL22" s="14">
        <f>SUM(AL3:AL7)</f>
        <v>0</v>
      </c>
    </row>
    <row r="23" spans="1:38" x14ac:dyDescent="0.25">
      <c r="V23" s="14"/>
      <c r="W23" s="14"/>
      <c r="X23" s="14"/>
      <c r="Y23" s="14"/>
      <c r="Z23" s="7" t="s">
        <v>758</v>
      </c>
      <c r="AA23" s="7" t="s">
        <v>69</v>
      </c>
      <c r="AB23" s="7" t="s">
        <v>44</v>
      </c>
      <c r="AD23" s="7" t="s">
        <v>758</v>
      </c>
      <c r="AE23" s="7" t="s">
        <v>48</v>
      </c>
      <c r="AF23" s="7" t="s">
        <v>433</v>
      </c>
      <c r="AG23" s="7" t="b">
        <v>1</v>
      </c>
      <c r="AH23" s="7" t="b">
        <v>0</v>
      </c>
      <c r="AJ23" s="14" t="s">
        <v>28</v>
      </c>
      <c r="AK23" s="14">
        <f>SUM(AK8:AK12)</f>
        <v>19</v>
      </c>
      <c r="AL23" s="14">
        <f>SUM(AL8:AL12)</f>
        <v>11</v>
      </c>
    </row>
    <row r="24" spans="1:38" x14ac:dyDescent="0.25">
      <c r="V24" s="14"/>
      <c r="W24" s="14"/>
      <c r="X24" s="14"/>
      <c r="Y24" s="14"/>
      <c r="Z24" s="7" t="s">
        <v>758</v>
      </c>
      <c r="AA24" s="7" t="s">
        <v>70</v>
      </c>
      <c r="AB24" s="7" t="s">
        <v>44</v>
      </c>
      <c r="AD24" s="7" t="s">
        <v>758</v>
      </c>
      <c r="AE24" s="7" t="s">
        <v>45</v>
      </c>
      <c r="AF24" s="7" t="s">
        <v>433</v>
      </c>
      <c r="AG24" s="7" t="b">
        <v>1</v>
      </c>
      <c r="AH24" s="7" t="b">
        <v>0</v>
      </c>
      <c r="AJ24" s="14" t="s">
        <v>29</v>
      </c>
      <c r="AK24" s="14">
        <f>SUM(AK13:AK17)</f>
        <v>15</v>
      </c>
      <c r="AL24" s="14">
        <f>SUM(AL13:AL17)</f>
        <v>101</v>
      </c>
    </row>
    <row r="25" spans="1:38" x14ac:dyDescent="0.25">
      <c r="V25" s="14"/>
      <c r="W25" s="14"/>
      <c r="X25" s="14"/>
      <c r="Y25" s="14"/>
      <c r="Z25" s="7" t="s">
        <v>758</v>
      </c>
      <c r="AA25" s="7" t="s">
        <v>62</v>
      </c>
      <c r="AB25" s="7" t="s">
        <v>44</v>
      </c>
      <c r="AD25" s="7" t="s">
        <v>758</v>
      </c>
      <c r="AE25" s="7" t="s">
        <v>53</v>
      </c>
      <c r="AF25" s="7" t="s">
        <v>433</v>
      </c>
      <c r="AG25" s="7" t="b">
        <v>1</v>
      </c>
      <c r="AH25" s="7" t="b">
        <v>0</v>
      </c>
      <c r="AJ25" s="20" t="s">
        <v>754</v>
      </c>
      <c r="AK25" s="18">
        <f>SUM(AK22:AK24)</f>
        <v>76</v>
      </c>
      <c r="AL25" s="19">
        <f>SUM(AL22:AL24)</f>
        <v>112</v>
      </c>
    </row>
    <row r="26" spans="1:38" x14ac:dyDescent="0.25">
      <c r="V26" s="14"/>
      <c r="W26" s="14"/>
      <c r="X26" s="14"/>
      <c r="Y26" s="14"/>
      <c r="Z26" s="7" t="s">
        <v>758</v>
      </c>
      <c r="AA26" s="7" t="s">
        <v>71</v>
      </c>
      <c r="AB26" s="7" t="s">
        <v>44</v>
      </c>
      <c r="AD26" s="7" t="s">
        <v>758</v>
      </c>
      <c r="AE26" s="7" t="s">
        <v>50</v>
      </c>
      <c r="AF26" s="7" t="s">
        <v>433</v>
      </c>
      <c r="AG26" s="7" t="b">
        <v>1</v>
      </c>
      <c r="AH26" s="7" t="b">
        <v>0</v>
      </c>
      <c r="AJ26" s="17"/>
      <c r="AK26" s="14"/>
      <c r="AL26" s="14"/>
    </row>
    <row r="27" spans="1:38" x14ac:dyDescent="0.25">
      <c r="V27" s="14"/>
      <c r="W27" s="14"/>
      <c r="X27" s="14"/>
      <c r="Y27" s="14"/>
      <c r="Z27" s="7" t="s">
        <v>758</v>
      </c>
      <c r="AA27" s="7" t="s">
        <v>65</v>
      </c>
      <c r="AB27" s="7" t="s">
        <v>40</v>
      </c>
      <c r="AD27" s="7" t="s">
        <v>758</v>
      </c>
      <c r="AE27" s="7" t="s">
        <v>51</v>
      </c>
      <c r="AF27" s="7" t="s">
        <v>433</v>
      </c>
      <c r="AG27" s="7" t="b">
        <v>1</v>
      </c>
      <c r="AH27" s="7" t="b">
        <v>0</v>
      </c>
      <c r="AJ27" s="17"/>
      <c r="AK27" s="14"/>
      <c r="AL27" s="14"/>
    </row>
    <row r="28" spans="1:38" x14ac:dyDescent="0.25">
      <c r="V28" s="14"/>
      <c r="W28" s="14"/>
      <c r="X28" s="14"/>
      <c r="Y28" s="14"/>
      <c r="Z28" s="7" t="s">
        <v>758</v>
      </c>
      <c r="AA28" s="7" t="s">
        <v>63</v>
      </c>
      <c r="AB28" s="7" t="s">
        <v>40</v>
      </c>
      <c r="AD28" s="7" t="s">
        <v>758</v>
      </c>
      <c r="AE28" s="7" t="s">
        <v>52</v>
      </c>
      <c r="AF28" s="7" t="s">
        <v>433</v>
      </c>
      <c r="AG28" s="7" t="b">
        <v>1</v>
      </c>
      <c r="AH28" s="7" t="b">
        <v>0</v>
      </c>
      <c r="AJ28" s="17"/>
      <c r="AK28" s="14"/>
      <c r="AL28" s="14"/>
    </row>
    <row r="29" spans="1:38" x14ac:dyDescent="0.25">
      <c r="V29" s="14"/>
      <c r="W29" s="14"/>
      <c r="X29" s="14"/>
      <c r="Y29" s="14"/>
      <c r="Z29" s="7" t="s">
        <v>758</v>
      </c>
      <c r="AA29" s="7" t="s">
        <v>64</v>
      </c>
      <c r="AB29" s="7" t="s">
        <v>40</v>
      </c>
      <c r="AD29" s="7" t="s">
        <v>758</v>
      </c>
      <c r="AE29" s="7" t="s">
        <v>63</v>
      </c>
      <c r="AF29" s="7" t="s">
        <v>433</v>
      </c>
      <c r="AG29" s="7" t="b">
        <v>1</v>
      </c>
      <c r="AH29" s="7" t="b">
        <v>0</v>
      </c>
      <c r="AJ29" s="17"/>
      <c r="AK29" s="14"/>
      <c r="AL29" s="14"/>
    </row>
    <row r="30" spans="1:38" x14ac:dyDescent="0.25">
      <c r="V30" s="14"/>
      <c r="W30" s="14"/>
      <c r="X30" s="14"/>
      <c r="Y30" s="14"/>
      <c r="Z30" s="7" t="s">
        <v>758</v>
      </c>
      <c r="AA30" s="7" t="s">
        <v>74</v>
      </c>
      <c r="AB30" s="7" t="s">
        <v>44</v>
      </c>
      <c r="AD30" s="7" t="s">
        <v>758</v>
      </c>
      <c r="AE30" s="7" t="s">
        <v>65</v>
      </c>
      <c r="AF30" s="7" t="s">
        <v>433</v>
      </c>
      <c r="AG30" s="7" t="b">
        <v>1</v>
      </c>
      <c r="AH30" s="7" t="b">
        <v>0</v>
      </c>
      <c r="AJ30" s="17"/>
      <c r="AK30" s="14"/>
      <c r="AL30" s="14"/>
    </row>
    <row r="31" spans="1:38" x14ac:dyDescent="0.25">
      <c r="V31" s="14"/>
      <c r="W31" s="14"/>
      <c r="X31" s="14"/>
      <c r="Y31" s="14"/>
      <c r="Z31" s="7" t="s">
        <v>758</v>
      </c>
      <c r="AA31" s="7" t="s">
        <v>54</v>
      </c>
      <c r="AB31" s="7" t="s">
        <v>40</v>
      </c>
      <c r="AD31" s="7" t="s">
        <v>758</v>
      </c>
      <c r="AE31" s="7" t="s">
        <v>286</v>
      </c>
      <c r="AF31" s="7" t="s">
        <v>433</v>
      </c>
      <c r="AG31" s="7" t="b">
        <v>1</v>
      </c>
      <c r="AH31" s="7" t="b">
        <v>0</v>
      </c>
      <c r="AJ31" s="14"/>
      <c r="AK31" s="14"/>
      <c r="AL31" s="14"/>
    </row>
    <row r="32" spans="1:38" x14ac:dyDescent="0.25">
      <c r="V32" s="14"/>
      <c r="W32" s="14"/>
      <c r="X32" s="14"/>
      <c r="Y32" s="14"/>
      <c r="Z32" s="7" t="s">
        <v>758</v>
      </c>
      <c r="AA32" s="7" t="s">
        <v>47</v>
      </c>
      <c r="AB32" s="7" t="s">
        <v>40</v>
      </c>
      <c r="AD32" s="7" t="s">
        <v>758</v>
      </c>
      <c r="AE32" s="7" t="s">
        <v>290</v>
      </c>
      <c r="AF32" s="7" t="s">
        <v>433</v>
      </c>
      <c r="AG32" s="7" t="b">
        <v>1</v>
      </c>
      <c r="AH32" s="7" t="b">
        <v>0</v>
      </c>
    </row>
    <row r="33" spans="22:34" x14ac:dyDescent="0.25">
      <c r="V33" s="14"/>
      <c r="W33" s="14"/>
      <c r="X33" s="14"/>
      <c r="Y33" s="14"/>
      <c r="Z33" s="7" t="s">
        <v>758</v>
      </c>
      <c r="AA33" s="7" t="s">
        <v>52</v>
      </c>
      <c r="AB33" s="7" t="s">
        <v>40</v>
      </c>
      <c r="AD33" s="7" t="s">
        <v>758</v>
      </c>
      <c r="AE33" s="7" t="s">
        <v>71</v>
      </c>
      <c r="AF33" s="7" t="s">
        <v>433</v>
      </c>
      <c r="AG33" s="7" t="b">
        <v>1</v>
      </c>
      <c r="AH33" s="7" t="b">
        <v>0</v>
      </c>
    </row>
    <row r="34" spans="22:34" x14ac:dyDescent="0.25">
      <c r="V34" s="14"/>
      <c r="W34" s="14"/>
      <c r="X34" s="14"/>
      <c r="Y34" s="14"/>
      <c r="Z34" s="7" t="s">
        <v>758</v>
      </c>
      <c r="AA34" s="7" t="s">
        <v>46</v>
      </c>
      <c r="AB34" s="7" t="s">
        <v>40</v>
      </c>
      <c r="AD34" s="7" t="s">
        <v>758</v>
      </c>
      <c r="AE34" s="7" t="s">
        <v>62</v>
      </c>
      <c r="AF34" s="7" t="s">
        <v>433</v>
      </c>
      <c r="AG34" s="7" t="b">
        <v>1</v>
      </c>
      <c r="AH34" s="7" t="b">
        <v>0</v>
      </c>
    </row>
    <row r="35" spans="22:34" x14ac:dyDescent="0.25">
      <c r="V35" s="14"/>
      <c r="W35" s="14"/>
      <c r="X35" s="14"/>
      <c r="Y35" s="14"/>
      <c r="Z35" s="7" t="s">
        <v>758</v>
      </c>
      <c r="AA35" s="7" t="s">
        <v>51</v>
      </c>
      <c r="AB35" s="7" t="s">
        <v>40</v>
      </c>
      <c r="AD35" s="7" t="s">
        <v>758</v>
      </c>
      <c r="AE35" s="7" t="s">
        <v>70</v>
      </c>
      <c r="AF35" s="7" t="s">
        <v>433</v>
      </c>
      <c r="AG35" s="7" t="b">
        <v>1</v>
      </c>
      <c r="AH35" s="7" t="b">
        <v>0</v>
      </c>
    </row>
    <row r="36" spans="22:34" x14ac:dyDescent="0.25">
      <c r="V36" s="14"/>
      <c r="W36" s="14"/>
      <c r="X36" s="14"/>
      <c r="Y36" s="14"/>
      <c r="Z36" s="7" t="s">
        <v>758</v>
      </c>
      <c r="AA36" s="7" t="s">
        <v>50</v>
      </c>
      <c r="AB36" s="7" t="s">
        <v>40</v>
      </c>
      <c r="AD36" s="7" t="s">
        <v>758</v>
      </c>
      <c r="AE36" s="7" t="s">
        <v>69</v>
      </c>
      <c r="AF36" s="7" t="s">
        <v>433</v>
      </c>
      <c r="AG36" s="7" t="b">
        <v>1</v>
      </c>
      <c r="AH36" s="7" t="b">
        <v>0</v>
      </c>
    </row>
    <row r="37" spans="22:34" x14ac:dyDescent="0.25">
      <c r="V37" s="14"/>
      <c r="W37" s="14"/>
      <c r="X37" s="14"/>
      <c r="Y37" s="14"/>
      <c r="Z37" s="7" t="s">
        <v>758</v>
      </c>
      <c r="AA37" s="7" t="s">
        <v>45</v>
      </c>
      <c r="AB37" s="7" t="s">
        <v>40</v>
      </c>
      <c r="AD37" s="7" t="s">
        <v>758</v>
      </c>
      <c r="AE37" s="7" t="s">
        <v>68</v>
      </c>
      <c r="AF37" s="7" t="s">
        <v>433</v>
      </c>
      <c r="AG37" s="7" t="b">
        <v>1</v>
      </c>
      <c r="AH37" s="7" t="b">
        <v>0</v>
      </c>
    </row>
    <row r="38" spans="22:34" x14ac:dyDescent="0.25">
      <c r="V38" s="14"/>
      <c r="W38" s="14"/>
      <c r="X38" s="14"/>
      <c r="Y38" s="14"/>
      <c r="Z38" s="7" t="s">
        <v>758</v>
      </c>
      <c r="AA38" s="7" t="s">
        <v>48</v>
      </c>
      <c r="AB38" s="7" t="s">
        <v>40</v>
      </c>
      <c r="AD38" s="7" t="s">
        <v>758</v>
      </c>
      <c r="AE38" s="7" t="s">
        <v>74</v>
      </c>
      <c r="AF38" s="7" t="s">
        <v>433</v>
      </c>
      <c r="AG38" s="7" t="b">
        <v>1</v>
      </c>
      <c r="AH38" s="7" t="b">
        <v>0</v>
      </c>
    </row>
    <row r="39" spans="22:34" x14ac:dyDescent="0.25">
      <c r="V39" s="14"/>
      <c r="W39" s="14"/>
      <c r="X39" s="14"/>
      <c r="Y39" s="14"/>
      <c r="Z39" s="7" t="s">
        <v>758</v>
      </c>
      <c r="AA39" s="7" t="s">
        <v>53</v>
      </c>
      <c r="AB39" s="7" t="s">
        <v>40</v>
      </c>
      <c r="AD39" s="7" t="s">
        <v>758</v>
      </c>
      <c r="AE39" s="7" t="s">
        <v>61</v>
      </c>
      <c r="AF39" s="7" t="s">
        <v>433</v>
      </c>
      <c r="AG39" s="7" t="b">
        <v>1</v>
      </c>
      <c r="AH39" s="7" t="b">
        <v>0</v>
      </c>
    </row>
    <row r="40" spans="22:34" x14ac:dyDescent="0.25">
      <c r="V40" s="14"/>
      <c r="W40" s="14"/>
      <c r="X40" s="14"/>
      <c r="Y40" s="14"/>
      <c r="Z40" s="7" t="s">
        <v>759</v>
      </c>
      <c r="AA40" s="7" t="s">
        <v>85</v>
      </c>
      <c r="AB40" s="7" t="s">
        <v>40</v>
      </c>
      <c r="AD40" s="7" t="s">
        <v>758</v>
      </c>
      <c r="AE40" s="7" t="s">
        <v>60</v>
      </c>
      <c r="AF40" s="7" t="s">
        <v>433</v>
      </c>
      <c r="AG40" s="7" t="b">
        <v>1</v>
      </c>
      <c r="AH40" s="7" t="b">
        <v>0</v>
      </c>
    </row>
    <row r="41" spans="22:34" x14ac:dyDescent="0.25">
      <c r="V41" s="14"/>
      <c r="W41" s="14"/>
      <c r="X41" s="14"/>
      <c r="Y41" s="14"/>
      <c r="Z41" s="7" t="s">
        <v>763</v>
      </c>
      <c r="AA41" s="7" t="s">
        <v>217</v>
      </c>
      <c r="AB41" s="7" t="s">
        <v>42</v>
      </c>
      <c r="AD41" s="7" t="s">
        <v>758</v>
      </c>
      <c r="AE41" s="7" t="s">
        <v>73</v>
      </c>
      <c r="AF41" s="7" t="s">
        <v>433</v>
      </c>
      <c r="AG41" s="7" t="b">
        <v>1</v>
      </c>
      <c r="AH41" s="7" t="b">
        <v>0</v>
      </c>
    </row>
    <row r="42" spans="22:34" x14ac:dyDescent="0.25">
      <c r="V42" s="14"/>
      <c r="W42" s="14"/>
      <c r="X42" s="14"/>
      <c r="Y42" s="14"/>
      <c r="Z42" s="7" t="s">
        <v>763</v>
      </c>
      <c r="AA42" s="7" t="s">
        <v>220</v>
      </c>
      <c r="AB42" s="7" t="s">
        <v>42</v>
      </c>
      <c r="AD42" s="7" t="s">
        <v>758</v>
      </c>
      <c r="AE42" s="7" t="s">
        <v>72</v>
      </c>
      <c r="AF42" s="7" t="s">
        <v>433</v>
      </c>
      <c r="AG42" s="7" t="b">
        <v>1</v>
      </c>
      <c r="AH42" s="7" t="b">
        <v>0</v>
      </c>
    </row>
    <row r="43" spans="22:34" x14ac:dyDescent="0.25">
      <c r="V43" s="14"/>
      <c r="W43" s="14"/>
      <c r="X43" s="14"/>
      <c r="Y43" s="14"/>
      <c r="Z43" s="7" t="s">
        <v>763</v>
      </c>
      <c r="AA43" s="7" t="s">
        <v>216</v>
      </c>
      <c r="AB43" s="7" t="s">
        <v>44</v>
      </c>
      <c r="AD43" s="7" t="s">
        <v>758</v>
      </c>
      <c r="AE43" s="7" t="s">
        <v>66</v>
      </c>
      <c r="AF43" s="7" t="s">
        <v>433</v>
      </c>
      <c r="AG43" s="7" t="b">
        <v>1</v>
      </c>
      <c r="AH43" s="7" t="b">
        <v>0</v>
      </c>
    </row>
    <row r="44" spans="22:34" x14ac:dyDescent="0.25">
      <c r="V44" s="14"/>
      <c r="W44" s="14"/>
      <c r="X44" s="14"/>
      <c r="Y44" s="14"/>
      <c r="Z44" s="7" t="s">
        <v>764</v>
      </c>
      <c r="AA44" s="7" t="s">
        <v>223</v>
      </c>
      <c r="AB44" s="7" t="s">
        <v>40</v>
      </c>
      <c r="AD44" s="7" t="s">
        <v>759</v>
      </c>
      <c r="AE44" s="7" t="s">
        <v>85</v>
      </c>
      <c r="AF44" s="7" t="s">
        <v>432</v>
      </c>
      <c r="AG44" s="7" t="b">
        <v>1</v>
      </c>
      <c r="AH44" s="7" t="b">
        <v>0</v>
      </c>
    </row>
    <row r="45" spans="22:34" x14ac:dyDescent="0.25">
      <c r="Y45" s="14"/>
      <c r="Z45" s="7" t="s">
        <v>764</v>
      </c>
      <c r="AA45" s="7" t="s">
        <v>224</v>
      </c>
      <c r="AB45" s="7" t="s">
        <v>44</v>
      </c>
      <c r="AD45" s="7" t="s">
        <v>761</v>
      </c>
      <c r="AE45" s="7" t="s">
        <v>434</v>
      </c>
      <c r="AF45" s="7" t="s">
        <v>435</v>
      </c>
      <c r="AG45" s="7" t="b">
        <v>0</v>
      </c>
      <c r="AH45" s="7" t="b">
        <v>1</v>
      </c>
    </row>
    <row r="46" spans="22:34" x14ac:dyDescent="0.25">
      <c r="Y46" s="14"/>
      <c r="Z46" s="7" t="s">
        <v>764</v>
      </c>
      <c r="AA46" s="7" t="s">
        <v>225</v>
      </c>
      <c r="AB46" s="7" t="s">
        <v>411</v>
      </c>
      <c r="AD46" s="7" t="s">
        <v>763</v>
      </c>
      <c r="AE46" s="7" t="s">
        <v>436</v>
      </c>
      <c r="AF46" s="7" t="s">
        <v>437</v>
      </c>
      <c r="AG46" s="7" t="b">
        <v>0</v>
      </c>
      <c r="AH46" s="7" t="b">
        <v>1</v>
      </c>
    </row>
    <row r="47" spans="22:34" x14ac:dyDescent="0.25">
      <c r="Y47" s="14"/>
      <c r="Z47" s="7" t="s">
        <v>765</v>
      </c>
      <c r="AA47" s="7" t="s">
        <v>100</v>
      </c>
      <c r="AB47" s="7" t="s">
        <v>44</v>
      </c>
      <c r="AD47" s="7" t="s">
        <v>763</v>
      </c>
      <c r="AE47" s="7" t="s">
        <v>223</v>
      </c>
      <c r="AF47" s="7" t="s">
        <v>394</v>
      </c>
      <c r="AG47" s="7" t="b">
        <v>1</v>
      </c>
      <c r="AH47" s="7" t="b">
        <v>0</v>
      </c>
    </row>
    <row r="48" spans="22:34" x14ac:dyDescent="0.25">
      <c r="Y48" s="14"/>
      <c r="Z48" s="7" t="s">
        <v>765</v>
      </c>
      <c r="AA48" s="7" t="s">
        <v>101</v>
      </c>
      <c r="AB48" s="7" t="s">
        <v>44</v>
      </c>
      <c r="AD48" s="7" t="s">
        <v>763</v>
      </c>
      <c r="AE48" s="7" t="s">
        <v>222</v>
      </c>
      <c r="AF48" s="7" t="s">
        <v>396</v>
      </c>
      <c r="AG48" s="7" t="b">
        <v>1</v>
      </c>
      <c r="AH48" s="7" t="b">
        <v>0</v>
      </c>
    </row>
    <row r="49" spans="25:34" x14ac:dyDescent="0.25">
      <c r="Y49" s="14"/>
      <c r="Z49" s="7" t="s">
        <v>765</v>
      </c>
      <c r="AA49" s="7" t="s">
        <v>102</v>
      </c>
      <c r="AB49" s="7" t="s">
        <v>44</v>
      </c>
      <c r="AD49" s="7" t="s">
        <v>763</v>
      </c>
      <c r="AE49" s="7" t="s">
        <v>438</v>
      </c>
      <c r="AF49" s="7" t="s">
        <v>439</v>
      </c>
      <c r="AG49" s="7" t="b">
        <v>0</v>
      </c>
      <c r="AH49" s="7" t="b">
        <v>1</v>
      </c>
    </row>
    <row r="50" spans="25:34" x14ac:dyDescent="0.25">
      <c r="Y50" s="14"/>
      <c r="Z50" s="7" t="s">
        <v>765</v>
      </c>
      <c r="AA50" s="7" t="s">
        <v>103</v>
      </c>
      <c r="AB50" s="7" t="s">
        <v>44</v>
      </c>
      <c r="AD50" s="7" t="s">
        <v>763</v>
      </c>
      <c r="AE50" s="7" t="s">
        <v>440</v>
      </c>
      <c r="AF50" s="7" t="s">
        <v>441</v>
      </c>
      <c r="AG50" s="7" t="b">
        <v>0</v>
      </c>
      <c r="AH50" s="7" t="b">
        <v>1</v>
      </c>
    </row>
    <row r="51" spans="25:34" x14ac:dyDescent="0.25">
      <c r="Y51" s="14"/>
      <c r="Z51" s="7" t="s">
        <v>765</v>
      </c>
      <c r="AA51" s="7" t="s">
        <v>110</v>
      </c>
      <c r="AB51" s="7" t="s">
        <v>44</v>
      </c>
      <c r="AD51" s="7" t="s">
        <v>763</v>
      </c>
      <c r="AE51" s="7" t="s">
        <v>442</v>
      </c>
      <c r="AF51" s="7" t="s">
        <v>443</v>
      </c>
      <c r="AG51" s="7" t="b">
        <v>0</v>
      </c>
      <c r="AH51" s="7" t="b">
        <v>1</v>
      </c>
    </row>
    <row r="52" spans="25:34" x14ac:dyDescent="0.25">
      <c r="Y52" s="14"/>
      <c r="Z52" s="7" t="s">
        <v>765</v>
      </c>
      <c r="AA52" s="7" t="s">
        <v>107</v>
      </c>
      <c r="AB52" s="7" t="s">
        <v>77</v>
      </c>
      <c r="AD52" s="7" t="s">
        <v>763</v>
      </c>
      <c r="AE52" s="7" t="s">
        <v>215</v>
      </c>
      <c r="AF52" s="7" t="s">
        <v>397</v>
      </c>
      <c r="AG52" s="7" t="b">
        <v>1</v>
      </c>
      <c r="AH52" s="7" t="b">
        <v>0</v>
      </c>
    </row>
    <row r="53" spans="25:34" x14ac:dyDescent="0.25">
      <c r="Y53" s="14"/>
      <c r="Z53" s="7" t="s">
        <v>765</v>
      </c>
      <c r="AA53" s="7" t="s">
        <v>109</v>
      </c>
      <c r="AB53" s="7" t="s">
        <v>77</v>
      </c>
      <c r="AD53" s="7" t="s">
        <v>763</v>
      </c>
      <c r="AE53" s="7" t="s">
        <v>444</v>
      </c>
      <c r="AF53" s="7" t="s">
        <v>445</v>
      </c>
      <c r="AG53" s="7" t="b">
        <v>0</v>
      </c>
      <c r="AH53" s="7" t="b">
        <v>1</v>
      </c>
    </row>
    <row r="54" spans="25:34" x14ac:dyDescent="0.25">
      <c r="Y54" s="14"/>
      <c r="Z54" s="7" t="s">
        <v>765</v>
      </c>
      <c r="AA54" s="7" t="s">
        <v>108</v>
      </c>
      <c r="AB54" s="7" t="s">
        <v>77</v>
      </c>
      <c r="AD54" s="7" t="s">
        <v>763</v>
      </c>
      <c r="AE54" s="7" t="s">
        <v>446</v>
      </c>
      <c r="AF54" s="7" t="s">
        <v>447</v>
      </c>
      <c r="AG54" s="7" t="b">
        <v>0</v>
      </c>
      <c r="AH54" s="7" t="b">
        <v>1</v>
      </c>
    </row>
    <row r="55" spans="25:34" x14ac:dyDescent="0.25">
      <c r="Y55" s="14"/>
      <c r="Z55" s="7" t="s">
        <v>765</v>
      </c>
      <c r="AA55" s="7" t="s">
        <v>99</v>
      </c>
      <c r="AB55" s="7" t="s">
        <v>44</v>
      </c>
      <c r="AD55" s="7" t="s">
        <v>763</v>
      </c>
      <c r="AE55" s="7" t="s">
        <v>448</v>
      </c>
      <c r="AF55" s="7" t="s">
        <v>447</v>
      </c>
      <c r="AG55" s="7" t="b">
        <v>0</v>
      </c>
      <c r="AH55" s="7" t="b">
        <v>1</v>
      </c>
    </row>
    <row r="56" spans="25:34" x14ac:dyDescent="0.25">
      <c r="Y56" s="14"/>
      <c r="Z56" s="7" t="s">
        <v>765</v>
      </c>
      <c r="AA56" s="7" t="s">
        <v>104</v>
      </c>
      <c r="AB56" s="7" t="s">
        <v>40</v>
      </c>
      <c r="AD56" s="7" t="s">
        <v>763</v>
      </c>
      <c r="AE56" s="7" t="s">
        <v>221</v>
      </c>
      <c r="AF56" s="7" t="s">
        <v>396</v>
      </c>
      <c r="AG56" s="7" t="b">
        <v>1</v>
      </c>
      <c r="AH56" s="7" t="b">
        <v>0</v>
      </c>
    </row>
    <row r="57" spans="25:34" x14ac:dyDescent="0.25">
      <c r="Y57" s="14"/>
      <c r="Z57" s="7" t="s">
        <v>765</v>
      </c>
      <c r="AA57" s="7" t="s">
        <v>105</v>
      </c>
      <c r="AB57" s="7" t="s">
        <v>40</v>
      </c>
      <c r="AD57" s="7" t="s">
        <v>763</v>
      </c>
      <c r="AE57" s="7" t="s">
        <v>219</v>
      </c>
      <c r="AF57" s="7" t="s">
        <v>396</v>
      </c>
      <c r="AG57" s="7" t="b">
        <v>1</v>
      </c>
      <c r="AH57" s="7" t="b">
        <v>0</v>
      </c>
    </row>
    <row r="58" spans="25:34" x14ac:dyDescent="0.25">
      <c r="Y58" s="14"/>
      <c r="Z58" s="7" t="s">
        <v>765</v>
      </c>
      <c r="AA58" s="7" t="s">
        <v>90</v>
      </c>
      <c r="AB58" s="7" t="s">
        <v>40</v>
      </c>
      <c r="AD58" s="7" t="s">
        <v>763</v>
      </c>
      <c r="AE58" s="7" t="s">
        <v>216</v>
      </c>
      <c r="AF58" s="7" t="s">
        <v>396</v>
      </c>
      <c r="AG58" s="7" t="b">
        <v>1</v>
      </c>
      <c r="AH58" s="7" t="b">
        <v>0</v>
      </c>
    </row>
    <row r="59" spans="25:34" x14ac:dyDescent="0.25">
      <c r="Y59" s="14"/>
      <c r="Z59" s="7" t="s">
        <v>765</v>
      </c>
      <c r="AA59" s="7" t="s">
        <v>93</v>
      </c>
      <c r="AB59" s="7" t="s">
        <v>40</v>
      </c>
      <c r="AD59" s="7" t="s">
        <v>763</v>
      </c>
      <c r="AE59" s="7" t="s">
        <v>220</v>
      </c>
      <c r="AF59" s="7" t="s">
        <v>396</v>
      </c>
      <c r="AG59" s="7" t="b">
        <v>1</v>
      </c>
      <c r="AH59" s="7" t="b">
        <v>0</v>
      </c>
    </row>
    <row r="60" spans="25:34" x14ac:dyDescent="0.25">
      <c r="Y60" s="14"/>
      <c r="Z60" s="7" t="s">
        <v>765</v>
      </c>
      <c r="AA60" s="7" t="s">
        <v>92</v>
      </c>
      <c r="AB60" s="7" t="s">
        <v>40</v>
      </c>
      <c r="AD60" s="7" t="s">
        <v>763</v>
      </c>
      <c r="AE60" s="7" t="s">
        <v>218</v>
      </c>
      <c r="AF60" s="7" t="s">
        <v>396</v>
      </c>
      <c r="AG60" s="7" t="b">
        <v>1</v>
      </c>
      <c r="AH60" s="7" t="b">
        <v>0</v>
      </c>
    </row>
    <row r="61" spans="25:34" x14ac:dyDescent="0.25">
      <c r="Y61" s="14"/>
      <c r="Z61" s="7" t="s">
        <v>765</v>
      </c>
      <c r="AA61" s="7" t="s">
        <v>94</v>
      </c>
      <c r="AB61" s="7" t="s">
        <v>40</v>
      </c>
      <c r="AD61" s="7" t="s">
        <v>763</v>
      </c>
      <c r="AE61" s="7" t="s">
        <v>217</v>
      </c>
      <c r="AF61" s="7" t="s">
        <v>396</v>
      </c>
      <c r="AG61" s="7" t="b">
        <v>1</v>
      </c>
      <c r="AH61" s="7" t="b">
        <v>0</v>
      </c>
    </row>
    <row r="62" spans="25:34" x14ac:dyDescent="0.25">
      <c r="Y62" s="14"/>
      <c r="Z62" s="7" t="s">
        <v>765</v>
      </c>
      <c r="AA62" s="7" t="s">
        <v>106</v>
      </c>
      <c r="AB62" s="7" t="s">
        <v>40</v>
      </c>
      <c r="AD62" s="7" t="s">
        <v>763</v>
      </c>
      <c r="AE62" s="7" t="s">
        <v>449</v>
      </c>
      <c r="AF62" s="7" t="s">
        <v>450</v>
      </c>
      <c r="AG62" s="7" t="b">
        <v>0</v>
      </c>
      <c r="AH62" s="7" t="b">
        <v>1</v>
      </c>
    </row>
    <row r="63" spans="25:34" x14ac:dyDescent="0.25">
      <c r="Y63" s="14"/>
      <c r="Z63" s="7" t="s">
        <v>765</v>
      </c>
      <c r="AA63" s="7" t="s">
        <v>91</v>
      </c>
      <c r="AB63" s="7" t="s">
        <v>411</v>
      </c>
      <c r="AD63" s="7" t="s">
        <v>764</v>
      </c>
      <c r="AE63" s="7" t="s">
        <v>223</v>
      </c>
      <c r="AF63" s="7" t="s">
        <v>394</v>
      </c>
      <c r="AG63" s="7" t="b">
        <v>1</v>
      </c>
      <c r="AH63" s="7" t="b">
        <v>0</v>
      </c>
    </row>
    <row r="64" spans="25:34" x14ac:dyDescent="0.25">
      <c r="Y64" s="14"/>
      <c r="Z64" s="7" t="s">
        <v>765</v>
      </c>
      <c r="AA64" s="7" t="s">
        <v>111</v>
      </c>
      <c r="AB64" s="7" t="s">
        <v>411</v>
      </c>
      <c r="AD64" s="7" t="s">
        <v>764</v>
      </c>
      <c r="AE64" s="7" t="s">
        <v>451</v>
      </c>
      <c r="AF64" s="7" t="s">
        <v>452</v>
      </c>
      <c r="AG64" s="7" t="b">
        <v>1</v>
      </c>
      <c r="AH64" s="7" t="b">
        <v>0</v>
      </c>
    </row>
    <row r="65" spans="22:34" x14ac:dyDescent="0.25">
      <c r="Y65" s="14"/>
      <c r="Z65" s="7" t="s">
        <v>765</v>
      </c>
      <c r="AA65" s="7" t="s">
        <v>87</v>
      </c>
      <c r="AB65" s="7" t="s">
        <v>40</v>
      </c>
      <c r="AD65" s="7" t="s">
        <v>764</v>
      </c>
      <c r="AE65" s="7" t="s">
        <v>453</v>
      </c>
      <c r="AF65" s="7" t="s">
        <v>452</v>
      </c>
      <c r="AG65" s="7" t="b">
        <v>1</v>
      </c>
      <c r="AH65" s="7" t="b">
        <v>0</v>
      </c>
    </row>
    <row r="66" spans="22:34" x14ac:dyDescent="0.25">
      <c r="Y66" s="14"/>
      <c r="Z66" s="7" t="s">
        <v>765</v>
      </c>
      <c r="AA66" s="7" t="s">
        <v>88</v>
      </c>
      <c r="AB66" s="7" t="s">
        <v>40</v>
      </c>
      <c r="AD66" s="7" t="s">
        <v>764</v>
      </c>
      <c r="AE66" s="7" t="s">
        <v>454</v>
      </c>
      <c r="AF66" s="7" t="s">
        <v>447</v>
      </c>
      <c r="AG66" s="7" t="b">
        <v>1</v>
      </c>
      <c r="AH66" s="7" t="b">
        <v>0</v>
      </c>
    </row>
    <row r="67" spans="22:34" x14ac:dyDescent="0.25">
      <c r="Y67" s="14"/>
      <c r="Z67" s="7" t="s">
        <v>765</v>
      </c>
      <c r="AA67" s="7" t="s">
        <v>86</v>
      </c>
      <c r="AB67" s="7" t="s">
        <v>40</v>
      </c>
      <c r="AD67" s="7" t="s">
        <v>764</v>
      </c>
      <c r="AE67" s="7" t="s">
        <v>434</v>
      </c>
      <c r="AF67" s="7" t="s">
        <v>435</v>
      </c>
      <c r="AG67" s="7" t="b">
        <v>0</v>
      </c>
      <c r="AH67" s="7" t="b">
        <v>1</v>
      </c>
    </row>
    <row r="68" spans="22:34" x14ac:dyDescent="0.25">
      <c r="Y68" s="14"/>
      <c r="Z68" s="7" t="s">
        <v>765</v>
      </c>
      <c r="AA68" s="7" t="s">
        <v>89</v>
      </c>
      <c r="AB68" s="7" t="s">
        <v>40</v>
      </c>
      <c r="AD68" s="7" t="s">
        <v>764</v>
      </c>
      <c r="AE68" s="7" t="s">
        <v>225</v>
      </c>
      <c r="AF68" s="7" t="s">
        <v>394</v>
      </c>
      <c r="AG68" s="7" t="b">
        <v>1</v>
      </c>
      <c r="AH68" s="7" t="b">
        <v>0</v>
      </c>
    </row>
    <row r="69" spans="22:34" x14ac:dyDescent="0.25">
      <c r="V69" s="14"/>
      <c r="W69" s="14"/>
      <c r="X69" s="14"/>
      <c r="Y69" s="14"/>
      <c r="Z69" s="7" t="s">
        <v>765</v>
      </c>
      <c r="AA69" s="7" t="s">
        <v>97</v>
      </c>
      <c r="AB69" s="7" t="s">
        <v>411</v>
      </c>
      <c r="AD69" s="7" t="s">
        <v>764</v>
      </c>
      <c r="AE69" s="7" t="s">
        <v>224</v>
      </c>
      <c r="AF69" s="7" t="s">
        <v>394</v>
      </c>
      <c r="AG69" s="7" t="b">
        <v>1</v>
      </c>
      <c r="AH69" s="7" t="b">
        <v>0</v>
      </c>
    </row>
    <row r="70" spans="22:34" x14ac:dyDescent="0.25">
      <c r="V70" s="14"/>
      <c r="W70" s="14"/>
      <c r="X70" s="14"/>
      <c r="Y70" s="14"/>
      <c r="Z70" s="7" t="s">
        <v>765</v>
      </c>
      <c r="AA70" s="7" t="s">
        <v>96</v>
      </c>
      <c r="AB70" s="7" t="s">
        <v>411</v>
      </c>
      <c r="AD70" s="7" t="s">
        <v>764</v>
      </c>
      <c r="AE70" s="7" t="s">
        <v>455</v>
      </c>
      <c r="AF70" s="7" t="s">
        <v>452</v>
      </c>
      <c r="AG70" s="7" t="b">
        <v>1</v>
      </c>
      <c r="AH70" s="7" t="b">
        <v>0</v>
      </c>
    </row>
    <row r="71" spans="22:34" x14ac:dyDescent="0.25">
      <c r="V71" s="14"/>
      <c r="W71" s="14"/>
      <c r="X71" s="14"/>
      <c r="Y71" s="14"/>
      <c r="Z71" s="7" t="s">
        <v>765</v>
      </c>
      <c r="AA71" s="7" t="s">
        <v>98</v>
      </c>
      <c r="AB71" s="7" t="s">
        <v>411</v>
      </c>
      <c r="AD71" s="7" t="s">
        <v>764</v>
      </c>
      <c r="AE71" s="7" t="s">
        <v>456</v>
      </c>
      <c r="AF71" s="7" t="s">
        <v>452</v>
      </c>
      <c r="AG71" s="7" t="b">
        <v>1</v>
      </c>
      <c r="AH71" s="7" t="b">
        <v>0</v>
      </c>
    </row>
    <row r="72" spans="22:34" x14ac:dyDescent="0.25">
      <c r="V72" s="14"/>
      <c r="W72" s="14"/>
      <c r="X72" s="14"/>
      <c r="Y72" s="14"/>
      <c r="Z72" s="7" t="s">
        <v>765</v>
      </c>
      <c r="AA72" s="7" t="s">
        <v>95</v>
      </c>
      <c r="AB72" s="7" t="s">
        <v>411</v>
      </c>
      <c r="AD72" s="7" t="s">
        <v>764</v>
      </c>
      <c r="AE72" s="7" t="s">
        <v>457</v>
      </c>
      <c r="AF72" s="7" t="s">
        <v>452</v>
      </c>
      <c r="AG72" s="7" t="b">
        <v>1</v>
      </c>
      <c r="AH72" s="7" t="b">
        <v>0</v>
      </c>
    </row>
    <row r="73" spans="22:34" x14ac:dyDescent="0.25">
      <c r="Y73" s="14"/>
      <c r="Z73" s="7" t="s">
        <v>766</v>
      </c>
      <c r="AA73" s="7" t="s">
        <v>101</v>
      </c>
      <c r="AB73" s="7" t="s">
        <v>44</v>
      </c>
      <c r="AD73" s="7" t="s">
        <v>764</v>
      </c>
      <c r="AE73" s="7" t="s">
        <v>446</v>
      </c>
      <c r="AF73" s="7" t="s">
        <v>447</v>
      </c>
      <c r="AG73" s="7" t="b">
        <v>1</v>
      </c>
      <c r="AH73" s="7" t="b">
        <v>0</v>
      </c>
    </row>
    <row r="74" spans="22:34" x14ac:dyDescent="0.25">
      <c r="Y74" s="14"/>
      <c r="Z74" s="7" t="s">
        <v>766</v>
      </c>
      <c r="AA74" s="7" t="s">
        <v>103</v>
      </c>
      <c r="AB74" s="7" t="s">
        <v>44</v>
      </c>
      <c r="AD74" s="7" t="s">
        <v>764</v>
      </c>
      <c r="AE74" s="7" t="s">
        <v>458</v>
      </c>
      <c r="AF74" s="7" t="s">
        <v>459</v>
      </c>
      <c r="AG74" s="7" t="b">
        <v>0</v>
      </c>
      <c r="AH74" s="7" t="b">
        <v>1</v>
      </c>
    </row>
    <row r="75" spans="22:34" x14ac:dyDescent="0.25">
      <c r="Y75" s="14"/>
      <c r="Z75" s="7" t="s">
        <v>766</v>
      </c>
      <c r="AA75" s="7" t="s">
        <v>112</v>
      </c>
      <c r="AB75" s="7" t="s">
        <v>44</v>
      </c>
      <c r="AD75" s="7" t="s">
        <v>765</v>
      </c>
      <c r="AE75" s="7" t="s">
        <v>107</v>
      </c>
      <c r="AF75" s="7" t="s">
        <v>324</v>
      </c>
      <c r="AG75" s="7" t="b">
        <v>0</v>
      </c>
      <c r="AH75" s="7" t="b">
        <v>1</v>
      </c>
    </row>
    <row r="76" spans="22:34" x14ac:dyDescent="0.25">
      <c r="Y76" s="14"/>
      <c r="Z76" s="7" t="s">
        <v>766</v>
      </c>
      <c r="AA76" s="7" t="s">
        <v>113</v>
      </c>
      <c r="AB76" s="7" t="s">
        <v>77</v>
      </c>
      <c r="AD76" s="7" t="s">
        <v>765</v>
      </c>
      <c r="AE76" s="7" t="s">
        <v>109</v>
      </c>
      <c r="AF76" s="7" t="s">
        <v>323</v>
      </c>
      <c r="AG76" s="7" t="b">
        <v>0</v>
      </c>
      <c r="AH76" s="7" t="b">
        <v>1</v>
      </c>
    </row>
    <row r="77" spans="22:34" x14ac:dyDescent="0.25">
      <c r="Y77" s="14"/>
      <c r="Z77" s="7" t="s">
        <v>766</v>
      </c>
      <c r="AA77" s="7" t="s">
        <v>90</v>
      </c>
      <c r="AB77" s="7" t="s">
        <v>40</v>
      </c>
      <c r="AD77" s="7" t="s">
        <v>765</v>
      </c>
      <c r="AE77" s="7" t="s">
        <v>108</v>
      </c>
      <c r="AF77" s="7" t="s">
        <v>323</v>
      </c>
      <c r="AG77" s="7" t="b">
        <v>0</v>
      </c>
      <c r="AH77" s="7" t="b">
        <v>1</v>
      </c>
    </row>
    <row r="78" spans="22:34" x14ac:dyDescent="0.25">
      <c r="Y78" s="14"/>
      <c r="Z78" s="7" t="s">
        <v>766</v>
      </c>
      <c r="AA78" s="7" t="s">
        <v>111</v>
      </c>
      <c r="AB78" s="7" t="s">
        <v>411</v>
      </c>
      <c r="AD78" s="7" t="s">
        <v>765</v>
      </c>
      <c r="AE78" s="7" t="s">
        <v>104</v>
      </c>
      <c r="AF78" s="7" t="s">
        <v>320</v>
      </c>
      <c r="AG78" s="7" t="b">
        <v>0</v>
      </c>
      <c r="AH78" s="7" t="b">
        <v>1</v>
      </c>
    </row>
    <row r="79" spans="22:34" x14ac:dyDescent="0.25">
      <c r="Y79" s="14"/>
      <c r="Z79" s="7" t="s">
        <v>767</v>
      </c>
      <c r="AA79" s="7" t="s">
        <v>125</v>
      </c>
      <c r="AB79" s="7" t="s">
        <v>40</v>
      </c>
      <c r="AD79" s="7" t="s">
        <v>765</v>
      </c>
      <c r="AE79" s="7" t="s">
        <v>106</v>
      </c>
      <c r="AF79" s="7" t="s">
        <v>322</v>
      </c>
      <c r="AG79" s="7" t="b">
        <v>0</v>
      </c>
      <c r="AH79" s="7" t="b">
        <v>1</v>
      </c>
    </row>
    <row r="80" spans="22:34" x14ac:dyDescent="0.25">
      <c r="Y80" s="14"/>
      <c r="Z80" s="7" t="s">
        <v>767</v>
      </c>
      <c r="AA80" s="7" t="s">
        <v>167</v>
      </c>
      <c r="AB80" s="7" t="s">
        <v>40</v>
      </c>
      <c r="AD80" s="7" t="s">
        <v>765</v>
      </c>
      <c r="AE80" s="7" t="s">
        <v>105</v>
      </c>
      <c r="AF80" s="7" t="s">
        <v>319</v>
      </c>
      <c r="AG80" s="7" t="b">
        <v>0</v>
      </c>
      <c r="AH80" s="7" t="b">
        <v>1</v>
      </c>
    </row>
    <row r="81" spans="22:34" x14ac:dyDescent="0.25">
      <c r="Y81" s="14"/>
      <c r="Z81" s="7" t="s">
        <v>767</v>
      </c>
      <c r="AA81" s="7" t="s">
        <v>104</v>
      </c>
      <c r="AB81" s="7" t="s">
        <v>40</v>
      </c>
      <c r="AD81" s="7" t="s">
        <v>765</v>
      </c>
      <c r="AE81" s="7" t="s">
        <v>317</v>
      </c>
      <c r="AF81" s="7" t="s">
        <v>318</v>
      </c>
      <c r="AG81" s="7" t="b">
        <v>0</v>
      </c>
      <c r="AH81" s="7" t="b">
        <v>1</v>
      </c>
    </row>
    <row r="82" spans="22:34" x14ac:dyDescent="0.25">
      <c r="Y82" s="14"/>
      <c r="Z82" s="7" t="s">
        <v>767</v>
      </c>
      <c r="AA82" s="7" t="s">
        <v>153</v>
      </c>
      <c r="AB82" s="7" t="s">
        <v>77</v>
      </c>
      <c r="AD82" s="7" t="s">
        <v>765</v>
      </c>
      <c r="AE82" s="7" t="s">
        <v>90</v>
      </c>
      <c r="AF82" s="7" t="s">
        <v>313</v>
      </c>
      <c r="AG82" s="7" t="b">
        <v>1</v>
      </c>
      <c r="AH82" s="7" t="b">
        <v>0</v>
      </c>
    </row>
    <row r="83" spans="22:34" x14ac:dyDescent="0.25">
      <c r="Y83" s="14"/>
      <c r="Z83" s="7" t="s">
        <v>767</v>
      </c>
      <c r="AA83" s="7" t="s">
        <v>151</v>
      </c>
      <c r="AB83" s="7" t="s">
        <v>77</v>
      </c>
      <c r="AD83" s="7" t="s">
        <v>765</v>
      </c>
      <c r="AE83" s="7" t="s">
        <v>93</v>
      </c>
      <c r="AF83" s="7" t="s">
        <v>301</v>
      </c>
      <c r="AG83" s="7" t="b">
        <v>0</v>
      </c>
      <c r="AH83" s="7" t="b">
        <v>1</v>
      </c>
    </row>
    <row r="84" spans="22:34" x14ac:dyDescent="0.25">
      <c r="Y84" s="14"/>
      <c r="Z84" s="7" t="s">
        <v>767</v>
      </c>
      <c r="AA84" s="7" t="s">
        <v>160</v>
      </c>
      <c r="AB84" s="7" t="s">
        <v>77</v>
      </c>
      <c r="AD84" s="7" t="s">
        <v>765</v>
      </c>
      <c r="AE84" s="7" t="s">
        <v>92</v>
      </c>
      <c r="AF84" s="7" t="s">
        <v>303</v>
      </c>
      <c r="AG84" s="7" t="b">
        <v>0</v>
      </c>
      <c r="AH84" s="7" t="b">
        <v>1</v>
      </c>
    </row>
    <row r="85" spans="22:34" x14ac:dyDescent="0.25">
      <c r="Y85" s="14"/>
      <c r="Z85" s="7" t="s">
        <v>767</v>
      </c>
      <c r="AA85" s="7" t="s">
        <v>158</v>
      </c>
      <c r="AB85" s="7" t="s">
        <v>77</v>
      </c>
      <c r="AD85" s="7" t="s">
        <v>765</v>
      </c>
      <c r="AE85" s="7" t="s">
        <v>94</v>
      </c>
      <c r="AF85" s="7" t="s">
        <v>304</v>
      </c>
      <c r="AG85" s="7" t="b">
        <v>0</v>
      </c>
      <c r="AH85" s="7" t="b">
        <v>1</v>
      </c>
    </row>
    <row r="86" spans="22:34" x14ac:dyDescent="0.25">
      <c r="Y86" s="14"/>
      <c r="Z86" s="7" t="s">
        <v>767</v>
      </c>
      <c r="AA86" s="7" t="s">
        <v>116</v>
      </c>
      <c r="AB86" s="7" t="s">
        <v>40</v>
      </c>
      <c r="AD86" s="7" t="s">
        <v>765</v>
      </c>
      <c r="AE86" s="7" t="s">
        <v>87</v>
      </c>
      <c r="AF86" s="7" t="s">
        <v>305</v>
      </c>
      <c r="AG86" s="7" t="b">
        <v>0</v>
      </c>
      <c r="AH86" s="7" t="b">
        <v>1</v>
      </c>
    </row>
    <row r="87" spans="22:34" x14ac:dyDescent="0.25">
      <c r="Y87" s="14"/>
      <c r="Z87" s="7" t="s">
        <v>767</v>
      </c>
      <c r="AA87" s="7" t="s">
        <v>112</v>
      </c>
      <c r="AB87" s="7" t="s">
        <v>44</v>
      </c>
      <c r="AD87" s="7" t="s">
        <v>765</v>
      </c>
      <c r="AE87" s="7" t="s">
        <v>88</v>
      </c>
      <c r="AF87" s="7" t="s">
        <v>306</v>
      </c>
      <c r="AG87" s="7" t="b">
        <v>0</v>
      </c>
      <c r="AH87" s="7" t="b">
        <v>1</v>
      </c>
    </row>
    <row r="88" spans="22:34" x14ac:dyDescent="0.25">
      <c r="Y88" s="14"/>
      <c r="Z88" s="7" t="s">
        <v>767</v>
      </c>
      <c r="AA88" s="7" t="s">
        <v>110</v>
      </c>
      <c r="AB88" s="7" t="s">
        <v>44</v>
      </c>
      <c r="AD88" s="7" t="s">
        <v>765</v>
      </c>
      <c r="AE88" s="7" t="s">
        <v>86</v>
      </c>
      <c r="AF88" s="7" t="s">
        <v>306</v>
      </c>
      <c r="AG88" s="7" t="b">
        <v>0</v>
      </c>
      <c r="AH88" s="7" t="b">
        <v>1</v>
      </c>
    </row>
    <row r="89" spans="22:34" x14ac:dyDescent="0.25">
      <c r="Y89" s="14"/>
      <c r="Z89" s="7" t="s">
        <v>767</v>
      </c>
      <c r="AA89" s="7" t="s">
        <v>102</v>
      </c>
      <c r="AB89" s="7" t="s">
        <v>44</v>
      </c>
      <c r="AD89" s="7" t="s">
        <v>765</v>
      </c>
      <c r="AE89" s="7" t="s">
        <v>89</v>
      </c>
      <c r="AF89" s="7" t="s">
        <v>307</v>
      </c>
      <c r="AG89" s="7" t="b">
        <v>0</v>
      </c>
      <c r="AH89" s="7" t="b">
        <v>1</v>
      </c>
    </row>
    <row r="90" spans="22:34" x14ac:dyDescent="0.25">
      <c r="Y90" s="14"/>
      <c r="Z90" s="7" t="s">
        <v>767</v>
      </c>
      <c r="AA90" s="7" t="s">
        <v>132</v>
      </c>
      <c r="AB90" s="7" t="s">
        <v>44</v>
      </c>
      <c r="AD90" s="7" t="s">
        <v>765</v>
      </c>
      <c r="AE90" s="7" t="s">
        <v>97</v>
      </c>
      <c r="AF90" s="7" t="s">
        <v>311</v>
      </c>
      <c r="AG90" s="7" t="b">
        <v>0</v>
      </c>
      <c r="AH90" s="7" t="b">
        <v>1</v>
      </c>
    </row>
    <row r="91" spans="22:34" x14ac:dyDescent="0.25">
      <c r="Y91" s="14"/>
      <c r="Z91" s="7" t="s">
        <v>767</v>
      </c>
      <c r="AA91" s="7" t="s">
        <v>128</v>
      </c>
      <c r="AB91" s="7" t="s">
        <v>44</v>
      </c>
      <c r="AD91" s="7" t="s">
        <v>765</v>
      </c>
      <c r="AE91" s="7" t="s">
        <v>96</v>
      </c>
      <c r="AF91" s="7" t="s">
        <v>311</v>
      </c>
      <c r="AG91" s="7" t="b">
        <v>0</v>
      </c>
      <c r="AH91" s="7" t="b">
        <v>1</v>
      </c>
    </row>
    <row r="92" spans="22:34" x14ac:dyDescent="0.25">
      <c r="Y92" s="14"/>
      <c r="Z92" s="7" t="s">
        <v>767</v>
      </c>
      <c r="AA92" s="7" t="s">
        <v>100</v>
      </c>
      <c r="AB92" s="7" t="s">
        <v>44</v>
      </c>
      <c r="AD92" s="7" t="s">
        <v>765</v>
      </c>
      <c r="AE92" s="7" t="s">
        <v>98</v>
      </c>
      <c r="AF92" s="7" t="s">
        <v>311</v>
      </c>
      <c r="AG92" s="7" t="b">
        <v>0</v>
      </c>
      <c r="AH92" s="7" t="b">
        <v>1</v>
      </c>
    </row>
    <row r="93" spans="22:34" x14ac:dyDescent="0.25">
      <c r="V93" s="14"/>
      <c r="W93" s="14"/>
      <c r="X93" s="14"/>
      <c r="Y93" s="14"/>
      <c r="Z93" s="7" t="s">
        <v>767</v>
      </c>
      <c r="AA93" s="7" t="s">
        <v>140</v>
      </c>
      <c r="AB93" s="7" t="s">
        <v>44</v>
      </c>
      <c r="AD93" s="7" t="s">
        <v>765</v>
      </c>
      <c r="AE93" s="7" t="s">
        <v>95</v>
      </c>
      <c r="AF93" s="7" t="s">
        <v>316</v>
      </c>
      <c r="AG93" s="7" t="b">
        <v>0</v>
      </c>
      <c r="AH93" s="7" t="b">
        <v>1</v>
      </c>
    </row>
    <row r="94" spans="22:34" x14ac:dyDescent="0.25">
      <c r="V94" s="14"/>
      <c r="W94" s="14"/>
      <c r="X94" s="14"/>
      <c r="Y94" s="14"/>
      <c r="Z94" s="7" t="s">
        <v>767</v>
      </c>
      <c r="AA94" s="7" t="s">
        <v>152</v>
      </c>
      <c r="AB94" s="7" t="s">
        <v>40</v>
      </c>
      <c r="AD94" s="7" t="s">
        <v>765</v>
      </c>
      <c r="AE94" s="7" t="s">
        <v>111</v>
      </c>
      <c r="AF94" s="7" t="s">
        <v>313</v>
      </c>
      <c r="AG94" s="7" t="b">
        <v>1</v>
      </c>
      <c r="AH94" s="7" t="b">
        <v>0</v>
      </c>
    </row>
    <row r="95" spans="22:34" x14ac:dyDescent="0.25">
      <c r="V95" s="14"/>
      <c r="W95" s="14"/>
      <c r="X95" s="14"/>
      <c r="Y95" s="14"/>
      <c r="Z95" s="7" t="s">
        <v>767</v>
      </c>
      <c r="AA95" s="7" t="s">
        <v>93</v>
      </c>
      <c r="AB95" s="7" t="s">
        <v>40</v>
      </c>
      <c r="AD95" s="7" t="s">
        <v>765</v>
      </c>
      <c r="AE95" s="7" t="s">
        <v>91</v>
      </c>
      <c r="AF95" s="7" t="s">
        <v>303</v>
      </c>
      <c r="AG95" s="7" t="b">
        <v>0</v>
      </c>
      <c r="AH95" s="7" t="b">
        <v>1</v>
      </c>
    </row>
    <row r="96" spans="22:34" x14ac:dyDescent="0.25">
      <c r="V96" s="14"/>
      <c r="W96" s="14"/>
      <c r="X96" s="14"/>
      <c r="Y96" s="14"/>
      <c r="Z96" s="7" t="s">
        <v>767</v>
      </c>
      <c r="AA96" s="7" t="s">
        <v>119</v>
      </c>
      <c r="AB96" s="7" t="s">
        <v>44</v>
      </c>
      <c r="AD96" s="7" t="s">
        <v>765</v>
      </c>
      <c r="AE96" s="7" t="s">
        <v>99</v>
      </c>
      <c r="AF96" s="7" t="s">
        <v>312</v>
      </c>
      <c r="AG96" s="7" t="b">
        <v>0</v>
      </c>
      <c r="AH96" s="7" t="b">
        <v>1</v>
      </c>
    </row>
    <row r="97" spans="22:34" x14ac:dyDescent="0.25">
      <c r="V97" s="14"/>
      <c r="W97" s="14"/>
      <c r="X97" s="14"/>
      <c r="Y97" s="14"/>
      <c r="Z97" s="7" t="s">
        <v>767</v>
      </c>
      <c r="AA97" s="7" t="s">
        <v>123</v>
      </c>
      <c r="AB97" s="7" t="s">
        <v>40</v>
      </c>
      <c r="AD97" s="7" t="s">
        <v>765</v>
      </c>
      <c r="AE97" s="7" t="s">
        <v>100</v>
      </c>
      <c r="AF97" s="7" t="s">
        <v>310</v>
      </c>
      <c r="AG97" s="7" t="b">
        <v>1</v>
      </c>
      <c r="AH97" s="7" t="b">
        <v>0</v>
      </c>
    </row>
    <row r="98" spans="22:34" x14ac:dyDescent="0.25">
      <c r="V98" s="14"/>
      <c r="W98" s="14"/>
      <c r="X98" s="14"/>
      <c r="Y98" s="14"/>
      <c r="Z98" s="7" t="s">
        <v>767</v>
      </c>
      <c r="AA98" s="7" t="s">
        <v>163</v>
      </c>
      <c r="AB98" s="7" t="s">
        <v>40</v>
      </c>
      <c r="AD98" s="7" t="s">
        <v>765</v>
      </c>
      <c r="AE98" s="7" t="s">
        <v>101</v>
      </c>
      <c r="AF98" s="7" t="s">
        <v>314</v>
      </c>
      <c r="AG98" s="7" t="b">
        <v>0</v>
      </c>
      <c r="AH98" s="7" t="b">
        <v>1</v>
      </c>
    </row>
    <row r="99" spans="22:34" x14ac:dyDescent="0.25">
      <c r="V99" s="14"/>
      <c r="W99" s="14"/>
      <c r="X99" s="14"/>
      <c r="Y99" s="14"/>
      <c r="Z99" s="7" t="s">
        <v>768</v>
      </c>
      <c r="AA99" s="7" t="s">
        <v>158</v>
      </c>
      <c r="AB99" s="7" t="s">
        <v>77</v>
      </c>
      <c r="AD99" s="7" t="s">
        <v>765</v>
      </c>
      <c r="AE99" s="7" t="s">
        <v>102</v>
      </c>
      <c r="AF99" s="7" t="s">
        <v>315</v>
      </c>
      <c r="AG99" s="7" t="b">
        <v>0</v>
      </c>
      <c r="AH99" s="7" t="b">
        <v>1</v>
      </c>
    </row>
    <row r="100" spans="22:34" x14ac:dyDescent="0.25">
      <c r="V100" s="14"/>
      <c r="W100" s="14"/>
      <c r="X100" s="14"/>
      <c r="Y100" s="14"/>
      <c r="Z100" s="7" t="s">
        <v>768</v>
      </c>
      <c r="AA100" s="7" t="s">
        <v>177</v>
      </c>
      <c r="AB100" s="7" t="s">
        <v>40</v>
      </c>
      <c r="AD100" s="7" t="s">
        <v>765</v>
      </c>
      <c r="AE100" s="7" t="s">
        <v>103</v>
      </c>
      <c r="AF100" s="7" t="s">
        <v>306</v>
      </c>
      <c r="AG100" s="7" t="b">
        <v>0</v>
      </c>
      <c r="AH100" s="7" t="b">
        <v>1</v>
      </c>
    </row>
    <row r="101" spans="22:34" x14ac:dyDescent="0.25">
      <c r="V101" s="14"/>
      <c r="W101" s="14"/>
      <c r="X101" s="14"/>
      <c r="Y101" s="14"/>
      <c r="Z101" s="7" t="s">
        <v>768</v>
      </c>
      <c r="AA101" s="7" t="s">
        <v>179</v>
      </c>
      <c r="AB101" s="7" t="s">
        <v>40</v>
      </c>
      <c r="AD101" s="7" t="s">
        <v>765</v>
      </c>
      <c r="AE101" s="7" t="s">
        <v>110</v>
      </c>
      <c r="AF101" s="7" t="s">
        <v>321</v>
      </c>
      <c r="AG101" s="7" t="b">
        <v>0</v>
      </c>
      <c r="AH101" s="7" t="b">
        <v>1</v>
      </c>
    </row>
    <row r="102" spans="22:34" x14ac:dyDescent="0.25">
      <c r="V102" s="14"/>
      <c r="W102" s="14"/>
      <c r="X102" s="14"/>
      <c r="Y102" s="14"/>
      <c r="Z102" s="7" t="s">
        <v>768</v>
      </c>
      <c r="AA102" s="7" t="s">
        <v>188</v>
      </c>
      <c r="AB102" s="7" t="s">
        <v>40</v>
      </c>
      <c r="AD102" s="7" t="s">
        <v>766</v>
      </c>
      <c r="AE102" s="7" t="s">
        <v>113</v>
      </c>
      <c r="AF102" s="7" t="s">
        <v>329</v>
      </c>
      <c r="AG102" s="7" t="b">
        <v>0</v>
      </c>
      <c r="AH102" s="7" t="b">
        <v>1</v>
      </c>
    </row>
    <row r="103" spans="22:34" x14ac:dyDescent="0.25">
      <c r="V103" s="14"/>
      <c r="W103" s="14"/>
      <c r="X103" s="14"/>
      <c r="Y103" s="14"/>
      <c r="Z103" s="7" t="s">
        <v>768</v>
      </c>
      <c r="AA103" s="7" t="s">
        <v>187</v>
      </c>
      <c r="AB103" s="7" t="s">
        <v>40</v>
      </c>
      <c r="AD103" s="7" t="s">
        <v>766</v>
      </c>
      <c r="AE103" s="7" t="s">
        <v>150</v>
      </c>
      <c r="AF103" s="7" t="s">
        <v>328</v>
      </c>
      <c r="AG103" s="7" t="b">
        <v>0</v>
      </c>
      <c r="AH103" s="7" t="b">
        <v>1</v>
      </c>
    </row>
    <row r="104" spans="22:34" x14ac:dyDescent="0.25">
      <c r="V104" s="14"/>
      <c r="W104" s="14"/>
      <c r="X104" s="14"/>
      <c r="Y104" s="14"/>
      <c r="Z104" s="7" t="s">
        <v>768</v>
      </c>
      <c r="AA104" s="7" t="s">
        <v>193</v>
      </c>
      <c r="AB104" s="7" t="s">
        <v>40</v>
      </c>
      <c r="AD104" s="7" t="s">
        <v>766</v>
      </c>
      <c r="AE104" s="7" t="s">
        <v>104</v>
      </c>
      <c r="AF104" s="7" t="s">
        <v>320</v>
      </c>
      <c r="AG104" s="7" t="b">
        <v>0</v>
      </c>
      <c r="AH104" s="7" t="b">
        <v>1</v>
      </c>
    </row>
    <row r="105" spans="22:34" x14ac:dyDescent="0.25">
      <c r="V105" s="14"/>
      <c r="W105" s="14"/>
      <c r="X105" s="14"/>
      <c r="Y105" s="14"/>
      <c r="Z105" s="7" t="s">
        <v>768</v>
      </c>
      <c r="AA105" s="7" t="s">
        <v>104</v>
      </c>
      <c r="AB105" s="7" t="s">
        <v>40</v>
      </c>
      <c r="AD105" s="7" t="s">
        <v>766</v>
      </c>
      <c r="AE105" s="7" t="s">
        <v>317</v>
      </c>
      <c r="AF105" s="7" t="s">
        <v>318</v>
      </c>
      <c r="AG105" s="7" t="b">
        <v>0</v>
      </c>
      <c r="AH105" s="7" t="b">
        <v>1</v>
      </c>
    </row>
    <row r="106" spans="22:34" x14ac:dyDescent="0.25">
      <c r="V106" s="14"/>
      <c r="W106" s="14"/>
      <c r="X106" s="14"/>
      <c r="Y106" s="14"/>
      <c r="Z106" s="7" t="s">
        <v>768</v>
      </c>
      <c r="AA106" s="7" t="s">
        <v>191</v>
      </c>
      <c r="AB106" s="7" t="s">
        <v>40</v>
      </c>
      <c r="AD106" s="7" t="s">
        <v>766</v>
      </c>
      <c r="AE106" s="7" t="s">
        <v>90</v>
      </c>
      <c r="AF106" s="7" t="s">
        <v>313</v>
      </c>
      <c r="AG106" s="7" t="b">
        <v>1</v>
      </c>
      <c r="AH106" s="7" t="b">
        <v>0</v>
      </c>
    </row>
    <row r="107" spans="22:34" x14ac:dyDescent="0.25">
      <c r="V107" s="14"/>
      <c r="W107" s="14"/>
      <c r="X107" s="14"/>
      <c r="Y107" s="14"/>
      <c r="Z107" s="7" t="s">
        <v>768</v>
      </c>
      <c r="AA107" s="7" t="s">
        <v>150</v>
      </c>
      <c r="AB107" s="7" t="s">
        <v>77</v>
      </c>
      <c r="AD107" s="7" t="s">
        <v>766</v>
      </c>
      <c r="AE107" s="7" t="s">
        <v>127</v>
      </c>
      <c r="AF107" s="7" t="s">
        <v>327</v>
      </c>
      <c r="AG107" s="7" t="b">
        <v>0</v>
      </c>
      <c r="AH107" s="7" t="b">
        <v>1</v>
      </c>
    </row>
    <row r="108" spans="22:34" x14ac:dyDescent="0.25">
      <c r="Y108" s="14"/>
      <c r="Z108" s="7" t="s">
        <v>768</v>
      </c>
      <c r="AA108" s="7" t="s">
        <v>148</v>
      </c>
      <c r="AB108" s="7" t="s">
        <v>77</v>
      </c>
      <c r="AD108" s="7" t="s">
        <v>766</v>
      </c>
      <c r="AE108" s="7" t="s">
        <v>93</v>
      </c>
      <c r="AF108" s="7" t="s">
        <v>301</v>
      </c>
      <c r="AG108" s="7" t="b">
        <v>0</v>
      </c>
      <c r="AH108" s="7" t="b">
        <v>1</v>
      </c>
    </row>
    <row r="109" spans="22:34" x14ac:dyDescent="0.25">
      <c r="Y109" s="14"/>
      <c r="Z109" s="7" t="s">
        <v>768</v>
      </c>
      <c r="AA109" s="7" t="s">
        <v>154</v>
      </c>
      <c r="AB109" s="7" t="s">
        <v>77</v>
      </c>
      <c r="AD109" s="7" t="s">
        <v>766</v>
      </c>
      <c r="AE109" s="7" t="s">
        <v>199</v>
      </c>
      <c r="AF109" s="7" t="s">
        <v>326</v>
      </c>
      <c r="AG109" s="7" t="b">
        <v>0</v>
      </c>
      <c r="AH109" s="7" t="b">
        <v>1</v>
      </c>
    </row>
    <row r="110" spans="22:34" x14ac:dyDescent="0.25">
      <c r="Y110" s="14"/>
      <c r="Z110" s="7" t="s">
        <v>768</v>
      </c>
      <c r="AA110" s="7" t="s">
        <v>160</v>
      </c>
      <c r="AB110" s="7" t="s">
        <v>77</v>
      </c>
      <c r="AD110" s="7" t="s">
        <v>766</v>
      </c>
      <c r="AE110" s="7" t="s">
        <v>111</v>
      </c>
      <c r="AF110" s="7" t="s">
        <v>313</v>
      </c>
      <c r="AG110" s="7" t="b">
        <v>1</v>
      </c>
      <c r="AH110" s="7" t="b">
        <v>0</v>
      </c>
    </row>
    <row r="111" spans="22:34" x14ac:dyDescent="0.25">
      <c r="Y111" s="14"/>
      <c r="Z111" s="7" t="s">
        <v>768</v>
      </c>
      <c r="AA111" s="7" t="s">
        <v>107</v>
      </c>
      <c r="AB111" s="7" t="s">
        <v>77</v>
      </c>
      <c r="AD111" s="7" t="s">
        <v>766</v>
      </c>
      <c r="AE111" s="7" t="s">
        <v>101</v>
      </c>
      <c r="AF111" s="7" t="s">
        <v>314</v>
      </c>
      <c r="AG111" s="7" t="b">
        <v>1</v>
      </c>
      <c r="AH111" s="7" t="b">
        <v>0</v>
      </c>
    </row>
    <row r="112" spans="22:34" x14ac:dyDescent="0.25">
      <c r="Y112" s="14"/>
      <c r="Z112" s="7" t="s">
        <v>768</v>
      </c>
      <c r="AA112" s="7" t="s">
        <v>110</v>
      </c>
      <c r="AB112" s="7" t="s">
        <v>44</v>
      </c>
      <c r="AD112" s="7" t="s">
        <v>766</v>
      </c>
      <c r="AE112" s="7" t="s">
        <v>137</v>
      </c>
      <c r="AF112" s="7" t="s">
        <v>328</v>
      </c>
      <c r="AG112" s="7" t="b">
        <v>0</v>
      </c>
      <c r="AH112" s="7" t="b">
        <v>1</v>
      </c>
    </row>
    <row r="113" spans="22:34" x14ac:dyDescent="0.25">
      <c r="Y113" s="14"/>
      <c r="Z113" s="7" t="s">
        <v>768</v>
      </c>
      <c r="AA113" s="7" t="s">
        <v>103</v>
      </c>
      <c r="AB113" s="7" t="s">
        <v>44</v>
      </c>
      <c r="AD113" s="7" t="s">
        <v>766</v>
      </c>
      <c r="AE113" s="7" t="s">
        <v>103</v>
      </c>
      <c r="AF113" s="7" t="s">
        <v>306</v>
      </c>
      <c r="AG113" s="7" t="b">
        <v>0</v>
      </c>
      <c r="AH113" s="7" t="b">
        <v>1</v>
      </c>
    </row>
    <row r="114" spans="22:34" x14ac:dyDescent="0.25">
      <c r="Y114" s="14"/>
      <c r="Z114" s="7" t="s">
        <v>768</v>
      </c>
      <c r="AA114" s="7" t="s">
        <v>168</v>
      </c>
      <c r="AB114" s="7" t="s">
        <v>40</v>
      </c>
      <c r="AD114" s="7" t="s">
        <v>766</v>
      </c>
      <c r="AE114" s="7" t="s">
        <v>112</v>
      </c>
      <c r="AF114" s="7" t="s">
        <v>325</v>
      </c>
      <c r="AG114" s="7" t="b">
        <v>0</v>
      </c>
      <c r="AH114" s="7" t="b">
        <v>1</v>
      </c>
    </row>
    <row r="115" spans="22:34" x14ac:dyDescent="0.25">
      <c r="Y115" s="14"/>
      <c r="Z115" s="7" t="s">
        <v>768</v>
      </c>
      <c r="AA115" s="7" t="s">
        <v>102</v>
      </c>
      <c r="AB115" s="7" t="s">
        <v>44</v>
      </c>
      <c r="AD115" s="7" t="s">
        <v>767</v>
      </c>
      <c r="AE115" s="7" t="s">
        <v>158</v>
      </c>
      <c r="AF115" s="7" t="s">
        <v>357</v>
      </c>
      <c r="AG115" s="7" t="b">
        <v>0</v>
      </c>
      <c r="AH115" s="7" t="b">
        <v>1</v>
      </c>
    </row>
    <row r="116" spans="22:34" x14ac:dyDescent="0.25">
      <c r="Y116" s="14"/>
      <c r="Z116" s="7" t="s">
        <v>768</v>
      </c>
      <c r="AA116" s="7" t="s">
        <v>116</v>
      </c>
      <c r="AB116" s="7" t="s">
        <v>40</v>
      </c>
      <c r="AD116" s="7" t="s">
        <v>767</v>
      </c>
      <c r="AE116" s="7" t="s">
        <v>160</v>
      </c>
      <c r="AF116" s="7" t="s">
        <v>351</v>
      </c>
      <c r="AG116" s="7" t="b">
        <v>0</v>
      </c>
      <c r="AH116" s="7" t="b">
        <v>1</v>
      </c>
    </row>
    <row r="117" spans="22:34" x14ac:dyDescent="0.25">
      <c r="Y117" s="14"/>
      <c r="Z117" s="7" t="s">
        <v>768</v>
      </c>
      <c r="AA117" s="7" t="s">
        <v>127</v>
      </c>
      <c r="AB117" s="7" t="s">
        <v>40</v>
      </c>
      <c r="AD117" s="7" t="s">
        <v>767</v>
      </c>
      <c r="AE117" s="7" t="s">
        <v>151</v>
      </c>
      <c r="AF117" s="7" t="s">
        <v>361</v>
      </c>
      <c r="AG117" s="7" t="b">
        <v>0</v>
      </c>
      <c r="AH117" s="7" t="b">
        <v>1</v>
      </c>
    </row>
    <row r="118" spans="22:34" x14ac:dyDescent="0.25">
      <c r="Y118" s="14"/>
      <c r="Z118" s="7" t="s">
        <v>768</v>
      </c>
      <c r="AA118" s="7" t="s">
        <v>185</v>
      </c>
      <c r="AB118" s="7" t="s">
        <v>44</v>
      </c>
      <c r="AD118" s="7" t="s">
        <v>767</v>
      </c>
      <c r="AE118" s="7" t="s">
        <v>153</v>
      </c>
      <c r="AF118" s="7" t="s">
        <v>362</v>
      </c>
      <c r="AG118" s="7" t="b">
        <v>0</v>
      </c>
      <c r="AH118" s="7" t="b">
        <v>1</v>
      </c>
    </row>
    <row r="119" spans="22:34" x14ac:dyDescent="0.25">
      <c r="Y119" s="14"/>
      <c r="Z119" s="7" t="s">
        <v>768</v>
      </c>
      <c r="AA119" s="7" t="s">
        <v>182</v>
      </c>
      <c r="AB119" s="7" t="s">
        <v>44</v>
      </c>
      <c r="AD119" s="7" t="s">
        <v>767</v>
      </c>
      <c r="AE119" s="7" t="s">
        <v>104</v>
      </c>
      <c r="AF119" s="7" t="s">
        <v>320</v>
      </c>
      <c r="AG119" s="7" t="b">
        <v>0</v>
      </c>
      <c r="AH119" s="7" t="b">
        <v>1</v>
      </c>
    </row>
    <row r="120" spans="22:34" x14ac:dyDescent="0.25">
      <c r="Y120" s="14"/>
      <c r="Z120" s="7" t="s">
        <v>768</v>
      </c>
      <c r="AA120" s="7" t="s">
        <v>93</v>
      </c>
      <c r="AB120" s="7" t="s">
        <v>40</v>
      </c>
      <c r="AD120" s="7" t="s">
        <v>767</v>
      </c>
      <c r="AE120" s="7" t="s">
        <v>167</v>
      </c>
      <c r="AF120" s="7" t="s">
        <v>351</v>
      </c>
      <c r="AG120" s="7" t="b">
        <v>0</v>
      </c>
      <c r="AH120" s="7" t="b">
        <v>1</v>
      </c>
    </row>
    <row r="121" spans="22:34" x14ac:dyDescent="0.25">
      <c r="Y121" s="14"/>
      <c r="Z121" s="7" t="s">
        <v>768</v>
      </c>
      <c r="AA121" s="7" t="s">
        <v>152</v>
      </c>
      <c r="AB121" s="7" t="s">
        <v>40</v>
      </c>
      <c r="AD121" s="7" t="s">
        <v>767</v>
      </c>
      <c r="AE121" s="7" t="s">
        <v>116</v>
      </c>
      <c r="AF121" s="7" t="s">
        <v>341</v>
      </c>
      <c r="AG121" s="7" t="b">
        <v>0</v>
      </c>
      <c r="AH121" s="7" t="b">
        <v>1</v>
      </c>
    </row>
    <row r="122" spans="22:34" x14ac:dyDescent="0.25">
      <c r="Y122" s="14"/>
      <c r="Z122" s="7" t="s">
        <v>768</v>
      </c>
      <c r="AA122" s="7" t="s">
        <v>125</v>
      </c>
      <c r="AB122" s="7" t="s">
        <v>40</v>
      </c>
      <c r="AD122" s="7" t="s">
        <v>767</v>
      </c>
      <c r="AE122" s="7" t="s">
        <v>125</v>
      </c>
      <c r="AF122" s="7" t="s">
        <v>339</v>
      </c>
      <c r="AG122" s="7" t="b">
        <v>0</v>
      </c>
      <c r="AH122" s="7" t="b">
        <v>1</v>
      </c>
    </row>
    <row r="123" spans="22:34" x14ac:dyDescent="0.25">
      <c r="Y123" s="14"/>
      <c r="Z123" s="7" t="s">
        <v>768</v>
      </c>
      <c r="AA123" s="7" t="s">
        <v>116</v>
      </c>
      <c r="AB123" s="7" t="s">
        <v>40</v>
      </c>
      <c r="AD123" s="7" t="s">
        <v>767</v>
      </c>
      <c r="AE123" s="7" t="s">
        <v>152</v>
      </c>
      <c r="AF123" s="7" t="s">
        <v>363</v>
      </c>
      <c r="AG123" s="7" t="b">
        <v>0</v>
      </c>
      <c r="AH123" s="7" t="b">
        <v>1</v>
      </c>
    </row>
    <row r="124" spans="22:34" x14ac:dyDescent="0.25">
      <c r="Y124" s="14"/>
      <c r="Z124" s="7" t="s">
        <v>769</v>
      </c>
      <c r="AA124" s="7" t="s">
        <v>94</v>
      </c>
      <c r="AB124" s="7" t="s">
        <v>40</v>
      </c>
      <c r="AD124" s="7" t="s">
        <v>767</v>
      </c>
      <c r="AE124" s="7" t="s">
        <v>93</v>
      </c>
      <c r="AF124" s="7" t="s">
        <v>301</v>
      </c>
      <c r="AG124" s="7" t="b">
        <v>0</v>
      </c>
      <c r="AH124" s="7" t="b">
        <v>1</v>
      </c>
    </row>
    <row r="125" spans="22:34" x14ac:dyDescent="0.25">
      <c r="Y125" s="14"/>
      <c r="Z125" s="7" t="s">
        <v>769</v>
      </c>
      <c r="AA125" s="7" t="s">
        <v>172</v>
      </c>
      <c r="AB125" s="7" t="s">
        <v>40</v>
      </c>
      <c r="AD125" s="7" t="s">
        <v>767</v>
      </c>
      <c r="AE125" s="7" t="s">
        <v>163</v>
      </c>
      <c r="AF125" s="7" t="s">
        <v>362</v>
      </c>
      <c r="AG125" s="7" t="b">
        <v>0</v>
      </c>
      <c r="AH125" s="7" t="b">
        <v>1</v>
      </c>
    </row>
    <row r="126" spans="22:34" x14ac:dyDescent="0.25">
      <c r="Y126" s="14"/>
      <c r="Z126" s="7" t="s">
        <v>769</v>
      </c>
      <c r="AA126" s="7" t="s">
        <v>168</v>
      </c>
      <c r="AB126" s="7" t="s">
        <v>40</v>
      </c>
      <c r="AD126" s="7" t="s">
        <v>767</v>
      </c>
      <c r="AE126" s="7" t="s">
        <v>178</v>
      </c>
      <c r="AF126" s="7" t="s">
        <v>306</v>
      </c>
      <c r="AG126" s="7" t="b">
        <v>0</v>
      </c>
      <c r="AH126" s="7" t="b">
        <v>1</v>
      </c>
    </row>
    <row r="127" spans="22:34" x14ac:dyDescent="0.25">
      <c r="Y127" s="14"/>
      <c r="Z127" s="7" t="s">
        <v>769</v>
      </c>
      <c r="AA127" s="7" t="s">
        <v>206</v>
      </c>
      <c r="AB127" s="7" t="s">
        <v>40</v>
      </c>
      <c r="AD127" s="7" t="s">
        <v>767</v>
      </c>
      <c r="AE127" s="7" t="s">
        <v>180</v>
      </c>
      <c r="AF127" s="7" t="s">
        <v>306</v>
      </c>
      <c r="AG127" s="7" t="b">
        <v>0</v>
      </c>
      <c r="AH127" s="7" t="b">
        <v>1</v>
      </c>
    </row>
    <row r="128" spans="22:34" x14ac:dyDescent="0.25">
      <c r="V128" s="14"/>
      <c r="W128" s="14"/>
      <c r="X128" s="14"/>
      <c r="Y128" s="14"/>
      <c r="Z128" s="7" t="s">
        <v>769</v>
      </c>
      <c r="AA128" s="7" t="s">
        <v>127</v>
      </c>
      <c r="AB128" s="7" t="s">
        <v>40</v>
      </c>
      <c r="AD128" s="7" t="s">
        <v>767</v>
      </c>
      <c r="AE128" s="7" t="s">
        <v>123</v>
      </c>
      <c r="AF128" s="7" t="s">
        <v>335</v>
      </c>
      <c r="AG128" s="7" t="b">
        <v>0</v>
      </c>
      <c r="AH128" s="7" t="b">
        <v>1</v>
      </c>
    </row>
    <row r="129" spans="25:34" x14ac:dyDescent="0.25">
      <c r="Y129" s="14"/>
      <c r="Z129" s="7" t="s">
        <v>769</v>
      </c>
      <c r="AA129" s="7" t="s">
        <v>125</v>
      </c>
      <c r="AB129" s="7" t="s">
        <v>40</v>
      </c>
      <c r="AD129" s="7" t="s">
        <v>767</v>
      </c>
      <c r="AE129" s="7" t="s">
        <v>199</v>
      </c>
      <c r="AF129" s="7" t="s">
        <v>326</v>
      </c>
      <c r="AG129" s="7" t="b">
        <v>0</v>
      </c>
      <c r="AH129" s="7" t="b">
        <v>1</v>
      </c>
    </row>
    <row r="130" spans="25:34" x14ac:dyDescent="0.25">
      <c r="Y130" s="14"/>
      <c r="Z130" s="7" t="s">
        <v>769</v>
      </c>
      <c r="AA130" s="7" t="s">
        <v>93</v>
      </c>
      <c r="AB130" s="7" t="s">
        <v>40</v>
      </c>
      <c r="AD130" s="7" t="s">
        <v>767</v>
      </c>
      <c r="AE130" s="7" t="s">
        <v>119</v>
      </c>
      <c r="AF130" s="7" t="s">
        <v>344</v>
      </c>
      <c r="AG130" s="7" t="b">
        <v>0</v>
      </c>
      <c r="AH130" s="7" t="b">
        <v>1</v>
      </c>
    </row>
    <row r="131" spans="25:34" x14ac:dyDescent="0.25">
      <c r="Y131" s="14"/>
      <c r="Z131" s="7" t="s">
        <v>769</v>
      </c>
      <c r="AA131" s="7" t="s">
        <v>213</v>
      </c>
      <c r="AB131" s="7" t="s">
        <v>40</v>
      </c>
      <c r="AD131" s="7" t="s">
        <v>767</v>
      </c>
      <c r="AE131" s="7" t="s">
        <v>100</v>
      </c>
      <c r="AF131" s="7" t="s">
        <v>310</v>
      </c>
      <c r="AG131" s="7" t="b">
        <v>0</v>
      </c>
      <c r="AH131" s="7" t="b">
        <v>1</v>
      </c>
    </row>
    <row r="132" spans="25:34" x14ac:dyDescent="0.25">
      <c r="Y132" s="14"/>
      <c r="Z132" s="7" t="s">
        <v>769</v>
      </c>
      <c r="AA132" s="7" t="s">
        <v>128</v>
      </c>
      <c r="AB132" s="7" t="s">
        <v>44</v>
      </c>
      <c r="AD132" s="7" t="s">
        <v>767</v>
      </c>
      <c r="AE132" s="7" t="s">
        <v>128</v>
      </c>
      <c r="AF132" s="7" t="s">
        <v>345</v>
      </c>
      <c r="AG132" s="7" t="b">
        <v>0</v>
      </c>
      <c r="AH132" s="7" t="b">
        <v>1</v>
      </c>
    </row>
    <row r="133" spans="25:34" x14ac:dyDescent="0.25">
      <c r="Y133" s="14"/>
      <c r="Z133" s="7" t="s">
        <v>769</v>
      </c>
      <c r="AA133" s="7" t="s">
        <v>87</v>
      </c>
      <c r="AB133" s="7" t="s">
        <v>40</v>
      </c>
      <c r="AD133" s="7" t="s">
        <v>767</v>
      </c>
      <c r="AE133" s="7" t="s">
        <v>132</v>
      </c>
      <c r="AF133" s="7" t="s">
        <v>345</v>
      </c>
      <c r="AG133" s="7" t="b">
        <v>0</v>
      </c>
      <c r="AH133" s="7" t="b">
        <v>1</v>
      </c>
    </row>
    <row r="134" spans="25:34" x14ac:dyDescent="0.25">
      <c r="Y134" s="14"/>
      <c r="Z134" s="7" t="s">
        <v>769</v>
      </c>
      <c r="AA134" s="7" t="s">
        <v>196</v>
      </c>
      <c r="AB134" s="7" t="s">
        <v>40</v>
      </c>
      <c r="AD134" s="7" t="s">
        <v>767</v>
      </c>
      <c r="AE134" s="7" t="s">
        <v>102</v>
      </c>
      <c r="AF134" s="7" t="s">
        <v>315</v>
      </c>
      <c r="AG134" s="7" t="b">
        <v>0</v>
      </c>
      <c r="AH134" s="7" t="b">
        <v>1</v>
      </c>
    </row>
    <row r="135" spans="25:34" x14ac:dyDescent="0.25">
      <c r="Y135" s="14"/>
      <c r="Z135" s="7" t="s">
        <v>769</v>
      </c>
      <c r="AA135" s="7" t="s">
        <v>89</v>
      </c>
      <c r="AB135" s="7" t="s">
        <v>40</v>
      </c>
      <c r="AD135" s="7" t="s">
        <v>767</v>
      </c>
      <c r="AE135" s="7" t="s">
        <v>103</v>
      </c>
      <c r="AF135" s="7" t="s">
        <v>306</v>
      </c>
      <c r="AG135" s="7" t="b">
        <v>0</v>
      </c>
      <c r="AH135" s="7" t="b">
        <v>1</v>
      </c>
    </row>
    <row r="136" spans="25:34" x14ac:dyDescent="0.25">
      <c r="Y136" s="14"/>
      <c r="Z136" s="7" t="s">
        <v>769</v>
      </c>
      <c r="AA136" s="7" t="s">
        <v>199</v>
      </c>
      <c r="AB136" s="7" t="s">
        <v>411</v>
      </c>
      <c r="AD136" s="7" t="s">
        <v>767</v>
      </c>
      <c r="AE136" s="7" t="s">
        <v>110</v>
      </c>
      <c r="AF136" s="7" t="s">
        <v>321</v>
      </c>
      <c r="AG136" s="7" t="b">
        <v>0</v>
      </c>
      <c r="AH136" s="7" t="b">
        <v>1</v>
      </c>
    </row>
    <row r="137" spans="25:34" x14ac:dyDescent="0.25">
      <c r="Y137" s="14"/>
      <c r="Z137" s="7" t="s">
        <v>769</v>
      </c>
      <c r="AA137" s="7" t="s">
        <v>200</v>
      </c>
      <c r="AB137" s="7" t="s">
        <v>44</v>
      </c>
      <c r="AD137" s="7" t="s">
        <v>767</v>
      </c>
      <c r="AE137" s="7" t="s">
        <v>140</v>
      </c>
      <c r="AF137" s="7" t="s">
        <v>346</v>
      </c>
      <c r="AG137" s="7" t="b">
        <v>0</v>
      </c>
      <c r="AH137" s="7" t="b">
        <v>1</v>
      </c>
    </row>
    <row r="138" spans="25:34" x14ac:dyDescent="0.25">
      <c r="Y138" s="14"/>
      <c r="Z138" s="7" t="s">
        <v>769</v>
      </c>
      <c r="AA138" s="7" t="s">
        <v>132</v>
      </c>
      <c r="AB138" s="7" t="s">
        <v>44</v>
      </c>
      <c r="AD138" s="7" t="s">
        <v>767</v>
      </c>
      <c r="AE138" s="7" t="s">
        <v>112</v>
      </c>
      <c r="AF138" s="7" t="s">
        <v>325</v>
      </c>
      <c r="AG138" s="7" t="b">
        <v>0</v>
      </c>
      <c r="AH138" s="7" t="b">
        <v>1</v>
      </c>
    </row>
    <row r="139" spans="25:34" x14ac:dyDescent="0.25">
      <c r="Y139" s="14"/>
      <c r="Z139" s="7" t="s">
        <v>769</v>
      </c>
      <c r="AA139" s="7" t="s">
        <v>201</v>
      </c>
      <c r="AB139" s="7" t="s">
        <v>44</v>
      </c>
      <c r="AD139" s="7" t="s">
        <v>768</v>
      </c>
      <c r="AE139" s="7" t="s">
        <v>107</v>
      </c>
      <c r="AF139" s="7" t="s">
        <v>324</v>
      </c>
      <c r="AG139" s="7" t="b">
        <v>0</v>
      </c>
      <c r="AH139" s="7" t="b">
        <v>1</v>
      </c>
    </row>
    <row r="140" spans="25:34" x14ac:dyDescent="0.25">
      <c r="Y140" s="14"/>
      <c r="Z140" s="7" t="s">
        <v>769</v>
      </c>
      <c r="AA140" s="7" t="s">
        <v>102</v>
      </c>
      <c r="AB140" s="7" t="s">
        <v>44</v>
      </c>
      <c r="AD140" s="7" t="s">
        <v>768</v>
      </c>
      <c r="AE140" s="7" t="s">
        <v>158</v>
      </c>
      <c r="AF140" s="7" t="s">
        <v>357</v>
      </c>
      <c r="AG140" s="7" t="b">
        <v>0</v>
      </c>
      <c r="AH140" s="7" t="b">
        <v>1</v>
      </c>
    </row>
    <row r="141" spans="25:34" x14ac:dyDescent="0.25">
      <c r="Y141" s="14"/>
      <c r="Z141" s="7" t="s">
        <v>769</v>
      </c>
      <c r="AA141" s="7" t="s">
        <v>104</v>
      </c>
      <c r="AB141" s="7" t="s">
        <v>40</v>
      </c>
      <c r="AD141" s="7" t="s">
        <v>768</v>
      </c>
      <c r="AE141" s="7" t="s">
        <v>160</v>
      </c>
      <c r="AF141" s="7" t="s">
        <v>351</v>
      </c>
      <c r="AG141" s="7" t="b">
        <v>0</v>
      </c>
      <c r="AH141" s="7" t="b">
        <v>1</v>
      </c>
    </row>
    <row r="142" spans="25:34" x14ac:dyDescent="0.25">
      <c r="Y142" s="14"/>
      <c r="Z142" s="7" t="s">
        <v>769</v>
      </c>
      <c r="AA142" s="7" t="s">
        <v>214</v>
      </c>
      <c r="AB142" s="7" t="s">
        <v>77</v>
      </c>
      <c r="AD142" s="7" t="s">
        <v>768</v>
      </c>
      <c r="AE142" s="7" t="s">
        <v>154</v>
      </c>
      <c r="AF142" s="7" t="s">
        <v>352</v>
      </c>
      <c r="AG142" s="7" t="b">
        <v>0</v>
      </c>
      <c r="AH142" s="7" t="b">
        <v>1</v>
      </c>
    </row>
    <row r="143" spans="25:34" x14ac:dyDescent="0.25">
      <c r="Y143" s="14"/>
      <c r="Z143" s="7" t="s">
        <v>769</v>
      </c>
      <c r="AA143" s="7" t="s">
        <v>209</v>
      </c>
      <c r="AB143" s="7" t="s">
        <v>77</v>
      </c>
      <c r="AD143" s="7" t="s">
        <v>768</v>
      </c>
      <c r="AE143" s="7" t="s">
        <v>148</v>
      </c>
      <c r="AF143" s="7" t="s">
        <v>360</v>
      </c>
      <c r="AG143" s="7" t="b">
        <v>0</v>
      </c>
      <c r="AH143" s="7" t="b">
        <v>1</v>
      </c>
    </row>
    <row r="144" spans="25:34" x14ac:dyDescent="0.25">
      <c r="Y144" s="14"/>
      <c r="Z144" s="7" t="s">
        <v>769</v>
      </c>
      <c r="AA144" s="7" t="s">
        <v>150</v>
      </c>
      <c r="AB144" s="7" t="s">
        <v>77</v>
      </c>
      <c r="AD144" s="7" t="s">
        <v>768</v>
      </c>
      <c r="AE144" s="7" t="s">
        <v>150</v>
      </c>
      <c r="AF144" s="7" t="s">
        <v>328</v>
      </c>
      <c r="AG144" s="7" t="b">
        <v>0</v>
      </c>
      <c r="AH144" s="7" t="b">
        <v>1</v>
      </c>
    </row>
    <row r="145" spans="22:34" x14ac:dyDescent="0.25">
      <c r="Y145" s="14"/>
      <c r="Z145" s="7" t="s">
        <v>769</v>
      </c>
      <c r="AA145" s="7" t="s">
        <v>110</v>
      </c>
      <c r="AB145" s="7" t="s">
        <v>44</v>
      </c>
      <c r="AD145" s="7" t="s">
        <v>768</v>
      </c>
      <c r="AE145" s="7" t="s">
        <v>191</v>
      </c>
      <c r="AF145" s="7" t="s">
        <v>367</v>
      </c>
      <c r="AG145" s="7" t="b">
        <v>1</v>
      </c>
      <c r="AH145" s="7" t="b">
        <v>0</v>
      </c>
    </row>
    <row r="146" spans="22:34" x14ac:dyDescent="0.25">
      <c r="Y146" s="14"/>
      <c r="Z146" s="7" t="s">
        <v>769</v>
      </c>
      <c r="AA146" s="7" t="s">
        <v>107</v>
      </c>
      <c r="AB146" s="7" t="s">
        <v>77</v>
      </c>
      <c r="AD146" s="7" t="s">
        <v>768</v>
      </c>
      <c r="AE146" s="7" t="s">
        <v>104</v>
      </c>
      <c r="AF146" s="7" t="s">
        <v>320</v>
      </c>
      <c r="AG146" s="7" t="b">
        <v>0</v>
      </c>
      <c r="AH146" s="7" t="b">
        <v>1</v>
      </c>
    </row>
    <row r="147" spans="22:34" x14ac:dyDescent="0.25">
      <c r="Y147" s="14"/>
      <c r="Z147" s="7" t="s">
        <v>769</v>
      </c>
      <c r="AA147" s="7" t="s">
        <v>198</v>
      </c>
      <c r="AB147" s="7" t="s">
        <v>44</v>
      </c>
      <c r="AD147" s="7" t="s">
        <v>768</v>
      </c>
      <c r="AE147" s="7" t="s">
        <v>193</v>
      </c>
      <c r="AF147" s="7" t="s">
        <v>383</v>
      </c>
      <c r="AG147" s="7" t="b">
        <v>0</v>
      </c>
      <c r="AH147" s="7" t="b">
        <v>1</v>
      </c>
    </row>
    <row r="148" spans="22:34" x14ac:dyDescent="0.25">
      <c r="Y148" s="14"/>
      <c r="AD148" s="7" t="s">
        <v>768</v>
      </c>
      <c r="AE148" s="7" t="s">
        <v>460</v>
      </c>
      <c r="AF148" s="7" t="s">
        <v>326</v>
      </c>
      <c r="AG148" s="7" t="b">
        <v>0</v>
      </c>
      <c r="AH148" s="7" t="b">
        <v>1</v>
      </c>
    </row>
    <row r="149" spans="22:34" x14ac:dyDescent="0.25">
      <c r="V149" s="14"/>
      <c r="W149" s="14"/>
      <c r="X149" s="14"/>
      <c r="Y149" s="14"/>
      <c r="AD149" s="7" t="s">
        <v>768</v>
      </c>
      <c r="AE149" s="7" t="s">
        <v>187</v>
      </c>
      <c r="AF149" s="7" t="s">
        <v>380</v>
      </c>
      <c r="AG149" s="7" t="b">
        <v>1</v>
      </c>
      <c r="AH149" s="7" t="b">
        <v>0</v>
      </c>
    </row>
    <row r="150" spans="22:34" x14ac:dyDescent="0.25">
      <c r="V150" s="14"/>
      <c r="W150" s="14"/>
      <c r="X150" s="14"/>
      <c r="Y150" s="14"/>
      <c r="AD150" s="7" t="s">
        <v>768</v>
      </c>
      <c r="AE150" s="7" t="s">
        <v>188</v>
      </c>
      <c r="AF150" s="7" t="s">
        <v>378</v>
      </c>
      <c r="AG150" s="7" t="b">
        <v>0</v>
      </c>
      <c r="AH150" s="7" t="b">
        <v>1</v>
      </c>
    </row>
    <row r="151" spans="22:34" x14ac:dyDescent="0.25">
      <c r="V151" s="14"/>
      <c r="W151" s="14"/>
      <c r="X151" s="14"/>
      <c r="Y151" s="14"/>
      <c r="AD151" s="7" t="s">
        <v>768</v>
      </c>
      <c r="AE151" s="7" t="s">
        <v>179</v>
      </c>
      <c r="AF151" s="7" t="s">
        <v>372</v>
      </c>
      <c r="AG151" s="7" t="b">
        <v>0</v>
      </c>
      <c r="AH151" s="7" t="b">
        <v>1</v>
      </c>
    </row>
    <row r="152" spans="22:34" x14ac:dyDescent="0.25">
      <c r="V152" s="14"/>
      <c r="W152" s="14"/>
      <c r="X152" s="14"/>
      <c r="Y152" s="14"/>
      <c r="AD152" s="7" t="s">
        <v>768</v>
      </c>
      <c r="AE152" s="7" t="s">
        <v>177</v>
      </c>
      <c r="AF152" s="7" t="s">
        <v>371</v>
      </c>
      <c r="AG152" s="7" t="b">
        <v>1</v>
      </c>
      <c r="AH152" s="7" t="b">
        <v>0</v>
      </c>
    </row>
    <row r="153" spans="22:34" x14ac:dyDescent="0.25">
      <c r="V153" s="14"/>
      <c r="W153" s="14"/>
      <c r="X153" s="14"/>
      <c r="Y153" s="14"/>
      <c r="AD153" s="7" t="s">
        <v>768</v>
      </c>
      <c r="AE153" s="7" t="s">
        <v>168</v>
      </c>
      <c r="AF153" s="7" t="s">
        <v>330</v>
      </c>
      <c r="AG153" s="7" t="b">
        <v>0</v>
      </c>
      <c r="AH153" s="7" t="b">
        <v>1</v>
      </c>
    </row>
    <row r="154" spans="22:34" x14ac:dyDescent="0.25">
      <c r="V154" s="14"/>
      <c r="W154" s="14"/>
      <c r="X154" s="14"/>
      <c r="Y154" s="14"/>
      <c r="AD154" s="7" t="s">
        <v>768</v>
      </c>
      <c r="AE154" s="7" t="s">
        <v>116</v>
      </c>
      <c r="AF154" s="7" t="s">
        <v>341</v>
      </c>
      <c r="AG154" s="7" t="b">
        <v>1</v>
      </c>
      <c r="AH154" s="7" t="b">
        <v>0</v>
      </c>
    </row>
    <row r="155" spans="22:34" x14ac:dyDescent="0.25">
      <c r="V155" s="14"/>
      <c r="W155" s="14"/>
      <c r="X155" s="14"/>
      <c r="Y155" s="14"/>
      <c r="AD155" s="7" t="s">
        <v>768</v>
      </c>
      <c r="AE155" s="7" t="s">
        <v>116</v>
      </c>
      <c r="AF155" s="7" t="s">
        <v>370</v>
      </c>
      <c r="AG155" s="7" t="b">
        <v>0</v>
      </c>
      <c r="AH155" s="7" t="b">
        <v>1</v>
      </c>
    </row>
    <row r="156" spans="22:34" x14ac:dyDescent="0.25">
      <c r="V156" s="14"/>
      <c r="W156" s="14"/>
      <c r="X156" s="14"/>
      <c r="Y156" s="14"/>
      <c r="AD156" s="7" t="s">
        <v>768</v>
      </c>
      <c r="AE156" s="7" t="s">
        <v>127</v>
      </c>
      <c r="AF156" s="7" t="s">
        <v>327</v>
      </c>
      <c r="AG156" s="7" t="b">
        <v>0</v>
      </c>
      <c r="AH156" s="7" t="b">
        <v>1</v>
      </c>
    </row>
    <row r="157" spans="22:34" x14ac:dyDescent="0.25">
      <c r="V157" s="14"/>
      <c r="W157" s="14"/>
      <c r="X157" s="14"/>
      <c r="Y157" s="14"/>
      <c r="AD157" s="7" t="s">
        <v>768</v>
      </c>
      <c r="AE157" s="7" t="s">
        <v>125</v>
      </c>
      <c r="AF157" s="7" t="s">
        <v>339</v>
      </c>
      <c r="AG157" s="7" t="b">
        <v>0</v>
      </c>
      <c r="AH157" s="7" t="b">
        <v>1</v>
      </c>
    </row>
    <row r="158" spans="22:34" x14ac:dyDescent="0.25">
      <c r="V158" s="14"/>
      <c r="W158" s="14"/>
      <c r="X158" s="14"/>
      <c r="Y158" s="14"/>
      <c r="AD158" s="7" t="s">
        <v>768</v>
      </c>
      <c r="AE158" s="7" t="s">
        <v>152</v>
      </c>
      <c r="AF158" s="7" t="s">
        <v>363</v>
      </c>
      <c r="AG158" s="7" t="b">
        <v>1</v>
      </c>
      <c r="AH158" s="7" t="b">
        <v>0</v>
      </c>
    </row>
    <row r="159" spans="22:34" x14ac:dyDescent="0.25">
      <c r="V159" s="14"/>
      <c r="W159" s="14"/>
      <c r="X159" s="14"/>
      <c r="Y159" s="14"/>
      <c r="AD159" s="7" t="s">
        <v>768</v>
      </c>
      <c r="AE159" s="7" t="s">
        <v>93</v>
      </c>
      <c r="AF159" s="7" t="s">
        <v>301</v>
      </c>
      <c r="AG159" s="7" t="b">
        <v>0</v>
      </c>
      <c r="AH159" s="7" t="b">
        <v>1</v>
      </c>
    </row>
    <row r="160" spans="22:34" x14ac:dyDescent="0.25">
      <c r="V160" s="14"/>
      <c r="W160" s="14"/>
      <c r="X160" s="14"/>
      <c r="Y160" s="14"/>
      <c r="AD160" s="7" t="s">
        <v>768</v>
      </c>
      <c r="AE160" s="7" t="s">
        <v>461</v>
      </c>
      <c r="AF160" s="7" t="s">
        <v>376</v>
      </c>
      <c r="AG160" s="7" t="b">
        <v>1</v>
      </c>
      <c r="AH160" s="7" t="b">
        <v>0</v>
      </c>
    </row>
    <row r="161" spans="22:34" x14ac:dyDescent="0.25">
      <c r="V161" s="14"/>
      <c r="W161" s="14"/>
      <c r="X161" s="14"/>
      <c r="Y161" s="14"/>
      <c r="AD161" s="7" t="s">
        <v>768</v>
      </c>
      <c r="AE161" s="7" t="s">
        <v>182</v>
      </c>
      <c r="AF161" s="7" t="s">
        <v>376</v>
      </c>
      <c r="AG161" s="7" t="b">
        <v>1</v>
      </c>
      <c r="AH161" s="7" t="b">
        <v>0</v>
      </c>
    </row>
    <row r="162" spans="22:34" x14ac:dyDescent="0.25">
      <c r="V162" s="14"/>
      <c r="W162" s="14"/>
      <c r="X162" s="14"/>
      <c r="Y162" s="14"/>
      <c r="AD162" s="7" t="s">
        <v>768</v>
      </c>
      <c r="AE162" s="7" t="s">
        <v>185</v>
      </c>
      <c r="AF162" s="7" t="s">
        <v>382</v>
      </c>
      <c r="AG162" s="7" t="b">
        <v>0</v>
      </c>
      <c r="AH162" s="7" t="b">
        <v>1</v>
      </c>
    </row>
    <row r="163" spans="22:34" x14ac:dyDescent="0.25">
      <c r="V163" s="14"/>
      <c r="W163" s="14"/>
      <c r="X163" s="14"/>
      <c r="Y163" s="14"/>
      <c r="AD163" s="7" t="s">
        <v>768</v>
      </c>
      <c r="AE163" s="7" t="s">
        <v>462</v>
      </c>
      <c r="AF163" s="7" t="s">
        <v>463</v>
      </c>
      <c r="AG163" s="7" t="b">
        <v>0</v>
      </c>
      <c r="AH163" s="7" t="b">
        <v>1</v>
      </c>
    </row>
    <row r="164" spans="22:34" x14ac:dyDescent="0.25">
      <c r="V164" s="14"/>
      <c r="W164" s="14"/>
      <c r="X164" s="14"/>
      <c r="Y164" s="14"/>
      <c r="AD164" s="7" t="s">
        <v>768</v>
      </c>
      <c r="AE164" s="7" t="s">
        <v>102</v>
      </c>
      <c r="AF164" s="7" t="s">
        <v>315</v>
      </c>
      <c r="AG164" s="7" t="b">
        <v>1</v>
      </c>
      <c r="AH164" s="7" t="b">
        <v>0</v>
      </c>
    </row>
    <row r="165" spans="22:34" x14ac:dyDescent="0.25">
      <c r="V165" s="14"/>
      <c r="W165" s="14"/>
      <c r="X165" s="14"/>
      <c r="Y165" s="14"/>
      <c r="AD165" s="7" t="s">
        <v>768</v>
      </c>
      <c r="AE165" s="7" t="s">
        <v>103</v>
      </c>
      <c r="AF165" s="7" t="s">
        <v>306</v>
      </c>
      <c r="AG165" s="7" t="b">
        <v>0</v>
      </c>
      <c r="AH165" s="7" t="b">
        <v>1</v>
      </c>
    </row>
    <row r="166" spans="22:34" x14ac:dyDescent="0.25">
      <c r="V166" s="14"/>
      <c r="W166" s="14"/>
      <c r="X166" s="14"/>
      <c r="Y166" s="14"/>
      <c r="AD166" s="7" t="s">
        <v>768</v>
      </c>
      <c r="AE166" s="7" t="s">
        <v>110</v>
      </c>
      <c r="AF166" s="7" t="s">
        <v>321</v>
      </c>
      <c r="AG166" s="7" t="b">
        <v>0</v>
      </c>
      <c r="AH166" s="7" t="b">
        <v>1</v>
      </c>
    </row>
    <row r="167" spans="22:34" x14ac:dyDescent="0.25">
      <c r="V167" s="14"/>
      <c r="W167" s="14"/>
      <c r="X167" s="14"/>
      <c r="Y167" s="14"/>
      <c r="AD167" s="7" t="s">
        <v>769</v>
      </c>
      <c r="AE167" s="7" t="s">
        <v>107</v>
      </c>
      <c r="AF167" s="7" t="s">
        <v>464</v>
      </c>
      <c r="AG167" s="7" t="b">
        <v>0</v>
      </c>
      <c r="AH167" s="7" t="b">
        <v>1</v>
      </c>
    </row>
    <row r="168" spans="22:34" x14ac:dyDescent="0.25">
      <c r="V168" s="14"/>
      <c r="W168" s="14"/>
      <c r="X168" s="14"/>
      <c r="Y168" s="14"/>
      <c r="AD168" s="7" t="s">
        <v>769</v>
      </c>
      <c r="AE168" s="7" t="s">
        <v>209</v>
      </c>
      <c r="AF168" s="7" t="s">
        <v>392</v>
      </c>
      <c r="AG168" s="7" t="b">
        <v>1</v>
      </c>
      <c r="AH168" s="7" t="b">
        <v>0</v>
      </c>
    </row>
    <row r="169" spans="22:34" x14ac:dyDescent="0.25">
      <c r="V169" s="14"/>
      <c r="W169" s="14"/>
      <c r="X169" s="14"/>
      <c r="Y169" s="14"/>
      <c r="AD169" s="7" t="s">
        <v>769</v>
      </c>
      <c r="AE169" s="7" t="s">
        <v>150</v>
      </c>
      <c r="AF169" s="7" t="s">
        <v>328</v>
      </c>
      <c r="AG169" s="7" t="b">
        <v>0</v>
      </c>
      <c r="AH169" s="7" t="b">
        <v>1</v>
      </c>
    </row>
    <row r="170" spans="22:34" x14ac:dyDescent="0.25">
      <c r="V170" s="14"/>
      <c r="W170" s="14"/>
      <c r="X170" s="14"/>
      <c r="Y170" s="14"/>
      <c r="AD170" s="7" t="s">
        <v>769</v>
      </c>
      <c r="AE170" s="7" t="s">
        <v>214</v>
      </c>
      <c r="AF170" s="7" t="s">
        <v>305</v>
      </c>
      <c r="AG170" s="7" t="b">
        <v>0</v>
      </c>
      <c r="AH170" s="7" t="b">
        <v>1</v>
      </c>
    </row>
    <row r="171" spans="22:34" x14ac:dyDescent="0.25">
      <c r="V171" s="14"/>
      <c r="W171" s="14"/>
      <c r="X171" s="14"/>
      <c r="Y171" s="14"/>
      <c r="AD171" s="7" t="s">
        <v>769</v>
      </c>
      <c r="AE171" s="7" t="s">
        <v>104</v>
      </c>
      <c r="AF171" s="7" t="s">
        <v>320</v>
      </c>
      <c r="AG171" s="7" t="b">
        <v>0</v>
      </c>
      <c r="AH171" s="7" t="b">
        <v>1</v>
      </c>
    </row>
    <row r="172" spans="22:34" x14ac:dyDescent="0.25">
      <c r="V172" s="14"/>
      <c r="W172" s="14"/>
      <c r="X172" s="14"/>
      <c r="Y172" s="14"/>
      <c r="AD172" s="7" t="s">
        <v>769</v>
      </c>
      <c r="AE172" s="7" t="s">
        <v>172</v>
      </c>
      <c r="AF172" s="7" t="s">
        <v>365</v>
      </c>
      <c r="AG172" s="7" t="b">
        <v>0</v>
      </c>
      <c r="AH172" s="7" t="b">
        <v>1</v>
      </c>
    </row>
    <row r="173" spans="22:34" x14ac:dyDescent="0.25">
      <c r="V173" s="14"/>
      <c r="W173" s="14"/>
      <c r="X173" s="14"/>
      <c r="Y173" s="14"/>
      <c r="AD173" s="7" t="s">
        <v>769</v>
      </c>
      <c r="AE173" s="7" t="s">
        <v>213</v>
      </c>
      <c r="AF173" s="7" t="s">
        <v>393</v>
      </c>
      <c r="AG173" s="7" t="b">
        <v>0</v>
      </c>
      <c r="AH173" s="7" t="b">
        <v>1</v>
      </c>
    </row>
    <row r="174" spans="22:34" x14ac:dyDescent="0.25">
      <c r="V174" s="14"/>
      <c r="W174" s="14"/>
      <c r="X174" s="14"/>
      <c r="Y174" s="14"/>
      <c r="AD174" s="7" t="s">
        <v>769</v>
      </c>
      <c r="AE174" s="7" t="s">
        <v>168</v>
      </c>
      <c r="AF174" s="7" t="s">
        <v>330</v>
      </c>
      <c r="AG174" s="7" t="b">
        <v>0</v>
      </c>
      <c r="AH174" s="7" t="b">
        <v>1</v>
      </c>
    </row>
    <row r="175" spans="22:34" x14ac:dyDescent="0.25">
      <c r="V175" s="14"/>
      <c r="W175" s="14"/>
      <c r="X175" s="14"/>
      <c r="Y175" s="14"/>
      <c r="AD175" s="7" t="s">
        <v>769</v>
      </c>
      <c r="AE175" s="7" t="s">
        <v>206</v>
      </c>
      <c r="AF175" s="7" t="s">
        <v>389</v>
      </c>
      <c r="AG175" s="7" t="b">
        <v>0</v>
      </c>
      <c r="AH175" s="7" t="b">
        <v>1</v>
      </c>
    </row>
    <row r="176" spans="22:34" x14ac:dyDescent="0.25">
      <c r="V176" s="14"/>
      <c r="W176" s="14"/>
      <c r="X176" s="14"/>
      <c r="Y176" s="14"/>
      <c r="AD176" s="7" t="s">
        <v>769</v>
      </c>
      <c r="AE176" s="7" t="s">
        <v>127</v>
      </c>
      <c r="AF176" s="7" t="s">
        <v>327</v>
      </c>
      <c r="AG176" s="7" t="b">
        <v>0</v>
      </c>
      <c r="AH176" s="7" t="b">
        <v>1</v>
      </c>
    </row>
    <row r="177" spans="22:34" x14ac:dyDescent="0.25">
      <c r="V177" s="14"/>
      <c r="W177" s="14"/>
      <c r="X177" s="14"/>
      <c r="Y177" s="14"/>
      <c r="AD177" s="7" t="s">
        <v>769</v>
      </c>
      <c r="AE177" s="7" t="s">
        <v>125</v>
      </c>
      <c r="AF177" s="7" t="s">
        <v>339</v>
      </c>
      <c r="AG177" s="7" t="b">
        <v>0</v>
      </c>
      <c r="AH177" s="7" t="b">
        <v>1</v>
      </c>
    </row>
    <row r="178" spans="22:34" x14ac:dyDescent="0.25">
      <c r="V178" s="14"/>
      <c r="W178" s="14"/>
      <c r="X178" s="14"/>
      <c r="Y178" s="14"/>
      <c r="AD178" s="7" t="s">
        <v>769</v>
      </c>
      <c r="AE178" s="7" t="s">
        <v>93</v>
      </c>
      <c r="AF178" s="7" t="s">
        <v>301</v>
      </c>
      <c r="AG178" s="7" t="b">
        <v>0</v>
      </c>
      <c r="AH178" s="7" t="b">
        <v>1</v>
      </c>
    </row>
    <row r="179" spans="22:34" x14ac:dyDescent="0.25">
      <c r="V179" s="14"/>
      <c r="W179" s="14"/>
      <c r="X179" s="14"/>
      <c r="Y179" s="14"/>
      <c r="AD179" s="7" t="s">
        <v>769</v>
      </c>
      <c r="AE179" s="7" t="s">
        <v>94</v>
      </c>
      <c r="AF179" s="7" t="s">
        <v>304</v>
      </c>
      <c r="AG179" s="7" t="b">
        <v>0</v>
      </c>
      <c r="AH179" s="7" t="b">
        <v>1</v>
      </c>
    </row>
    <row r="180" spans="22:34" x14ac:dyDescent="0.25">
      <c r="V180" s="14"/>
      <c r="W180" s="14"/>
      <c r="X180" s="14"/>
      <c r="Y180" s="14"/>
      <c r="AD180" s="7" t="s">
        <v>769</v>
      </c>
      <c r="AE180" s="7" t="s">
        <v>87</v>
      </c>
      <c r="AF180" s="7" t="s">
        <v>305</v>
      </c>
      <c r="AG180" s="7" t="b">
        <v>0</v>
      </c>
      <c r="AH180" s="7" t="b">
        <v>1</v>
      </c>
    </row>
    <row r="181" spans="22:34" x14ac:dyDescent="0.25">
      <c r="V181" s="14"/>
      <c r="W181" s="14"/>
      <c r="X181" s="14"/>
      <c r="Y181" s="14"/>
      <c r="AD181" s="7" t="s">
        <v>769</v>
      </c>
      <c r="AE181" s="7" t="s">
        <v>196</v>
      </c>
      <c r="AF181" s="7" t="s">
        <v>385</v>
      </c>
      <c r="AG181" s="7" t="b">
        <v>0</v>
      </c>
      <c r="AH181" s="7" t="b">
        <v>1</v>
      </c>
    </row>
    <row r="182" spans="22:34" x14ac:dyDescent="0.25">
      <c r="V182" s="14"/>
      <c r="W182" s="14"/>
      <c r="X182" s="14"/>
      <c r="Y182" s="14"/>
      <c r="AD182" s="7" t="s">
        <v>769</v>
      </c>
      <c r="AE182" s="7" t="s">
        <v>89</v>
      </c>
      <c r="AF182" s="7" t="s">
        <v>307</v>
      </c>
      <c r="AG182" s="7" t="b">
        <v>0</v>
      </c>
      <c r="AH182" s="7" t="b">
        <v>1</v>
      </c>
    </row>
    <row r="183" spans="22:34" x14ac:dyDescent="0.25">
      <c r="V183" s="14"/>
      <c r="W183" s="14"/>
      <c r="X183" s="14"/>
      <c r="Y183" s="14"/>
      <c r="AD183" s="7" t="s">
        <v>769</v>
      </c>
      <c r="AE183" s="7" t="s">
        <v>199</v>
      </c>
      <c r="AF183" s="7" t="s">
        <v>326</v>
      </c>
      <c r="AG183" s="7" t="b">
        <v>0</v>
      </c>
      <c r="AH183" s="7" t="b">
        <v>1</v>
      </c>
    </row>
    <row r="184" spans="22:34" x14ac:dyDescent="0.25">
      <c r="V184" s="14"/>
      <c r="W184" s="14"/>
      <c r="X184" s="14"/>
      <c r="Y184" s="14"/>
      <c r="AD184" s="7" t="s">
        <v>769</v>
      </c>
      <c r="AE184" s="7" t="s">
        <v>200</v>
      </c>
      <c r="AF184" s="7" t="s">
        <v>312</v>
      </c>
      <c r="AG184" s="7" t="b">
        <v>0</v>
      </c>
      <c r="AH184" s="7" t="b">
        <v>1</v>
      </c>
    </row>
    <row r="185" spans="22:34" x14ac:dyDescent="0.25">
      <c r="V185" s="14"/>
      <c r="W185" s="14"/>
      <c r="X185" s="14"/>
      <c r="Y185" s="14"/>
      <c r="AD185" s="7" t="s">
        <v>769</v>
      </c>
      <c r="AE185" s="7" t="s">
        <v>128</v>
      </c>
      <c r="AF185" s="7" t="s">
        <v>345</v>
      </c>
      <c r="AG185" s="7" t="b">
        <v>0</v>
      </c>
      <c r="AH185" s="7" t="b">
        <v>1</v>
      </c>
    </row>
    <row r="186" spans="22:34" x14ac:dyDescent="0.25">
      <c r="V186" s="14"/>
      <c r="W186" s="14"/>
      <c r="X186" s="14"/>
      <c r="Y186" s="14"/>
      <c r="AD186" s="7" t="s">
        <v>769</v>
      </c>
      <c r="AE186" s="7" t="s">
        <v>132</v>
      </c>
      <c r="AF186" s="7" t="s">
        <v>345</v>
      </c>
      <c r="AG186" s="7" t="b">
        <v>0</v>
      </c>
      <c r="AH186" s="7" t="b">
        <v>1</v>
      </c>
    </row>
    <row r="187" spans="22:34" x14ac:dyDescent="0.25">
      <c r="V187" s="14"/>
      <c r="W187" s="14"/>
      <c r="X187" s="14"/>
      <c r="Y187" s="14"/>
      <c r="AD187" s="7" t="s">
        <v>769</v>
      </c>
      <c r="AE187" s="7" t="s">
        <v>201</v>
      </c>
      <c r="AF187" s="7" t="s">
        <v>389</v>
      </c>
      <c r="AG187" s="7" t="b">
        <v>0</v>
      </c>
      <c r="AH187" s="7" t="b">
        <v>1</v>
      </c>
    </row>
    <row r="188" spans="22:34" x14ac:dyDescent="0.25">
      <c r="V188" s="14"/>
      <c r="W188" s="14"/>
      <c r="X188" s="14"/>
      <c r="Y188" s="14"/>
      <c r="AD188" s="7" t="s">
        <v>769</v>
      </c>
      <c r="AE188" s="7" t="s">
        <v>102</v>
      </c>
      <c r="AF188" s="7" t="s">
        <v>315</v>
      </c>
      <c r="AG188" s="7" t="b">
        <v>0</v>
      </c>
      <c r="AH188" s="7" t="b">
        <v>1</v>
      </c>
    </row>
    <row r="189" spans="22:34" x14ac:dyDescent="0.25">
      <c r="V189" s="14"/>
      <c r="W189" s="14"/>
      <c r="X189" s="14"/>
      <c r="Y189" s="14"/>
      <c r="AD189" s="7" t="s">
        <v>769</v>
      </c>
      <c r="AE189" s="7" t="s">
        <v>110</v>
      </c>
      <c r="AF189" s="7" t="s">
        <v>321</v>
      </c>
      <c r="AG189" s="7" t="b">
        <v>0</v>
      </c>
      <c r="AH189" s="7" t="b">
        <v>1</v>
      </c>
    </row>
    <row r="190" spans="22:34" x14ac:dyDescent="0.25">
      <c r="V190" s="14"/>
      <c r="W190" s="14"/>
      <c r="X190" s="14"/>
      <c r="Y190" s="14"/>
      <c r="AD190" s="7" t="s">
        <v>769</v>
      </c>
      <c r="AE190" s="7" t="s">
        <v>198</v>
      </c>
      <c r="AF190" s="7" t="s">
        <v>386</v>
      </c>
      <c r="AG190" s="7" t="b">
        <v>0</v>
      </c>
      <c r="AH190" s="7" t="b">
        <v>1</v>
      </c>
    </row>
    <row r="191" spans="22:34" x14ac:dyDescent="0.25">
      <c r="V191" s="14"/>
      <c r="W191" s="14"/>
      <c r="X191" s="14"/>
      <c r="Y191" s="14"/>
    </row>
    <row r="192" spans="22:34" x14ac:dyDescent="0.25">
      <c r="V192" s="14"/>
      <c r="W192" s="14"/>
      <c r="X192" s="14"/>
      <c r="Y192" s="14"/>
    </row>
    <row r="193" spans="22:25" x14ac:dyDescent="0.25">
      <c r="V193" s="14"/>
      <c r="W193" s="14"/>
      <c r="X193" s="14"/>
      <c r="Y193" s="14"/>
    </row>
    <row r="194" spans="22:25" x14ac:dyDescent="0.25">
      <c r="V194" s="14"/>
      <c r="W194" s="14"/>
      <c r="X194" s="14"/>
      <c r="Y194" s="14"/>
    </row>
    <row r="195" spans="22:25" x14ac:dyDescent="0.25">
      <c r="V195" s="14"/>
      <c r="W195" s="14"/>
      <c r="X195" s="14"/>
      <c r="Y195" s="14"/>
    </row>
    <row r="196" spans="22:25" x14ac:dyDescent="0.25">
      <c r="V196" s="14"/>
      <c r="W196" s="14"/>
      <c r="X196" s="14"/>
      <c r="Y196" s="14"/>
    </row>
    <row r="197" spans="22:25" x14ac:dyDescent="0.25">
      <c r="V197" s="14"/>
      <c r="W197" s="14"/>
      <c r="X197" s="14"/>
      <c r="Y197" s="14"/>
    </row>
    <row r="198" spans="22:25" x14ac:dyDescent="0.25">
      <c r="V198" s="14"/>
      <c r="W198" s="14"/>
      <c r="X198" s="14"/>
      <c r="Y198" s="14"/>
    </row>
    <row r="199" spans="22:25" x14ac:dyDescent="0.25">
      <c r="V199" s="14"/>
      <c r="W199" s="14"/>
      <c r="X199" s="14"/>
      <c r="Y199" s="14"/>
    </row>
    <row r="200" spans="22:25" x14ac:dyDescent="0.25">
      <c r="V200" s="14"/>
      <c r="W200" s="14"/>
      <c r="X200" s="14"/>
      <c r="Y200" s="14"/>
    </row>
    <row r="201" spans="22:25" x14ac:dyDescent="0.25">
      <c r="V201" s="14"/>
      <c r="W201" s="14"/>
      <c r="X201" s="14"/>
      <c r="Y201" s="14"/>
    </row>
    <row r="202" spans="22:25" x14ac:dyDescent="0.25">
      <c r="V202" s="14"/>
      <c r="W202" s="14"/>
      <c r="X202" s="14"/>
      <c r="Y202" s="14"/>
    </row>
    <row r="203" spans="22:25" x14ac:dyDescent="0.25">
      <c r="V203" s="14"/>
      <c r="W203" s="14"/>
      <c r="X203" s="14"/>
      <c r="Y203" s="14"/>
    </row>
    <row r="204" spans="22:25" x14ac:dyDescent="0.25">
      <c r="V204" s="14"/>
      <c r="W204" s="14"/>
      <c r="X204" s="14"/>
      <c r="Y204" s="14"/>
    </row>
    <row r="205" spans="22:25" x14ac:dyDescent="0.25">
      <c r="V205" s="14"/>
      <c r="W205" s="14"/>
      <c r="X205" s="14"/>
      <c r="Y205" s="14"/>
    </row>
    <row r="206" spans="22:25" x14ac:dyDescent="0.25">
      <c r="V206" s="14"/>
      <c r="W206" s="14"/>
      <c r="X206" s="14"/>
      <c r="Y206" s="14"/>
    </row>
    <row r="207" spans="22:25" x14ac:dyDescent="0.25">
      <c r="V207" s="14"/>
      <c r="W207" s="14"/>
      <c r="X207" s="14"/>
      <c r="Y207" s="14"/>
    </row>
    <row r="208" spans="22:25" x14ac:dyDescent="0.25">
      <c r="V208" s="14"/>
      <c r="W208" s="14"/>
      <c r="X208" s="14"/>
      <c r="Y208" s="14"/>
    </row>
    <row r="209" spans="22:25" x14ac:dyDescent="0.25">
      <c r="V209" s="14"/>
      <c r="W209" s="14"/>
      <c r="X209" s="14"/>
      <c r="Y209" s="14"/>
    </row>
    <row r="210" spans="22:25" x14ac:dyDescent="0.25">
      <c r="V210" s="14"/>
      <c r="W210" s="14"/>
      <c r="X210" s="14"/>
      <c r="Y210" s="14"/>
    </row>
    <row r="211" spans="22:25" x14ac:dyDescent="0.25">
      <c r="V211" s="14"/>
      <c r="W211" s="14"/>
      <c r="X211" s="14"/>
      <c r="Y211" s="14"/>
    </row>
    <row r="212" spans="22:25" x14ac:dyDescent="0.25">
      <c r="V212" s="14"/>
      <c r="W212" s="14"/>
      <c r="X212" s="14"/>
      <c r="Y212" s="14"/>
    </row>
    <row r="213" spans="22:25" x14ac:dyDescent="0.25">
      <c r="V213" s="14"/>
      <c r="W213" s="14"/>
      <c r="X213" s="14"/>
      <c r="Y213" s="14"/>
    </row>
    <row r="214" spans="22:25" x14ac:dyDescent="0.25">
      <c r="V214" s="14"/>
      <c r="W214" s="14"/>
      <c r="X214" s="14"/>
      <c r="Y214" s="14"/>
    </row>
    <row r="215" spans="22:25" x14ac:dyDescent="0.25">
      <c r="V215" s="14"/>
      <c r="W215" s="14"/>
      <c r="X215" s="14"/>
      <c r="Y215" s="14"/>
    </row>
    <row r="216" spans="22:25" x14ac:dyDescent="0.25">
      <c r="V216" s="14"/>
      <c r="W216" s="14"/>
      <c r="X216" s="14"/>
      <c r="Y216" s="14"/>
    </row>
    <row r="217" spans="22:25" x14ac:dyDescent="0.25">
      <c r="V217" s="14"/>
      <c r="W217" s="14"/>
      <c r="X217" s="14"/>
      <c r="Y217" s="14"/>
    </row>
    <row r="218" spans="22:25" x14ac:dyDescent="0.25">
      <c r="V218" s="14"/>
      <c r="W218" s="14"/>
      <c r="X218" s="14"/>
      <c r="Y218" s="14"/>
    </row>
    <row r="219" spans="22:25" x14ac:dyDescent="0.25">
      <c r="V219" s="14"/>
      <c r="W219" s="14"/>
      <c r="X219" s="14"/>
      <c r="Y219" s="14"/>
    </row>
    <row r="220" spans="22:25" x14ac:dyDescent="0.25">
      <c r="V220" s="14"/>
      <c r="W220" s="14"/>
      <c r="X220" s="14"/>
      <c r="Y220" s="14"/>
    </row>
    <row r="221" spans="22:25" x14ac:dyDescent="0.25">
      <c r="V221" s="14"/>
      <c r="W221" s="14"/>
      <c r="X221" s="14"/>
      <c r="Y221" s="14"/>
    </row>
    <row r="222" spans="22:25" x14ac:dyDescent="0.25">
      <c r="V222" s="14"/>
      <c r="W222" s="14"/>
      <c r="X222" s="14"/>
      <c r="Y222" s="14"/>
    </row>
    <row r="223" spans="22:25" x14ac:dyDescent="0.25">
      <c r="V223" s="14"/>
      <c r="W223" s="14"/>
      <c r="X223" s="14"/>
      <c r="Y223" s="14"/>
    </row>
    <row r="224" spans="22:25" x14ac:dyDescent="0.25">
      <c r="V224" s="14"/>
      <c r="W224" s="14"/>
      <c r="X224" s="14"/>
      <c r="Y224" s="14"/>
    </row>
    <row r="225" spans="22:25" x14ac:dyDescent="0.25">
      <c r="V225" s="14"/>
      <c r="W225" s="14"/>
      <c r="X225" s="14"/>
      <c r="Y225" s="14"/>
    </row>
    <row r="226" spans="22:25" x14ac:dyDescent="0.25">
      <c r="V226" s="14"/>
      <c r="W226" s="14"/>
      <c r="X226" s="14"/>
      <c r="Y226" s="14"/>
    </row>
    <row r="227" spans="22:25" x14ac:dyDescent="0.25">
      <c r="V227" s="14"/>
      <c r="W227" s="14"/>
      <c r="X227" s="14"/>
      <c r="Y227" s="14"/>
    </row>
    <row r="228" spans="22:25" x14ac:dyDescent="0.25">
      <c r="V228" s="14"/>
      <c r="W228" s="14"/>
      <c r="X228" s="14"/>
      <c r="Y228" s="14"/>
    </row>
    <row r="229" spans="22:25" x14ac:dyDescent="0.25">
      <c r="V229" s="14"/>
      <c r="W229" s="14"/>
      <c r="X229" s="14"/>
      <c r="Y229" s="14"/>
    </row>
    <row r="230" spans="22:25" x14ac:dyDescent="0.25">
      <c r="V230" s="14"/>
      <c r="W230" s="14"/>
      <c r="X230" s="14"/>
      <c r="Y230" s="14"/>
    </row>
    <row r="231" spans="22:25" x14ac:dyDescent="0.25">
      <c r="V231" s="14"/>
      <c r="W231" s="14"/>
      <c r="X231" s="14"/>
      <c r="Y231" s="14"/>
    </row>
    <row r="232" spans="22:25" x14ac:dyDescent="0.25">
      <c r="V232" s="14"/>
      <c r="W232" s="14"/>
      <c r="X232" s="14"/>
      <c r="Y232" s="14"/>
    </row>
    <row r="233" spans="22:25" x14ac:dyDescent="0.25">
      <c r="V233" s="14"/>
      <c r="W233" s="14"/>
      <c r="X233" s="14"/>
      <c r="Y233" s="14"/>
    </row>
    <row r="234" spans="22:25" x14ac:dyDescent="0.25">
      <c r="V234" s="14"/>
      <c r="W234" s="14"/>
      <c r="X234" s="14"/>
      <c r="Y234" s="14"/>
    </row>
    <row r="235" spans="22:25" x14ac:dyDescent="0.25">
      <c r="V235" s="14"/>
      <c r="W235" s="14"/>
      <c r="X235" s="14"/>
      <c r="Y235" s="14"/>
    </row>
    <row r="236" spans="22:25" x14ac:dyDescent="0.25">
      <c r="V236" s="14"/>
      <c r="W236" s="14"/>
      <c r="X236" s="14"/>
      <c r="Y236" s="14"/>
    </row>
    <row r="237" spans="22:25" x14ac:dyDescent="0.25">
      <c r="V237" s="14"/>
      <c r="W237" s="14"/>
      <c r="X237" s="14"/>
      <c r="Y237" s="14"/>
    </row>
    <row r="238" spans="22:25" x14ac:dyDescent="0.25">
      <c r="V238" s="14"/>
      <c r="W238" s="14"/>
      <c r="X238" s="14"/>
      <c r="Y238" s="14"/>
    </row>
    <row r="239" spans="22:25" x14ac:dyDescent="0.25">
      <c r="V239" s="14"/>
      <c r="W239" s="14"/>
      <c r="X239" s="14"/>
      <c r="Y239" s="14"/>
    </row>
    <row r="240" spans="22:25" x14ac:dyDescent="0.25">
      <c r="V240" s="14"/>
      <c r="W240" s="14"/>
      <c r="X240" s="14"/>
      <c r="Y240" s="14"/>
    </row>
    <row r="241" spans="22:25" x14ac:dyDescent="0.25">
      <c r="V241" s="14"/>
      <c r="W241" s="14"/>
      <c r="X241" s="14"/>
      <c r="Y241" s="14"/>
    </row>
    <row r="242" spans="22:25" x14ac:dyDescent="0.25">
      <c r="V242" s="14"/>
      <c r="W242" s="14"/>
      <c r="X242" s="14"/>
      <c r="Y242" s="14"/>
    </row>
    <row r="243" spans="22:25" x14ac:dyDescent="0.25">
      <c r="V243" s="14"/>
      <c r="W243" s="14"/>
      <c r="X243" s="14"/>
      <c r="Y243" s="14"/>
    </row>
    <row r="244" spans="22:25" x14ac:dyDescent="0.25">
      <c r="V244" s="14"/>
      <c r="W244" s="14"/>
      <c r="X244" s="14"/>
      <c r="Y244" s="14"/>
    </row>
    <row r="245" spans="22:25" x14ac:dyDescent="0.25">
      <c r="V245" s="14"/>
      <c r="W245" s="14"/>
      <c r="X245" s="14"/>
      <c r="Y245" s="14"/>
    </row>
    <row r="246" spans="22:25" x14ac:dyDescent="0.25">
      <c r="V246" s="14"/>
      <c r="W246" s="14"/>
      <c r="X246" s="14"/>
      <c r="Y246" s="14"/>
    </row>
    <row r="247" spans="22:25" x14ac:dyDescent="0.25">
      <c r="V247" s="14"/>
      <c r="W247" s="14"/>
      <c r="X247" s="14"/>
      <c r="Y247" s="14"/>
    </row>
    <row r="248" spans="22:25" x14ac:dyDescent="0.25">
      <c r="V248" s="14"/>
      <c r="W248" s="14"/>
      <c r="X248" s="14"/>
      <c r="Y248" s="14"/>
    </row>
  </sheetData>
  <mergeCells count="8">
    <mergeCell ref="A1:I1"/>
    <mergeCell ref="AJ1:AL1"/>
    <mergeCell ref="AJ20:AL20"/>
    <mergeCell ref="O1:T1"/>
    <mergeCell ref="V1:X1"/>
    <mergeCell ref="Z1:AB1"/>
    <mergeCell ref="AD1:AH1"/>
    <mergeCell ref="K1:M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7BF1-A195-A549-BAE2-0A44D15B761B}">
  <dimension ref="A1:AL243"/>
  <sheetViews>
    <sheetView topLeftCell="K1" workbookViewId="0">
      <selection activeCell="P12" sqref="A1:XFD1048576"/>
    </sheetView>
  </sheetViews>
  <sheetFormatPr baseColWidth="10" defaultColWidth="8.83203125" defaultRowHeight="19" x14ac:dyDescent="0.25"/>
  <cols>
    <col min="1" max="1" width="8.1640625" style="7" bestFit="1" customWidth="1"/>
    <col min="2" max="2" width="13.1640625" style="7" bestFit="1" customWidth="1"/>
    <col min="3" max="3" width="15.33203125" style="7" bestFit="1" customWidth="1"/>
    <col min="4" max="4" width="16.33203125" style="7" bestFit="1" customWidth="1"/>
    <col min="5" max="5" width="14.1640625" style="7" bestFit="1" customWidth="1"/>
    <col min="6" max="6" width="18" style="7" bestFit="1" customWidth="1"/>
    <col min="7" max="7" width="13.6640625" style="7" bestFit="1" customWidth="1"/>
    <col min="8" max="8" width="19.5" style="7" bestFit="1" customWidth="1"/>
    <col min="9" max="9" width="14.83203125" style="7" bestFit="1" customWidth="1"/>
    <col min="10" max="10" width="13" style="7" customWidth="1"/>
    <col min="11" max="11" width="24.6640625" style="7" bestFit="1" customWidth="1"/>
    <col min="12" max="12" width="10.33203125" style="7" bestFit="1" customWidth="1"/>
    <col min="13" max="13" width="10.33203125" style="7" customWidth="1"/>
    <col min="14" max="14" width="10.1640625" style="7" bestFit="1" customWidth="1"/>
    <col min="15" max="15" width="24.6640625" style="7" bestFit="1" customWidth="1"/>
    <col min="16" max="16" width="16.33203125" style="7" bestFit="1" customWidth="1"/>
    <col min="17" max="17" width="14.1640625" style="7" bestFit="1" customWidth="1"/>
    <col min="18" max="18" width="18" style="7" bestFit="1" customWidth="1"/>
    <col min="19" max="19" width="13.6640625" style="7" bestFit="1" customWidth="1"/>
    <col min="20" max="20" width="19.5" style="7" bestFit="1" customWidth="1"/>
    <col min="21" max="21" width="15.5" style="7" customWidth="1"/>
    <col min="22" max="22" width="8.1640625" style="7" bestFit="1" customWidth="1"/>
    <col min="23" max="23" width="17.5" style="7" bestFit="1" customWidth="1"/>
    <col min="24" max="24" width="19.1640625" style="7" bestFit="1" customWidth="1"/>
    <col min="25" max="25" width="8.33203125" style="7" bestFit="1" customWidth="1"/>
    <col min="26" max="26" width="8.1640625" style="7" bestFit="1" customWidth="1"/>
    <col min="27" max="27" width="17.5" style="7" bestFit="1" customWidth="1"/>
    <col min="28" max="28" width="19.1640625" style="7" bestFit="1" customWidth="1"/>
    <col min="29" max="29" width="10" style="7" customWidth="1"/>
    <col min="30" max="30" width="8.1640625" style="7" bestFit="1" customWidth="1"/>
    <col min="31" max="31" width="19.1640625" style="7" bestFit="1" customWidth="1"/>
    <col min="32" max="32" width="23.83203125" style="7" bestFit="1" customWidth="1"/>
    <col min="33" max="33" width="20.1640625" style="7" bestFit="1" customWidth="1"/>
    <col min="34" max="34" width="24.1640625" style="7" bestFit="1" customWidth="1"/>
    <col min="35" max="35" width="13.6640625" style="7" customWidth="1"/>
    <col min="36" max="36" width="32.1640625" style="7" bestFit="1" customWidth="1"/>
    <col min="37" max="37" width="20.1640625" style="7" bestFit="1" customWidth="1"/>
    <col min="38" max="38" width="24.1640625" style="7" bestFit="1" customWidth="1"/>
    <col min="39" max="39" width="19" style="7" bestFit="1" customWidth="1"/>
    <col min="40" max="16384" width="8.83203125" style="7"/>
  </cols>
  <sheetData>
    <row r="1" spans="1:38" x14ac:dyDescent="0.25">
      <c r="A1" s="21" t="s">
        <v>684</v>
      </c>
      <c r="B1" s="21"/>
      <c r="C1" s="21"/>
      <c r="D1" s="21"/>
      <c r="E1" s="21"/>
      <c r="F1" s="21"/>
      <c r="G1" s="21"/>
      <c r="H1" s="21"/>
      <c r="K1" s="10" t="s">
        <v>34</v>
      </c>
      <c r="L1" s="10"/>
      <c r="M1" s="22"/>
      <c r="O1" s="10" t="s">
        <v>32</v>
      </c>
      <c r="P1" s="10"/>
      <c r="Q1" s="10"/>
      <c r="R1" s="10"/>
      <c r="S1" s="10"/>
      <c r="T1" s="10"/>
      <c r="V1" s="11" t="s">
        <v>226</v>
      </c>
      <c r="W1" s="12"/>
      <c r="X1" s="13"/>
      <c r="Y1" s="14"/>
      <c r="Z1" s="11" t="s">
        <v>406</v>
      </c>
      <c r="AA1" s="12"/>
      <c r="AB1" s="13"/>
      <c r="AD1" s="10" t="s">
        <v>405</v>
      </c>
      <c r="AE1" s="10"/>
      <c r="AF1" s="10"/>
      <c r="AG1" s="10"/>
      <c r="AH1" s="10"/>
      <c r="AJ1" s="10" t="s">
        <v>400</v>
      </c>
      <c r="AK1" s="10"/>
      <c r="AL1" s="10"/>
    </row>
    <row r="2" spans="1:38" x14ac:dyDescent="0.25">
      <c r="A2" s="15" t="s">
        <v>0</v>
      </c>
      <c r="B2" s="15" t="s">
        <v>754</v>
      </c>
      <c r="C2" s="15" t="s">
        <v>895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896</v>
      </c>
      <c r="K2" s="16" t="s">
        <v>33</v>
      </c>
      <c r="L2" s="16" t="s">
        <v>2</v>
      </c>
      <c r="M2" s="16" t="s">
        <v>890</v>
      </c>
      <c r="O2" s="16" t="s">
        <v>33</v>
      </c>
      <c r="P2" s="16" t="s">
        <v>3</v>
      </c>
      <c r="Q2" s="16" t="s">
        <v>4</v>
      </c>
      <c r="R2" s="16" t="s">
        <v>5</v>
      </c>
      <c r="S2" s="16" t="s">
        <v>6</v>
      </c>
      <c r="T2" s="16" t="s">
        <v>7</v>
      </c>
      <c r="V2" s="16" t="s">
        <v>0</v>
      </c>
      <c r="W2" s="16" t="s">
        <v>37</v>
      </c>
      <c r="X2" s="16" t="s">
        <v>38</v>
      </c>
      <c r="Y2" s="14"/>
      <c r="Z2" s="16" t="s">
        <v>0</v>
      </c>
      <c r="AA2" s="16" t="s">
        <v>37</v>
      </c>
      <c r="AB2" s="16" t="s">
        <v>38</v>
      </c>
      <c r="AD2" s="16" t="s">
        <v>0</v>
      </c>
      <c r="AE2" s="16" t="s">
        <v>227</v>
      </c>
      <c r="AF2" s="16" t="s">
        <v>228</v>
      </c>
      <c r="AG2" s="16" t="s">
        <v>398</v>
      </c>
      <c r="AH2" s="16" t="s">
        <v>399</v>
      </c>
      <c r="AJ2" s="16" t="s">
        <v>0</v>
      </c>
      <c r="AK2" s="16" t="s">
        <v>398</v>
      </c>
      <c r="AL2" s="16" t="s">
        <v>399</v>
      </c>
    </row>
    <row r="3" spans="1:38" x14ac:dyDescent="0.25">
      <c r="A3" s="7" t="s">
        <v>755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K3" s="14" t="s">
        <v>30</v>
      </c>
      <c r="L3" s="14">
        <f>SUM(B3:B7)</f>
        <v>28</v>
      </c>
      <c r="M3" s="14"/>
      <c r="O3" s="14" t="s">
        <v>27</v>
      </c>
      <c r="P3" s="14">
        <f>SUM(D3:D7)</f>
        <v>0</v>
      </c>
      <c r="Q3" s="14">
        <f>SUM(E3:E7)</f>
        <v>0</v>
      </c>
      <c r="R3" s="14">
        <f>SUM(F3:F7)</f>
        <v>0</v>
      </c>
      <c r="S3" s="14">
        <f>SUM(P3:R3)</f>
        <v>0</v>
      </c>
      <c r="T3" s="14">
        <f>SUM(H3:H7)</f>
        <v>28</v>
      </c>
      <c r="V3" s="14" t="s">
        <v>755</v>
      </c>
      <c r="W3" s="14">
        <v>0</v>
      </c>
      <c r="X3" s="14">
        <v>0</v>
      </c>
      <c r="Y3" s="14"/>
      <c r="Z3" s="7" t="s">
        <v>757</v>
      </c>
      <c r="AA3" s="7" t="s">
        <v>233</v>
      </c>
      <c r="AB3" s="7" t="s">
        <v>42</v>
      </c>
      <c r="AD3" s="7" t="s">
        <v>757</v>
      </c>
      <c r="AE3" s="7" t="s">
        <v>465</v>
      </c>
      <c r="AF3" s="23" t="s">
        <v>466</v>
      </c>
      <c r="AG3" s="23" t="b">
        <v>1</v>
      </c>
      <c r="AH3" s="23" t="b">
        <v>0</v>
      </c>
      <c r="AJ3" s="17" t="s">
        <v>755</v>
      </c>
      <c r="AK3" s="14">
        <v>0</v>
      </c>
      <c r="AL3" s="14">
        <v>0</v>
      </c>
    </row>
    <row r="4" spans="1:38" x14ac:dyDescent="0.25">
      <c r="A4" s="7" t="s">
        <v>756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12</v>
      </c>
      <c r="K4" s="14" t="s">
        <v>28</v>
      </c>
      <c r="L4" s="14">
        <f>SUM(B8:B12)</f>
        <v>0</v>
      </c>
      <c r="M4" s="14"/>
      <c r="O4" s="14" t="s">
        <v>28</v>
      </c>
      <c r="P4" s="14">
        <f>SUM(D8:D12)</f>
        <v>0</v>
      </c>
      <c r="Q4" s="14">
        <f>SUM(E8:E12)</f>
        <v>0</v>
      </c>
      <c r="R4" s="14">
        <f>SUM(F8:F12)</f>
        <v>0</v>
      </c>
      <c r="S4" s="14">
        <f>SUM(P4:R4)</f>
        <v>0</v>
      </c>
      <c r="T4" s="14">
        <f>SUM(H8:H12)</f>
        <v>0</v>
      </c>
      <c r="V4" s="14" t="s">
        <v>756</v>
      </c>
      <c r="W4" s="14">
        <v>0</v>
      </c>
      <c r="X4" s="14">
        <v>0</v>
      </c>
      <c r="Y4" s="14"/>
      <c r="AD4" s="7" t="s">
        <v>757</v>
      </c>
      <c r="AE4" s="7" t="s">
        <v>467</v>
      </c>
      <c r="AF4" s="23" t="s">
        <v>466</v>
      </c>
      <c r="AG4" s="23" t="b">
        <v>1</v>
      </c>
      <c r="AH4" s="23" t="b">
        <v>0</v>
      </c>
      <c r="AJ4" s="17" t="s">
        <v>756</v>
      </c>
      <c r="AK4" s="14">
        <v>0</v>
      </c>
      <c r="AL4" s="14">
        <v>0</v>
      </c>
    </row>
    <row r="5" spans="1:38" x14ac:dyDescent="0.25">
      <c r="A5" s="7" t="s">
        <v>757</v>
      </c>
      <c r="B5" s="7">
        <v>28</v>
      </c>
      <c r="C5" s="7">
        <v>28</v>
      </c>
      <c r="D5" s="7">
        <v>0</v>
      </c>
      <c r="E5" s="7">
        <v>0</v>
      </c>
      <c r="F5" s="7">
        <v>0</v>
      </c>
      <c r="G5" s="7">
        <v>0</v>
      </c>
      <c r="H5" s="7">
        <v>28</v>
      </c>
      <c r="I5" s="7">
        <v>14</v>
      </c>
      <c r="K5" s="19" t="s">
        <v>754</v>
      </c>
      <c r="L5" s="19">
        <f>SUM(L3:L4)</f>
        <v>28</v>
      </c>
      <c r="M5" s="24"/>
      <c r="O5" s="19" t="s">
        <v>754</v>
      </c>
      <c r="P5" s="19">
        <f>SUM(P3:P4)</f>
        <v>0</v>
      </c>
      <c r="Q5" s="19">
        <f>SUM(Q3:Q4)</f>
        <v>0</v>
      </c>
      <c r="R5" s="19">
        <f>SUM(R3:R4)</f>
        <v>0</v>
      </c>
      <c r="S5" s="19">
        <f>SUM(S3:S4)</f>
        <v>0</v>
      </c>
      <c r="T5" s="19">
        <f>SUM(T3:T4)</f>
        <v>28</v>
      </c>
      <c r="V5" s="14" t="s">
        <v>757</v>
      </c>
      <c r="W5" s="14">
        <v>1</v>
      </c>
      <c r="X5" s="14">
        <v>0</v>
      </c>
      <c r="Y5" s="14"/>
      <c r="AD5" s="7" t="s">
        <v>757</v>
      </c>
      <c r="AE5" s="7" t="s">
        <v>468</v>
      </c>
      <c r="AF5" s="23" t="s">
        <v>466</v>
      </c>
      <c r="AG5" s="23" t="b">
        <v>1</v>
      </c>
      <c r="AH5" s="23" t="b">
        <v>0</v>
      </c>
      <c r="AJ5" s="17" t="s">
        <v>757</v>
      </c>
      <c r="AK5" s="14">
        <f>COUNTIF(AG3:AG30,"TRUE")</f>
        <v>4</v>
      </c>
      <c r="AL5" s="14">
        <f>COUNTIF(AH3:AH30,"TRUE")</f>
        <v>24</v>
      </c>
    </row>
    <row r="6" spans="1:38" x14ac:dyDescent="0.25">
      <c r="A6" s="7" t="s">
        <v>758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39</v>
      </c>
      <c r="V6" s="14" t="s">
        <v>758</v>
      </c>
      <c r="W6" s="14">
        <v>0</v>
      </c>
      <c r="X6" s="14">
        <v>0</v>
      </c>
      <c r="Y6" s="14"/>
      <c r="AD6" s="7" t="s">
        <v>757</v>
      </c>
      <c r="AE6" s="7" t="s">
        <v>288</v>
      </c>
      <c r="AF6" s="23" t="s">
        <v>289</v>
      </c>
      <c r="AG6" s="23" t="b">
        <v>0</v>
      </c>
      <c r="AH6" s="23" t="b">
        <v>1</v>
      </c>
      <c r="AJ6" s="17" t="s">
        <v>758</v>
      </c>
      <c r="AK6" s="14">
        <v>0</v>
      </c>
      <c r="AL6" s="14">
        <v>0</v>
      </c>
    </row>
    <row r="7" spans="1:38" x14ac:dyDescent="0.25">
      <c r="A7" s="7" t="s">
        <v>759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V7" s="14" t="s">
        <v>759</v>
      </c>
      <c r="W7" s="14">
        <v>0</v>
      </c>
      <c r="X7" s="14">
        <v>0</v>
      </c>
      <c r="Y7" s="14"/>
      <c r="AD7" s="7" t="s">
        <v>757</v>
      </c>
      <c r="AE7" s="7" t="s">
        <v>469</v>
      </c>
      <c r="AF7" s="23" t="s">
        <v>470</v>
      </c>
      <c r="AG7" s="23" t="b">
        <v>0</v>
      </c>
      <c r="AH7" s="23" t="b">
        <v>1</v>
      </c>
      <c r="AJ7" s="17" t="s">
        <v>759</v>
      </c>
      <c r="AK7" s="14">
        <v>0</v>
      </c>
      <c r="AL7" s="14">
        <v>0</v>
      </c>
    </row>
    <row r="8" spans="1:38" ht="21" customHeight="1" x14ac:dyDescent="0.25">
      <c r="A8" s="7" t="s">
        <v>760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V8" s="14" t="s">
        <v>760</v>
      </c>
      <c r="W8" s="14">
        <v>0</v>
      </c>
      <c r="X8" s="14">
        <v>0</v>
      </c>
      <c r="Y8" s="14"/>
      <c r="AD8" s="7" t="s">
        <v>757</v>
      </c>
      <c r="AE8" s="7" t="s">
        <v>471</v>
      </c>
      <c r="AF8" s="23" t="s">
        <v>472</v>
      </c>
      <c r="AG8" s="23" t="b">
        <v>1</v>
      </c>
      <c r="AH8" s="23" t="b">
        <v>0</v>
      </c>
      <c r="AJ8" s="7" t="s">
        <v>760</v>
      </c>
      <c r="AK8" s="14">
        <v>0</v>
      </c>
      <c r="AL8" s="14">
        <v>0</v>
      </c>
    </row>
    <row r="9" spans="1:38" x14ac:dyDescent="0.25">
      <c r="A9" s="7" t="s">
        <v>761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V9" s="14" t="s">
        <v>761</v>
      </c>
      <c r="W9" s="14">
        <v>0</v>
      </c>
      <c r="X9" s="14">
        <v>0</v>
      </c>
      <c r="Y9" s="14"/>
      <c r="AD9" s="7" t="s">
        <v>757</v>
      </c>
      <c r="AE9" s="7" t="s">
        <v>265</v>
      </c>
      <c r="AF9" s="23" t="s">
        <v>230</v>
      </c>
      <c r="AG9" s="23" t="b">
        <v>0</v>
      </c>
      <c r="AH9" s="23" t="b">
        <v>1</v>
      </c>
      <c r="AJ9" s="17" t="s">
        <v>761</v>
      </c>
      <c r="AK9" s="14">
        <v>0</v>
      </c>
      <c r="AL9" s="14">
        <v>0</v>
      </c>
    </row>
    <row r="10" spans="1:38" x14ac:dyDescent="0.25">
      <c r="A10" s="7" t="s">
        <v>762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V10" s="14" t="s">
        <v>762</v>
      </c>
      <c r="W10" s="14">
        <v>0</v>
      </c>
      <c r="X10" s="14">
        <v>0</v>
      </c>
      <c r="Y10" s="14"/>
      <c r="AD10" s="7" t="s">
        <v>757</v>
      </c>
      <c r="AE10" s="7" t="s">
        <v>266</v>
      </c>
      <c r="AF10" s="23" t="s">
        <v>230</v>
      </c>
      <c r="AG10" s="23" t="b">
        <v>0</v>
      </c>
      <c r="AH10" s="23" t="b">
        <v>1</v>
      </c>
      <c r="AJ10" s="17" t="s">
        <v>762</v>
      </c>
      <c r="AK10" s="14">
        <v>0</v>
      </c>
      <c r="AL10" s="14">
        <v>0</v>
      </c>
    </row>
    <row r="11" spans="1:38" x14ac:dyDescent="0.25">
      <c r="A11" s="7" t="s">
        <v>763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9</v>
      </c>
      <c r="V11" s="14" t="s">
        <v>763</v>
      </c>
      <c r="W11" s="14">
        <v>0</v>
      </c>
      <c r="X11" s="14">
        <v>0</v>
      </c>
      <c r="Y11" s="14"/>
      <c r="AD11" s="7" t="s">
        <v>757</v>
      </c>
      <c r="AE11" s="7" t="s">
        <v>473</v>
      </c>
      <c r="AF11" s="23" t="s">
        <v>230</v>
      </c>
      <c r="AG11" s="23" t="b">
        <v>0</v>
      </c>
      <c r="AH11" s="23" t="b">
        <v>1</v>
      </c>
      <c r="AJ11" s="17" t="s">
        <v>763</v>
      </c>
      <c r="AK11" s="14">
        <v>0</v>
      </c>
      <c r="AL11" s="14">
        <v>0</v>
      </c>
    </row>
    <row r="12" spans="1:38" x14ac:dyDescent="0.25">
      <c r="A12" s="7" t="s">
        <v>764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3</v>
      </c>
      <c r="V12" s="14" t="s">
        <v>764</v>
      </c>
      <c r="W12" s="14">
        <v>0</v>
      </c>
      <c r="X12" s="14">
        <v>0</v>
      </c>
      <c r="Y12" s="14"/>
      <c r="AD12" s="7" t="s">
        <v>757</v>
      </c>
      <c r="AE12" s="7" t="s">
        <v>264</v>
      </c>
      <c r="AF12" s="23" t="s">
        <v>230</v>
      </c>
      <c r="AG12" s="23" t="b">
        <v>0</v>
      </c>
      <c r="AH12" s="23" t="b">
        <v>1</v>
      </c>
      <c r="AJ12" s="17" t="s">
        <v>764</v>
      </c>
      <c r="AK12" s="14">
        <v>0</v>
      </c>
      <c r="AL12" s="14">
        <v>0</v>
      </c>
    </row>
    <row r="13" spans="1:38" x14ac:dyDescent="0.25">
      <c r="A13" s="18" t="s">
        <v>754</v>
      </c>
      <c r="B13" s="18">
        <f t="shared" ref="B13:I13" si="0">SUM(B3:B12)</f>
        <v>28</v>
      </c>
      <c r="C13" s="18">
        <f t="shared" si="0"/>
        <v>28</v>
      </c>
      <c r="D13" s="18">
        <f t="shared" si="0"/>
        <v>0</v>
      </c>
      <c r="E13" s="18">
        <f t="shared" si="0"/>
        <v>0</v>
      </c>
      <c r="F13" s="18">
        <f t="shared" si="0"/>
        <v>0</v>
      </c>
      <c r="G13" s="18">
        <f t="shared" si="0"/>
        <v>0</v>
      </c>
      <c r="H13" s="18">
        <f t="shared" si="0"/>
        <v>28</v>
      </c>
      <c r="I13" s="18">
        <f t="shared" si="0"/>
        <v>78</v>
      </c>
      <c r="V13" s="19" t="s">
        <v>754</v>
      </c>
      <c r="W13" s="19">
        <f>SUM(W3:W12)</f>
        <v>1</v>
      </c>
      <c r="X13" s="19">
        <f>SUM(X3:X12)</f>
        <v>0</v>
      </c>
      <c r="Y13" s="14"/>
      <c r="AD13" s="7" t="s">
        <v>757</v>
      </c>
      <c r="AE13" s="7" t="s">
        <v>474</v>
      </c>
      <c r="AF13" s="23" t="s">
        <v>230</v>
      </c>
      <c r="AG13" s="23" t="b">
        <v>0</v>
      </c>
      <c r="AH13" s="23" t="b">
        <v>1</v>
      </c>
      <c r="AJ13" s="20" t="s">
        <v>754</v>
      </c>
      <c r="AK13" s="19">
        <f>SUM(AK3:AK12)</f>
        <v>4</v>
      </c>
      <c r="AL13" s="19">
        <f>SUM(AL3:AL12)</f>
        <v>24</v>
      </c>
    </row>
    <row r="14" spans="1:38" x14ac:dyDescent="0.25">
      <c r="V14" s="14"/>
      <c r="W14" s="14"/>
      <c r="X14" s="14"/>
      <c r="Y14" s="14"/>
      <c r="AD14" s="7" t="s">
        <v>757</v>
      </c>
      <c r="AE14" s="7" t="s">
        <v>262</v>
      </c>
      <c r="AF14" s="23" t="s">
        <v>230</v>
      </c>
      <c r="AG14" s="23" t="b">
        <v>0</v>
      </c>
      <c r="AH14" s="23" t="b">
        <v>1</v>
      </c>
      <c r="AJ14" s="14"/>
      <c r="AK14" s="14"/>
      <c r="AL14" s="14"/>
    </row>
    <row r="15" spans="1:38" x14ac:dyDescent="0.25">
      <c r="V15" s="14"/>
      <c r="W15" s="14"/>
      <c r="X15" s="14"/>
      <c r="Y15" s="14"/>
      <c r="AD15" s="7" t="s">
        <v>757</v>
      </c>
      <c r="AE15" s="7" t="s">
        <v>272</v>
      </c>
      <c r="AF15" s="23" t="s">
        <v>230</v>
      </c>
      <c r="AG15" s="23" t="b">
        <v>0</v>
      </c>
      <c r="AH15" s="23" t="b">
        <v>1</v>
      </c>
      <c r="AJ15" s="10" t="s">
        <v>407</v>
      </c>
      <c r="AK15" s="10"/>
      <c r="AL15" s="10"/>
    </row>
    <row r="16" spans="1:38" x14ac:dyDescent="0.25">
      <c r="V16" s="14"/>
      <c r="W16" s="14"/>
      <c r="X16" s="14"/>
      <c r="Y16" s="14"/>
      <c r="AD16" s="7" t="s">
        <v>757</v>
      </c>
      <c r="AE16" s="7" t="s">
        <v>268</v>
      </c>
      <c r="AF16" s="23" t="s">
        <v>230</v>
      </c>
      <c r="AG16" s="23" t="b">
        <v>0</v>
      </c>
      <c r="AH16" s="23" t="b">
        <v>1</v>
      </c>
      <c r="AJ16" s="16" t="s">
        <v>0</v>
      </c>
      <c r="AK16" s="16" t="s">
        <v>398</v>
      </c>
      <c r="AL16" s="16" t="s">
        <v>399</v>
      </c>
    </row>
    <row r="17" spans="22:38" x14ac:dyDescent="0.25">
      <c r="V17" s="14"/>
      <c r="W17" s="14"/>
      <c r="X17" s="14"/>
      <c r="Y17" s="14"/>
      <c r="AD17" s="7" t="s">
        <v>757</v>
      </c>
      <c r="AE17" s="7" t="s">
        <v>270</v>
      </c>
      <c r="AF17" s="23" t="s">
        <v>230</v>
      </c>
      <c r="AG17" s="23" t="b">
        <v>0</v>
      </c>
      <c r="AH17" s="23" t="b">
        <v>1</v>
      </c>
      <c r="AJ17" s="14" t="s">
        <v>27</v>
      </c>
      <c r="AK17" s="14">
        <f>SUM(AK3:AK7)</f>
        <v>4</v>
      </c>
      <c r="AL17" s="14">
        <f>SUM(AL3:AL7)</f>
        <v>24</v>
      </c>
    </row>
    <row r="18" spans="22:38" x14ac:dyDescent="0.25">
      <c r="V18" s="14"/>
      <c r="W18" s="14"/>
      <c r="X18" s="14"/>
      <c r="Y18" s="14"/>
      <c r="AD18" s="7" t="s">
        <v>757</v>
      </c>
      <c r="AE18" s="7" t="s">
        <v>233</v>
      </c>
      <c r="AF18" s="23" t="s">
        <v>230</v>
      </c>
      <c r="AG18" s="23" t="b">
        <v>0</v>
      </c>
      <c r="AH18" s="23" t="b">
        <v>1</v>
      </c>
      <c r="AJ18" s="14" t="s">
        <v>28</v>
      </c>
      <c r="AK18" s="14">
        <f>SUM(AK8:AK12)</f>
        <v>0</v>
      </c>
      <c r="AL18" s="14">
        <f>SUM(AL8:AL12)</f>
        <v>0</v>
      </c>
    </row>
    <row r="19" spans="22:38" x14ac:dyDescent="0.25">
      <c r="V19" s="14"/>
      <c r="W19" s="14"/>
      <c r="X19" s="14"/>
      <c r="Y19" s="14"/>
      <c r="AD19" s="7" t="s">
        <v>757</v>
      </c>
      <c r="AE19" s="7" t="s">
        <v>475</v>
      </c>
      <c r="AF19" s="23" t="s">
        <v>476</v>
      </c>
      <c r="AG19" s="23" t="b">
        <v>0</v>
      </c>
      <c r="AH19" s="23" t="b">
        <v>1</v>
      </c>
      <c r="AJ19" s="20" t="s">
        <v>754</v>
      </c>
      <c r="AK19" s="18">
        <f>SUM(AK17:AK18)</f>
        <v>4</v>
      </c>
      <c r="AL19" s="19">
        <f>SUM(AL17:AL18)</f>
        <v>24</v>
      </c>
    </row>
    <row r="20" spans="22:38" x14ac:dyDescent="0.25">
      <c r="V20" s="14"/>
      <c r="W20" s="14"/>
      <c r="X20" s="14"/>
      <c r="Y20" s="14"/>
      <c r="AD20" s="7" t="s">
        <v>757</v>
      </c>
      <c r="AE20" s="7" t="s">
        <v>477</v>
      </c>
      <c r="AF20" s="23" t="s">
        <v>478</v>
      </c>
      <c r="AG20" s="23" t="b">
        <v>0</v>
      </c>
      <c r="AH20" s="23" t="b">
        <v>1</v>
      </c>
      <c r="AJ20" s="17"/>
      <c r="AK20" s="14"/>
      <c r="AL20" s="14"/>
    </row>
    <row r="21" spans="22:38" x14ac:dyDescent="0.25">
      <c r="V21" s="14"/>
      <c r="W21" s="14"/>
      <c r="X21" s="14"/>
      <c r="Y21" s="14"/>
      <c r="AD21" s="7" t="s">
        <v>757</v>
      </c>
      <c r="AE21" s="7" t="s">
        <v>479</v>
      </c>
      <c r="AF21" s="23" t="s">
        <v>478</v>
      </c>
      <c r="AG21" s="23" t="b">
        <v>0</v>
      </c>
      <c r="AH21" s="23" t="b">
        <v>1</v>
      </c>
      <c r="AJ21" s="17"/>
      <c r="AK21" s="14"/>
      <c r="AL21" s="14"/>
    </row>
    <row r="22" spans="22:38" x14ac:dyDescent="0.25">
      <c r="V22" s="14"/>
      <c r="W22" s="14"/>
      <c r="X22" s="14"/>
      <c r="Y22" s="14"/>
      <c r="AD22" s="7" t="s">
        <v>757</v>
      </c>
      <c r="AE22" s="7" t="s">
        <v>480</v>
      </c>
      <c r="AF22" s="23" t="s">
        <v>478</v>
      </c>
      <c r="AG22" s="23" t="b">
        <v>0</v>
      </c>
      <c r="AH22" s="23" t="b">
        <v>1</v>
      </c>
      <c r="AJ22" s="17"/>
      <c r="AK22" s="14"/>
      <c r="AL22" s="14"/>
    </row>
    <row r="23" spans="22:38" x14ac:dyDescent="0.25">
      <c r="V23" s="14"/>
      <c r="W23" s="14"/>
      <c r="X23" s="14"/>
      <c r="Y23" s="14"/>
      <c r="AD23" s="7" t="s">
        <v>757</v>
      </c>
      <c r="AE23" s="7" t="s">
        <v>481</v>
      </c>
      <c r="AF23" s="23" t="s">
        <v>478</v>
      </c>
      <c r="AG23" s="23" t="b">
        <v>0</v>
      </c>
      <c r="AH23" s="23" t="b">
        <v>1</v>
      </c>
      <c r="AJ23" s="17"/>
      <c r="AK23" s="14"/>
      <c r="AL23" s="14"/>
    </row>
    <row r="24" spans="22:38" x14ac:dyDescent="0.25">
      <c r="V24" s="14"/>
      <c r="W24" s="14"/>
      <c r="X24" s="14"/>
      <c r="Y24" s="14"/>
      <c r="AD24" s="7" t="s">
        <v>757</v>
      </c>
      <c r="AE24" s="7" t="s">
        <v>482</v>
      </c>
      <c r="AF24" s="23" t="s">
        <v>478</v>
      </c>
      <c r="AG24" s="23" t="b">
        <v>0</v>
      </c>
      <c r="AH24" s="23" t="b">
        <v>1</v>
      </c>
      <c r="AJ24" s="17"/>
      <c r="AK24" s="14"/>
      <c r="AL24" s="14"/>
    </row>
    <row r="25" spans="22:38" x14ac:dyDescent="0.25">
      <c r="V25" s="14"/>
      <c r="W25" s="14"/>
      <c r="X25" s="14"/>
      <c r="Y25" s="14"/>
      <c r="AD25" s="7" t="s">
        <v>757</v>
      </c>
      <c r="AE25" s="7" t="s">
        <v>483</v>
      </c>
      <c r="AF25" s="23" t="s">
        <v>484</v>
      </c>
      <c r="AG25" s="23" t="b">
        <v>0</v>
      </c>
      <c r="AH25" s="23" t="b">
        <v>1</v>
      </c>
      <c r="AJ25" s="17"/>
      <c r="AK25" s="14"/>
      <c r="AL25" s="14"/>
    </row>
    <row r="26" spans="22:38" x14ac:dyDescent="0.25">
      <c r="V26" s="14"/>
      <c r="W26" s="14"/>
      <c r="X26" s="14"/>
      <c r="Y26" s="14"/>
      <c r="AD26" s="7" t="s">
        <v>757</v>
      </c>
      <c r="AE26" s="7" t="s">
        <v>485</v>
      </c>
      <c r="AF26" s="23" t="s">
        <v>484</v>
      </c>
      <c r="AG26" s="23" t="b">
        <v>0</v>
      </c>
      <c r="AH26" s="23" t="b">
        <v>1</v>
      </c>
      <c r="AJ26" s="14"/>
      <c r="AK26" s="14"/>
      <c r="AL26" s="14"/>
    </row>
    <row r="27" spans="22:38" x14ac:dyDescent="0.25">
      <c r="V27" s="14"/>
      <c r="W27" s="14"/>
      <c r="X27" s="14"/>
      <c r="Y27" s="14"/>
      <c r="AD27" s="7" t="s">
        <v>757</v>
      </c>
      <c r="AE27" s="7" t="s">
        <v>486</v>
      </c>
      <c r="AF27" s="23" t="s">
        <v>484</v>
      </c>
      <c r="AG27" s="23" t="b">
        <v>0</v>
      </c>
      <c r="AH27" s="23" t="b">
        <v>1</v>
      </c>
    </row>
    <row r="28" spans="22:38" x14ac:dyDescent="0.25">
      <c r="V28" s="14"/>
      <c r="W28" s="14"/>
      <c r="X28" s="14"/>
      <c r="Y28" s="14"/>
      <c r="AD28" s="7" t="s">
        <v>757</v>
      </c>
      <c r="AE28" s="7" t="s">
        <v>487</v>
      </c>
      <c r="AF28" s="23" t="s">
        <v>488</v>
      </c>
      <c r="AG28" s="23" t="b">
        <v>0</v>
      </c>
      <c r="AH28" s="23" t="b">
        <v>1</v>
      </c>
    </row>
    <row r="29" spans="22:38" x14ac:dyDescent="0.25">
      <c r="V29" s="14"/>
      <c r="W29" s="14"/>
      <c r="X29" s="14"/>
      <c r="Y29" s="14"/>
      <c r="AD29" s="7" t="s">
        <v>757</v>
      </c>
      <c r="AE29" s="7" t="s">
        <v>489</v>
      </c>
      <c r="AF29" s="23" t="s">
        <v>490</v>
      </c>
      <c r="AG29" s="23" t="b">
        <v>0</v>
      </c>
      <c r="AH29" s="23" t="b">
        <v>1</v>
      </c>
    </row>
    <row r="30" spans="22:38" x14ac:dyDescent="0.25">
      <c r="V30" s="14"/>
      <c r="W30" s="14"/>
      <c r="X30" s="14"/>
      <c r="Y30" s="14"/>
      <c r="AD30" s="7" t="s">
        <v>757</v>
      </c>
      <c r="AE30" s="7" t="s">
        <v>491</v>
      </c>
      <c r="AF30" s="23" t="s">
        <v>490</v>
      </c>
      <c r="AG30" s="23" t="b">
        <v>0</v>
      </c>
      <c r="AH30" s="23" t="b">
        <v>1</v>
      </c>
    </row>
    <row r="31" spans="22:38" x14ac:dyDescent="0.25">
      <c r="V31" s="14"/>
      <c r="W31" s="14"/>
      <c r="X31" s="14"/>
      <c r="Y31" s="14"/>
    </row>
    <row r="32" spans="22:38" x14ac:dyDescent="0.25">
      <c r="V32" s="14"/>
      <c r="W32" s="14"/>
      <c r="X32" s="14"/>
      <c r="Y32" s="14"/>
    </row>
    <row r="33" spans="22:25" x14ac:dyDescent="0.25">
      <c r="V33" s="14"/>
      <c r="W33" s="14"/>
      <c r="X33" s="14"/>
      <c r="Y33" s="14"/>
    </row>
    <row r="34" spans="22:25" x14ac:dyDescent="0.25">
      <c r="V34" s="14"/>
      <c r="W34" s="14"/>
      <c r="X34" s="14"/>
      <c r="Y34" s="14"/>
    </row>
    <row r="35" spans="22:25" x14ac:dyDescent="0.25">
      <c r="V35" s="14"/>
      <c r="W35" s="14"/>
      <c r="X35" s="14"/>
      <c r="Y35" s="14"/>
    </row>
    <row r="36" spans="22:25" x14ac:dyDescent="0.25">
      <c r="V36" s="14"/>
      <c r="W36" s="14"/>
      <c r="X36" s="14"/>
      <c r="Y36" s="14"/>
    </row>
    <row r="37" spans="22:25" x14ac:dyDescent="0.25">
      <c r="V37" s="14"/>
      <c r="W37" s="14"/>
      <c r="X37" s="14"/>
      <c r="Y37" s="14"/>
    </row>
    <row r="38" spans="22:25" x14ac:dyDescent="0.25">
      <c r="V38" s="14"/>
      <c r="W38" s="14"/>
      <c r="X38" s="14"/>
      <c r="Y38" s="14"/>
    </row>
    <row r="39" spans="22:25" x14ac:dyDescent="0.25">
      <c r="V39" s="14"/>
      <c r="W39" s="14"/>
      <c r="X39" s="14"/>
      <c r="Y39" s="14"/>
    </row>
    <row r="40" spans="22:25" x14ac:dyDescent="0.25">
      <c r="V40" s="14"/>
      <c r="W40" s="14"/>
      <c r="X40" s="14"/>
      <c r="Y40" s="14"/>
    </row>
    <row r="41" spans="22:25" x14ac:dyDescent="0.25">
      <c r="V41" s="14"/>
      <c r="W41" s="14"/>
      <c r="X41" s="14"/>
      <c r="Y41" s="14"/>
    </row>
    <row r="42" spans="22:25" x14ac:dyDescent="0.25">
      <c r="V42" s="14"/>
      <c r="W42" s="14"/>
      <c r="X42" s="14"/>
      <c r="Y42" s="14"/>
    </row>
    <row r="43" spans="22:25" x14ac:dyDescent="0.25">
      <c r="V43" s="14"/>
      <c r="W43" s="14"/>
      <c r="X43" s="14"/>
      <c r="Y43" s="14"/>
    </row>
    <row r="44" spans="22:25" x14ac:dyDescent="0.25">
      <c r="V44" s="14"/>
      <c r="W44" s="14"/>
      <c r="X44" s="14"/>
      <c r="Y44" s="14"/>
    </row>
    <row r="45" spans="22:25" x14ac:dyDescent="0.25">
      <c r="V45" s="14"/>
      <c r="W45" s="14"/>
      <c r="X45" s="14"/>
      <c r="Y45" s="14"/>
    </row>
    <row r="46" spans="22:25" x14ac:dyDescent="0.25">
      <c r="V46" s="14"/>
      <c r="W46" s="14"/>
      <c r="X46" s="14"/>
      <c r="Y46" s="14"/>
    </row>
    <row r="47" spans="22:25" x14ac:dyDescent="0.25">
      <c r="V47" s="14"/>
      <c r="W47" s="14"/>
      <c r="X47" s="14"/>
      <c r="Y47" s="14"/>
    </row>
    <row r="48" spans="22:25" x14ac:dyDescent="0.25">
      <c r="V48" s="14"/>
      <c r="W48" s="14"/>
      <c r="X48" s="14"/>
      <c r="Y48" s="14"/>
    </row>
    <row r="49" spans="22:25" x14ac:dyDescent="0.25">
      <c r="V49" s="14"/>
      <c r="W49" s="14"/>
      <c r="X49" s="14"/>
      <c r="Y49" s="14"/>
    </row>
    <row r="50" spans="22:25" x14ac:dyDescent="0.25">
      <c r="V50" s="14"/>
      <c r="W50" s="14"/>
      <c r="X50" s="14"/>
      <c r="Y50" s="14"/>
    </row>
    <row r="51" spans="22:25" x14ac:dyDescent="0.25">
      <c r="V51" s="14"/>
      <c r="W51" s="14"/>
      <c r="X51" s="14"/>
      <c r="Y51" s="14"/>
    </row>
    <row r="52" spans="22:25" x14ac:dyDescent="0.25">
      <c r="V52" s="14"/>
      <c r="W52" s="14"/>
      <c r="X52" s="14"/>
      <c r="Y52" s="14"/>
    </row>
    <row r="53" spans="22:25" x14ac:dyDescent="0.25">
      <c r="V53" s="14"/>
      <c r="W53" s="14"/>
      <c r="X53" s="14"/>
      <c r="Y53" s="14"/>
    </row>
    <row r="54" spans="22:25" x14ac:dyDescent="0.25">
      <c r="V54" s="14"/>
      <c r="W54" s="14"/>
      <c r="X54" s="14"/>
      <c r="Y54" s="14"/>
    </row>
    <row r="55" spans="22:25" x14ac:dyDescent="0.25">
      <c r="V55" s="14"/>
      <c r="W55" s="14"/>
      <c r="X55" s="14"/>
      <c r="Y55" s="14"/>
    </row>
    <row r="56" spans="22:25" x14ac:dyDescent="0.25">
      <c r="V56" s="14"/>
      <c r="W56" s="14"/>
      <c r="X56" s="14"/>
      <c r="Y56" s="14"/>
    </row>
    <row r="57" spans="22:25" x14ac:dyDescent="0.25">
      <c r="V57" s="14"/>
      <c r="W57" s="14"/>
      <c r="X57" s="14"/>
      <c r="Y57" s="14"/>
    </row>
    <row r="58" spans="22:25" x14ac:dyDescent="0.25">
      <c r="V58" s="14"/>
      <c r="W58" s="14"/>
      <c r="X58" s="14"/>
      <c r="Y58" s="14"/>
    </row>
    <row r="59" spans="22:25" x14ac:dyDescent="0.25">
      <c r="V59" s="14"/>
      <c r="W59" s="14"/>
      <c r="X59" s="14"/>
      <c r="Y59" s="14"/>
    </row>
    <row r="60" spans="22:25" x14ac:dyDescent="0.25">
      <c r="V60" s="14"/>
      <c r="W60" s="14"/>
      <c r="X60" s="14"/>
      <c r="Y60" s="14"/>
    </row>
    <row r="61" spans="22:25" x14ac:dyDescent="0.25">
      <c r="V61" s="14"/>
      <c r="W61" s="14"/>
      <c r="X61" s="14"/>
      <c r="Y61" s="14"/>
    </row>
    <row r="62" spans="22:25" x14ac:dyDescent="0.25">
      <c r="V62" s="14"/>
      <c r="W62" s="14"/>
      <c r="X62" s="14"/>
      <c r="Y62" s="14"/>
    </row>
    <row r="63" spans="22:25" x14ac:dyDescent="0.25">
      <c r="V63" s="14"/>
      <c r="W63" s="14"/>
      <c r="X63" s="14"/>
      <c r="Y63" s="14"/>
    </row>
    <row r="64" spans="22:25" x14ac:dyDescent="0.25">
      <c r="V64" s="14"/>
      <c r="W64" s="14"/>
      <c r="X64" s="14"/>
      <c r="Y64" s="14"/>
    </row>
    <row r="65" spans="22:25" x14ac:dyDescent="0.25">
      <c r="V65" s="14"/>
      <c r="W65" s="14"/>
      <c r="X65" s="14"/>
      <c r="Y65" s="14"/>
    </row>
    <row r="66" spans="22:25" x14ac:dyDescent="0.25">
      <c r="V66" s="14"/>
      <c r="W66" s="14"/>
      <c r="X66" s="14"/>
      <c r="Y66" s="14"/>
    </row>
    <row r="67" spans="22:25" x14ac:dyDescent="0.25">
      <c r="V67" s="14"/>
      <c r="W67" s="14"/>
      <c r="X67" s="14"/>
      <c r="Y67" s="14"/>
    </row>
    <row r="68" spans="22:25" x14ac:dyDescent="0.25">
      <c r="V68" s="14"/>
      <c r="W68" s="14"/>
      <c r="X68" s="14"/>
      <c r="Y68" s="14"/>
    </row>
    <row r="69" spans="22:25" x14ac:dyDescent="0.25">
      <c r="V69" s="14"/>
      <c r="W69" s="14"/>
      <c r="X69" s="14"/>
      <c r="Y69" s="14"/>
    </row>
    <row r="70" spans="22:25" x14ac:dyDescent="0.25">
      <c r="V70" s="14"/>
      <c r="W70" s="14"/>
      <c r="X70" s="14"/>
      <c r="Y70" s="14"/>
    </row>
    <row r="71" spans="22:25" x14ac:dyDescent="0.25">
      <c r="V71" s="14"/>
      <c r="W71" s="14"/>
      <c r="X71" s="14"/>
      <c r="Y71" s="14"/>
    </row>
    <row r="72" spans="22:25" x14ac:dyDescent="0.25">
      <c r="V72" s="14"/>
      <c r="W72" s="14"/>
      <c r="X72" s="14"/>
      <c r="Y72" s="14"/>
    </row>
    <row r="73" spans="22:25" x14ac:dyDescent="0.25">
      <c r="V73" s="14"/>
      <c r="W73" s="14"/>
      <c r="X73" s="14"/>
      <c r="Y73" s="14"/>
    </row>
    <row r="74" spans="22:25" x14ac:dyDescent="0.25">
      <c r="V74" s="14"/>
      <c r="W74" s="14"/>
      <c r="X74" s="14"/>
      <c r="Y74" s="14"/>
    </row>
    <row r="75" spans="22:25" x14ac:dyDescent="0.25">
      <c r="V75" s="14"/>
      <c r="W75" s="14"/>
      <c r="X75" s="14"/>
      <c r="Y75" s="14"/>
    </row>
    <row r="76" spans="22:25" x14ac:dyDescent="0.25">
      <c r="V76" s="14"/>
      <c r="W76" s="14"/>
      <c r="X76" s="14"/>
      <c r="Y76" s="14"/>
    </row>
    <row r="77" spans="22:25" x14ac:dyDescent="0.25">
      <c r="V77" s="14"/>
      <c r="W77" s="14"/>
      <c r="X77" s="14"/>
      <c r="Y77" s="14"/>
    </row>
    <row r="78" spans="22:25" x14ac:dyDescent="0.25">
      <c r="V78" s="14"/>
      <c r="W78" s="14"/>
      <c r="X78" s="14"/>
      <c r="Y78" s="14"/>
    </row>
    <row r="79" spans="22:25" x14ac:dyDescent="0.25">
      <c r="V79" s="14"/>
      <c r="W79" s="14"/>
      <c r="X79" s="14"/>
      <c r="Y79" s="14"/>
    </row>
    <row r="80" spans="22:25" x14ac:dyDescent="0.25">
      <c r="V80" s="14"/>
      <c r="W80" s="14"/>
      <c r="X80" s="14"/>
      <c r="Y80" s="14"/>
    </row>
    <row r="81" spans="22:25" x14ac:dyDescent="0.25">
      <c r="V81" s="14"/>
      <c r="W81" s="14"/>
      <c r="X81" s="14"/>
      <c r="Y81" s="14"/>
    </row>
    <row r="82" spans="22:25" x14ac:dyDescent="0.25">
      <c r="V82" s="14"/>
      <c r="W82" s="14"/>
      <c r="X82" s="14"/>
      <c r="Y82" s="14"/>
    </row>
    <row r="83" spans="22:25" x14ac:dyDescent="0.25">
      <c r="V83" s="14"/>
      <c r="W83" s="14"/>
      <c r="X83" s="14"/>
      <c r="Y83" s="14"/>
    </row>
    <row r="84" spans="22:25" x14ac:dyDescent="0.25">
      <c r="V84" s="14"/>
      <c r="W84" s="14"/>
      <c r="X84" s="14"/>
      <c r="Y84" s="14"/>
    </row>
    <row r="85" spans="22:25" x14ac:dyDescent="0.25">
      <c r="V85" s="14"/>
      <c r="W85" s="14"/>
      <c r="X85" s="14"/>
      <c r="Y85" s="14"/>
    </row>
    <row r="86" spans="22:25" x14ac:dyDescent="0.25">
      <c r="V86" s="14"/>
      <c r="W86" s="14"/>
      <c r="X86" s="14"/>
      <c r="Y86" s="14"/>
    </row>
    <row r="87" spans="22:25" x14ac:dyDescent="0.25">
      <c r="V87" s="14"/>
      <c r="W87" s="14"/>
      <c r="X87" s="14"/>
      <c r="Y87" s="14"/>
    </row>
    <row r="88" spans="22:25" x14ac:dyDescent="0.25">
      <c r="V88" s="14"/>
      <c r="W88" s="14"/>
      <c r="X88" s="14"/>
      <c r="Y88" s="14"/>
    </row>
    <row r="89" spans="22:25" x14ac:dyDescent="0.25">
      <c r="V89" s="14"/>
      <c r="W89" s="14"/>
      <c r="X89" s="14"/>
      <c r="Y89" s="14"/>
    </row>
    <row r="90" spans="22:25" x14ac:dyDescent="0.25">
      <c r="V90" s="14"/>
      <c r="W90" s="14"/>
      <c r="X90" s="14"/>
      <c r="Y90" s="14"/>
    </row>
    <row r="91" spans="22:25" x14ac:dyDescent="0.25">
      <c r="V91" s="14"/>
      <c r="W91" s="14"/>
      <c r="X91" s="14"/>
      <c r="Y91" s="14"/>
    </row>
    <row r="92" spans="22:25" x14ac:dyDescent="0.25">
      <c r="V92" s="14"/>
      <c r="W92" s="14"/>
      <c r="X92" s="14"/>
      <c r="Y92" s="14"/>
    </row>
    <row r="93" spans="22:25" x14ac:dyDescent="0.25">
      <c r="V93" s="14"/>
      <c r="W93" s="14"/>
      <c r="X93" s="14"/>
      <c r="Y93" s="14"/>
    </row>
    <row r="94" spans="22:25" x14ac:dyDescent="0.25">
      <c r="V94" s="14"/>
      <c r="W94" s="14"/>
      <c r="X94" s="14"/>
      <c r="Y94" s="14"/>
    </row>
    <row r="95" spans="22:25" x14ac:dyDescent="0.25">
      <c r="V95" s="14"/>
      <c r="W95" s="14"/>
      <c r="X95" s="14"/>
      <c r="Y95" s="14"/>
    </row>
    <row r="96" spans="22:25" x14ac:dyDescent="0.25">
      <c r="V96" s="14"/>
      <c r="W96" s="14"/>
      <c r="X96" s="14"/>
      <c r="Y96" s="14"/>
    </row>
    <row r="97" spans="22:25" x14ac:dyDescent="0.25">
      <c r="V97" s="14"/>
      <c r="W97" s="14"/>
      <c r="X97" s="14"/>
      <c r="Y97" s="14"/>
    </row>
    <row r="98" spans="22:25" x14ac:dyDescent="0.25">
      <c r="V98" s="14"/>
      <c r="W98" s="14"/>
      <c r="X98" s="14"/>
      <c r="Y98" s="14"/>
    </row>
    <row r="99" spans="22:25" x14ac:dyDescent="0.25">
      <c r="V99" s="14"/>
      <c r="W99" s="14"/>
      <c r="X99" s="14"/>
      <c r="Y99" s="14"/>
    </row>
    <row r="100" spans="22:25" x14ac:dyDescent="0.25">
      <c r="V100" s="14"/>
      <c r="W100" s="14"/>
      <c r="X100" s="14"/>
      <c r="Y100" s="14"/>
    </row>
    <row r="101" spans="22:25" x14ac:dyDescent="0.25">
      <c r="V101" s="14"/>
      <c r="W101" s="14"/>
      <c r="X101" s="14"/>
      <c r="Y101" s="14"/>
    </row>
    <row r="102" spans="22:25" x14ac:dyDescent="0.25">
      <c r="V102" s="14"/>
      <c r="W102" s="14"/>
      <c r="X102" s="14"/>
      <c r="Y102" s="14"/>
    </row>
    <row r="103" spans="22:25" x14ac:dyDescent="0.25">
      <c r="V103" s="14"/>
      <c r="W103" s="14"/>
      <c r="X103" s="14"/>
      <c r="Y103" s="14"/>
    </row>
    <row r="104" spans="22:25" x14ac:dyDescent="0.25">
      <c r="V104" s="14"/>
      <c r="W104" s="14"/>
      <c r="X104" s="14"/>
      <c r="Y104" s="14"/>
    </row>
    <row r="105" spans="22:25" x14ac:dyDescent="0.25">
      <c r="V105" s="14"/>
      <c r="W105" s="14"/>
      <c r="X105" s="14"/>
      <c r="Y105" s="14"/>
    </row>
    <row r="106" spans="22:25" x14ac:dyDescent="0.25">
      <c r="V106" s="14"/>
      <c r="W106" s="14"/>
      <c r="X106" s="14"/>
      <c r="Y106" s="14"/>
    </row>
    <row r="107" spans="22:25" x14ac:dyDescent="0.25">
      <c r="V107" s="14"/>
      <c r="W107" s="14"/>
      <c r="X107" s="14"/>
      <c r="Y107" s="14"/>
    </row>
    <row r="108" spans="22:25" x14ac:dyDescent="0.25">
      <c r="V108" s="14"/>
      <c r="W108" s="14"/>
      <c r="X108" s="14"/>
      <c r="Y108" s="14"/>
    </row>
    <row r="109" spans="22:25" x14ac:dyDescent="0.25">
      <c r="V109" s="14"/>
      <c r="W109" s="14"/>
      <c r="X109" s="14"/>
      <c r="Y109" s="14"/>
    </row>
    <row r="110" spans="22:25" x14ac:dyDescent="0.25">
      <c r="V110" s="14"/>
      <c r="W110" s="14"/>
      <c r="X110" s="14"/>
      <c r="Y110" s="14"/>
    </row>
    <row r="111" spans="22:25" x14ac:dyDescent="0.25">
      <c r="V111" s="14"/>
      <c r="W111" s="14"/>
      <c r="X111" s="14"/>
      <c r="Y111" s="14"/>
    </row>
    <row r="112" spans="22:25" x14ac:dyDescent="0.25">
      <c r="V112" s="14"/>
      <c r="W112" s="14"/>
      <c r="X112" s="14"/>
      <c r="Y112" s="14"/>
    </row>
    <row r="113" spans="22:25" x14ac:dyDescent="0.25">
      <c r="V113" s="14"/>
      <c r="W113" s="14"/>
      <c r="X113" s="14"/>
      <c r="Y113" s="14"/>
    </row>
    <row r="114" spans="22:25" x14ac:dyDescent="0.25">
      <c r="V114" s="14"/>
      <c r="W114" s="14"/>
      <c r="X114" s="14"/>
      <c r="Y114" s="14"/>
    </row>
    <row r="115" spans="22:25" x14ac:dyDescent="0.25">
      <c r="V115" s="14"/>
      <c r="W115" s="14"/>
      <c r="X115" s="14"/>
      <c r="Y115" s="14"/>
    </row>
    <row r="116" spans="22:25" x14ac:dyDescent="0.25">
      <c r="V116" s="14"/>
      <c r="W116" s="14"/>
      <c r="X116" s="14"/>
      <c r="Y116" s="14"/>
    </row>
    <row r="117" spans="22:25" x14ac:dyDescent="0.25">
      <c r="V117" s="14"/>
      <c r="W117" s="14"/>
      <c r="X117" s="14"/>
      <c r="Y117" s="14"/>
    </row>
    <row r="118" spans="22:25" x14ac:dyDescent="0.25">
      <c r="V118" s="14"/>
      <c r="W118" s="14"/>
      <c r="X118" s="14"/>
      <c r="Y118" s="14"/>
    </row>
    <row r="119" spans="22:25" x14ac:dyDescent="0.25">
      <c r="V119" s="14"/>
      <c r="W119" s="14"/>
      <c r="X119" s="14"/>
      <c r="Y119" s="14"/>
    </row>
    <row r="120" spans="22:25" x14ac:dyDescent="0.25">
      <c r="V120" s="14"/>
      <c r="W120" s="14"/>
      <c r="X120" s="14"/>
      <c r="Y120" s="14"/>
    </row>
    <row r="121" spans="22:25" x14ac:dyDescent="0.25">
      <c r="V121" s="14"/>
      <c r="W121" s="14"/>
      <c r="X121" s="14"/>
      <c r="Y121" s="14"/>
    </row>
    <row r="122" spans="22:25" x14ac:dyDescent="0.25">
      <c r="V122" s="14"/>
      <c r="W122" s="14"/>
      <c r="X122" s="14"/>
      <c r="Y122" s="14"/>
    </row>
    <row r="123" spans="22:25" x14ac:dyDescent="0.25">
      <c r="V123" s="14"/>
      <c r="W123" s="14"/>
      <c r="X123" s="14"/>
      <c r="Y123" s="14"/>
    </row>
    <row r="124" spans="22:25" x14ac:dyDescent="0.25">
      <c r="V124" s="14"/>
      <c r="W124" s="14"/>
      <c r="X124" s="14"/>
      <c r="Y124" s="14"/>
    </row>
    <row r="125" spans="22:25" x14ac:dyDescent="0.25">
      <c r="V125" s="14"/>
      <c r="W125" s="14"/>
      <c r="X125" s="14"/>
      <c r="Y125" s="14"/>
    </row>
    <row r="126" spans="22:25" x14ac:dyDescent="0.25">
      <c r="V126" s="14"/>
      <c r="W126" s="14"/>
      <c r="X126" s="14"/>
      <c r="Y126" s="14"/>
    </row>
    <row r="127" spans="22:25" x14ac:dyDescent="0.25">
      <c r="V127" s="14"/>
      <c r="W127" s="14"/>
      <c r="X127" s="14"/>
      <c r="Y127" s="14"/>
    </row>
    <row r="128" spans="22:25" x14ac:dyDescent="0.25">
      <c r="V128" s="14"/>
      <c r="W128" s="14"/>
      <c r="X128" s="14"/>
      <c r="Y128" s="14"/>
    </row>
    <row r="129" spans="22:25" x14ac:dyDescent="0.25">
      <c r="V129" s="14"/>
      <c r="W129" s="14"/>
      <c r="X129" s="14"/>
      <c r="Y129" s="14"/>
    </row>
    <row r="130" spans="22:25" x14ac:dyDescent="0.25">
      <c r="V130" s="14"/>
      <c r="W130" s="14"/>
      <c r="X130" s="14"/>
      <c r="Y130" s="14"/>
    </row>
    <row r="131" spans="22:25" x14ac:dyDescent="0.25">
      <c r="V131" s="14"/>
      <c r="W131" s="14"/>
      <c r="X131" s="14"/>
      <c r="Y131" s="14"/>
    </row>
    <row r="132" spans="22:25" x14ac:dyDescent="0.25">
      <c r="V132" s="14"/>
      <c r="W132" s="14"/>
      <c r="X132" s="14"/>
      <c r="Y132" s="14"/>
    </row>
    <row r="133" spans="22:25" x14ac:dyDescent="0.25">
      <c r="V133" s="14"/>
      <c r="W133" s="14"/>
      <c r="X133" s="14"/>
      <c r="Y133" s="14"/>
    </row>
    <row r="134" spans="22:25" x14ac:dyDescent="0.25">
      <c r="V134" s="14"/>
      <c r="W134" s="14"/>
      <c r="X134" s="14"/>
      <c r="Y134" s="14"/>
    </row>
    <row r="135" spans="22:25" x14ac:dyDescent="0.25">
      <c r="V135" s="14"/>
      <c r="W135" s="14"/>
      <c r="X135" s="14"/>
      <c r="Y135" s="14"/>
    </row>
    <row r="136" spans="22:25" x14ac:dyDescent="0.25">
      <c r="V136" s="14"/>
      <c r="W136" s="14"/>
      <c r="X136" s="14"/>
      <c r="Y136" s="14"/>
    </row>
    <row r="137" spans="22:25" x14ac:dyDescent="0.25">
      <c r="V137" s="14"/>
      <c r="W137" s="14"/>
      <c r="X137" s="14"/>
      <c r="Y137" s="14"/>
    </row>
    <row r="138" spans="22:25" x14ac:dyDescent="0.25">
      <c r="V138" s="14"/>
      <c r="W138" s="14"/>
      <c r="X138" s="14"/>
      <c r="Y138" s="14"/>
    </row>
    <row r="139" spans="22:25" x14ac:dyDescent="0.25">
      <c r="V139" s="14"/>
      <c r="W139" s="14"/>
      <c r="X139" s="14"/>
      <c r="Y139" s="14"/>
    </row>
    <row r="140" spans="22:25" x14ac:dyDescent="0.25">
      <c r="V140" s="14"/>
      <c r="W140" s="14"/>
      <c r="X140" s="14"/>
      <c r="Y140" s="14"/>
    </row>
    <row r="141" spans="22:25" x14ac:dyDescent="0.25">
      <c r="V141" s="14"/>
      <c r="W141" s="14"/>
      <c r="X141" s="14"/>
      <c r="Y141" s="14"/>
    </row>
    <row r="142" spans="22:25" x14ac:dyDescent="0.25">
      <c r="V142" s="14"/>
      <c r="W142" s="14"/>
      <c r="X142" s="14"/>
      <c r="Y142" s="14"/>
    </row>
    <row r="143" spans="22:25" x14ac:dyDescent="0.25">
      <c r="V143" s="14"/>
      <c r="W143" s="14"/>
      <c r="X143" s="14"/>
      <c r="Y143" s="14"/>
    </row>
    <row r="144" spans="22:25" x14ac:dyDescent="0.25">
      <c r="V144" s="14"/>
      <c r="W144" s="14"/>
      <c r="X144" s="14"/>
      <c r="Y144" s="14"/>
    </row>
    <row r="145" spans="22:25" x14ac:dyDescent="0.25">
      <c r="V145" s="14"/>
      <c r="W145" s="14"/>
      <c r="X145" s="14"/>
      <c r="Y145" s="14"/>
    </row>
    <row r="146" spans="22:25" x14ac:dyDescent="0.25">
      <c r="V146" s="14"/>
      <c r="W146" s="14"/>
      <c r="X146" s="14"/>
      <c r="Y146" s="14"/>
    </row>
    <row r="147" spans="22:25" x14ac:dyDescent="0.25">
      <c r="V147" s="14"/>
      <c r="W147" s="14"/>
      <c r="X147" s="14"/>
      <c r="Y147" s="14"/>
    </row>
    <row r="148" spans="22:25" x14ac:dyDescent="0.25">
      <c r="V148" s="14"/>
      <c r="W148" s="14"/>
      <c r="X148" s="14"/>
      <c r="Y148" s="14"/>
    </row>
    <row r="149" spans="22:25" x14ac:dyDescent="0.25">
      <c r="V149" s="14"/>
      <c r="W149" s="14"/>
      <c r="X149" s="14"/>
      <c r="Y149" s="14"/>
    </row>
    <row r="150" spans="22:25" x14ac:dyDescent="0.25">
      <c r="V150" s="14"/>
      <c r="W150" s="14"/>
      <c r="X150" s="14"/>
      <c r="Y150" s="14"/>
    </row>
    <row r="151" spans="22:25" x14ac:dyDescent="0.25">
      <c r="V151" s="14"/>
      <c r="W151" s="14"/>
      <c r="X151" s="14"/>
      <c r="Y151" s="14"/>
    </row>
    <row r="152" spans="22:25" x14ac:dyDescent="0.25">
      <c r="V152" s="14"/>
      <c r="W152" s="14"/>
      <c r="X152" s="14"/>
      <c r="Y152" s="14"/>
    </row>
    <row r="153" spans="22:25" x14ac:dyDescent="0.25">
      <c r="V153" s="14"/>
      <c r="W153" s="14"/>
      <c r="X153" s="14"/>
      <c r="Y153" s="14"/>
    </row>
    <row r="154" spans="22:25" x14ac:dyDescent="0.25">
      <c r="V154" s="14"/>
      <c r="W154" s="14"/>
      <c r="X154" s="14"/>
      <c r="Y154" s="14"/>
    </row>
    <row r="155" spans="22:25" x14ac:dyDescent="0.25">
      <c r="V155" s="14"/>
      <c r="W155" s="14"/>
      <c r="X155" s="14"/>
      <c r="Y155" s="14"/>
    </row>
    <row r="156" spans="22:25" x14ac:dyDescent="0.25">
      <c r="V156" s="14"/>
      <c r="W156" s="14"/>
      <c r="X156" s="14"/>
      <c r="Y156" s="14"/>
    </row>
    <row r="157" spans="22:25" x14ac:dyDescent="0.25">
      <c r="V157" s="14"/>
      <c r="W157" s="14"/>
      <c r="X157" s="14"/>
      <c r="Y157" s="14"/>
    </row>
    <row r="158" spans="22:25" x14ac:dyDescent="0.25">
      <c r="V158" s="14"/>
      <c r="W158" s="14"/>
      <c r="X158" s="14"/>
      <c r="Y158" s="14"/>
    </row>
    <row r="159" spans="22:25" x14ac:dyDescent="0.25">
      <c r="V159" s="14"/>
      <c r="W159" s="14"/>
      <c r="X159" s="14"/>
      <c r="Y159" s="14"/>
    </row>
    <row r="160" spans="22:25" x14ac:dyDescent="0.25">
      <c r="V160" s="14"/>
      <c r="W160" s="14"/>
      <c r="X160" s="14"/>
      <c r="Y160" s="14"/>
    </row>
    <row r="161" spans="22:25" x14ac:dyDescent="0.25">
      <c r="V161" s="14"/>
      <c r="W161" s="14"/>
      <c r="X161" s="14"/>
      <c r="Y161" s="14"/>
    </row>
    <row r="162" spans="22:25" x14ac:dyDescent="0.25">
      <c r="V162" s="14"/>
      <c r="W162" s="14"/>
      <c r="X162" s="14"/>
      <c r="Y162" s="14"/>
    </row>
    <row r="163" spans="22:25" x14ac:dyDescent="0.25">
      <c r="V163" s="14"/>
      <c r="W163" s="14"/>
      <c r="X163" s="14"/>
      <c r="Y163" s="14"/>
    </row>
    <row r="164" spans="22:25" x14ac:dyDescent="0.25">
      <c r="V164" s="14"/>
      <c r="W164" s="14"/>
      <c r="X164" s="14"/>
      <c r="Y164" s="14"/>
    </row>
    <row r="165" spans="22:25" x14ac:dyDescent="0.25">
      <c r="V165" s="14"/>
      <c r="W165" s="14"/>
      <c r="X165" s="14"/>
      <c r="Y165" s="14"/>
    </row>
    <row r="166" spans="22:25" x14ac:dyDescent="0.25">
      <c r="V166" s="14"/>
      <c r="W166" s="14"/>
      <c r="X166" s="14"/>
      <c r="Y166" s="14"/>
    </row>
    <row r="167" spans="22:25" x14ac:dyDescent="0.25">
      <c r="V167" s="14"/>
      <c r="W167" s="14"/>
      <c r="X167" s="14"/>
      <c r="Y167" s="14"/>
    </row>
    <row r="168" spans="22:25" x14ac:dyDescent="0.25">
      <c r="V168" s="14"/>
      <c r="W168" s="14"/>
      <c r="X168" s="14"/>
      <c r="Y168" s="14"/>
    </row>
    <row r="169" spans="22:25" x14ac:dyDescent="0.25">
      <c r="V169" s="14"/>
      <c r="W169" s="14"/>
      <c r="X169" s="14"/>
      <c r="Y169" s="14"/>
    </row>
    <row r="170" spans="22:25" x14ac:dyDescent="0.25">
      <c r="V170" s="14"/>
      <c r="W170" s="14"/>
      <c r="X170" s="14"/>
      <c r="Y170" s="14"/>
    </row>
    <row r="171" spans="22:25" x14ac:dyDescent="0.25">
      <c r="V171" s="14"/>
      <c r="W171" s="14"/>
      <c r="X171" s="14"/>
      <c r="Y171" s="14"/>
    </row>
    <row r="172" spans="22:25" x14ac:dyDescent="0.25">
      <c r="V172" s="14"/>
      <c r="W172" s="14"/>
      <c r="X172" s="14"/>
      <c r="Y172" s="14"/>
    </row>
    <row r="173" spans="22:25" x14ac:dyDescent="0.25">
      <c r="V173" s="14"/>
      <c r="W173" s="14"/>
      <c r="X173" s="14"/>
      <c r="Y173" s="14"/>
    </row>
    <row r="174" spans="22:25" x14ac:dyDescent="0.25">
      <c r="V174" s="14"/>
      <c r="W174" s="14"/>
      <c r="X174" s="14"/>
      <c r="Y174" s="14"/>
    </row>
    <row r="175" spans="22:25" x14ac:dyDescent="0.25">
      <c r="V175" s="14"/>
      <c r="W175" s="14"/>
      <c r="X175" s="14"/>
      <c r="Y175" s="14"/>
    </row>
    <row r="176" spans="22:25" x14ac:dyDescent="0.25">
      <c r="V176" s="14"/>
      <c r="W176" s="14"/>
      <c r="X176" s="14"/>
      <c r="Y176" s="14"/>
    </row>
    <row r="177" spans="22:25" x14ac:dyDescent="0.25">
      <c r="V177" s="14"/>
      <c r="W177" s="14"/>
      <c r="X177" s="14"/>
      <c r="Y177" s="14"/>
    </row>
    <row r="178" spans="22:25" x14ac:dyDescent="0.25">
      <c r="V178" s="14"/>
      <c r="W178" s="14"/>
      <c r="X178" s="14"/>
      <c r="Y178" s="14"/>
    </row>
    <row r="179" spans="22:25" x14ac:dyDescent="0.25">
      <c r="V179" s="14"/>
      <c r="W179" s="14"/>
      <c r="X179" s="14"/>
      <c r="Y179" s="14"/>
    </row>
    <row r="180" spans="22:25" x14ac:dyDescent="0.25">
      <c r="V180" s="14"/>
      <c r="W180" s="14"/>
      <c r="X180" s="14"/>
      <c r="Y180" s="14"/>
    </row>
    <row r="181" spans="22:25" x14ac:dyDescent="0.25">
      <c r="V181" s="14"/>
      <c r="W181" s="14"/>
      <c r="X181" s="14"/>
      <c r="Y181" s="14"/>
    </row>
    <row r="182" spans="22:25" x14ac:dyDescent="0.25">
      <c r="V182" s="14"/>
      <c r="W182" s="14"/>
      <c r="X182" s="14"/>
      <c r="Y182" s="14"/>
    </row>
    <row r="183" spans="22:25" x14ac:dyDescent="0.25">
      <c r="V183" s="14"/>
      <c r="W183" s="14"/>
      <c r="X183" s="14"/>
      <c r="Y183" s="14"/>
    </row>
    <row r="184" spans="22:25" x14ac:dyDescent="0.25">
      <c r="V184" s="14"/>
      <c r="W184" s="14"/>
      <c r="X184" s="14"/>
      <c r="Y184" s="14"/>
    </row>
    <row r="185" spans="22:25" x14ac:dyDescent="0.25">
      <c r="V185" s="14"/>
      <c r="W185" s="14"/>
      <c r="X185" s="14"/>
      <c r="Y185" s="14"/>
    </row>
    <row r="186" spans="22:25" x14ac:dyDescent="0.25">
      <c r="V186" s="14"/>
      <c r="W186" s="14"/>
      <c r="X186" s="14"/>
      <c r="Y186" s="14"/>
    </row>
    <row r="187" spans="22:25" x14ac:dyDescent="0.25">
      <c r="V187" s="14"/>
      <c r="W187" s="14"/>
      <c r="X187" s="14"/>
      <c r="Y187" s="14"/>
    </row>
    <row r="188" spans="22:25" x14ac:dyDescent="0.25">
      <c r="V188" s="14"/>
      <c r="W188" s="14"/>
      <c r="X188" s="14"/>
      <c r="Y188" s="14"/>
    </row>
    <row r="189" spans="22:25" x14ac:dyDescent="0.25">
      <c r="V189" s="14"/>
      <c r="W189" s="14"/>
      <c r="X189" s="14"/>
      <c r="Y189" s="14"/>
    </row>
    <row r="190" spans="22:25" x14ac:dyDescent="0.25">
      <c r="V190" s="14"/>
      <c r="W190" s="14"/>
      <c r="X190" s="14"/>
      <c r="Y190" s="14"/>
    </row>
    <row r="191" spans="22:25" x14ac:dyDescent="0.25">
      <c r="V191" s="14"/>
      <c r="W191" s="14"/>
      <c r="X191" s="14"/>
      <c r="Y191" s="14"/>
    </row>
    <row r="192" spans="22:25" x14ac:dyDescent="0.25">
      <c r="V192" s="14"/>
      <c r="W192" s="14"/>
      <c r="X192" s="14"/>
      <c r="Y192" s="14"/>
    </row>
    <row r="193" spans="22:25" x14ac:dyDescent="0.25">
      <c r="V193" s="14"/>
      <c r="W193" s="14"/>
      <c r="X193" s="14"/>
      <c r="Y193" s="14"/>
    </row>
    <row r="194" spans="22:25" x14ac:dyDescent="0.25">
      <c r="V194" s="14"/>
      <c r="W194" s="14"/>
      <c r="X194" s="14"/>
      <c r="Y194" s="14"/>
    </row>
    <row r="195" spans="22:25" x14ac:dyDescent="0.25">
      <c r="V195" s="14"/>
      <c r="W195" s="14"/>
      <c r="X195" s="14"/>
      <c r="Y195" s="14"/>
    </row>
    <row r="196" spans="22:25" x14ac:dyDescent="0.25">
      <c r="V196" s="14"/>
      <c r="W196" s="14"/>
      <c r="X196" s="14"/>
      <c r="Y196" s="14"/>
    </row>
    <row r="197" spans="22:25" x14ac:dyDescent="0.25">
      <c r="V197" s="14"/>
      <c r="W197" s="14"/>
      <c r="X197" s="14"/>
      <c r="Y197" s="14"/>
    </row>
    <row r="198" spans="22:25" x14ac:dyDescent="0.25">
      <c r="V198" s="14"/>
      <c r="W198" s="14"/>
      <c r="X198" s="14"/>
      <c r="Y198" s="14"/>
    </row>
    <row r="199" spans="22:25" x14ac:dyDescent="0.25">
      <c r="V199" s="14"/>
      <c r="W199" s="14"/>
      <c r="X199" s="14"/>
      <c r="Y199" s="14"/>
    </row>
    <row r="200" spans="22:25" x14ac:dyDescent="0.25">
      <c r="V200" s="14"/>
      <c r="W200" s="14"/>
      <c r="X200" s="14"/>
      <c r="Y200" s="14"/>
    </row>
    <row r="201" spans="22:25" x14ac:dyDescent="0.25">
      <c r="V201" s="14"/>
      <c r="W201" s="14"/>
      <c r="X201" s="14"/>
      <c r="Y201" s="14"/>
    </row>
    <row r="202" spans="22:25" x14ac:dyDescent="0.25">
      <c r="V202" s="14"/>
      <c r="W202" s="14"/>
      <c r="X202" s="14"/>
      <c r="Y202" s="14"/>
    </row>
    <row r="203" spans="22:25" x14ac:dyDescent="0.25">
      <c r="V203" s="14"/>
      <c r="W203" s="14"/>
      <c r="X203" s="14"/>
      <c r="Y203" s="14"/>
    </row>
    <row r="204" spans="22:25" x14ac:dyDescent="0.25">
      <c r="V204" s="14"/>
      <c r="W204" s="14"/>
      <c r="X204" s="14"/>
      <c r="Y204" s="14"/>
    </row>
    <row r="205" spans="22:25" x14ac:dyDescent="0.25">
      <c r="V205" s="14"/>
      <c r="W205" s="14"/>
      <c r="X205" s="14"/>
      <c r="Y205" s="14"/>
    </row>
    <row r="206" spans="22:25" x14ac:dyDescent="0.25">
      <c r="V206" s="14"/>
      <c r="W206" s="14"/>
      <c r="X206" s="14"/>
      <c r="Y206" s="14"/>
    </row>
    <row r="207" spans="22:25" x14ac:dyDescent="0.25">
      <c r="V207" s="14"/>
      <c r="W207" s="14"/>
      <c r="X207" s="14"/>
      <c r="Y207" s="14"/>
    </row>
    <row r="208" spans="22:25" x14ac:dyDescent="0.25">
      <c r="V208" s="14"/>
      <c r="W208" s="14"/>
      <c r="X208" s="14"/>
      <c r="Y208" s="14"/>
    </row>
    <row r="209" spans="22:25" x14ac:dyDescent="0.25">
      <c r="V209" s="14"/>
      <c r="W209" s="14"/>
      <c r="X209" s="14"/>
      <c r="Y209" s="14"/>
    </row>
    <row r="210" spans="22:25" x14ac:dyDescent="0.25">
      <c r="V210" s="14"/>
      <c r="W210" s="14"/>
      <c r="X210" s="14"/>
      <c r="Y210" s="14"/>
    </row>
    <row r="211" spans="22:25" x14ac:dyDescent="0.25">
      <c r="V211" s="14"/>
      <c r="W211" s="14"/>
      <c r="X211" s="14"/>
      <c r="Y211" s="14"/>
    </row>
    <row r="212" spans="22:25" x14ac:dyDescent="0.25">
      <c r="V212" s="14"/>
      <c r="W212" s="14"/>
      <c r="X212" s="14"/>
      <c r="Y212" s="14"/>
    </row>
    <row r="213" spans="22:25" x14ac:dyDescent="0.25">
      <c r="V213" s="14"/>
      <c r="W213" s="14"/>
      <c r="X213" s="14"/>
      <c r="Y213" s="14"/>
    </row>
    <row r="214" spans="22:25" x14ac:dyDescent="0.25">
      <c r="V214" s="14"/>
      <c r="W214" s="14"/>
      <c r="X214" s="14"/>
      <c r="Y214" s="14"/>
    </row>
    <row r="215" spans="22:25" x14ac:dyDescent="0.25">
      <c r="V215" s="14"/>
      <c r="W215" s="14"/>
      <c r="X215" s="14"/>
      <c r="Y215" s="14"/>
    </row>
    <row r="216" spans="22:25" x14ac:dyDescent="0.25">
      <c r="V216" s="14"/>
      <c r="W216" s="14"/>
      <c r="X216" s="14"/>
      <c r="Y216" s="14"/>
    </row>
    <row r="217" spans="22:25" x14ac:dyDescent="0.25">
      <c r="V217" s="14"/>
      <c r="W217" s="14"/>
      <c r="X217" s="14"/>
      <c r="Y217" s="14"/>
    </row>
    <row r="218" spans="22:25" x14ac:dyDescent="0.25">
      <c r="V218" s="14"/>
      <c r="W218" s="14"/>
      <c r="X218" s="14"/>
      <c r="Y218" s="14"/>
    </row>
    <row r="219" spans="22:25" x14ac:dyDescent="0.25">
      <c r="V219" s="14"/>
      <c r="W219" s="14"/>
      <c r="X219" s="14"/>
      <c r="Y219" s="14"/>
    </row>
    <row r="220" spans="22:25" x14ac:dyDescent="0.25">
      <c r="V220" s="14"/>
      <c r="W220" s="14"/>
      <c r="X220" s="14"/>
      <c r="Y220" s="14"/>
    </row>
    <row r="221" spans="22:25" x14ac:dyDescent="0.25">
      <c r="V221" s="14"/>
      <c r="W221" s="14"/>
      <c r="X221" s="14"/>
      <c r="Y221" s="14"/>
    </row>
    <row r="222" spans="22:25" x14ac:dyDescent="0.25">
      <c r="V222" s="14"/>
      <c r="W222" s="14"/>
      <c r="X222" s="14"/>
      <c r="Y222" s="14"/>
    </row>
    <row r="223" spans="22:25" x14ac:dyDescent="0.25">
      <c r="V223" s="14"/>
      <c r="W223" s="14"/>
      <c r="X223" s="14"/>
      <c r="Y223" s="14"/>
    </row>
    <row r="224" spans="22:25" x14ac:dyDescent="0.25">
      <c r="V224" s="14"/>
      <c r="W224" s="14"/>
      <c r="X224" s="14"/>
      <c r="Y224" s="14"/>
    </row>
    <row r="225" spans="22:25" x14ac:dyDescent="0.25">
      <c r="V225" s="14"/>
      <c r="W225" s="14"/>
      <c r="X225" s="14"/>
      <c r="Y225" s="14"/>
    </row>
    <row r="226" spans="22:25" x14ac:dyDescent="0.25">
      <c r="V226" s="14"/>
      <c r="W226" s="14"/>
      <c r="X226" s="14"/>
      <c r="Y226" s="14"/>
    </row>
    <row r="227" spans="22:25" x14ac:dyDescent="0.25">
      <c r="V227" s="14"/>
      <c r="W227" s="14"/>
      <c r="X227" s="14"/>
      <c r="Y227" s="14"/>
    </row>
    <row r="228" spans="22:25" x14ac:dyDescent="0.25">
      <c r="V228" s="14"/>
      <c r="W228" s="14"/>
      <c r="X228" s="14"/>
      <c r="Y228" s="14"/>
    </row>
    <row r="229" spans="22:25" x14ac:dyDescent="0.25">
      <c r="V229" s="14"/>
      <c r="W229" s="14"/>
      <c r="X229" s="14"/>
      <c r="Y229" s="14"/>
    </row>
    <row r="230" spans="22:25" x14ac:dyDescent="0.25">
      <c r="V230" s="14"/>
      <c r="W230" s="14"/>
      <c r="X230" s="14"/>
      <c r="Y230" s="14"/>
    </row>
    <row r="231" spans="22:25" x14ac:dyDescent="0.25">
      <c r="V231" s="14"/>
      <c r="W231" s="14"/>
      <c r="X231" s="14"/>
      <c r="Y231" s="14"/>
    </row>
    <row r="232" spans="22:25" x14ac:dyDescent="0.25">
      <c r="V232" s="14"/>
      <c r="W232" s="14"/>
      <c r="X232" s="14"/>
      <c r="Y232" s="14"/>
    </row>
    <row r="233" spans="22:25" x14ac:dyDescent="0.25">
      <c r="V233" s="14"/>
      <c r="W233" s="14"/>
      <c r="X233" s="14"/>
      <c r="Y233" s="14"/>
    </row>
    <row r="234" spans="22:25" x14ac:dyDescent="0.25">
      <c r="V234" s="14"/>
      <c r="W234" s="14"/>
      <c r="X234" s="14"/>
      <c r="Y234" s="14"/>
    </row>
    <row r="235" spans="22:25" x14ac:dyDescent="0.25">
      <c r="V235" s="14"/>
      <c r="W235" s="14"/>
      <c r="X235" s="14"/>
      <c r="Y235" s="14"/>
    </row>
    <row r="236" spans="22:25" x14ac:dyDescent="0.25">
      <c r="V236" s="14"/>
      <c r="W236" s="14"/>
      <c r="X236" s="14"/>
      <c r="Y236" s="14"/>
    </row>
    <row r="237" spans="22:25" x14ac:dyDescent="0.25">
      <c r="V237" s="14"/>
      <c r="W237" s="14"/>
      <c r="X237" s="14"/>
      <c r="Y237" s="14"/>
    </row>
    <row r="238" spans="22:25" x14ac:dyDescent="0.25">
      <c r="V238" s="14"/>
      <c r="W238" s="14"/>
      <c r="X238" s="14"/>
      <c r="Y238" s="14"/>
    </row>
    <row r="239" spans="22:25" x14ac:dyDescent="0.25">
      <c r="V239" s="14"/>
      <c r="W239" s="14"/>
      <c r="X239" s="14"/>
      <c r="Y239" s="14"/>
    </row>
    <row r="240" spans="22:25" x14ac:dyDescent="0.25">
      <c r="V240" s="14"/>
      <c r="W240" s="14"/>
      <c r="X240" s="14"/>
      <c r="Y240" s="14"/>
    </row>
    <row r="241" spans="22:25" x14ac:dyDescent="0.25">
      <c r="V241" s="14"/>
      <c r="W241" s="14"/>
      <c r="X241" s="14"/>
      <c r="Y241" s="14"/>
    </row>
    <row r="242" spans="22:25" x14ac:dyDescent="0.25">
      <c r="V242" s="14"/>
      <c r="W242" s="14"/>
      <c r="X242" s="14"/>
      <c r="Y242" s="14"/>
    </row>
    <row r="243" spans="22:25" x14ac:dyDescent="0.25">
      <c r="V243" s="14"/>
      <c r="W243" s="14"/>
      <c r="X243" s="14"/>
      <c r="Y243" s="14"/>
    </row>
  </sheetData>
  <mergeCells count="8">
    <mergeCell ref="AJ15:AL15"/>
    <mergeCell ref="AJ1:AL1"/>
    <mergeCell ref="A1:H1"/>
    <mergeCell ref="K1:L1"/>
    <mergeCell ref="O1:T1"/>
    <mergeCell ref="V1:X1"/>
    <mergeCell ref="Z1:AB1"/>
    <mergeCell ref="AD1:AH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50"/>
  <sheetViews>
    <sheetView workbookViewId="0">
      <selection activeCell="F23" sqref="A1:XFD1048576"/>
    </sheetView>
  </sheetViews>
  <sheetFormatPr baseColWidth="10" defaultColWidth="8.83203125" defaultRowHeight="15" x14ac:dyDescent="0.2"/>
  <cols>
    <col min="1" max="1" width="8.1640625" style="25" bestFit="1" customWidth="1"/>
    <col min="2" max="2" width="17" style="25" bestFit="1" customWidth="1"/>
    <col min="3" max="3" width="19.1640625" style="25" bestFit="1" customWidth="1"/>
    <col min="4" max="4" width="16.33203125" style="25" bestFit="1" customWidth="1"/>
    <col min="5" max="5" width="14.1640625" style="25" bestFit="1" customWidth="1"/>
    <col min="6" max="6" width="18" style="25" bestFit="1" customWidth="1"/>
    <col min="7" max="7" width="13.6640625" style="25" bestFit="1" customWidth="1"/>
    <col min="8" max="8" width="19.5" style="25" bestFit="1" customWidth="1"/>
    <col min="9" max="9" width="18.33203125" style="25" customWidth="1"/>
    <col min="10" max="10" width="13" style="25" customWidth="1"/>
    <col min="11" max="11" width="24.6640625" style="25" bestFit="1" customWidth="1"/>
    <col min="12" max="12" width="13" style="25" bestFit="1" customWidth="1"/>
    <col min="13" max="13" width="15.1640625" style="25" bestFit="1" customWidth="1"/>
    <col min="14" max="14" width="13.6640625" style="25" customWidth="1"/>
    <col min="15" max="15" width="24.6640625" style="25" bestFit="1" customWidth="1"/>
    <col min="16" max="16" width="16.33203125" style="25" bestFit="1" customWidth="1"/>
    <col min="17" max="17" width="14.1640625" style="25" bestFit="1" customWidth="1"/>
    <col min="18" max="18" width="18" style="25" bestFit="1" customWidth="1"/>
    <col min="19" max="19" width="13.6640625" style="25" bestFit="1" customWidth="1"/>
    <col min="20" max="20" width="19.5" style="25" bestFit="1" customWidth="1"/>
    <col min="21" max="22" width="8.1640625" style="25" bestFit="1" customWidth="1"/>
    <col min="23" max="23" width="17.5" style="25" bestFit="1" customWidth="1"/>
    <col min="24" max="24" width="19.1640625" style="25" bestFit="1" customWidth="1"/>
    <col min="25" max="26" width="8.1640625" style="25" bestFit="1" customWidth="1"/>
    <col min="27" max="28" width="19.1640625" style="25" bestFit="1" customWidth="1"/>
    <col min="29" max="30" width="8.1640625" style="25" bestFit="1" customWidth="1"/>
    <col min="31" max="31" width="19.1640625" style="25" bestFit="1" customWidth="1"/>
    <col min="32" max="32" width="25.6640625" style="25" bestFit="1" customWidth="1"/>
    <col min="33" max="33" width="20.1640625" style="25" bestFit="1" customWidth="1"/>
    <col min="34" max="34" width="24.1640625" style="25" bestFit="1" customWidth="1"/>
    <col min="35" max="36" width="17" style="25" bestFit="1" customWidth="1"/>
    <col min="37" max="37" width="20.1640625" style="25" bestFit="1" customWidth="1"/>
    <col min="38" max="38" width="24.1640625" style="25" bestFit="1" customWidth="1"/>
    <col min="39" max="39" width="32.1640625" style="25" bestFit="1" customWidth="1"/>
    <col min="40" max="40" width="11" style="25" bestFit="1" customWidth="1"/>
    <col min="41" max="41" width="18.1640625" style="25" customWidth="1"/>
    <col min="42" max="42" width="27" style="25" customWidth="1"/>
    <col min="43" max="16384" width="8.83203125" style="25"/>
  </cols>
  <sheetData>
    <row r="1" spans="1:42" ht="19" x14ac:dyDescent="0.25">
      <c r="A1" s="5" t="s">
        <v>31</v>
      </c>
      <c r="B1" s="6"/>
      <c r="C1" s="6"/>
      <c r="D1" s="6"/>
      <c r="E1" s="6"/>
      <c r="F1" s="6"/>
      <c r="G1" s="6"/>
      <c r="H1" s="6"/>
      <c r="I1" s="6"/>
      <c r="K1" s="26" t="s">
        <v>34</v>
      </c>
      <c r="L1" s="27"/>
      <c r="M1" s="27"/>
      <c r="O1" s="10" t="s">
        <v>32</v>
      </c>
      <c r="P1" s="10"/>
      <c r="Q1" s="10"/>
      <c r="R1" s="10"/>
      <c r="S1" s="10"/>
      <c r="T1" s="10"/>
      <c r="V1" s="11" t="s">
        <v>226</v>
      </c>
      <c r="W1" s="12"/>
      <c r="X1" s="13"/>
      <c r="Y1" s="14"/>
      <c r="Z1" s="11" t="s">
        <v>406</v>
      </c>
      <c r="AA1" s="12"/>
      <c r="AB1" s="13"/>
      <c r="AD1" s="10" t="s">
        <v>405</v>
      </c>
      <c r="AE1" s="10"/>
      <c r="AF1" s="10"/>
      <c r="AG1" s="10"/>
      <c r="AH1" s="10"/>
      <c r="AJ1" s="10" t="s">
        <v>400</v>
      </c>
      <c r="AK1" s="10"/>
      <c r="AL1" s="10"/>
    </row>
    <row r="2" spans="1:42" ht="19" x14ac:dyDescent="0.25">
      <c r="A2" s="15" t="s">
        <v>0</v>
      </c>
      <c r="B2" s="15" t="s">
        <v>754</v>
      </c>
      <c r="C2" s="15" t="s">
        <v>895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896</v>
      </c>
      <c r="K2" s="16" t="s">
        <v>33</v>
      </c>
      <c r="L2" s="16" t="s">
        <v>889</v>
      </c>
      <c r="M2" s="16" t="s">
        <v>890</v>
      </c>
      <c r="N2" s="7"/>
      <c r="O2" s="16" t="s">
        <v>33</v>
      </c>
      <c r="P2" s="16" t="s">
        <v>3</v>
      </c>
      <c r="Q2" s="16" t="s">
        <v>4</v>
      </c>
      <c r="R2" s="16" t="s">
        <v>5</v>
      </c>
      <c r="S2" s="16" t="s">
        <v>6</v>
      </c>
      <c r="T2" s="16" t="s">
        <v>7</v>
      </c>
      <c r="V2" s="16" t="s">
        <v>0</v>
      </c>
      <c r="W2" s="16" t="s">
        <v>37</v>
      </c>
      <c r="X2" s="16" t="s">
        <v>38</v>
      </c>
      <c r="Y2" s="14"/>
      <c r="Z2" s="16" t="s">
        <v>0</v>
      </c>
      <c r="AA2" s="16" t="s">
        <v>37</v>
      </c>
      <c r="AB2" s="16" t="s">
        <v>38</v>
      </c>
      <c r="AD2" s="16" t="s">
        <v>0</v>
      </c>
      <c r="AE2" s="16" t="s">
        <v>227</v>
      </c>
      <c r="AF2" s="16" t="s">
        <v>228</v>
      </c>
      <c r="AG2" s="16" t="s">
        <v>398</v>
      </c>
      <c r="AH2" s="16" t="s">
        <v>399</v>
      </c>
      <c r="AJ2" s="16" t="s">
        <v>0</v>
      </c>
      <c r="AK2" s="16" t="s">
        <v>398</v>
      </c>
      <c r="AL2" s="16" t="s">
        <v>399</v>
      </c>
      <c r="AN2" s="7"/>
      <c r="AO2" s="7"/>
      <c r="AP2" s="7"/>
    </row>
    <row r="3" spans="1:42" ht="19" x14ac:dyDescent="0.25">
      <c r="A3" s="7" t="s">
        <v>755</v>
      </c>
      <c r="B3" s="7">
        <v>17</v>
      </c>
      <c r="C3" s="7">
        <v>17</v>
      </c>
      <c r="D3" s="7">
        <v>0</v>
      </c>
      <c r="E3" s="7">
        <v>17</v>
      </c>
      <c r="F3" s="7">
        <v>0</v>
      </c>
      <c r="G3" s="7">
        <v>0</v>
      </c>
      <c r="H3" s="7">
        <v>0</v>
      </c>
      <c r="I3" s="7">
        <v>0</v>
      </c>
      <c r="K3" s="14" t="s">
        <v>30</v>
      </c>
      <c r="L3" s="14">
        <f>SUM(B3:B7)</f>
        <v>452</v>
      </c>
      <c r="M3" s="14">
        <f>SUM(C3:C7)</f>
        <v>106</v>
      </c>
      <c r="N3" s="7"/>
      <c r="O3" s="14" t="s">
        <v>27</v>
      </c>
      <c r="P3" s="14">
        <f>SUM(D3:D7)</f>
        <v>109</v>
      </c>
      <c r="Q3" s="14">
        <f>SUM(E3:E7)</f>
        <v>314</v>
      </c>
      <c r="R3" s="14">
        <f>SUM(F3:F7)</f>
        <v>28</v>
      </c>
      <c r="S3" s="14">
        <f>SUM(G3:G7)</f>
        <v>1</v>
      </c>
      <c r="T3" s="14">
        <f>SUM(H3:H7)</f>
        <v>0</v>
      </c>
      <c r="V3" s="7" t="s">
        <v>755</v>
      </c>
      <c r="W3" s="14">
        <v>0</v>
      </c>
      <c r="X3" s="14">
        <v>0</v>
      </c>
      <c r="Y3" s="14"/>
      <c r="Z3" s="7" t="s">
        <v>756</v>
      </c>
      <c r="AA3" s="7" t="s">
        <v>39</v>
      </c>
      <c r="AB3" s="7" t="s">
        <v>40</v>
      </c>
      <c r="AD3" s="7" t="s">
        <v>755</v>
      </c>
      <c r="AE3" s="7" t="s">
        <v>229</v>
      </c>
      <c r="AF3" s="7" t="s">
        <v>230</v>
      </c>
      <c r="AG3" s="7" t="b">
        <v>0</v>
      </c>
      <c r="AH3" s="7" t="b">
        <v>1</v>
      </c>
      <c r="AJ3" s="7" t="s">
        <v>755</v>
      </c>
      <c r="AK3" s="14">
        <f>COUNTIF(AG3:AG19,"TRUE")</f>
        <v>0</v>
      </c>
      <c r="AL3" s="14">
        <f>COUNTIF(AH3:AH19,"TRUE")</f>
        <v>17</v>
      </c>
      <c r="AN3" s="7"/>
      <c r="AO3" s="7"/>
      <c r="AP3" s="7"/>
    </row>
    <row r="4" spans="1:42" ht="19" x14ac:dyDescent="0.25">
      <c r="A4" s="7" t="s">
        <v>756</v>
      </c>
      <c r="B4" s="7">
        <v>54</v>
      </c>
      <c r="C4" s="7">
        <v>37</v>
      </c>
      <c r="D4" s="7">
        <v>22</v>
      </c>
      <c r="E4" s="7">
        <v>22</v>
      </c>
      <c r="F4" s="7">
        <v>9</v>
      </c>
      <c r="G4" s="7">
        <v>1</v>
      </c>
      <c r="H4" s="7">
        <v>0</v>
      </c>
      <c r="I4" s="7">
        <v>12</v>
      </c>
      <c r="K4" s="14" t="s">
        <v>28</v>
      </c>
      <c r="L4" s="14">
        <f>SUM(B8:B12)</f>
        <v>14</v>
      </c>
      <c r="M4" s="14">
        <f>SUM(C8:C12)</f>
        <v>14</v>
      </c>
      <c r="N4" s="7"/>
      <c r="O4" s="14" t="s">
        <v>28</v>
      </c>
      <c r="P4" s="14">
        <f>SUM(D8:D12)</f>
        <v>3</v>
      </c>
      <c r="Q4" s="14">
        <f>SUM(E8:E12)</f>
        <v>6</v>
      </c>
      <c r="R4" s="14">
        <f>SUM(F8:F12)</f>
        <v>5</v>
      </c>
      <c r="S4" s="14">
        <f>SUM(G8:G12)</f>
        <v>0</v>
      </c>
      <c r="T4" s="14">
        <f>SUM(H8:H12)</f>
        <v>0</v>
      </c>
      <c r="V4" s="7" t="s">
        <v>756</v>
      </c>
      <c r="W4" s="14">
        <v>3</v>
      </c>
      <c r="X4" s="14">
        <f>COUNTIF(AB3:AB5, "&lt;&gt;MISMATCH")</f>
        <v>2</v>
      </c>
      <c r="Y4" s="14"/>
      <c r="Z4" s="7" t="s">
        <v>756</v>
      </c>
      <c r="AA4" s="7" t="s">
        <v>41</v>
      </c>
      <c r="AB4" s="7" t="s">
        <v>42</v>
      </c>
      <c r="AD4" s="7" t="s">
        <v>755</v>
      </c>
      <c r="AE4" s="7" t="s">
        <v>245</v>
      </c>
      <c r="AF4" s="7" t="s">
        <v>230</v>
      </c>
      <c r="AG4" s="7" t="b">
        <v>0</v>
      </c>
      <c r="AH4" s="7" t="b">
        <v>1</v>
      </c>
      <c r="AJ4" s="17" t="s">
        <v>756</v>
      </c>
      <c r="AK4" s="14">
        <f>COUNTIF(AG20:AG58,"TRUE")</f>
        <v>39</v>
      </c>
      <c r="AL4" s="14">
        <f>COUNTIF(AH20:AH58,"TRUE")</f>
        <v>0</v>
      </c>
      <c r="AN4" s="7"/>
      <c r="AO4" s="7"/>
      <c r="AP4" s="7"/>
    </row>
    <row r="5" spans="1:42" ht="19" x14ac:dyDescent="0.25">
      <c r="A5" s="7" t="s">
        <v>757</v>
      </c>
      <c r="B5" s="7">
        <v>1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14</v>
      </c>
      <c r="K5" s="14" t="s">
        <v>29</v>
      </c>
      <c r="L5" s="14">
        <f>SUM(B13:B17)</f>
        <v>385</v>
      </c>
      <c r="M5" s="14">
        <f>SUM(C13:C17)</f>
        <v>225</v>
      </c>
      <c r="N5" s="7"/>
      <c r="O5" s="14" t="s">
        <v>29</v>
      </c>
      <c r="P5" s="14">
        <f>SUM(D13:D17)</f>
        <v>95</v>
      </c>
      <c r="Q5" s="14">
        <f>SUM(E13:E17)</f>
        <v>165</v>
      </c>
      <c r="R5" s="14">
        <f>SUM(F13:F17)</f>
        <v>122</v>
      </c>
      <c r="S5" s="14">
        <f>SUM(G13:G17)</f>
        <v>0</v>
      </c>
      <c r="T5" s="14">
        <f>SUM(H13:H17)</f>
        <v>3</v>
      </c>
      <c r="V5" s="7" t="s">
        <v>757</v>
      </c>
      <c r="W5" s="14">
        <v>0</v>
      </c>
      <c r="X5" s="14">
        <v>0</v>
      </c>
      <c r="Y5" s="14"/>
      <c r="Z5" s="7" t="s">
        <v>756</v>
      </c>
      <c r="AA5" s="7" t="s">
        <v>43</v>
      </c>
      <c r="AB5" s="7" t="s">
        <v>44</v>
      </c>
      <c r="AD5" s="7" t="s">
        <v>755</v>
      </c>
      <c r="AE5" s="7" t="s">
        <v>244</v>
      </c>
      <c r="AF5" s="7" t="s">
        <v>230</v>
      </c>
      <c r="AG5" s="7" t="b">
        <v>0</v>
      </c>
      <c r="AH5" s="7" t="b">
        <v>1</v>
      </c>
      <c r="AJ5" s="17" t="s">
        <v>757</v>
      </c>
      <c r="AK5" s="14">
        <f>COUNTIF(AG59,"TRUE")</f>
        <v>1</v>
      </c>
      <c r="AL5" s="14">
        <f>COUNTIF(AH59,"TRUE")</f>
        <v>0</v>
      </c>
      <c r="AN5" s="7"/>
      <c r="AO5" s="7"/>
      <c r="AP5" s="7"/>
    </row>
    <row r="6" spans="1:42" ht="19" x14ac:dyDescent="0.25">
      <c r="A6" s="7" t="s">
        <v>758</v>
      </c>
      <c r="B6" s="7">
        <v>377</v>
      </c>
      <c r="C6" s="7">
        <v>50</v>
      </c>
      <c r="D6" s="7">
        <v>87</v>
      </c>
      <c r="E6" s="7">
        <v>271</v>
      </c>
      <c r="F6" s="7">
        <v>19</v>
      </c>
      <c r="G6" s="7">
        <v>0</v>
      </c>
      <c r="H6" s="7">
        <v>0</v>
      </c>
      <c r="I6" s="7">
        <v>39</v>
      </c>
      <c r="K6" s="19" t="s">
        <v>754</v>
      </c>
      <c r="L6" s="18">
        <f>SUM(L3:L5)</f>
        <v>851</v>
      </c>
      <c r="M6" s="18">
        <f>SUM(M3:M5)</f>
        <v>345</v>
      </c>
      <c r="N6" s="7"/>
      <c r="O6" s="19" t="s">
        <v>754</v>
      </c>
      <c r="P6" s="18">
        <f>SUM(P3:P5)</f>
        <v>207</v>
      </c>
      <c r="Q6" s="18">
        <f>SUM(Q3:Q5)</f>
        <v>485</v>
      </c>
      <c r="R6" s="18">
        <f>SUM(R3:R5)</f>
        <v>155</v>
      </c>
      <c r="S6" s="18">
        <f>SUM(S3:S5)</f>
        <v>1</v>
      </c>
      <c r="T6" s="18">
        <f>SUM(T4:T5)</f>
        <v>3</v>
      </c>
      <c r="V6" s="7" t="s">
        <v>758</v>
      </c>
      <c r="W6" s="14">
        <v>39</v>
      </c>
      <c r="X6" s="14">
        <f>COUNTIF(AB6:AB44, "&lt;&gt;MISMATCH")</f>
        <v>28</v>
      </c>
      <c r="Y6" s="14"/>
      <c r="Z6" s="7" t="s">
        <v>758</v>
      </c>
      <c r="AA6" s="7" t="s">
        <v>45</v>
      </c>
      <c r="AB6" s="7" t="s">
        <v>40</v>
      </c>
      <c r="AD6" s="7" t="s">
        <v>755</v>
      </c>
      <c r="AE6" s="7" t="s">
        <v>243</v>
      </c>
      <c r="AF6" s="7" t="s">
        <v>230</v>
      </c>
      <c r="AG6" s="7" t="b">
        <v>0</v>
      </c>
      <c r="AH6" s="7" t="b">
        <v>1</v>
      </c>
      <c r="AJ6" s="17" t="s">
        <v>758</v>
      </c>
      <c r="AK6" s="14">
        <f>COUNTIF(AG60:AG109,"TRUE")</f>
        <v>39</v>
      </c>
      <c r="AL6" s="14">
        <f>COUNTIF(AH60:AH109,"TRUE")</f>
        <v>11</v>
      </c>
      <c r="AN6" s="7"/>
      <c r="AO6" s="7"/>
      <c r="AP6" s="7"/>
    </row>
    <row r="7" spans="1:42" ht="19" x14ac:dyDescent="0.25">
      <c r="A7" s="7" t="s">
        <v>759</v>
      </c>
      <c r="B7" s="7">
        <v>3</v>
      </c>
      <c r="C7" s="7">
        <v>1</v>
      </c>
      <c r="D7" s="7">
        <v>0</v>
      </c>
      <c r="E7" s="7">
        <v>3</v>
      </c>
      <c r="F7" s="7">
        <v>0</v>
      </c>
      <c r="G7" s="7">
        <v>0</v>
      </c>
      <c r="H7" s="7">
        <v>0</v>
      </c>
      <c r="I7" s="7">
        <v>1</v>
      </c>
      <c r="N7" s="7"/>
      <c r="V7" s="7" t="s">
        <v>759</v>
      </c>
      <c r="W7" s="14">
        <v>1</v>
      </c>
      <c r="X7" s="14">
        <v>1</v>
      </c>
      <c r="Y7" s="14"/>
      <c r="Z7" s="7" t="s">
        <v>758</v>
      </c>
      <c r="AA7" s="7" t="s">
        <v>46</v>
      </c>
      <c r="AB7" s="7" t="s">
        <v>40</v>
      </c>
      <c r="AD7" s="7" t="s">
        <v>755</v>
      </c>
      <c r="AE7" s="7" t="s">
        <v>242</v>
      </c>
      <c r="AF7" s="7" t="s">
        <v>230</v>
      </c>
      <c r="AG7" s="7" t="b">
        <v>0</v>
      </c>
      <c r="AH7" s="7" t="b">
        <v>1</v>
      </c>
      <c r="AJ7" s="17" t="s">
        <v>759</v>
      </c>
      <c r="AK7" s="14">
        <f>COUNTIF(AG110,"TRUE")</f>
        <v>1</v>
      </c>
      <c r="AL7" s="14">
        <f>COUNTIF(AH110,"TRUE")</f>
        <v>0</v>
      </c>
      <c r="AN7" s="7"/>
      <c r="AO7" s="7"/>
      <c r="AP7" s="7"/>
    </row>
    <row r="8" spans="1:42" ht="21" customHeight="1" x14ac:dyDescent="0.25">
      <c r="A8" s="7" t="s">
        <v>760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N8" s="7"/>
      <c r="V8" s="7" t="s">
        <v>760</v>
      </c>
      <c r="W8" s="14">
        <v>0</v>
      </c>
      <c r="X8" s="14">
        <v>0</v>
      </c>
      <c r="Y8" s="14"/>
      <c r="Z8" s="7" t="s">
        <v>758</v>
      </c>
      <c r="AA8" s="7" t="s">
        <v>47</v>
      </c>
      <c r="AB8" s="7" t="s">
        <v>40</v>
      </c>
      <c r="AD8" s="7" t="s">
        <v>755</v>
      </c>
      <c r="AE8" s="7" t="s">
        <v>241</v>
      </c>
      <c r="AF8" s="7" t="s">
        <v>230</v>
      </c>
      <c r="AG8" s="7" t="b">
        <v>0</v>
      </c>
      <c r="AH8" s="7" t="b">
        <v>1</v>
      </c>
      <c r="AJ8" s="17" t="s">
        <v>760</v>
      </c>
      <c r="AK8" s="14">
        <v>0</v>
      </c>
      <c r="AL8" s="14">
        <v>0</v>
      </c>
      <c r="AN8" s="7"/>
      <c r="AO8" s="7"/>
      <c r="AP8" s="7"/>
    </row>
    <row r="9" spans="1:42" ht="19" x14ac:dyDescent="0.25">
      <c r="A9" s="7" t="s">
        <v>761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N9" s="7"/>
      <c r="V9" s="7" t="s">
        <v>761</v>
      </c>
      <c r="W9" s="14">
        <v>0</v>
      </c>
      <c r="X9" s="14">
        <v>0</v>
      </c>
      <c r="Y9" s="14"/>
      <c r="Z9" s="7" t="s">
        <v>758</v>
      </c>
      <c r="AA9" s="7" t="s">
        <v>48</v>
      </c>
      <c r="AB9" s="7" t="s">
        <v>40</v>
      </c>
      <c r="AD9" s="7" t="s">
        <v>755</v>
      </c>
      <c r="AE9" s="7" t="s">
        <v>240</v>
      </c>
      <c r="AF9" s="7" t="s">
        <v>230</v>
      </c>
      <c r="AG9" s="7" t="b">
        <v>0</v>
      </c>
      <c r="AH9" s="7" t="b">
        <v>1</v>
      </c>
      <c r="AJ9" s="17" t="s">
        <v>761</v>
      </c>
      <c r="AK9" s="14">
        <v>0</v>
      </c>
      <c r="AL9" s="14">
        <v>0</v>
      </c>
      <c r="AN9" s="7"/>
      <c r="AO9" s="7"/>
      <c r="AP9" s="7"/>
    </row>
    <row r="10" spans="1:42" ht="19" x14ac:dyDescent="0.25">
      <c r="A10" s="7" t="s">
        <v>762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N10" s="7"/>
      <c r="V10" s="7" t="s">
        <v>762</v>
      </c>
      <c r="W10" s="14">
        <v>0</v>
      </c>
      <c r="X10" s="14">
        <v>0</v>
      </c>
      <c r="Y10" s="14"/>
      <c r="Z10" s="7" t="s">
        <v>758</v>
      </c>
      <c r="AA10" s="7" t="s">
        <v>49</v>
      </c>
      <c r="AB10" s="7" t="s">
        <v>40</v>
      </c>
      <c r="AD10" s="7" t="s">
        <v>755</v>
      </c>
      <c r="AE10" s="7" t="s">
        <v>239</v>
      </c>
      <c r="AF10" s="7" t="s">
        <v>230</v>
      </c>
      <c r="AG10" s="7" t="b">
        <v>0</v>
      </c>
      <c r="AH10" s="7" t="b">
        <v>1</v>
      </c>
      <c r="AJ10" s="17" t="s">
        <v>762</v>
      </c>
      <c r="AK10" s="14">
        <v>0</v>
      </c>
      <c r="AL10" s="14">
        <v>0</v>
      </c>
      <c r="AN10" s="7"/>
      <c r="AO10" s="7"/>
      <c r="AP10" s="7"/>
    </row>
    <row r="11" spans="1:42" ht="19" x14ac:dyDescent="0.25">
      <c r="A11" s="7" t="s">
        <v>763</v>
      </c>
      <c r="B11" s="7">
        <v>11</v>
      </c>
      <c r="C11" s="7">
        <v>11</v>
      </c>
      <c r="D11" s="7">
        <v>2</v>
      </c>
      <c r="E11" s="7">
        <v>4</v>
      </c>
      <c r="F11" s="7">
        <v>5</v>
      </c>
      <c r="G11" s="7">
        <v>0</v>
      </c>
      <c r="H11" s="7">
        <v>0</v>
      </c>
      <c r="I11" s="7">
        <v>9</v>
      </c>
      <c r="N11" s="7"/>
      <c r="V11" s="7" t="s">
        <v>763</v>
      </c>
      <c r="W11" s="14">
        <v>3</v>
      </c>
      <c r="X11" s="14">
        <f>COUNTIF(AB46:AB48, "&lt;&gt;MISMATCH")</f>
        <v>0</v>
      </c>
      <c r="Y11" s="14"/>
      <c r="Z11" s="7" t="s">
        <v>758</v>
      </c>
      <c r="AA11" s="7" t="s">
        <v>50</v>
      </c>
      <c r="AB11" s="7" t="s">
        <v>40</v>
      </c>
      <c r="AD11" s="7" t="s">
        <v>755</v>
      </c>
      <c r="AE11" s="7" t="s">
        <v>246</v>
      </c>
      <c r="AF11" s="7" t="s">
        <v>230</v>
      </c>
      <c r="AG11" s="7" t="b">
        <v>0</v>
      </c>
      <c r="AH11" s="7" t="b">
        <v>1</v>
      </c>
      <c r="AJ11" s="17" t="s">
        <v>763</v>
      </c>
      <c r="AK11" s="14">
        <f>COUNTIF(AG111:AG121,"TRUE")</f>
        <v>11</v>
      </c>
      <c r="AL11" s="14">
        <f>COUNTIF(AH111:AH121,"TRUE")</f>
        <v>0</v>
      </c>
      <c r="AN11" s="7"/>
      <c r="AO11" s="7"/>
      <c r="AP11" s="7"/>
    </row>
    <row r="12" spans="1:42" ht="19" x14ac:dyDescent="0.25">
      <c r="A12" s="7" t="s">
        <v>764</v>
      </c>
      <c r="B12" s="7">
        <v>3</v>
      </c>
      <c r="C12" s="7">
        <v>3</v>
      </c>
      <c r="D12" s="7">
        <v>1</v>
      </c>
      <c r="E12" s="7">
        <v>2</v>
      </c>
      <c r="F12" s="7">
        <v>0</v>
      </c>
      <c r="G12" s="7">
        <v>0</v>
      </c>
      <c r="H12" s="7">
        <v>0</v>
      </c>
      <c r="I12" s="7">
        <v>3</v>
      </c>
      <c r="N12" s="7"/>
      <c r="V12" s="7" t="s">
        <v>764</v>
      </c>
      <c r="W12" s="14">
        <v>3</v>
      </c>
      <c r="X12" s="14">
        <f>COUNTIF(AB49:AB51, "&lt;&gt;MISMATCH")</f>
        <v>0</v>
      </c>
      <c r="Y12" s="14"/>
      <c r="Z12" s="7" t="s">
        <v>758</v>
      </c>
      <c r="AA12" s="7" t="s">
        <v>51</v>
      </c>
      <c r="AB12" s="7" t="s">
        <v>40</v>
      </c>
      <c r="AD12" s="7" t="s">
        <v>755</v>
      </c>
      <c r="AE12" s="7" t="s">
        <v>237</v>
      </c>
      <c r="AF12" s="7" t="s">
        <v>230</v>
      </c>
      <c r="AG12" s="7" t="b">
        <v>0</v>
      </c>
      <c r="AH12" s="7" t="b">
        <v>1</v>
      </c>
      <c r="AJ12" s="17" t="s">
        <v>764</v>
      </c>
      <c r="AK12" s="14">
        <f>COUNTIF(AG122:AG124,"TRUE")</f>
        <v>3</v>
      </c>
      <c r="AL12" s="14">
        <f>COUNTIF(AH122:AH124,"TRUE")</f>
        <v>0</v>
      </c>
      <c r="AN12" s="7"/>
      <c r="AO12" s="7"/>
      <c r="AP12" s="7"/>
    </row>
    <row r="13" spans="1:42" ht="19" x14ac:dyDescent="0.25">
      <c r="A13" s="7" t="s">
        <v>765</v>
      </c>
      <c r="B13" s="7">
        <v>36</v>
      </c>
      <c r="C13" s="7">
        <v>29</v>
      </c>
      <c r="D13" s="7">
        <v>4</v>
      </c>
      <c r="E13" s="7">
        <v>18</v>
      </c>
      <c r="F13" s="7">
        <v>12</v>
      </c>
      <c r="G13" s="7">
        <v>0</v>
      </c>
      <c r="H13" s="7">
        <v>2</v>
      </c>
      <c r="I13" s="7">
        <v>26</v>
      </c>
      <c r="N13" s="7"/>
      <c r="V13" s="7" t="s">
        <v>765</v>
      </c>
      <c r="W13" s="14">
        <v>26</v>
      </c>
      <c r="X13" s="14">
        <f>COUNTIF(AB52:AB77, "&lt;&gt;MISMATCH")</f>
        <v>17</v>
      </c>
      <c r="Y13" s="14"/>
      <c r="Z13" s="7" t="s">
        <v>758</v>
      </c>
      <c r="AA13" s="7" t="s">
        <v>52</v>
      </c>
      <c r="AB13" s="7" t="s">
        <v>40</v>
      </c>
      <c r="AD13" s="7" t="s">
        <v>755</v>
      </c>
      <c r="AE13" s="7" t="s">
        <v>236</v>
      </c>
      <c r="AF13" s="7" t="s">
        <v>230</v>
      </c>
      <c r="AG13" s="7" t="b">
        <v>0</v>
      </c>
      <c r="AH13" s="7" t="b">
        <v>1</v>
      </c>
      <c r="AJ13" s="17" t="s">
        <v>765</v>
      </c>
      <c r="AK13" s="14">
        <f>COUNTIF(AG125:AG153,"TRUE")</f>
        <v>3</v>
      </c>
      <c r="AL13" s="14">
        <f>COUNTIF(AH125:AH153,"TRUE")</f>
        <v>26</v>
      </c>
      <c r="AN13" s="7"/>
      <c r="AO13" s="7"/>
      <c r="AP13" s="7"/>
    </row>
    <row r="14" spans="1:42" ht="19" x14ac:dyDescent="0.25">
      <c r="A14" s="7" t="s">
        <v>766</v>
      </c>
      <c r="B14" s="7">
        <v>13</v>
      </c>
      <c r="C14" s="7">
        <v>13</v>
      </c>
      <c r="D14" s="7">
        <v>3</v>
      </c>
      <c r="E14" s="7">
        <v>4</v>
      </c>
      <c r="F14" s="7">
        <v>5</v>
      </c>
      <c r="G14" s="7">
        <v>0</v>
      </c>
      <c r="H14" s="7">
        <v>1</v>
      </c>
      <c r="I14" s="7">
        <v>6</v>
      </c>
      <c r="N14" s="7"/>
      <c r="V14" s="7" t="s">
        <v>766</v>
      </c>
      <c r="W14" s="14">
        <v>6</v>
      </c>
      <c r="X14" s="14">
        <f>COUNTIF(AB78:AB83, "&lt;&gt;MISMATCH")</f>
        <v>4</v>
      </c>
      <c r="Y14" s="14"/>
      <c r="Z14" s="7" t="s">
        <v>758</v>
      </c>
      <c r="AA14" s="7" t="s">
        <v>53</v>
      </c>
      <c r="AB14" s="7" t="s">
        <v>40</v>
      </c>
      <c r="AD14" s="7" t="s">
        <v>755</v>
      </c>
      <c r="AE14" s="7" t="s">
        <v>235</v>
      </c>
      <c r="AF14" s="7" t="s">
        <v>230</v>
      </c>
      <c r="AG14" s="7" t="b">
        <v>0</v>
      </c>
      <c r="AH14" s="7" t="b">
        <v>1</v>
      </c>
      <c r="AJ14" s="17" t="s">
        <v>766</v>
      </c>
      <c r="AK14" s="14">
        <f>COUNTIF(AG154:AG166,"TRUE")</f>
        <v>3</v>
      </c>
      <c r="AL14" s="14">
        <f>COUNTIF(AH154:AH166,"TRUE")</f>
        <v>10</v>
      </c>
      <c r="AN14" s="7"/>
      <c r="AO14" s="7"/>
      <c r="AP14" s="7"/>
    </row>
    <row r="15" spans="1:42" ht="19" x14ac:dyDescent="0.25">
      <c r="A15" s="7" t="s">
        <v>767</v>
      </c>
      <c r="B15" s="7">
        <v>160</v>
      </c>
      <c r="C15" s="7">
        <v>71</v>
      </c>
      <c r="D15" s="7">
        <v>46</v>
      </c>
      <c r="E15" s="7">
        <v>55</v>
      </c>
      <c r="F15" s="7">
        <v>59</v>
      </c>
      <c r="G15" s="7">
        <v>0</v>
      </c>
      <c r="H15" s="7">
        <v>0</v>
      </c>
      <c r="I15" s="7">
        <v>65</v>
      </c>
      <c r="N15" s="7"/>
      <c r="V15" s="7" t="s">
        <v>767</v>
      </c>
      <c r="W15" s="14">
        <v>65</v>
      </c>
      <c r="X15" s="14">
        <f>COUNTIF(AB84:AB148, "&lt;&gt;MISMATCH")</f>
        <v>53</v>
      </c>
      <c r="Y15" s="14"/>
      <c r="Z15" s="7" t="s">
        <v>758</v>
      </c>
      <c r="AA15" s="7" t="s">
        <v>54</v>
      </c>
      <c r="AB15" s="7" t="s">
        <v>40</v>
      </c>
      <c r="AD15" s="7" t="s">
        <v>755</v>
      </c>
      <c r="AE15" s="7" t="s">
        <v>238</v>
      </c>
      <c r="AF15" s="7" t="s">
        <v>230</v>
      </c>
      <c r="AG15" s="7" t="b">
        <v>0</v>
      </c>
      <c r="AH15" s="7" t="b">
        <v>1</v>
      </c>
      <c r="AJ15" s="17" t="s">
        <v>767</v>
      </c>
      <c r="AK15" s="14">
        <f>COUNTIF(AG167:AG237,"TRUE")</f>
        <v>1</v>
      </c>
      <c r="AL15" s="14">
        <f>COUNTIF(AH167:AH237,"TRUE")</f>
        <v>70</v>
      </c>
      <c r="AN15" s="7"/>
      <c r="AO15" s="7"/>
      <c r="AP15" s="7"/>
    </row>
    <row r="16" spans="1:42" ht="19" x14ac:dyDescent="0.25">
      <c r="A16" s="7" t="s">
        <v>768</v>
      </c>
      <c r="B16" s="7">
        <v>125</v>
      </c>
      <c r="C16" s="7">
        <v>61</v>
      </c>
      <c r="D16" s="7">
        <v>31</v>
      </c>
      <c r="E16" s="7">
        <v>64</v>
      </c>
      <c r="F16" s="7">
        <v>30</v>
      </c>
      <c r="G16" s="7">
        <v>0</v>
      </c>
      <c r="H16" s="7">
        <v>0</v>
      </c>
      <c r="I16" s="7">
        <v>55</v>
      </c>
      <c r="N16" s="7"/>
      <c r="V16" s="7" t="s">
        <v>768</v>
      </c>
      <c r="W16" s="14">
        <v>54</v>
      </c>
      <c r="X16" s="14">
        <f>COUNTIF(AB149:AB203, "&lt;&gt;MISMATCH")</f>
        <v>43</v>
      </c>
      <c r="Y16" s="14"/>
      <c r="Z16" s="7" t="s">
        <v>758</v>
      </c>
      <c r="AA16" s="7" t="s">
        <v>55</v>
      </c>
      <c r="AB16" s="7" t="s">
        <v>40</v>
      </c>
      <c r="AD16" s="7" t="s">
        <v>755</v>
      </c>
      <c r="AE16" s="7" t="s">
        <v>234</v>
      </c>
      <c r="AF16" s="7" t="s">
        <v>230</v>
      </c>
      <c r="AG16" s="7" t="b">
        <v>0</v>
      </c>
      <c r="AH16" s="7" t="b">
        <v>1</v>
      </c>
      <c r="AJ16" s="17" t="s">
        <v>768</v>
      </c>
      <c r="AK16" s="14">
        <f>COUNTIF(AG238:AG299,"TRUE")</f>
        <v>17</v>
      </c>
      <c r="AL16" s="14">
        <f>COUNTIF(AH238:AH299,"TRUE")</f>
        <v>45</v>
      </c>
      <c r="AN16" s="7"/>
      <c r="AO16" s="7"/>
      <c r="AP16" s="7"/>
    </row>
    <row r="17" spans="1:42" ht="19" x14ac:dyDescent="0.25">
      <c r="A17" s="7" t="s">
        <v>769</v>
      </c>
      <c r="B17" s="7">
        <v>51</v>
      </c>
      <c r="C17" s="7">
        <v>51</v>
      </c>
      <c r="D17" s="7">
        <v>11</v>
      </c>
      <c r="E17" s="7">
        <v>24</v>
      </c>
      <c r="F17" s="7">
        <v>16</v>
      </c>
      <c r="G17" s="7">
        <v>0</v>
      </c>
      <c r="H17" s="7">
        <v>0</v>
      </c>
      <c r="I17" s="7">
        <v>51</v>
      </c>
      <c r="N17" s="7"/>
      <c r="V17" s="7" t="s">
        <v>769</v>
      </c>
      <c r="W17" s="14">
        <v>51</v>
      </c>
      <c r="X17" s="14">
        <f>COUNTIF(AB204:AB248, "&lt;&gt;MISMATCH")</f>
        <v>35</v>
      </c>
      <c r="Y17" s="14"/>
      <c r="Z17" s="7" t="s">
        <v>758</v>
      </c>
      <c r="AA17" s="7" t="s">
        <v>56</v>
      </c>
      <c r="AB17" s="7" t="s">
        <v>40</v>
      </c>
      <c r="AD17" s="7" t="s">
        <v>755</v>
      </c>
      <c r="AE17" s="7" t="s">
        <v>233</v>
      </c>
      <c r="AF17" s="7" t="s">
        <v>230</v>
      </c>
      <c r="AG17" s="7" t="b">
        <v>0</v>
      </c>
      <c r="AH17" s="7" t="b">
        <v>1</v>
      </c>
      <c r="AJ17" s="17" t="s">
        <v>769</v>
      </c>
      <c r="AK17" s="14">
        <f>COUNTIF(AG300:AG350,"TRUE")</f>
        <v>7</v>
      </c>
      <c r="AL17" s="14">
        <f>COUNTIF(AH300:AH350,"TRUE")</f>
        <v>44</v>
      </c>
      <c r="AN17" s="7"/>
      <c r="AO17" s="7"/>
      <c r="AP17" s="7"/>
    </row>
    <row r="18" spans="1:42" ht="19" x14ac:dyDescent="0.25">
      <c r="A18" s="18" t="s">
        <v>754</v>
      </c>
      <c r="B18" s="18">
        <f t="shared" ref="B18:I18" si="0">SUM(B3:B17)</f>
        <v>851</v>
      </c>
      <c r="C18" s="18">
        <f t="shared" si="0"/>
        <v>345</v>
      </c>
      <c r="D18" s="18">
        <f t="shared" si="0"/>
        <v>207</v>
      </c>
      <c r="E18" s="18">
        <f t="shared" si="0"/>
        <v>485</v>
      </c>
      <c r="F18" s="18">
        <f t="shared" si="0"/>
        <v>155</v>
      </c>
      <c r="G18" s="18">
        <f t="shared" si="0"/>
        <v>1</v>
      </c>
      <c r="H18" s="18">
        <f t="shared" si="0"/>
        <v>3</v>
      </c>
      <c r="I18" s="18">
        <f t="shared" si="0"/>
        <v>281</v>
      </c>
      <c r="N18" s="7"/>
      <c r="V18" s="19" t="s">
        <v>754</v>
      </c>
      <c r="W18" s="19">
        <f>SUM(W3:W17)</f>
        <v>251</v>
      </c>
      <c r="X18" s="19">
        <f>SUM(X3:X17)</f>
        <v>183</v>
      </c>
      <c r="Y18" s="14"/>
      <c r="Z18" s="7" t="s">
        <v>758</v>
      </c>
      <c r="AA18" s="7" t="s">
        <v>57</v>
      </c>
      <c r="AB18" s="7" t="s">
        <v>40</v>
      </c>
      <c r="AD18" s="7" t="s">
        <v>755</v>
      </c>
      <c r="AE18" s="7" t="s">
        <v>232</v>
      </c>
      <c r="AF18" s="7" t="s">
        <v>230</v>
      </c>
      <c r="AG18" s="7" t="b">
        <v>0</v>
      </c>
      <c r="AH18" s="7" t="b">
        <v>1</v>
      </c>
      <c r="AJ18" s="19" t="s">
        <v>754</v>
      </c>
      <c r="AK18" s="19">
        <f>SUM(AK3:AK17)</f>
        <v>125</v>
      </c>
      <c r="AL18" s="19">
        <f>SUM(AL3:AL17)</f>
        <v>223</v>
      </c>
      <c r="AN18" s="7"/>
      <c r="AO18" s="7"/>
      <c r="AP18" s="7"/>
    </row>
    <row r="19" spans="1:42" ht="19" x14ac:dyDescent="0.25">
      <c r="N19" s="7"/>
      <c r="V19" s="14"/>
      <c r="W19" s="14"/>
      <c r="X19" s="14"/>
      <c r="Y19" s="14"/>
      <c r="Z19" s="7" t="s">
        <v>758</v>
      </c>
      <c r="AA19" s="7" t="s">
        <v>58</v>
      </c>
      <c r="AB19" s="7" t="s">
        <v>40</v>
      </c>
      <c r="AD19" s="7" t="s">
        <v>755</v>
      </c>
      <c r="AE19" s="7" t="s">
        <v>231</v>
      </c>
      <c r="AF19" s="7" t="s">
        <v>230</v>
      </c>
      <c r="AG19" s="7" t="b">
        <v>0</v>
      </c>
      <c r="AH19" s="7" t="b">
        <v>1</v>
      </c>
      <c r="AN19" s="7"/>
      <c r="AO19" s="7"/>
      <c r="AP19" s="7"/>
    </row>
    <row r="20" spans="1:42" ht="19" x14ac:dyDescent="0.25">
      <c r="N20" s="7"/>
      <c r="W20" s="14"/>
      <c r="X20" s="14"/>
      <c r="Y20" s="14"/>
      <c r="Z20" s="7" t="s">
        <v>758</v>
      </c>
      <c r="AA20" s="7" t="s">
        <v>59</v>
      </c>
      <c r="AB20" s="7" t="s">
        <v>40</v>
      </c>
      <c r="AD20" s="7" t="s">
        <v>756</v>
      </c>
      <c r="AE20" s="7" t="s">
        <v>258</v>
      </c>
      <c r="AF20" s="7" t="s">
        <v>248</v>
      </c>
      <c r="AG20" s="7" t="b">
        <v>1</v>
      </c>
      <c r="AH20" s="7" t="b">
        <v>0</v>
      </c>
      <c r="AJ20" s="10" t="s">
        <v>407</v>
      </c>
      <c r="AK20" s="10"/>
      <c r="AL20" s="10"/>
      <c r="AN20" s="7"/>
      <c r="AO20" s="7"/>
      <c r="AP20" s="7"/>
    </row>
    <row r="21" spans="1:42" ht="19" x14ac:dyDescent="0.25">
      <c r="N21" s="7"/>
      <c r="W21" s="14"/>
      <c r="X21" s="14"/>
      <c r="Y21" s="14"/>
      <c r="Z21" s="7" t="s">
        <v>758</v>
      </c>
      <c r="AA21" s="7" t="s">
        <v>60</v>
      </c>
      <c r="AB21" s="7" t="s">
        <v>42</v>
      </c>
      <c r="AD21" s="7" t="s">
        <v>756</v>
      </c>
      <c r="AE21" s="7" t="s">
        <v>259</v>
      </c>
      <c r="AF21" s="7" t="s">
        <v>248</v>
      </c>
      <c r="AG21" s="7" t="b">
        <v>1</v>
      </c>
      <c r="AH21" s="7" t="b">
        <v>0</v>
      </c>
      <c r="AJ21" s="16" t="s">
        <v>0</v>
      </c>
      <c r="AK21" s="16" t="s">
        <v>398</v>
      </c>
      <c r="AL21" s="16" t="s">
        <v>399</v>
      </c>
      <c r="AN21" s="7"/>
      <c r="AO21" s="7"/>
      <c r="AP21" s="7"/>
    </row>
    <row r="22" spans="1:42" ht="19" x14ac:dyDescent="0.25">
      <c r="N22" s="7"/>
      <c r="Y22" s="14"/>
      <c r="Z22" s="7" t="s">
        <v>758</v>
      </c>
      <c r="AA22" s="7" t="s">
        <v>61</v>
      </c>
      <c r="AB22" s="7" t="s">
        <v>42</v>
      </c>
      <c r="AD22" s="7" t="s">
        <v>756</v>
      </c>
      <c r="AE22" s="7" t="s">
        <v>251</v>
      </c>
      <c r="AF22" s="7" t="s">
        <v>248</v>
      </c>
      <c r="AG22" s="7" t="b">
        <v>1</v>
      </c>
      <c r="AH22" s="7" t="b">
        <v>0</v>
      </c>
      <c r="AJ22" s="14" t="s">
        <v>27</v>
      </c>
      <c r="AK22" s="14">
        <f>SUM(AK3:AK7)</f>
        <v>80</v>
      </c>
      <c r="AL22" s="14">
        <f>SUM(AL3:AL7)</f>
        <v>28</v>
      </c>
      <c r="AN22" s="7"/>
      <c r="AO22" s="7"/>
      <c r="AP22" s="7"/>
    </row>
    <row r="23" spans="1:42" ht="19" x14ac:dyDescent="0.25">
      <c r="N23" s="7"/>
      <c r="Y23" s="14"/>
      <c r="Z23" s="7" t="s">
        <v>758</v>
      </c>
      <c r="AA23" s="7" t="s">
        <v>62</v>
      </c>
      <c r="AB23" s="7" t="s">
        <v>42</v>
      </c>
      <c r="AD23" s="7" t="s">
        <v>756</v>
      </c>
      <c r="AE23" s="7" t="s">
        <v>280</v>
      </c>
      <c r="AF23" s="7" t="s">
        <v>281</v>
      </c>
      <c r="AG23" s="7" t="b">
        <v>1</v>
      </c>
      <c r="AH23" s="7" t="b">
        <v>0</v>
      </c>
      <c r="AJ23" s="14" t="s">
        <v>28</v>
      </c>
      <c r="AK23" s="14">
        <f>SUM(AK8:AK12)</f>
        <v>14</v>
      </c>
      <c r="AL23" s="14">
        <f>SUM(AL8:AL12)</f>
        <v>0</v>
      </c>
      <c r="AN23" s="7"/>
      <c r="AO23" s="7"/>
      <c r="AP23" s="7"/>
    </row>
    <row r="24" spans="1:42" ht="19" x14ac:dyDescent="0.25">
      <c r="N24" s="7"/>
      <c r="Y24" s="14"/>
      <c r="Z24" s="7" t="s">
        <v>758</v>
      </c>
      <c r="AA24" s="7" t="s">
        <v>63</v>
      </c>
      <c r="AB24" s="7" t="s">
        <v>40</v>
      </c>
      <c r="AD24" s="7" t="s">
        <v>756</v>
      </c>
      <c r="AE24" s="7" t="s">
        <v>265</v>
      </c>
      <c r="AF24" s="7" t="s">
        <v>230</v>
      </c>
      <c r="AG24" s="7" t="b">
        <v>1</v>
      </c>
      <c r="AH24" s="7" t="b">
        <v>0</v>
      </c>
      <c r="AJ24" s="14" t="s">
        <v>29</v>
      </c>
      <c r="AK24" s="14">
        <f>SUM(AK13:AK17)</f>
        <v>31</v>
      </c>
      <c r="AL24" s="14">
        <f>SUM(AL13:AL17)</f>
        <v>195</v>
      </c>
      <c r="AN24" s="7"/>
      <c r="AO24" s="7"/>
      <c r="AP24" s="7"/>
    </row>
    <row r="25" spans="1:42" ht="19" x14ac:dyDescent="0.25">
      <c r="N25" s="7"/>
      <c r="Y25" s="14"/>
      <c r="Z25" s="7" t="s">
        <v>758</v>
      </c>
      <c r="AA25" s="7" t="s">
        <v>64</v>
      </c>
      <c r="AB25" s="7" t="s">
        <v>40</v>
      </c>
      <c r="AD25" s="7" t="s">
        <v>756</v>
      </c>
      <c r="AE25" s="7" t="s">
        <v>276</v>
      </c>
      <c r="AF25" s="7" t="s">
        <v>254</v>
      </c>
      <c r="AG25" s="7" t="b">
        <v>1</v>
      </c>
      <c r="AH25" s="7" t="b">
        <v>0</v>
      </c>
      <c r="AJ25" s="20" t="s">
        <v>754</v>
      </c>
      <c r="AK25" s="19">
        <f>SUM(AK22:AK24)</f>
        <v>125</v>
      </c>
      <c r="AL25" s="19">
        <f>SUM(AL22:AL24)</f>
        <v>223</v>
      </c>
      <c r="AN25" s="7"/>
      <c r="AO25" s="7"/>
      <c r="AP25" s="7"/>
    </row>
    <row r="26" spans="1:42" ht="19" x14ac:dyDescent="0.25">
      <c r="N26" s="7"/>
      <c r="Y26" s="14"/>
      <c r="Z26" s="7" t="s">
        <v>758</v>
      </c>
      <c r="AA26" s="7" t="s">
        <v>65</v>
      </c>
      <c r="AB26" s="7" t="s">
        <v>40</v>
      </c>
      <c r="AD26" s="7" t="s">
        <v>756</v>
      </c>
      <c r="AE26" s="7" t="s">
        <v>276</v>
      </c>
      <c r="AF26" s="7" t="s">
        <v>256</v>
      </c>
      <c r="AG26" s="7" t="b">
        <v>1</v>
      </c>
      <c r="AH26" s="7" t="b">
        <v>0</v>
      </c>
      <c r="AJ26" s="17"/>
      <c r="AK26" s="14"/>
      <c r="AL26" s="14"/>
      <c r="AN26" s="7"/>
      <c r="AO26" s="7"/>
      <c r="AP26" s="7"/>
    </row>
    <row r="27" spans="1:42" ht="19" x14ac:dyDescent="0.25">
      <c r="N27" s="7"/>
      <c r="Y27" s="14"/>
      <c r="Z27" s="7" t="s">
        <v>758</v>
      </c>
      <c r="AA27" s="7" t="s">
        <v>66</v>
      </c>
      <c r="AB27" s="7" t="s">
        <v>44</v>
      </c>
      <c r="AD27" s="7" t="s">
        <v>756</v>
      </c>
      <c r="AE27" s="7" t="s">
        <v>266</v>
      </c>
      <c r="AF27" s="7" t="s">
        <v>230</v>
      </c>
      <c r="AG27" s="7" t="b">
        <v>1</v>
      </c>
      <c r="AH27" s="7" t="b">
        <v>0</v>
      </c>
      <c r="AJ27" s="17"/>
      <c r="AK27" s="14"/>
      <c r="AL27" s="14"/>
      <c r="AN27" s="7"/>
      <c r="AO27" s="7"/>
      <c r="AP27" s="7"/>
    </row>
    <row r="28" spans="1:42" ht="19" x14ac:dyDescent="0.25">
      <c r="N28" s="7"/>
      <c r="Y28" s="14"/>
      <c r="Z28" s="7" t="s">
        <v>758</v>
      </c>
      <c r="AA28" s="7" t="s">
        <v>67</v>
      </c>
      <c r="AB28" s="7" t="s">
        <v>44</v>
      </c>
      <c r="AD28" s="7" t="s">
        <v>756</v>
      </c>
      <c r="AE28" s="7" t="s">
        <v>252</v>
      </c>
      <c r="AF28" s="7" t="s">
        <v>248</v>
      </c>
      <c r="AG28" s="7" t="b">
        <v>1</v>
      </c>
      <c r="AH28" s="7" t="b">
        <v>0</v>
      </c>
      <c r="AJ28" s="17"/>
      <c r="AK28" s="14"/>
      <c r="AL28" s="14"/>
      <c r="AN28" s="7"/>
      <c r="AO28" s="7"/>
      <c r="AP28" s="7"/>
    </row>
    <row r="29" spans="1:42" ht="19" x14ac:dyDescent="0.25">
      <c r="N29" s="7"/>
      <c r="Y29" s="14"/>
      <c r="Z29" s="7" t="s">
        <v>758</v>
      </c>
      <c r="AA29" s="7" t="s">
        <v>68</v>
      </c>
      <c r="AB29" s="7" t="s">
        <v>42</v>
      </c>
      <c r="AD29" s="7" t="s">
        <v>756</v>
      </c>
      <c r="AE29" s="7" t="s">
        <v>274</v>
      </c>
      <c r="AF29" s="7" t="s">
        <v>248</v>
      </c>
      <c r="AG29" s="7" t="b">
        <v>1</v>
      </c>
      <c r="AH29" s="7" t="b">
        <v>0</v>
      </c>
      <c r="AJ29" s="17"/>
      <c r="AK29" s="14"/>
      <c r="AL29" s="14"/>
      <c r="AN29" s="7"/>
      <c r="AO29" s="7"/>
      <c r="AP29" s="7"/>
    </row>
    <row r="30" spans="1:42" ht="19" x14ac:dyDescent="0.25">
      <c r="N30" s="7"/>
      <c r="Y30" s="14"/>
      <c r="Z30" s="7" t="s">
        <v>758</v>
      </c>
      <c r="AA30" s="7" t="s">
        <v>69</v>
      </c>
      <c r="AB30" s="7" t="s">
        <v>42</v>
      </c>
      <c r="AD30" s="7" t="s">
        <v>756</v>
      </c>
      <c r="AE30" s="7" t="s">
        <v>275</v>
      </c>
      <c r="AF30" s="7" t="s">
        <v>248</v>
      </c>
      <c r="AG30" s="7" t="b">
        <v>1</v>
      </c>
      <c r="AH30" s="7" t="b">
        <v>0</v>
      </c>
      <c r="AJ30" s="17"/>
      <c r="AK30" s="14"/>
      <c r="AL30" s="14"/>
      <c r="AN30" s="7"/>
      <c r="AO30" s="7"/>
      <c r="AP30" s="7"/>
    </row>
    <row r="31" spans="1:42" ht="19" x14ac:dyDescent="0.25">
      <c r="N31" s="7"/>
      <c r="Y31" s="14"/>
      <c r="Z31" s="7" t="s">
        <v>758</v>
      </c>
      <c r="AA31" s="7" t="s">
        <v>70</v>
      </c>
      <c r="AB31" s="7" t="s">
        <v>42</v>
      </c>
      <c r="AD31" s="7" t="s">
        <v>756</v>
      </c>
      <c r="AE31" s="7" t="s">
        <v>247</v>
      </c>
      <c r="AF31" s="7" t="s">
        <v>248</v>
      </c>
      <c r="AG31" s="7" t="b">
        <v>1</v>
      </c>
      <c r="AH31" s="7" t="b">
        <v>0</v>
      </c>
      <c r="AJ31" s="14"/>
      <c r="AK31" s="14"/>
      <c r="AL31" s="14"/>
      <c r="AN31" s="7"/>
      <c r="AO31" s="7"/>
      <c r="AP31" s="7"/>
    </row>
    <row r="32" spans="1:42" ht="19" x14ac:dyDescent="0.25">
      <c r="N32" s="7"/>
      <c r="Y32" s="14"/>
      <c r="Z32" s="7" t="s">
        <v>758</v>
      </c>
      <c r="AA32" s="7" t="s">
        <v>71</v>
      </c>
      <c r="AB32" s="7" t="s">
        <v>42</v>
      </c>
      <c r="AD32" s="7" t="s">
        <v>756</v>
      </c>
      <c r="AE32" s="7" t="s">
        <v>75</v>
      </c>
      <c r="AF32" s="7" t="s">
        <v>263</v>
      </c>
      <c r="AG32" s="7" t="b">
        <v>1</v>
      </c>
      <c r="AH32" s="7" t="b">
        <v>0</v>
      </c>
      <c r="AN32" s="7"/>
      <c r="AO32" s="7"/>
      <c r="AP32" s="7"/>
    </row>
    <row r="33" spans="14:42" ht="19" x14ac:dyDescent="0.25">
      <c r="N33" s="7"/>
      <c r="Y33" s="14"/>
      <c r="Z33" s="7" t="s">
        <v>758</v>
      </c>
      <c r="AA33" s="7" t="s">
        <v>72</v>
      </c>
      <c r="AB33" s="7" t="s">
        <v>42</v>
      </c>
      <c r="AD33" s="7" t="s">
        <v>756</v>
      </c>
      <c r="AE33" s="7" t="s">
        <v>264</v>
      </c>
      <c r="AF33" s="7" t="s">
        <v>230</v>
      </c>
      <c r="AG33" s="7" t="b">
        <v>1</v>
      </c>
      <c r="AH33" s="7" t="b">
        <v>0</v>
      </c>
      <c r="AN33" s="7"/>
      <c r="AO33" s="7"/>
      <c r="AP33" s="7"/>
    </row>
    <row r="34" spans="14:42" ht="19" x14ac:dyDescent="0.25">
      <c r="N34" s="7"/>
      <c r="Y34" s="14"/>
      <c r="Z34" s="7" t="s">
        <v>758</v>
      </c>
      <c r="AA34" s="7" t="s">
        <v>73</v>
      </c>
      <c r="AB34" s="7" t="s">
        <v>42</v>
      </c>
      <c r="AD34" s="7" t="s">
        <v>756</v>
      </c>
      <c r="AE34" s="7" t="s">
        <v>262</v>
      </c>
      <c r="AF34" s="7" t="s">
        <v>230</v>
      </c>
      <c r="AG34" s="7" t="b">
        <v>1</v>
      </c>
      <c r="AH34" s="7" t="b">
        <v>0</v>
      </c>
      <c r="AN34" s="7"/>
      <c r="AO34" s="7"/>
      <c r="AP34" s="7"/>
    </row>
    <row r="35" spans="14:42" ht="19" x14ac:dyDescent="0.25">
      <c r="N35" s="7"/>
      <c r="Y35" s="14"/>
      <c r="Z35" s="7" t="s">
        <v>758</v>
      </c>
      <c r="AA35" s="7" t="s">
        <v>74</v>
      </c>
      <c r="AB35" s="7" t="s">
        <v>42</v>
      </c>
      <c r="AD35" s="7" t="s">
        <v>756</v>
      </c>
      <c r="AE35" s="7" t="s">
        <v>272</v>
      </c>
      <c r="AF35" s="7" t="s">
        <v>230</v>
      </c>
      <c r="AG35" s="7" t="b">
        <v>1</v>
      </c>
      <c r="AH35" s="7" t="b">
        <v>0</v>
      </c>
      <c r="AN35" s="7"/>
      <c r="AO35" s="7"/>
      <c r="AP35" s="7"/>
    </row>
    <row r="36" spans="14:42" ht="19" x14ac:dyDescent="0.25">
      <c r="N36" s="7"/>
      <c r="Y36" s="14"/>
      <c r="Z36" s="7" t="s">
        <v>758</v>
      </c>
      <c r="AA36" s="7" t="s">
        <v>75</v>
      </c>
      <c r="AB36" s="7" t="s">
        <v>40</v>
      </c>
      <c r="AD36" s="7" t="s">
        <v>756</v>
      </c>
      <c r="AE36" s="7" t="s">
        <v>277</v>
      </c>
      <c r="AF36" s="7" t="s">
        <v>278</v>
      </c>
      <c r="AG36" s="7" t="b">
        <v>1</v>
      </c>
      <c r="AH36" s="7" t="b">
        <v>0</v>
      </c>
      <c r="AN36" s="7"/>
      <c r="AO36" s="7"/>
      <c r="AP36" s="7"/>
    </row>
    <row r="37" spans="14:42" ht="19" x14ac:dyDescent="0.25">
      <c r="N37" s="7"/>
      <c r="Y37" s="14"/>
      <c r="Z37" s="7" t="s">
        <v>758</v>
      </c>
      <c r="AA37" s="7" t="s">
        <v>76</v>
      </c>
      <c r="AB37" s="7" t="s">
        <v>77</v>
      </c>
      <c r="AD37" s="7" t="s">
        <v>756</v>
      </c>
      <c r="AE37" s="7" t="s">
        <v>260</v>
      </c>
      <c r="AF37" s="7" t="s">
        <v>248</v>
      </c>
      <c r="AG37" s="7" t="b">
        <v>1</v>
      </c>
      <c r="AH37" s="7" t="b">
        <v>0</v>
      </c>
      <c r="AN37" s="7"/>
      <c r="AO37" s="7"/>
    </row>
    <row r="38" spans="14:42" ht="19" x14ac:dyDescent="0.25">
      <c r="N38" s="7"/>
      <c r="Y38" s="14"/>
      <c r="Z38" s="7" t="s">
        <v>758</v>
      </c>
      <c r="AA38" s="7" t="s">
        <v>78</v>
      </c>
      <c r="AB38" s="7" t="s">
        <v>40</v>
      </c>
      <c r="AD38" s="7" t="s">
        <v>756</v>
      </c>
      <c r="AE38" s="7" t="s">
        <v>267</v>
      </c>
      <c r="AF38" s="7" t="s">
        <v>230</v>
      </c>
      <c r="AG38" s="7" t="b">
        <v>1</v>
      </c>
      <c r="AH38" s="7" t="b">
        <v>0</v>
      </c>
      <c r="AN38" s="7"/>
      <c r="AO38" s="7"/>
    </row>
    <row r="39" spans="14:42" ht="19" x14ac:dyDescent="0.25">
      <c r="N39" s="7"/>
      <c r="V39" s="14"/>
      <c r="W39" s="14"/>
      <c r="X39" s="14"/>
      <c r="Y39" s="14"/>
      <c r="Z39" s="7" t="s">
        <v>758</v>
      </c>
      <c r="AA39" s="7" t="s">
        <v>79</v>
      </c>
      <c r="AB39" s="7" t="s">
        <v>40</v>
      </c>
      <c r="AD39" s="7" t="s">
        <v>756</v>
      </c>
      <c r="AE39" s="7" t="s">
        <v>261</v>
      </c>
      <c r="AF39" s="7" t="s">
        <v>230</v>
      </c>
      <c r="AG39" s="7" t="b">
        <v>1</v>
      </c>
      <c r="AH39" s="7" t="b">
        <v>0</v>
      </c>
      <c r="AN39" s="7"/>
      <c r="AO39" s="7"/>
    </row>
    <row r="40" spans="14:42" ht="19" x14ac:dyDescent="0.25">
      <c r="N40" s="7"/>
      <c r="V40" s="14"/>
      <c r="W40" s="14"/>
      <c r="X40" s="14"/>
      <c r="Y40" s="14"/>
      <c r="Z40" s="7" t="s">
        <v>758</v>
      </c>
      <c r="AA40" s="7" t="s">
        <v>80</v>
      </c>
      <c r="AB40" s="7" t="s">
        <v>40</v>
      </c>
      <c r="AD40" s="7" t="s">
        <v>756</v>
      </c>
      <c r="AE40" s="7" t="s">
        <v>268</v>
      </c>
      <c r="AF40" s="7" t="s">
        <v>230</v>
      </c>
      <c r="AG40" s="7" t="b">
        <v>1</v>
      </c>
      <c r="AH40" s="7" t="b">
        <v>0</v>
      </c>
      <c r="AN40" s="7"/>
      <c r="AO40" s="7"/>
    </row>
    <row r="41" spans="14:42" ht="19" x14ac:dyDescent="0.25">
      <c r="N41" s="7"/>
      <c r="V41" s="14"/>
      <c r="W41" s="14"/>
      <c r="X41" s="14"/>
      <c r="Y41" s="14"/>
      <c r="Z41" s="7" t="s">
        <v>758</v>
      </c>
      <c r="AA41" s="7" t="s">
        <v>81</v>
      </c>
      <c r="AB41" s="7" t="s">
        <v>40</v>
      </c>
      <c r="AD41" s="7" t="s">
        <v>756</v>
      </c>
      <c r="AE41" s="7" t="s">
        <v>269</v>
      </c>
      <c r="AF41" s="7" t="s">
        <v>230</v>
      </c>
      <c r="AG41" s="7" t="b">
        <v>1</v>
      </c>
      <c r="AH41" s="7" t="b">
        <v>0</v>
      </c>
      <c r="AN41" s="7"/>
      <c r="AO41" s="7"/>
    </row>
    <row r="42" spans="14:42" ht="19" x14ac:dyDescent="0.25">
      <c r="N42" s="7"/>
      <c r="V42" s="14"/>
      <c r="W42" s="14"/>
      <c r="X42" s="14"/>
      <c r="Y42" s="14"/>
      <c r="Z42" s="7" t="s">
        <v>758</v>
      </c>
      <c r="AA42" s="7" t="s">
        <v>82</v>
      </c>
      <c r="AB42" s="7" t="s">
        <v>42</v>
      </c>
      <c r="AD42" s="7" t="s">
        <v>756</v>
      </c>
      <c r="AE42" s="7" t="s">
        <v>270</v>
      </c>
      <c r="AF42" s="7" t="s">
        <v>230</v>
      </c>
      <c r="AG42" s="7" t="b">
        <v>1</v>
      </c>
      <c r="AH42" s="7" t="b">
        <v>0</v>
      </c>
      <c r="AN42" s="7"/>
      <c r="AO42" s="7"/>
    </row>
    <row r="43" spans="14:42" ht="19" x14ac:dyDescent="0.25">
      <c r="N43" s="7"/>
      <c r="V43" s="14"/>
      <c r="W43" s="14"/>
      <c r="X43" s="14"/>
      <c r="Y43" s="14"/>
      <c r="Z43" s="7" t="s">
        <v>758</v>
      </c>
      <c r="AA43" s="7" t="s">
        <v>83</v>
      </c>
      <c r="AB43" s="7" t="s">
        <v>40</v>
      </c>
      <c r="AD43" s="7" t="s">
        <v>756</v>
      </c>
      <c r="AE43" s="7" t="s">
        <v>271</v>
      </c>
      <c r="AF43" s="7" t="s">
        <v>230</v>
      </c>
      <c r="AG43" s="7" t="b">
        <v>1</v>
      </c>
      <c r="AH43" s="7" t="b">
        <v>0</v>
      </c>
      <c r="AN43" s="7"/>
      <c r="AO43" s="7"/>
    </row>
    <row r="44" spans="14:42" ht="19" x14ac:dyDescent="0.25">
      <c r="N44" s="7"/>
      <c r="V44" s="14"/>
      <c r="W44" s="14"/>
      <c r="X44" s="14"/>
      <c r="Y44" s="14"/>
      <c r="Z44" s="7" t="s">
        <v>758</v>
      </c>
      <c r="AA44" s="7" t="s">
        <v>84</v>
      </c>
      <c r="AB44" s="7" t="s">
        <v>40</v>
      </c>
      <c r="AD44" s="7" t="s">
        <v>756</v>
      </c>
      <c r="AE44" s="7" t="s">
        <v>279</v>
      </c>
      <c r="AF44" s="7" t="s">
        <v>230</v>
      </c>
      <c r="AG44" s="7" t="b">
        <v>1</v>
      </c>
      <c r="AH44" s="7" t="b">
        <v>0</v>
      </c>
      <c r="AN44" s="7"/>
      <c r="AO44" s="7"/>
    </row>
    <row r="45" spans="14:42" ht="19" x14ac:dyDescent="0.25">
      <c r="N45" s="7"/>
      <c r="V45" s="14"/>
      <c r="W45" s="14"/>
      <c r="X45" s="14"/>
      <c r="Y45" s="14"/>
      <c r="Z45" s="7" t="s">
        <v>759</v>
      </c>
      <c r="AA45" s="7" t="s">
        <v>85</v>
      </c>
      <c r="AB45" s="7" t="s">
        <v>40</v>
      </c>
      <c r="AD45" s="7" t="s">
        <v>756</v>
      </c>
      <c r="AE45" s="7" t="s">
        <v>273</v>
      </c>
      <c r="AF45" s="7" t="s">
        <v>230</v>
      </c>
      <c r="AG45" s="7" t="b">
        <v>1</v>
      </c>
      <c r="AH45" s="7" t="b">
        <v>0</v>
      </c>
      <c r="AN45" s="7"/>
      <c r="AO45" s="7"/>
    </row>
    <row r="46" spans="14:42" ht="19" x14ac:dyDescent="0.25">
      <c r="N46" s="7"/>
      <c r="V46" s="14"/>
      <c r="W46" s="14"/>
      <c r="X46" s="14"/>
      <c r="Y46" s="14"/>
      <c r="Z46" s="7" t="s">
        <v>763</v>
      </c>
      <c r="AA46" s="7" t="s">
        <v>216</v>
      </c>
      <c r="AB46" s="7" t="s">
        <v>42</v>
      </c>
      <c r="AD46" s="7" t="s">
        <v>756</v>
      </c>
      <c r="AE46" s="7" t="s">
        <v>249</v>
      </c>
      <c r="AF46" s="7" t="s">
        <v>230</v>
      </c>
      <c r="AG46" s="7" t="b">
        <v>1</v>
      </c>
      <c r="AH46" s="7" t="b">
        <v>0</v>
      </c>
      <c r="AN46" s="7"/>
      <c r="AO46" s="7"/>
    </row>
    <row r="47" spans="14:42" ht="19" x14ac:dyDescent="0.25">
      <c r="N47" s="7"/>
      <c r="V47" s="14"/>
      <c r="W47" s="14"/>
      <c r="X47" s="14"/>
      <c r="Y47" s="14"/>
      <c r="Z47" s="7" t="s">
        <v>763</v>
      </c>
      <c r="AA47" s="7" t="s">
        <v>217</v>
      </c>
      <c r="AB47" s="7" t="s">
        <v>42</v>
      </c>
      <c r="AD47" s="7" t="s">
        <v>756</v>
      </c>
      <c r="AE47" s="7" t="s">
        <v>76</v>
      </c>
      <c r="AF47" s="7" t="s">
        <v>263</v>
      </c>
      <c r="AG47" s="7" t="b">
        <v>1</v>
      </c>
      <c r="AH47" s="7" t="b">
        <v>0</v>
      </c>
      <c r="AN47" s="7"/>
      <c r="AO47" s="7"/>
    </row>
    <row r="48" spans="14:42" ht="19" x14ac:dyDescent="0.25">
      <c r="V48" s="14"/>
      <c r="W48" s="14"/>
      <c r="X48" s="14"/>
      <c r="Y48" s="14"/>
      <c r="Z48" s="7" t="s">
        <v>763</v>
      </c>
      <c r="AA48" s="7" t="s">
        <v>220</v>
      </c>
      <c r="AB48" s="7" t="s">
        <v>42</v>
      </c>
      <c r="AD48" s="7" t="s">
        <v>756</v>
      </c>
      <c r="AE48" s="7" t="s">
        <v>234</v>
      </c>
      <c r="AF48" s="7" t="s">
        <v>230</v>
      </c>
      <c r="AG48" s="7" t="b">
        <v>1</v>
      </c>
      <c r="AH48" s="7" t="b">
        <v>0</v>
      </c>
    </row>
    <row r="49" spans="22:34" ht="19" x14ac:dyDescent="0.25">
      <c r="V49" s="14"/>
      <c r="W49" s="14"/>
      <c r="X49" s="14"/>
      <c r="Y49" s="14"/>
      <c r="Z49" s="7" t="s">
        <v>764</v>
      </c>
      <c r="AA49" s="7" t="s">
        <v>223</v>
      </c>
      <c r="AB49" s="7" t="s">
        <v>42</v>
      </c>
      <c r="AD49" s="7" t="s">
        <v>756</v>
      </c>
      <c r="AE49" s="7" t="s">
        <v>233</v>
      </c>
      <c r="AF49" s="7" t="s">
        <v>230</v>
      </c>
      <c r="AG49" s="7" t="b">
        <v>1</v>
      </c>
      <c r="AH49" s="7" t="b">
        <v>0</v>
      </c>
    </row>
    <row r="50" spans="22:34" ht="19" x14ac:dyDescent="0.25">
      <c r="V50" s="14"/>
      <c r="W50" s="14"/>
      <c r="X50" s="14"/>
      <c r="Y50" s="14"/>
      <c r="Z50" s="7" t="s">
        <v>764</v>
      </c>
      <c r="AA50" s="7" t="s">
        <v>224</v>
      </c>
      <c r="AB50" s="7" t="s">
        <v>42</v>
      </c>
      <c r="AD50" s="7" t="s">
        <v>756</v>
      </c>
      <c r="AE50" s="7" t="s">
        <v>250</v>
      </c>
      <c r="AF50" s="7" t="s">
        <v>230</v>
      </c>
      <c r="AG50" s="7" t="b">
        <v>1</v>
      </c>
      <c r="AH50" s="7" t="b">
        <v>0</v>
      </c>
    </row>
    <row r="51" spans="22:34" ht="19" x14ac:dyDescent="0.25">
      <c r="V51" s="14"/>
      <c r="W51" s="14"/>
      <c r="X51" s="14"/>
      <c r="Y51" s="14"/>
      <c r="Z51" s="7" t="s">
        <v>764</v>
      </c>
      <c r="AA51" s="7" t="s">
        <v>225</v>
      </c>
      <c r="AB51" s="7" t="s">
        <v>42</v>
      </c>
      <c r="AD51" s="7" t="s">
        <v>756</v>
      </c>
      <c r="AE51" s="7" t="s">
        <v>257</v>
      </c>
      <c r="AF51" s="7" t="s">
        <v>248</v>
      </c>
      <c r="AG51" s="7" t="b">
        <v>1</v>
      </c>
      <c r="AH51" s="7" t="b">
        <v>0</v>
      </c>
    </row>
    <row r="52" spans="22:34" ht="19" x14ac:dyDescent="0.25">
      <c r="V52" s="14"/>
      <c r="W52" s="14"/>
      <c r="X52" s="14"/>
      <c r="Y52" s="14"/>
      <c r="Z52" s="7" t="s">
        <v>765</v>
      </c>
      <c r="AA52" s="7" t="s">
        <v>86</v>
      </c>
      <c r="AB52" s="7" t="s">
        <v>40</v>
      </c>
      <c r="AD52" s="7" t="s">
        <v>756</v>
      </c>
      <c r="AE52" s="7" t="s">
        <v>255</v>
      </c>
      <c r="AF52" s="7" t="s">
        <v>256</v>
      </c>
      <c r="AG52" s="7" t="b">
        <v>1</v>
      </c>
      <c r="AH52" s="7" t="b">
        <v>0</v>
      </c>
    </row>
    <row r="53" spans="22:34" ht="19" x14ac:dyDescent="0.25">
      <c r="V53" s="14"/>
      <c r="W53" s="14"/>
      <c r="X53" s="14"/>
      <c r="Y53" s="14"/>
      <c r="Z53" s="7" t="s">
        <v>765</v>
      </c>
      <c r="AA53" s="7" t="s">
        <v>87</v>
      </c>
      <c r="AB53" s="7" t="s">
        <v>40</v>
      </c>
      <c r="AD53" s="7" t="s">
        <v>756</v>
      </c>
      <c r="AE53" s="7" t="s">
        <v>231</v>
      </c>
      <c r="AF53" s="7" t="s">
        <v>230</v>
      </c>
      <c r="AG53" s="7" t="b">
        <v>1</v>
      </c>
      <c r="AH53" s="7" t="b">
        <v>0</v>
      </c>
    </row>
    <row r="54" spans="22:34" ht="19" x14ac:dyDescent="0.25">
      <c r="V54" s="14"/>
      <c r="W54" s="14"/>
      <c r="X54" s="14"/>
      <c r="Y54" s="14"/>
      <c r="Z54" s="7" t="s">
        <v>765</v>
      </c>
      <c r="AA54" s="7" t="s">
        <v>88</v>
      </c>
      <c r="AB54" s="7" t="s">
        <v>40</v>
      </c>
      <c r="AD54" s="7" t="s">
        <v>756</v>
      </c>
      <c r="AE54" s="7" t="s">
        <v>43</v>
      </c>
      <c r="AF54" s="7" t="s">
        <v>248</v>
      </c>
      <c r="AG54" s="7" t="b">
        <v>1</v>
      </c>
      <c r="AH54" s="7" t="b">
        <v>0</v>
      </c>
    </row>
    <row r="55" spans="22:34" ht="19" x14ac:dyDescent="0.25">
      <c r="V55" s="14"/>
      <c r="W55" s="14"/>
      <c r="X55" s="14"/>
      <c r="Y55" s="14"/>
      <c r="Z55" s="7" t="s">
        <v>765</v>
      </c>
      <c r="AA55" s="7" t="s">
        <v>89</v>
      </c>
      <c r="AB55" s="7" t="s">
        <v>40</v>
      </c>
      <c r="AD55" s="7" t="s">
        <v>756</v>
      </c>
      <c r="AE55" s="7" t="s">
        <v>41</v>
      </c>
      <c r="AF55" s="7" t="s">
        <v>248</v>
      </c>
      <c r="AG55" s="7" t="b">
        <v>1</v>
      </c>
      <c r="AH55" s="7" t="b">
        <v>0</v>
      </c>
    </row>
    <row r="56" spans="22:34" ht="19" x14ac:dyDescent="0.25">
      <c r="V56" s="14"/>
      <c r="W56" s="14"/>
      <c r="X56" s="14"/>
      <c r="Y56" s="14"/>
      <c r="Z56" s="7" t="s">
        <v>765</v>
      </c>
      <c r="AA56" s="7" t="s">
        <v>90</v>
      </c>
      <c r="AB56" s="7" t="s">
        <v>42</v>
      </c>
      <c r="AD56" s="7" t="s">
        <v>756</v>
      </c>
      <c r="AE56" s="7" t="s">
        <v>253</v>
      </c>
      <c r="AF56" s="7" t="s">
        <v>254</v>
      </c>
      <c r="AG56" s="7" t="b">
        <v>1</v>
      </c>
      <c r="AH56" s="7" t="b">
        <v>0</v>
      </c>
    </row>
    <row r="57" spans="22:34" ht="19" x14ac:dyDescent="0.25">
      <c r="V57" s="14"/>
      <c r="W57" s="14"/>
      <c r="X57" s="14"/>
      <c r="Y57" s="14"/>
      <c r="Z57" s="7" t="s">
        <v>765</v>
      </c>
      <c r="AA57" s="7" t="s">
        <v>91</v>
      </c>
      <c r="AB57" s="7" t="s">
        <v>42</v>
      </c>
      <c r="AD57" s="7" t="s">
        <v>756</v>
      </c>
      <c r="AE57" s="7" t="s">
        <v>253</v>
      </c>
      <c r="AF57" s="7" t="s">
        <v>256</v>
      </c>
      <c r="AG57" s="7" t="b">
        <v>1</v>
      </c>
      <c r="AH57" s="7" t="b">
        <v>0</v>
      </c>
    </row>
    <row r="58" spans="22:34" ht="19" x14ac:dyDescent="0.25">
      <c r="V58" s="14"/>
      <c r="W58" s="14"/>
      <c r="X58" s="14"/>
      <c r="Y58" s="14"/>
      <c r="Z58" s="7" t="s">
        <v>765</v>
      </c>
      <c r="AA58" s="7" t="s">
        <v>92</v>
      </c>
      <c r="AB58" s="7" t="s">
        <v>40</v>
      </c>
      <c r="AD58" s="7" t="s">
        <v>756</v>
      </c>
      <c r="AE58" s="7" t="s">
        <v>39</v>
      </c>
      <c r="AF58" s="7" t="s">
        <v>256</v>
      </c>
      <c r="AG58" s="7" t="b">
        <v>1</v>
      </c>
      <c r="AH58" s="7" t="b">
        <v>0</v>
      </c>
    </row>
    <row r="59" spans="22:34" ht="19" x14ac:dyDescent="0.25">
      <c r="V59" s="14"/>
      <c r="W59" s="14"/>
      <c r="X59" s="14"/>
      <c r="Y59" s="14"/>
      <c r="Z59" s="7" t="s">
        <v>765</v>
      </c>
      <c r="AA59" s="7" t="s">
        <v>93</v>
      </c>
      <c r="AB59" s="7" t="s">
        <v>40</v>
      </c>
      <c r="AD59" s="7" t="s">
        <v>757</v>
      </c>
      <c r="AE59" s="7" t="s">
        <v>253</v>
      </c>
      <c r="AF59" s="7" t="s">
        <v>254</v>
      </c>
      <c r="AG59" s="7" t="b">
        <v>1</v>
      </c>
      <c r="AH59" s="7" t="b">
        <v>0</v>
      </c>
    </row>
    <row r="60" spans="22:34" ht="19" x14ac:dyDescent="0.25">
      <c r="V60" s="14"/>
      <c r="W60" s="14"/>
      <c r="X60" s="14"/>
      <c r="Y60" s="14"/>
      <c r="Z60" s="7" t="s">
        <v>765</v>
      </c>
      <c r="AA60" s="7" t="s">
        <v>94</v>
      </c>
      <c r="AB60" s="7" t="s">
        <v>40</v>
      </c>
      <c r="AD60" s="7" t="s">
        <v>758</v>
      </c>
      <c r="AE60" s="7" t="s">
        <v>291</v>
      </c>
      <c r="AF60" s="7" t="s">
        <v>282</v>
      </c>
      <c r="AG60" s="7" t="b">
        <v>1</v>
      </c>
      <c r="AH60" s="7" t="b">
        <v>0</v>
      </c>
    </row>
    <row r="61" spans="22:34" ht="19" x14ac:dyDescent="0.25">
      <c r="V61" s="14"/>
      <c r="W61" s="14"/>
      <c r="X61" s="14"/>
      <c r="Y61" s="14"/>
      <c r="Z61" s="7" t="s">
        <v>765</v>
      </c>
      <c r="AA61" s="7" t="s">
        <v>95</v>
      </c>
      <c r="AB61" s="7" t="s">
        <v>42</v>
      </c>
      <c r="AD61" s="7" t="s">
        <v>758</v>
      </c>
      <c r="AE61" s="7" t="s">
        <v>284</v>
      </c>
      <c r="AF61" s="7" t="s">
        <v>282</v>
      </c>
      <c r="AG61" s="7" t="b">
        <v>1</v>
      </c>
      <c r="AH61" s="7" t="b">
        <v>0</v>
      </c>
    </row>
    <row r="62" spans="22:34" ht="19" x14ac:dyDescent="0.25">
      <c r="X62" s="14"/>
      <c r="Y62" s="14"/>
      <c r="Z62" s="7" t="s">
        <v>765</v>
      </c>
      <c r="AA62" s="7" t="s">
        <v>96</v>
      </c>
      <c r="AB62" s="7" t="s">
        <v>42</v>
      </c>
      <c r="AD62" s="7" t="s">
        <v>758</v>
      </c>
      <c r="AE62" s="7" t="s">
        <v>285</v>
      </c>
      <c r="AF62" s="7" t="s">
        <v>282</v>
      </c>
      <c r="AG62" s="7" t="b">
        <v>1</v>
      </c>
      <c r="AH62" s="7" t="b">
        <v>0</v>
      </c>
    </row>
    <row r="63" spans="22:34" ht="19" x14ac:dyDescent="0.25">
      <c r="X63" s="14"/>
      <c r="Y63" s="14"/>
      <c r="Z63" s="7" t="s">
        <v>765</v>
      </c>
      <c r="AA63" s="7" t="s">
        <v>97</v>
      </c>
      <c r="AB63" s="7" t="s">
        <v>42</v>
      </c>
      <c r="AD63" s="7" t="s">
        <v>758</v>
      </c>
      <c r="AE63" s="7" t="s">
        <v>75</v>
      </c>
      <c r="AF63" s="7" t="s">
        <v>263</v>
      </c>
      <c r="AG63" s="7" t="b">
        <v>0</v>
      </c>
      <c r="AH63" s="7" t="b">
        <v>1</v>
      </c>
    </row>
    <row r="64" spans="22:34" ht="19" x14ac:dyDescent="0.25">
      <c r="X64" s="14"/>
      <c r="Y64" s="14"/>
      <c r="Z64" s="7" t="s">
        <v>765</v>
      </c>
      <c r="AA64" s="7" t="s">
        <v>98</v>
      </c>
      <c r="AB64" s="7" t="s">
        <v>42</v>
      </c>
      <c r="AD64" s="7" t="s">
        <v>758</v>
      </c>
      <c r="AE64" s="7" t="s">
        <v>292</v>
      </c>
      <c r="AF64" s="7" t="s">
        <v>282</v>
      </c>
      <c r="AG64" s="7" t="b">
        <v>1</v>
      </c>
      <c r="AH64" s="7" t="b">
        <v>0</v>
      </c>
    </row>
    <row r="65" spans="22:34" ht="19" x14ac:dyDescent="0.25">
      <c r="X65" s="14"/>
      <c r="Y65" s="14"/>
      <c r="Z65" s="7" t="s">
        <v>765</v>
      </c>
      <c r="AA65" s="7" t="s">
        <v>99</v>
      </c>
      <c r="AB65" s="7" t="s">
        <v>44</v>
      </c>
      <c r="AD65" s="7" t="s">
        <v>758</v>
      </c>
      <c r="AE65" s="7" t="s">
        <v>67</v>
      </c>
      <c r="AF65" s="7" t="s">
        <v>283</v>
      </c>
      <c r="AG65" s="7" t="b">
        <v>1</v>
      </c>
      <c r="AH65" s="7" t="b">
        <v>0</v>
      </c>
    </row>
    <row r="66" spans="22:34" ht="19" x14ac:dyDescent="0.25">
      <c r="X66" s="14"/>
      <c r="Y66" s="14"/>
      <c r="Z66" s="7" t="s">
        <v>765</v>
      </c>
      <c r="AA66" s="7" t="s">
        <v>100</v>
      </c>
      <c r="AB66" s="7" t="s">
        <v>44</v>
      </c>
      <c r="AD66" s="7" t="s">
        <v>758</v>
      </c>
      <c r="AE66" s="7" t="s">
        <v>76</v>
      </c>
      <c r="AF66" s="7" t="s">
        <v>263</v>
      </c>
      <c r="AG66" s="7" t="b">
        <v>0</v>
      </c>
      <c r="AH66" s="7" t="b">
        <v>1</v>
      </c>
    </row>
    <row r="67" spans="22:34" ht="19" x14ac:dyDescent="0.25">
      <c r="X67" s="14"/>
      <c r="Y67" s="14"/>
      <c r="Z67" s="7" t="s">
        <v>765</v>
      </c>
      <c r="AA67" s="7" t="s">
        <v>101</v>
      </c>
      <c r="AB67" s="7" t="s">
        <v>44</v>
      </c>
      <c r="AD67" s="7" t="s">
        <v>758</v>
      </c>
      <c r="AE67" s="7" t="s">
        <v>78</v>
      </c>
      <c r="AF67" s="7" t="s">
        <v>283</v>
      </c>
      <c r="AG67" s="7" t="b">
        <v>1</v>
      </c>
      <c r="AH67" s="7" t="b">
        <v>0</v>
      </c>
    </row>
    <row r="68" spans="22:34" ht="19" x14ac:dyDescent="0.25">
      <c r="X68" s="14"/>
      <c r="Y68" s="14"/>
      <c r="Z68" s="7" t="s">
        <v>765</v>
      </c>
      <c r="AA68" s="7" t="s">
        <v>102</v>
      </c>
      <c r="AB68" s="7" t="s">
        <v>44</v>
      </c>
      <c r="AD68" s="7" t="s">
        <v>758</v>
      </c>
      <c r="AE68" s="7" t="s">
        <v>286</v>
      </c>
      <c r="AF68" s="7" t="s">
        <v>282</v>
      </c>
      <c r="AG68" s="7" t="b">
        <v>1</v>
      </c>
      <c r="AH68" s="7" t="b">
        <v>0</v>
      </c>
    </row>
    <row r="69" spans="22:34" ht="19" x14ac:dyDescent="0.25">
      <c r="X69" s="14"/>
      <c r="Y69" s="14"/>
      <c r="Z69" s="7" t="s">
        <v>765</v>
      </c>
      <c r="AA69" s="7" t="s">
        <v>103</v>
      </c>
      <c r="AB69" s="7" t="s">
        <v>44</v>
      </c>
      <c r="AD69" s="7" t="s">
        <v>758</v>
      </c>
      <c r="AE69" s="7" t="s">
        <v>287</v>
      </c>
      <c r="AF69" s="7" t="s">
        <v>282</v>
      </c>
      <c r="AG69" s="7" t="b">
        <v>1</v>
      </c>
      <c r="AH69" s="7" t="b">
        <v>0</v>
      </c>
    </row>
    <row r="70" spans="22:34" ht="19" x14ac:dyDescent="0.25">
      <c r="X70" s="14"/>
      <c r="Y70" s="14"/>
      <c r="Z70" s="7" t="s">
        <v>765</v>
      </c>
      <c r="AA70" s="7" t="s">
        <v>104</v>
      </c>
      <c r="AB70" s="7" t="s">
        <v>40</v>
      </c>
      <c r="AD70" s="7" t="s">
        <v>758</v>
      </c>
      <c r="AE70" s="7" t="s">
        <v>290</v>
      </c>
      <c r="AF70" s="7" t="s">
        <v>282</v>
      </c>
      <c r="AG70" s="7" t="b">
        <v>1</v>
      </c>
      <c r="AH70" s="7" t="b">
        <v>0</v>
      </c>
    </row>
    <row r="71" spans="22:34" ht="19" x14ac:dyDescent="0.25">
      <c r="X71" s="14"/>
      <c r="Y71" s="14"/>
      <c r="Z71" s="7" t="s">
        <v>765</v>
      </c>
      <c r="AA71" s="7" t="s">
        <v>105</v>
      </c>
      <c r="AB71" s="7" t="s">
        <v>40</v>
      </c>
      <c r="AD71" s="7" t="s">
        <v>758</v>
      </c>
      <c r="AE71" s="7" t="s">
        <v>49</v>
      </c>
      <c r="AF71" s="7" t="s">
        <v>282</v>
      </c>
      <c r="AG71" s="7" t="b">
        <v>1</v>
      </c>
      <c r="AH71" s="7" t="b">
        <v>0</v>
      </c>
    </row>
    <row r="72" spans="22:34" ht="19" x14ac:dyDescent="0.25">
      <c r="X72" s="14"/>
      <c r="Y72" s="14"/>
      <c r="Z72" s="7" t="s">
        <v>765</v>
      </c>
      <c r="AA72" s="7" t="s">
        <v>106</v>
      </c>
      <c r="AB72" s="7" t="s">
        <v>40</v>
      </c>
      <c r="AD72" s="7" t="s">
        <v>758</v>
      </c>
      <c r="AE72" s="7" t="s">
        <v>71</v>
      </c>
      <c r="AF72" s="7" t="s">
        <v>282</v>
      </c>
      <c r="AG72" s="7" t="b">
        <v>1</v>
      </c>
      <c r="AH72" s="7" t="b">
        <v>0</v>
      </c>
    </row>
    <row r="73" spans="22:34" ht="19" x14ac:dyDescent="0.25">
      <c r="X73" s="14"/>
      <c r="Y73" s="14"/>
      <c r="Z73" s="7" t="s">
        <v>765</v>
      </c>
      <c r="AA73" s="7" t="s">
        <v>107</v>
      </c>
      <c r="AB73" s="7" t="s">
        <v>42</v>
      </c>
      <c r="AD73" s="7" t="s">
        <v>758</v>
      </c>
      <c r="AE73" s="7" t="s">
        <v>62</v>
      </c>
      <c r="AF73" s="7" t="s">
        <v>282</v>
      </c>
      <c r="AG73" s="7" t="b">
        <v>1</v>
      </c>
      <c r="AH73" s="7" t="b">
        <v>0</v>
      </c>
    </row>
    <row r="74" spans="22:34" ht="19" x14ac:dyDescent="0.25">
      <c r="X74" s="14"/>
      <c r="Y74" s="14"/>
      <c r="Z74" s="7" t="s">
        <v>765</v>
      </c>
      <c r="AA74" s="7" t="s">
        <v>108</v>
      </c>
      <c r="AB74" s="7" t="s">
        <v>77</v>
      </c>
      <c r="AD74" s="7" t="s">
        <v>758</v>
      </c>
      <c r="AE74" s="7" t="s">
        <v>70</v>
      </c>
      <c r="AF74" s="7" t="s">
        <v>282</v>
      </c>
      <c r="AG74" s="7" t="b">
        <v>1</v>
      </c>
      <c r="AH74" s="7" t="b">
        <v>0</v>
      </c>
    </row>
    <row r="75" spans="22:34" ht="19" x14ac:dyDescent="0.25">
      <c r="X75" s="14"/>
      <c r="Y75" s="14"/>
      <c r="Z75" s="7" t="s">
        <v>765</v>
      </c>
      <c r="AA75" s="7" t="s">
        <v>109</v>
      </c>
      <c r="AB75" s="7" t="s">
        <v>77</v>
      </c>
      <c r="AD75" s="7" t="s">
        <v>758</v>
      </c>
      <c r="AE75" s="7" t="s">
        <v>69</v>
      </c>
      <c r="AF75" s="7" t="s">
        <v>282</v>
      </c>
      <c r="AG75" s="7" t="b">
        <v>1</v>
      </c>
      <c r="AH75" s="7" t="b">
        <v>0</v>
      </c>
    </row>
    <row r="76" spans="22:34" ht="19" x14ac:dyDescent="0.25">
      <c r="X76" s="14"/>
      <c r="Y76" s="14"/>
      <c r="Z76" s="7" t="s">
        <v>765</v>
      </c>
      <c r="AA76" s="7" t="s">
        <v>110</v>
      </c>
      <c r="AB76" s="7" t="s">
        <v>42</v>
      </c>
      <c r="AD76" s="7" t="s">
        <v>758</v>
      </c>
      <c r="AE76" s="7" t="s">
        <v>68</v>
      </c>
      <c r="AF76" s="7" t="s">
        <v>282</v>
      </c>
      <c r="AG76" s="7" t="b">
        <v>1</v>
      </c>
      <c r="AH76" s="7" t="b">
        <v>0</v>
      </c>
    </row>
    <row r="77" spans="22:34" ht="19" x14ac:dyDescent="0.25">
      <c r="X77" s="14"/>
      <c r="Y77" s="14"/>
      <c r="Z77" s="7" t="s">
        <v>765</v>
      </c>
      <c r="AA77" s="7" t="s">
        <v>111</v>
      </c>
      <c r="AB77" s="7" t="s">
        <v>42</v>
      </c>
      <c r="AD77" s="7" t="s">
        <v>758</v>
      </c>
      <c r="AE77" s="7" t="s">
        <v>74</v>
      </c>
      <c r="AF77" s="7" t="s">
        <v>282</v>
      </c>
      <c r="AG77" s="7" t="b">
        <v>1</v>
      </c>
      <c r="AH77" s="7" t="b">
        <v>0</v>
      </c>
    </row>
    <row r="78" spans="22:34" ht="19" x14ac:dyDescent="0.25">
      <c r="V78" s="14"/>
      <c r="W78" s="14"/>
      <c r="X78" s="14"/>
      <c r="Y78" s="14"/>
      <c r="Z78" s="7" t="s">
        <v>766</v>
      </c>
      <c r="AA78" s="7" t="s">
        <v>90</v>
      </c>
      <c r="AB78" s="7" t="s">
        <v>42</v>
      </c>
      <c r="AD78" s="7" t="s">
        <v>758</v>
      </c>
      <c r="AE78" s="7" t="s">
        <v>61</v>
      </c>
      <c r="AF78" s="7" t="s">
        <v>282</v>
      </c>
      <c r="AG78" s="7" t="b">
        <v>1</v>
      </c>
      <c r="AH78" s="7" t="b">
        <v>0</v>
      </c>
    </row>
    <row r="79" spans="22:34" ht="19" x14ac:dyDescent="0.25">
      <c r="V79" s="14"/>
      <c r="W79" s="14"/>
      <c r="X79" s="14"/>
      <c r="Y79" s="14"/>
      <c r="Z79" s="7" t="s">
        <v>766</v>
      </c>
      <c r="AA79" s="7" t="s">
        <v>103</v>
      </c>
      <c r="AB79" s="7" t="s">
        <v>44</v>
      </c>
      <c r="AD79" s="7" t="s">
        <v>758</v>
      </c>
      <c r="AE79" s="7" t="s">
        <v>60</v>
      </c>
      <c r="AF79" s="7" t="s">
        <v>282</v>
      </c>
      <c r="AG79" s="7" t="b">
        <v>1</v>
      </c>
      <c r="AH79" s="7" t="b">
        <v>0</v>
      </c>
    </row>
    <row r="80" spans="22:34" ht="19" x14ac:dyDescent="0.25">
      <c r="V80" s="14"/>
      <c r="W80" s="14"/>
      <c r="X80" s="14"/>
      <c r="Y80" s="14"/>
      <c r="Z80" s="7" t="s">
        <v>766</v>
      </c>
      <c r="AA80" s="7" t="s">
        <v>112</v>
      </c>
      <c r="AB80" s="7" t="s">
        <v>44</v>
      </c>
      <c r="AD80" s="7" t="s">
        <v>758</v>
      </c>
      <c r="AE80" s="7" t="s">
        <v>73</v>
      </c>
      <c r="AF80" s="7" t="s">
        <v>282</v>
      </c>
      <c r="AG80" s="7" t="b">
        <v>1</v>
      </c>
      <c r="AH80" s="7" t="b">
        <v>0</v>
      </c>
    </row>
    <row r="81" spans="22:34" ht="19" x14ac:dyDescent="0.25">
      <c r="V81" s="14"/>
      <c r="W81" s="14"/>
      <c r="X81" s="14"/>
      <c r="Y81" s="14"/>
      <c r="Z81" s="7" t="s">
        <v>766</v>
      </c>
      <c r="AA81" s="7" t="s">
        <v>111</v>
      </c>
      <c r="AB81" s="7" t="s">
        <v>42</v>
      </c>
      <c r="AD81" s="7" t="s">
        <v>758</v>
      </c>
      <c r="AE81" s="7" t="s">
        <v>72</v>
      </c>
      <c r="AF81" s="7" t="s">
        <v>282</v>
      </c>
      <c r="AG81" s="7" t="b">
        <v>1</v>
      </c>
      <c r="AH81" s="7" t="b">
        <v>0</v>
      </c>
    </row>
    <row r="82" spans="22:34" ht="19" x14ac:dyDescent="0.25">
      <c r="V82" s="14"/>
      <c r="W82" s="14"/>
      <c r="X82" s="14"/>
      <c r="Y82" s="14"/>
      <c r="Z82" s="7" t="s">
        <v>766</v>
      </c>
      <c r="AA82" s="7" t="s">
        <v>113</v>
      </c>
      <c r="AB82" s="7" t="s">
        <v>77</v>
      </c>
      <c r="AD82" s="7" t="s">
        <v>758</v>
      </c>
      <c r="AE82" s="7" t="s">
        <v>288</v>
      </c>
      <c r="AF82" s="7" t="s">
        <v>289</v>
      </c>
      <c r="AG82" s="7" t="b">
        <v>0</v>
      </c>
      <c r="AH82" s="7" t="b">
        <v>1</v>
      </c>
    </row>
    <row r="83" spans="22:34" ht="19" x14ac:dyDescent="0.25">
      <c r="V83" s="14"/>
      <c r="W83" s="14"/>
      <c r="X83" s="14"/>
      <c r="Y83" s="14"/>
      <c r="Z83" s="7" t="s">
        <v>766</v>
      </c>
      <c r="AA83" s="7" t="s">
        <v>101</v>
      </c>
      <c r="AB83" s="7" t="s">
        <v>44</v>
      </c>
      <c r="AD83" s="7" t="s">
        <v>758</v>
      </c>
      <c r="AE83" s="7" t="s">
        <v>55</v>
      </c>
      <c r="AF83" s="7" t="s">
        <v>282</v>
      </c>
      <c r="AG83" s="7" t="b">
        <v>1</v>
      </c>
      <c r="AH83" s="7" t="b">
        <v>0</v>
      </c>
    </row>
    <row r="84" spans="22:34" ht="19" x14ac:dyDescent="0.25">
      <c r="V84" s="14"/>
      <c r="W84" s="14"/>
      <c r="X84" s="14"/>
      <c r="Y84" s="14"/>
      <c r="Z84" s="7" t="s">
        <v>767</v>
      </c>
      <c r="AA84" s="7" t="s">
        <v>93</v>
      </c>
      <c r="AB84" s="7" t="s">
        <v>40</v>
      </c>
      <c r="AD84" s="7" t="s">
        <v>758</v>
      </c>
      <c r="AE84" s="7" t="s">
        <v>84</v>
      </c>
      <c r="AF84" s="7" t="s">
        <v>299</v>
      </c>
      <c r="AG84" s="7" t="b">
        <v>0</v>
      </c>
      <c r="AH84" s="7" t="b">
        <v>1</v>
      </c>
    </row>
    <row r="85" spans="22:34" ht="19" x14ac:dyDescent="0.25">
      <c r="V85" s="14"/>
      <c r="W85" s="14"/>
      <c r="X85" s="14"/>
      <c r="Y85" s="14"/>
      <c r="Z85" s="7" t="s">
        <v>767</v>
      </c>
      <c r="AA85" s="7" t="s">
        <v>114</v>
      </c>
      <c r="AB85" s="7" t="s">
        <v>40</v>
      </c>
      <c r="AD85" s="7" t="s">
        <v>758</v>
      </c>
      <c r="AE85" s="7" t="s">
        <v>59</v>
      </c>
      <c r="AF85" s="7" t="s">
        <v>282</v>
      </c>
      <c r="AG85" s="7" t="b">
        <v>1</v>
      </c>
      <c r="AH85" s="7" t="b">
        <v>0</v>
      </c>
    </row>
    <row r="86" spans="22:34" ht="19" x14ac:dyDescent="0.25">
      <c r="V86" s="14"/>
      <c r="W86" s="14"/>
      <c r="X86" s="14"/>
      <c r="Y86" s="14"/>
      <c r="Z86" s="7" t="s">
        <v>767</v>
      </c>
      <c r="AA86" s="7" t="s">
        <v>115</v>
      </c>
      <c r="AB86" s="7" t="s">
        <v>44</v>
      </c>
      <c r="AD86" s="7" t="s">
        <v>758</v>
      </c>
      <c r="AE86" s="7" t="s">
        <v>66</v>
      </c>
      <c r="AF86" s="7" t="s">
        <v>282</v>
      </c>
      <c r="AG86" s="7" t="b">
        <v>1</v>
      </c>
      <c r="AH86" s="7" t="b">
        <v>0</v>
      </c>
    </row>
    <row r="87" spans="22:34" ht="19" x14ac:dyDescent="0.25">
      <c r="V87" s="14"/>
      <c r="W87" s="14"/>
      <c r="X87" s="14"/>
      <c r="Y87" s="14"/>
      <c r="Z87" s="7" t="s">
        <v>767</v>
      </c>
      <c r="AA87" s="7" t="s">
        <v>116</v>
      </c>
      <c r="AB87" s="7" t="s">
        <v>40</v>
      </c>
      <c r="AD87" s="7" t="s">
        <v>758</v>
      </c>
      <c r="AE87" s="7" t="s">
        <v>58</v>
      </c>
      <c r="AF87" s="7" t="s">
        <v>282</v>
      </c>
      <c r="AG87" s="7" t="b">
        <v>1</v>
      </c>
      <c r="AH87" s="7" t="b">
        <v>0</v>
      </c>
    </row>
    <row r="88" spans="22:34" ht="19" x14ac:dyDescent="0.25">
      <c r="V88" s="14"/>
      <c r="W88" s="14"/>
      <c r="X88" s="14"/>
      <c r="Y88" s="14"/>
      <c r="Z88" s="7" t="s">
        <v>767</v>
      </c>
      <c r="AA88" s="7" t="s">
        <v>117</v>
      </c>
      <c r="AB88" s="7" t="s">
        <v>42</v>
      </c>
      <c r="AD88" s="7" t="s">
        <v>758</v>
      </c>
      <c r="AE88" s="7" t="s">
        <v>57</v>
      </c>
      <c r="AF88" s="7" t="s">
        <v>282</v>
      </c>
      <c r="AG88" s="7" t="b">
        <v>1</v>
      </c>
      <c r="AH88" s="7" t="b">
        <v>0</v>
      </c>
    </row>
    <row r="89" spans="22:34" ht="19" x14ac:dyDescent="0.25">
      <c r="V89" s="14"/>
      <c r="W89" s="14"/>
      <c r="X89" s="14"/>
      <c r="Y89" s="14"/>
      <c r="Z89" s="7" t="s">
        <v>767</v>
      </c>
      <c r="AA89" s="7" t="s">
        <v>118</v>
      </c>
      <c r="AB89" s="7" t="s">
        <v>40</v>
      </c>
      <c r="AD89" s="7" t="s">
        <v>758</v>
      </c>
      <c r="AE89" s="7" t="s">
        <v>56</v>
      </c>
      <c r="AF89" s="7" t="s">
        <v>282</v>
      </c>
      <c r="AG89" s="7" t="b">
        <v>1</v>
      </c>
      <c r="AH89" s="7" t="b">
        <v>0</v>
      </c>
    </row>
    <row r="90" spans="22:34" ht="19" x14ac:dyDescent="0.25">
      <c r="V90" s="14"/>
      <c r="W90" s="14"/>
      <c r="X90" s="14"/>
      <c r="Y90" s="14"/>
      <c r="Z90" s="7" t="s">
        <v>767</v>
      </c>
      <c r="AA90" s="7" t="s">
        <v>119</v>
      </c>
      <c r="AB90" s="7" t="s">
        <v>44</v>
      </c>
      <c r="AD90" s="7" t="s">
        <v>758</v>
      </c>
      <c r="AE90" s="7" t="s">
        <v>64</v>
      </c>
      <c r="AF90" s="7" t="s">
        <v>282</v>
      </c>
      <c r="AG90" s="7" t="b">
        <v>1</v>
      </c>
      <c r="AH90" s="7" t="b">
        <v>0</v>
      </c>
    </row>
    <row r="91" spans="22:34" ht="19" x14ac:dyDescent="0.25">
      <c r="V91" s="14"/>
      <c r="W91" s="14"/>
      <c r="X91" s="14"/>
      <c r="Y91" s="14"/>
      <c r="Z91" s="7" t="s">
        <v>767</v>
      </c>
      <c r="AA91" s="7" t="s">
        <v>100</v>
      </c>
      <c r="AB91" s="7" t="s">
        <v>44</v>
      </c>
      <c r="AD91" s="7" t="s">
        <v>758</v>
      </c>
      <c r="AE91" s="7" t="s">
        <v>54</v>
      </c>
      <c r="AF91" s="7" t="s">
        <v>282</v>
      </c>
      <c r="AG91" s="7" t="b">
        <v>1</v>
      </c>
      <c r="AH91" s="7" t="b">
        <v>0</v>
      </c>
    </row>
    <row r="92" spans="22:34" ht="19" x14ac:dyDescent="0.25">
      <c r="V92" s="14"/>
      <c r="W92" s="14"/>
      <c r="X92" s="14"/>
      <c r="Y92" s="14"/>
      <c r="Z92" s="7" t="s">
        <v>767</v>
      </c>
      <c r="AA92" s="7" t="s">
        <v>120</v>
      </c>
      <c r="AB92" s="7" t="s">
        <v>42</v>
      </c>
      <c r="AD92" s="7" t="s">
        <v>758</v>
      </c>
      <c r="AE92" s="7" t="s">
        <v>46</v>
      </c>
      <c r="AF92" s="7" t="s">
        <v>282</v>
      </c>
      <c r="AG92" s="7" t="b">
        <v>1</v>
      </c>
      <c r="AH92" s="7" t="b">
        <v>0</v>
      </c>
    </row>
    <row r="93" spans="22:34" ht="19" x14ac:dyDescent="0.25">
      <c r="V93" s="14"/>
      <c r="W93" s="14"/>
      <c r="X93" s="14"/>
      <c r="Y93" s="14"/>
      <c r="Z93" s="7" t="s">
        <v>767</v>
      </c>
      <c r="AA93" s="7" t="s">
        <v>121</v>
      </c>
      <c r="AB93" s="7" t="s">
        <v>44</v>
      </c>
      <c r="AD93" s="7" t="s">
        <v>758</v>
      </c>
      <c r="AE93" s="7" t="s">
        <v>47</v>
      </c>
      <c r="AF93" s="7" t="s">
        <v>282</v>
      </c>
      <c r="AG93" s="7" t="b">
        <v>1</v>
      </c>
      <c r="AH93" s="7" t="b">
        <v>0</v>
      </c>
    </row>
    <row r="94" spans="22:34" ht="19" x14ac:dyDescent="0.25">
      <c r="V94" s="14"/>
      <c r="W94" s="14"/>
      <c r="X94" s="14"/>
      <c r="Y94" s="14"/>
      <c r="Z94" s="7" t="s">
        <v>767</v>
      </c>
      <c r="AA94" s="7" t="s">
        <v>122</v>
      </c>
      <c r="AB94" s="7" t="s">
        <v>40</v>
      </c>
      <c r="AD94" s="7" t="s">
        <v>758</v>
      </c>
      <c r="AE94" s="7" t="s">
        <v>48</v>
      </c>
      <c r="AF94" s="7" t="s">
        <v>282</v>
      </c>
      <c r="AG94" s="7" t="b">
        <v>1</v>
      </c>
      <c r="AH94" s="7" t="b">
        <v>0</v>
      </c>
    </row>
    <row r="95" spans="22:34" ht="19" x14ac:dyDescent="0.25">
      <c r="V95" s="14"/>
      <c r="W95" s="14"/>
      <c r="X95" s="14"/>
      <c r="Y95" s="14"/>
      <c r="Z95" s="7" t="s">
        <v>767</v>
      </c>
      <c r="AA95" s="7" t="s">
        <v>123</v>
      </c>
      <c r="AB95" s="7" t="s">
        <v>40</v>
      </c>
      <c r="AD95" s="7" t="s">
        <v>758</v>
      </c>
      <c r="AE95" s="7" t="s">
        <v>45</v>
      </c>
      <c r="AF95" s="7" t="s">
        <v>282</v>
      </c>
      <c r="AG95" s="7" t="b">
        <v>1</v>
      </c>
      <c r="AH95" s="7" t="b">
        <v>0</v>
      </c>
    </row>
    <row r="96" spans="22:34" ht="19" x14ac:dyDescent="0.25">
      <c r="V96" s="14"/>
      <c r="W96" s="14"/>
      <c r="X96" s="14"/>
      <c r="Y96" s="14"/>
      <c r="Z96" s="7" t="s">
        <v>767</v>
      </c>
      <c r="AA96" s="7" t="s">
        <v>124</v>
      </c>
      <c r="AB96" s="7" t="s">
        <v>40</v>
      </c>
      <c r="AD96" s="7" t="s">
        <v>758</v>
      </c>
      <c r="AE96" s="7" t="s">
        <v>53</v>
      </c>
      <c r="AF96" s="7" t="s">
        <v>282</v>
      </c>
      <c r="AG96" s="7" t="b">
        <v>1</v>
      </c>
      <c r="AH96" s="7" t="b">
        <v>0</v>
      </c>
    </row>
    <row r="97" spans="22:34" ht="19" x14ac:dyDescent="0.25">
      <c r="V97" s="14"/>
      <c r="W97" s="14"/>
      <c r="X97" s="14"/>
      <c r="Y97" s="14"/>
      <c r="Z97" s="7" t="s">
        <v>767</v>
      </c>
      <c r="AA97" s="7" t="s">
        <v>125</v>
      </c>
      <c r="AB97" s="7" t="s">
        <v>40</v>
      </c>
      <c r="AD97" s="7" t="s">
        <v>758</v>
      </c>
      <c r="AE97" s="7" t="s">
        <v>50</v>
      </c>
      <c r="AF97" s="7" t="s">
        <v>282</v>
      </c>
      <c r="AG97" s="7" t="b">
        <v>1</v>
      </c>
      <c r="AH97" s="7" t="b">
        <v>0</v>
      </c>
    </row>
    <row r="98" spans="22:34" ht="19" x14ac:dyDescent="0.25">
      <c r="V98" s="14"/>
      <c r="W98" s="14"/>
      <c r="X98" s="14"/>
      <c r="Y98" s="14"/>
      <c r="Z98" s="7" t="s">
        <v>767</v>
      </c>
      <c r="AA98" s="7" t="s">
        <v>126</v>
      </c>
      <c r="AB98" s="7" t="s">
        <v>42</v>
      </c>
      <c r="AD98" s="7" t="s">
        <v>758</v>
      </c>
      <c r="AE98" s="7" t="s">
        <v>51</v>
      </c>
      <c r="AF98" s="7" t="s">
        <v>282</v>
      </c>
      <c r="AG98" s="7" t="b">
        <v>1</v>
      </c>
      <c r="AH98" s="7" t="b">
        <v>0</v>
      </c>
    </row>
    <row r="99" spans="22:34" ht="19" x14ac:dyDescent="0.25">
      <c r="V99" s="14"/>
      <c r="W99" s="14"/>
      <c r="X99" s="14"/>
      <c r="Y99" s="14"/>
      <c r="Z99" s="7" t="s">
        <v>767</v>
      </c>
      <c r="AA99" s="7" t="s">
        <v>127</v>
      </c>
      <c r="AB99" s="7" t="s">
        <v>40</v>
      </c>
      <c r="AD99" s="7" t="s">
        <v>758</v>
      </c>
      <c r="AE99" s="7" t="s">
        <v>52</v>
      </c>
      <c r="AF99" s="7" t="s">
        <v>282</v>
      </c>
      <c r="AG99" s="7" t="b">
        <v>1</v>
      </c>
      <c r="AH99" s="7" t="b">
        <v>0</v>
      </c>
    </row>
    <row r="100" spans="22:34" ht="19" x14ac:dyDescent="0.25">
      <c r="V100" s="14"/>
      <c r="W100" s="14"/>
      <c r="X100" s="14"/>
      <c r="Y100" s="14"/>
      <c r="Z100" s="7" t="s">
        <v>767</v>
      </c>
      <c r="AA100" s="7" t="s">
        <v>128</v>
      </c>
      <c r="AB100" s="7" t="s">
        <v>44</v>
      </c>
      <c r="AD100" s="7" t="s">
        <v>758</v>
      </c>
      <c r="AE100" s="7" t="s">
        <v>82</v>
      </c>
      <c r="AF100" s="7" t="s">
        <v>297</v>
      </c>
      <c r="AG100" s="7" t="b">
        <v>0</v>
      </c>
      <c r="AH100" s="7" t="b">
        <v>1</v>
      </c>
    </row>
    <row r="101" spans="22:34" ht="19" x14ac:dyDescent="0.25">
      <c r="V101" s="14"/>
      <c r="W101" s="14"/>
      <c r="X101" s="14"/>
      <c r="Y101" s="14"/>
      <c r="Z101" s="7" t="s">
        <v>767</v>
      </c>
      <c r="AA101" s="7" t="s">
        <v>129</v>
      </c>
      <c r="AB101" s="7" t="s">
        <v>40</v>
      </c>
      <c r="AD101" s="7" t="s">
        <v>758</v>
      </c>
      <c r="AE101" s="7" t="s">
        <v>81</v>
      </c>
      <c r="AF101" s="7" t="s">
        <v>297</v>
      </c>
      <c r="AG101" s="7" t="b">
        <v>0</v>
      </c>
      <c r="AH101" s="7" t="b">
        <v>1</v>
      </c>
    </row>
    <row r="102" spans="22:34" ht="19" x14ac:dyDescent="0.25">
      <c r="V102" s="14"/>
      <c r="W102" s="14"/>
      <c r="X102" s="14"/>
      <c r="Y102" s="14"/>
      <c r="Z102" s="7" t="s">
        <v>767</v>
      </c>
      <c r="AA102" s="7" t="s">
        <v>130</v>
      </c>
      <c r="AB102" s="7" t="s">
        <v>40</v>
      </c>
      <c r="AD102" s="7" t="s">
        <v>758</v>
      </c>
      <c r="AE102" s="7" t="s">
        <v>63</v>
      </c>
      <c r="AF102" s="7" t="s">
        <v>282</v>
      </c>
      <c r="AG102" s="7" t="b">
        <v>1</v>
      </c>
      <c r="AH102" s="7" t="b">
        <v>0</v>
      </c>
    </row>
    <row r="103" spans="22:34" ht="19" x14ac:dyDescent="0.25">
      <c r="V103" s="14"/>
      <c r="W103" s="14"/>
      <c r="X103" s="14"/>
      <c r="Y103" s="14"/>
      <c r="Z103" s="7" t="s">
        <v>767</v>
      </c>
      <c r="AA103" s="7" t="s">
        <v>131</v>
      </c>
      <c r="AB103" s="7" t="s">
        <v>42</v>
      </c>
      <c r="AD103" s="7" t="s">
        <v>758</v>
      </c>
      <c r="AE103" s="7" t="s">
        <v>293</v>
      </c>
      <c r="AF103" s="7" t="s">
        <v>294</v>
      </c>
      <c r="AG103" s="7" t="b">
        <v>1</v>
      </c>
      <c r="AH103" s="7" t="b">
        <v>0</v>
      </c>
    </row>
    <row r="104" spans="22:34" ht="19" x14ac:dyDescent="0.25">
      <c r="V104" s="14"/>
      <c r="W104" s="14"/>
      <c r="X104" s="14"/>
      <c r="Y104" s="14"/>
      <c r="Z104" s="7" t="s">
        <v>767</v>
      </c>
      <c r="AA104" s="7" t="s">
        <v>132</v>
      </c>
      <c r="AB104" s="7" t="s">
        <v>44</v>
      </c>
      <c r="AD104" s="7" t="s">
        <v>758</v>
      </c>
      <c r="AE104" s="7" t="s">
        <v>65</v>
      </c>
      <c r="AF104" s="7" t="s">
        <v>282</v>
      </c>
      <c r="AG104" s="7" t="b">
        <v>1</v>
      </c>
      <c r="AH104" s="7" t="b">
        <v>0</v>
      </c>
    </row>
    <row r="105" spans="22:34" ht="19" x14ac:dyDescent="0.25">
      <c r="V105" s="14"/>
      <c r="W105" s="14"/>
      <c r="X105" s="14"/>
      <c r="Y105" s="14"/>
      <c r="Z105" s="7" t="s">
        <v>767</v>
      </c>
      <c r="AA105" s="7" t="s">
        <v>133</v>
      </c>
      <c r="AB105" s="7" t="s">
        <v>44</v>
      </c>
      <c r="AD105" s="7" t="s">
        <v>758</v>
      </c>
      <c r="AE105" s="7" t="s">
        <v>80</v>
      </c>
      <c r="AF105" s="7" t="s">
        <v>297</v>
      </c>
      <c r="AG105" s="7" t="b">
        <v>0</v>
      </c>
      <c r="AH105" s="7" t="b">
        <v>1</v>
      </c>
    </row>
    <row r="106" spans="22:34" ht="19" x14ac:dyDescent="0.25">
      <c r="V106" s="14"/>
      <c r="W106" s="14"/>
      <c r="X106" s="14"/>
      <c r="Y106" s="14"/>
      <c r="Z106" s="7" t="s">
        <v>767</v>
      </c>
      <c r="AA106" s="7" t="s">
        <v>102</v>
      </c>
      <c r="AB106" s="7" t="s">
        <v>44</v>
      </c>
      <c r="AD106" s="7" t="s">
        <v>758</v>
      </c>
      <c r="AE106" s="7" t="s">
        <v>295</v>
      </c>
      <c r="AF106" s="7" t="s">
        <v>296</v>
      </c>
      <c r="AG106" s="7" t="b">
        <v>0</v>
      </c>
      <c r="AH106" s="7" t="b">
        <v>1</v>
      </c>
    </row>
    <row r="107" spans="22:34" ht="19" x14ac:dyDescent="0.25">
      <c r="V107" s="14"/>
      <c r="W107" s="14"/>
      <c r="X107" s="14"/>
      <c r="Y107" s="14"/>
      <c r="Z107" s="7" t="s">
        <v>767</v>
      </c>
      <c r="AA107" s="7" t="s">
        <v>134</v>
      </c>
      <c r="AB107" s="7" t="s">
        <v>44</v>
      </c>
      <c r="AD107" s="7" t="s">
        <v>758</v>
      </c>
      <c r="AE107" s="7" t="s">
        <v>79</v>
      </c>
      <c r="AF107" s="7" t="s">
        <v>297</v>
      </c>
      <c r="AG107" s="7" t="b">
        <v>0</v>
      </c>
      <c r="AH107" s="7" t="b">
        <v>1</v>
      </c>
    </row>
    <row r="108" spans="22:34" ht="19" x14ac:dyDescent="0.25">
      <c r="V108" s="14"/>
      <c r="W108" s="14"/>
      <c r="X108" s="14"/>
      <c r="Y108" s="14"/>
      <c r="Z108" s="7" t="s">
        <v>767</v>
      </c>
      <c r="AA108" s="7" t="s">
        <v>135</v>
      </c>
      <c r="AB108" s="7" t="s">
        <v>44</v>
      </c>
      <c r="AD108" s="7" t="s">
        <v>758</v>
      </c>
      <c r="AE108" s="7" t="s">
        <v>83</v>
      </c>
      <c r="AF108" s="7" t="s">
        <v>297</v>
      </c>
      <c r="AG108" s="7" t="b">
        <v>0</v>
      </c>
      <c r="AH108" s="7" t="b">
        <v>1</v>
      </c>
    </row>
    <row r="109" spans="22:34" ht="19" x14ac:dyDescent="0.25">
      <c r="V109" s="14"/>
      <c r="W109" s="14"/>
      <c r="X109" s="14"/>
      <c r="Y109" s="14"/>
      <c r="Z109" s="7" t="s">
        <v>767</v>
      </c>
      <c r="AA109" s="7" t="s">
        <v>112</v>
      </c>
      <c r="AB109" s="7" t="s">
        <v>44</v>
      </c>
      <c r="AD109" s="7" t="s">
        <v>758</v>
      </c>
      <c r="AE109" s="7" t="s">
        <v>298</v>
      </c>
      <c r="AF109" s="7" t="s">
        <v>296</v>
      </c>
      <c r="AG109" s="7" t="b">
        <v>0</v>
      </c>
      <c r="AH109" s="7" t="b">
        <v>1</v>
      </c>
    </row>
    <row r="110" spans="22:34" ht="19" x14ac:dyDescent="0.25">
      <c r="V110" s="14"/>
      <c r="W110" s="14"/>
      <c r="X110" s="14"/>
      <c r="Y110" s="14"/>
      <c r="Z110" s="7" t="s">
        <v>767</v>
      </c>
      <c r="AA110" s="7" t="s">
        <v>136</v>
      </c>
      <c r="AB110" s="7" t="s">
        <v>44</v>
      </c>
      <c r="AD110" s="7" t="s">
        <v>759</v>
      </c>
      <c r="AE110" s="7" t="s">
        <v>85</v>
      </c>
      <c r="AF110" s="7" t="s">
        <v>300</v>
      </c>
      <c r="AG110" s="7" t="b">
        <v>1</v>
      </c>
      <c r="AH110" s="7" t="b">
        <v>0</v>
      </c>
    </row>
    <row r="111" spans="22:34" ht="19" x14ac:dyDescent="0.25">
      <c r="V111" s="14"/>
      <c r="W111" s="14"/>
      <c r="X111" s="14"/>
      <c r="Y111" s="14"/>
      <c r="Z111" s="7" t="s">
        <v>767</v>
      </c>
      <c r="AA111" s="7" t="s">
        <v>137</v>
      </c>
      <c r="AB111" s="7" t="s">
        <v>44</v>
      </c>
      <c r="AD111" s="7" t="s">
        <v>763</v>
      </c>
      <c r="AE111" s="7" t="s">
        <v>395</v>
      </c>
      <c r="AF111" s="7" t="s">
        <v>396</v>
      </c>
      <c r="AG111" s="7" t="b">
        <v>1</v>
      </c>
      <c r="AH111" s="7" t="b">
        <v>0</v>
      </c>
    </row>
    <row r="112" spans="22:34" ht="19" x14ac:dyDescent="0.25">
      <c r="V112" s="14"/>
      <c r="W112" s="14"/>
      <c r="X112" s="14"/>
      <c r="Y112" s="14"/>
      <c r="Z112" s="7" t="s">
        <v>767</v>
      </c>
      <c r="AA112" s="7" t="s">
        <v>138</v>
      </c>
      <c r="AB112" s="7" t="s">
        <v>44</v>
      </c>
      <c r="AD112" s="7" t="s">
        <v>763</v>
      </c>
      <c r="AE112" s="7" t="s">
        <v>221</v>
      </c>
      <c r="AF112" s="7" t="s">
        <v>396</v>
      </c>
      <c r="AG112" s="7" t="b">
        <v>1</v>
      </c>
      <c r="AH112" s="7" t="b">
        <v>0</v>
      </c>
    </row>
    <row r="113" spans="22:34" ht="19" x14ac:dyDescent="0.25">
      <c r="V113" s="14"/>
      <c r="W113" s="14"/>
      <c r="X113" s="14"/>
      <c r="Y113" s="14"/>
      <c r="Z113" s="7" t="s">
        <v>767</v>
      </c>
      <c r="AA113" s="7" t="s">
        <v>139</v>
      </c>
      <c r="AB113" s="7" t="s">
        <v>44</v>
      </c>
      <c r="AD113" s="7" t="s">
        <v>763</v>
      </c>
      <c r="AE113" s="7" t="s">
        <v>218</v>
      </c>
      <c r="AF113" s="7" t="s">
        <v>396</v>
      </c>
      <c r="AG113" s="7" t="b">
        <v>1</v>
      </c>
      <c r="AH113" s="7" t="b">
        <v>0</v>
      </c>
    </row>
    <row r="114" spans="22:34" ht="19" x14ac:dyDescent="0.25">
      <c r="V114" s="14"/>
      <c r="W114" s="14"/>
      <c r="X114" s="14"/>
      <c r="Y114" s="14"/>
      <c r="Z114" s="7" t="s">
        <v>767</v>
      </c>
      <c r="AA114" s="7" t="s">
        <v>140</v>
      </c>
      <c r="AB114" s="7" t="s">
        <v>44</v>
      </c>
      <c r="AD114" s="7" t="s">
        <v>763</v>
      </c>
      <c r="AE114" s="7" t="s">
        <v>222</v>
      </c>
      <c r="AF114" s="7" t="s">
        <v>396</v>
      </c>
      <c r="AG114" s="7" t="b">
        <v>1</v>
      </c>
      <c r="AH114" s="7" t="b">
        <v>0</v>
      </c>
    </row>
    <row r="115" spans="22:34" ht="19" x14ac:dyDescent="0.25">
      <c r="V115" s="14"/>
      <c r="W115" s="14"/>
      <c r="X115" s="14"/>
      <c r="Y115" s="14"/>
      <c r="Z115" s="7" t="s">
        <v>767</v>
      </c>
      <c r="AA115" s="7" t="s">
        <v>141</v>
      </c>
      <c r="AB115" s="7" t="s">
        <v>44</v>
      </c>
      <c r="AD115" s="7" t="s">
        <v>763</v>
      </c>
      <c r="AE115" s="7" t="s">
        <v>219</v>
      </c>
      <c r="AF115" s="7" t="s">
        <v>396</v>
      </c>
      <c r="AG115" s="7" t="b">
        <v>1</v>
      </c>
      <c r="AH115" s="7" t="b">
        <v>0</v>
      </c>
    </row>
    <row r="116" spans="22:34" ht="19" x14ac:dyDescent="0.25">
      <c r="V116" s="14"/>
      <c r="W116" s="14"/>
      <c r="X116" s="14"/>
      <c r="Y116" s="14"/>
      <c r="Z116" s="7" t="s">
        <v>767</v>
      </c>
      <c r="AA116" s="7" t="s">
        <v>142</v>
      </c>
      <c r="AB116" s="7" t="s">
        <v>44</v>
      </c>
      <c r="AD116" s="7" t="s">
        <v>763</v>
      </c>
      <c r="AE116" s="7" t="s">
        <v>224</v>
      </c>
      <c r="AF116" s="7" t="s">
        <v>394</v>
      </c>
      <c r="AG116" s="7" t="b">
        <v>1</v>
      </c>
      <c r="AH116" s="7" t="b">
        <v>0</v>
      </c>
    </row>
    <row r="117" spans="22:34" ht="19" x14ac:dyDescent="0.25">
      <c r="V117" s="14"/>
      <c r="W117" s="14"/>
      <c r="X117" s="14"/>
      <c r="Y117" s="14"/>
      <c r="Z117" s="7" t="s">
        <v>767</v>
      </c>
      <c r="AA117" s="7" t="s">
        <v>143</v>
      </c>
      <c r="AB117" s="7" t="s">
        <v>44</v>
      </c>
      <c r="AD117" s="7" t="s">
        <v>763</v>
      </c>
      <c r="AE117" s="7" t="s">
        <v>223</v>
      </c>
      <c r="AF117" s="7" t="s">
        <v>394</v>
      </c>
      <c r="AG117" s="7" t="b">
        <v>1</v>
      </c>
      <c r="AH117" s="7" t="b">
        <v>0</v>
      </c>
    </row>
    <row r="118" spans="22:34" ht="19" x14ac:dyDescent="0.25">
      <c r="V118" s="14"/>
      <c r="W118" s="14"/>
      <c r="X118" s="14"/>
      <c r="Y118" s="14"/>
      <c r="Z118" s="7" t="s">
        <v>767</v>
      </c>
      <c r="AA118" s="7" t="s">
        <v>144</v>
      </c>
      <c r="AB118" s="7" t="s">
        <v>42</v>
      </c>
      <c r="AD118" s="7" t="s">
        <v>763</v>
      </c>
      <c r="AE118" s="7" t="s">
        <v>216</v>
      </c>
      <c r="AF118" s="7" t="s">
        <v>396</v>
      </c>
      <c r="AG118" s="7" t="b">
        <v>1</v>
      </c>
      <c r="AH118" s="7" t="b">
        <v>0</v>
      </c>
    </row>
    <row r="119" spans="22:34" ht="19" x14ac:dyDescent="0.25">
      <c r="V119" s="14"/>
      <c r="W119" s="14"/>
      <c r="X119" s="14"/>
      <c r="Y119" s="14"/>
      <c r="Z119" s="7" t="s">
        <v>767</v>
      </c>
      <c r="AA119" s="7" t="s">
        <v>145</v>
      </c>
      <c r="AB119" s="7" t="s">
        <v>44</v>
      </c>
      <c r="AD119" s="7" t="s">
        <v>763</v>
      </c>
      <c r="AE119" s="7" t="s">
        <v>217</v>
      </c>
      <c r="AF119" s="7" t="s">
        <v>396</v>
      </c>
      <c r="AG119" s="7" t="b">
        <v>1</v>
      </c>
      <c r="AH119" s="7" t="b">
        <v>0</v>
      </c>
    </row>
    <row r="120" spans="22:34" ht="19" x14ac:dyDescent="0.25">
      <c r="V120" s="14"/>
      <c r="W120" s="14"/>
      <c r="X120" s="14"/>
      <c r="Y120" s="14"/>
      <c r="Z120" s="7" t="s">
        <v>767</v>
      </c>
      <c r="AA120" s="7" t="s">
        <v>146</v>
      </c>
      <c r="AB120" s="7" t="s">
        <v>44</v>
      </c>
      <c r="AD120" s="7" t="s">
        <v>763</v>
      </c>
      <c r="AE120" s="7" t="s">
        <v>215</v>
      </c>
      <c r="AF120" s="7" t="s">
        <v>397</v>
      </c>
      <c r="AG120" s="7" t="b">
        <v>1</v>
      </c>
      <c r="AH120" s="7" t="b">
        <v>0</v>
      </c>
    </row>
    <row r="121" spans="22:34" ht="19" x14ac:dyDescent="0.25">
      <c r="V121" s="14"/>
      <c r="W121" s="14"/>
      <c r="X121" s="14"/>
      <c r="Y121" s="14"/>
      <c r="Z121" s="7" t="s">
        <v>767</v>
      </c>
      <c r="AA121" s="7" t="s">
        <v>147</v>
      </c>
      <c r="AB121" s="7" t="s">
        <v>42</v>
      </c>
      <c r="AD121" s="7" t="s">
        <v>763</v>
      </c>
      <c r="AE121" s="7" t="s">
        <v>220</v>
      </c>
      <c r="AF121" s="7" t="s">
        <v>396</v>
      </c>
      <c r="AG121" s="7" t="b">
        <v>1</v>
      </c>
      <c r="AH121" s="7" t="b">
        <v>0</v>
      </c>
    </row>
    <row r="122" spans="22:34" ht="19" x14ac:dyDescent="0.25">
      <c r="V122" s="14"/>
      <c r="W122" s="14"/>
      <c r="X122" s="14"/>
      <c r="Y122" s="14"/>
      <c r="Z122" s="7" t="s">
        <v>767</v>
      </c>
      <c r="AA122" s="7" t="s">
        <v>148</v>
      </c>
      <c r="AB122" s="7" t="s">
        <v>77</v>
      </c>
      <c r="AD122" s="7" t="s">
        <v>764</v>
      </c>
      <c r="AE122" s="7" t="s">
        <v>224</v>
      </c>
      <c r="AF122" s="7" t="s">
        <v>394</v>
      </c>
      <c r="AG122" s="7" t="b">
        <v>1</v>
      </c>
      <c r="AH122" s="7" t="b">
        <v>0</v>
      </c>
    </row>
    <row r="123" spans="22:34" ht="19" x14ac:dyDescent="0.25">
      <c r="V123" s="14"/>
      <c r="W123" s="14"/>
      <c r="X123" s="14"/>
      <c r="Y123" s="14"/>
      <c r="Z123" s="7" t="s">
        <v>767</v>
      </c>
      <c r="AA123" s="7" t="s">
        <v>149</v>
      </c>
      <c r="AB123" s="7" t="s">
        <v>77</v>
      </c>
      <c r="AD123" s="7" t="s">
        <v>764</v>
      </c>
      <c r="AE123" s="7" t="s">
        <v>223</v>
      </c>
      <c r="AF123" s="7" t="s">
        <v>394</v>
      </c>
      <c r="AG123" s="7" t="b">
        <v>1</v>
      </c>
      <c r="AH123" s="7" t="b">
        <v>0</v>
      </c>
    </row>
    <row r="124" spans="22:34" ht="19" x14ac:dyDescent="0.25">
      <c r="V124" s="14"/>
      <c r="W124" s="14"/>
      <c r="X124" s="14"/>
      <c r="Y124" s="14"/>
      <c r="Z124" s="7" t="s">
        <v>767</v>
      </c>
      <c r="AA124" s="7" t="s">
        <v>150</v>
      </c>
      <c r="AB124" s="7" t="s">
        <v>77</v>
      </c>
      <c r="AD124" s="7" t="s">
        <v>764</v>
      </c>
      <c r="AE124" s="7" t="s">
        <v>225</v>
      </c>
      <c r="AF124" s="7" t="s">
        <v>394</v>
      </c>
      <c r="AG124" s="7" t="b">
        <v>1</v>
      </c>
      <c r="AH124" s="7" t="b">
        <v>0</v>
      </c>
    </row>
    <row r="125" spans="22:34" ht="19" x14ac:dyDescent="0.25">
      <c r="V125" s="14"/>
      <c r="W125" s="14"/>
      <c r="X125" s="14"/>
      <c r="Y125" s="14"/>
      <c r="Z125" s="7" t="s">
        <v>767</v>
      </c>
      <c r="AA125" s="7" t="s">
        <v>151</v>
      </c>
      <c r="AB125" s="7" t="s">
        <v>77</v>
      </c>
      <c r="AD125" s="7" t="s">
        <v>765</v>
      </c>
      <c r="AE125" s="7" t="s">
        <v>115</v>
      </c>
      <c r="AF125" s="7" t="s">
        <v>302</v>
      </c>
      <c r="AG125" s="7" t="b">
        <v>0</v>
      </c>
      <c r="AH125" s="7" t="b">
        <v>1</v>
      </c>
    </row>
    <row r="126" spans="22:34" ht="19" x14ac:dyDescent="0.25">
      <c r="V126" s="14"/>
      <c r="W126" s="14"/>
      <c r="X126" s="14"/>
      <c r="Y126" s="14"/>
      <c r="Z126" s="7" t="s">
        <v>767</v>
      </c>
      <c r="AA126" s="7" t="s">
        <v>152</v>
      </c>
      <c r="AB126" s="7" t="s">
        <v>42</v>
      </c>
      <c r="AD126" s="7" t="s">
        <v>765</v>
      </c>
      <c r="AE126" s="7" t="s">
        <v>88</v>
      </c>
      <c r="AF126" s="7" t="s">
        <v>306</v>
      </c>
      <c r="AG126" s="7" t="b">
        <v>0</v>
      </c>
      <c r="AH126" s="7" t="b">
        <v>1</v>
      </c>
    </row>
    <row r="127" spans="22:34" ht="19" x14ac:dyDescent="0.25">
      <c r="V127" s="14"/>
      <c r="W127" s="14"/>
      <c r="X127" s="14"/>
      <c r="Y127" s="14"/>
      <c r="Z127" s="7" t="s">
        <v>767</v>
      </c>
      <c r="AA127" s="7" t="s">
        <v>153</v>
      </c>
      <c r="AB127" s="7" t="s">
        <v>77</v>
      </c>
      <c r="AD127" s="7" t="s">
        <v>765</v>
      </c>
      <c r="AE127" s="7" t="s">
        <v>86</v>
      </c>
      <c r="AF127" s="7" t="s">
        <v>306</v>
      </c>
      <c r="AG127" s="7" t="b">
        <v>0</v>
      </c>
      <c r="AH127" s="7" t="b">
        <v>1</v>
      </c>
    </row>
    <row r="128" spans="22:34" ht="19" x14ac:dyDescent="0.25">
      <c r="V128" s="14"/>
      <c r="W128" s="14"/>
      <c r="X128" s="14"/>
      <c r="Y128" s="14"/>
      <c r="Z128" s="7" t="s">
        <v>767</v>
      </c>
      <c r="AA128" s="7" t="s">
        <v>154</v>
      </c>
      <c r="AB128" s="7" t="s">
        <v>77</v>
      </c>
      <c r="AD128" s="7" t="s">
        <v>765</v>
      </c>
      <c r="AE128" s="7" t="s">
        <v>92</v>
      </c>
      <c r="AF128" s="7" t="s">
        <v>303</v>
      </c>
      <c r="AG128" s="7" t="b">
        <v>0</v>
      </c>
      <c r="AH128" s="7" t="b">
        <v>1</v>
      </c>
    </row>
    <row r="129" spans="22:34" ht="19" x14ac:dyDescent="0.25">
      <c r="V129" s="14"/>
      <c r="W129" s="14"/>
      <c r="X129" s="14"/>
      <c r="Y129" s="14"/>
      <c r="Z129" s="7" t="s">
        <v>767</v>
      </c>
      <c r="AA129" s="7" t="s">
        <v>155</v>
      </c>
      <c r="AB129" s="7" t="s">
        <v>42</v>
      </c>
      <c r="AD129" s="7" t="s">
        <v>765</v>
      </c>
      <c r="AE129" s="7" t="s">
        <v>91</v>
      </c>
      <c r="AF129" s="7" t="s">
        <v>303</v>
      </c>
      <c r="AG129" s="7" t="b">
        <v>0</v>
      </c>
      <c r="AH129" s="7" t="b">
        <v>1</v>
      </c>
    </row>
    <row r="130" spans="22:34" ht="19" x14ac:dyDescent="0.25">
      <c r="V130" s="14"/>
      <c r="W130" s="14"/>
      <c r="X130" s="14"/>
      <c r="Y130" s="14"/>
      <c r="Z130" s="7" t="s">
        <v>767</v>
      </c>
      <c r="AA130" s="7" t="s">
        <v>156</v>
      </c>
      <c r="AB130" s="7" t="s">
        <v>42</v>
      </c>
      <c r="AD130" s="7" t="s">
        <v>765</v>
      </c>
      <c r="AE130" s="7" t="s">
        <v>105</v>
      </c>
      <c r="AF130" s="7" t="s">
        <v>319</v>
      </c>
      <c r="AG130" s="7" t="b">
        <v>0</v>
      </c>
      <c r="AH130" s="7" t="b">
        <v>1</v>
      </c>
    </row>
    <row r="131" spans="22:34" ht="19" x14ac:dyDescent="0.25">
      <c r="V131" s="14"/>
      <c r="W131" s="14"/>
      <c r="X131" s="14"/>
      <c r="Y131" s="14"/>
      <c r="Z131" s="7" t="s">
        <v>767</v>
      </c>
      <c r="AA131" s="7" t="s">
        <v>157</v>
      </c>
      <c r="AB131" s="7" t="s">
        <v>77</v>
      </c>
      <c r="AD131" s="7" t="s">
        <v>765</v>
      </c>
      <c r="AE131" s="7" t="s">
        <v>317</v>
      </c>
      <c r="AF131" s="7" t="s">
        <v>318</v>
      </c>
      <c r="AG131" s="7" t="b">
        <v>0</v>
      </c>
      <c r="AH131" s="7" t="b">
        <v>1</v>
      </c>
    </row>
    <row r="132" spans="22:34" ht="19" x14ac:dyDescent="0.25">
      <c r="V132" s="14"/>
      <c r="W132" s="14"/>
      <c r="X132" s="14"/>
      <c r="Y132" s="14"/>
      <c r="Z132" s="7" t="s">
        <v>767</v>
      </c>
      <c r="AA132" s="7" t="s">
        <v>158</v>
      </c>
      <c r="AB132" s="7" t="s">
        <v>77</v>
      </c>
      <c r="AD132" s="7" t="s">
        <v>765</v>
      </c>
      <c r="AE132" s="7" t="s">
        <v>93</v>
      </c>
      <c r="AF132" s="7" t="s">
        <v>301</v>
      </c>
      <c r="AG132" s="7" t="b">
        <v>0</v>
      </c>
      <c r="AH132" s="7" t="b">
        <v>1</v>
      </c>
    </row>
    <row r="133" spans="22:34" ht="19" x14ac:dyDescent="0.25">
      <c r="V133" s="14"/>
      <c r="W133" s="14"/>
      <c r="X133" s="14"/>
      <c r="Y133" s="14"/>
      <c r="Z133" s="7" t="s">
        <v>767</v>
      </c>
      <c r="AA133" s="7" t="s">
        <v>159</v>
      </c>
      <c r="AB133" s="7" t="s">
        <v>77</v>
      </c>
      <c r="AD133" s="7" t="s">
        <v>765</v>
      </c>
      <c r="AE133" s="7" t="s">
        <v>101</v>
      </c>
      <c r="AF133" s="7" t="s">
        <v>314</v>
      </c>
      <c r="AG133" s="7" t="b">
        <v>0</v>
      </c>
      <c r="AH133" s="7" t="b">
        <v>1</v>
      </c>
    </row>
    <row r="134" spans="22:34" ht="19" x14ac:dyDescent="0.25">
      <c r="V134" s="14"/>
      <c r="W134" s="14"/>
      <c r="X134" s="14"/>
      <c r="Y134" s="14"/>
      <c r="Z134" s="7" t="s">
        <v>767</v>
      </c>
      <c r="AA134" s="7" t="s">
        <v>160</v>
      </c>
      <c r="AB134" s="7" t="s">
        <v>77</v>
      </c>
      <c r="AD134" s="7" t="s">
        <v>765</v>
      </c>
      <c r="AE134" s="7" t="s">
        <v>110</v>
      </c>
      <c r="AF134" s="7" t="s">
        <v>321</v>
      </c>
      <c r="AG134" s="7" t="b">
        <v>0</v>
      </c>
      <c r="AH134" s="7" t="b">
        <v>1</v>
      </c>
    </row>
    <row r="135" spans="22:34" ht="19" x14ac:dyDescent="0.25">
      <c r="V135" s="14"/>
      <c r="W135" s="14"/>
      <c r="X135" s="14"/>
      <c r="Y135" s="14"/>
      <c r="Z135" s="7" t="s">
        <v>767</v>
      </c>
      <c r="AA135" s="7" t="s">
        <v>161</v>
      </c>
      <c r="AB135" s="7" t="s">
        <v>77</v>
      </c>
      <c r="AD135" s="7" t="s">
        <v>765</v>
      </c>
      <c r="AE135" s="7" t="s">
        <v>102</v>
      </c>
      <c r="AF135" s="7" t="s">
        <v>315</v>
      </c>
      <c r="AG135" s="7" t="b">
        <v>0</v>
      </c>
      <c r="AH135" s="7" t="b">
        <v>1</v>
      </c>
    </row>
    <row r="136" spans="22:34" ht="19" x14ac:dyDescent="0.25">
      <c r="V136" s="14"/>
      <c r="W136" s="14"/>
      <c r="X136" s="14"/>
      <c r="Y136" s="14"/>
      <c r="Z136" s="7" t="s">
        <v>767</v>
      </c>
      <c r="AA136" s="7" t="s">
        <v>162</v>
      </c>
      <c r="AB136" s="7" t="s">
        <v>77</v>
      </c>
      <c r="AD136" s="7" t="s">
        <v>765</v>
      </c>
      <c r="AE136" s="7" t="s">
        <v>99</v>
      </c>
      <c r="AF136" s="7" t="s">
        <v>312</v>
      </c>
      <c r="AG136" s="7" t="b">
        <v>0</v>
      </c>
      <c r="AH136" s="7" t="b">
        <v>1</v>
      </c>
    </row>
    <row r="137" spans="22:34" ht="19" x14ac:dyDescent="0.25">
      <c r="V137" s="14"/>
      <c r="W137" s="14"/>
      <c r="X137" s="14"/>
      <c r="Y137" s="14"/>
      <c r="Z137" s="7" t="s">
        <v>767</v>
      </c>
      <c r="AA137" s="7" t="s">
        <v>163</v>
      </c>
      <c r="AB137" s="7" t="s">
        <v>42</v>
      </c>
      <c r="AD137" s="7" t="s">
        <v>765</v>
      </c>
      <c r="AE137" s="7" t="s">
        <v>87</v>
      </c>
      <c r="AF137" s="7" t="s">
        <v>305</v>
      </c>
      <c r="AG137" s="7" t="b">
        <v>0</v>
      </c>
      <c r="AH137" s="7" t="b">
        <v>1</v>
      </c>
    </row>
    <row r="138" spans="22:34" ht="19" x14ac:dyDescent="0.25">
      <c r="V138" s="14"/>
      <c r="W138" s="14"/>
      <c r="X138" s="14"/>
      <c r="Y138" s="14"/>
      <c r="Z138" s="7" t="s">
        <v>767</v>
      </c>
      <c r="AA138" s="7" t="s">
        <v>164</v>
      </c>
      <c r="AB138" s="7" t="s">
        <v>40</v>
      </c>
      <c r="AD138" s="7" t="s">
        <v>765</v>
      </c>
      <c r="AE138" s="7" t="s">
        <v>109</v>
      </c>
      <c r="AF138" s="7" t="s">
        <v>323</v>
      </c>
      <c r="AG138" s="7" t="b">
        <v>0</v>
      </c>
      <c r="AH138" s="7" t="b">
        <v>1</v>
      </c>
    </row>
    <row r="139" spans="22:34" ht="19" x14ac:dyDescent="0.25">
      <c r="V139" s="14"/>
      <c r="W139" s="14"/>
      <c r="X139" s="14"/>
      <c r="Y139" s="14"/>
      <c r="Z139" s="7" t="s">
        <v>767</v>
      </c>
      <c r="AA139" s="7" t="s">
        <v>165</v>
      </c>
      <c r="AB139" s="7" t="s">
        <v>40</v>
      </c>
      <c r="AD139" s="7" t="s">
        <v>765</v>
      </c>
      <c r="AE139" s="7" t="s">
        <v>108</v>
      </c>
      <c r="AF139" s="7" t="s">
        <v>323</v>
      </c>
      <c r="AG139" s="7" t="b">
        <v>0</v>
      </c>
      <c r="AH139" s="7" t="b">
        <v>1</v>
      </c>
    </row>
    <row r="140" spans="22:34" ht="19" x14ac:dyDescent="0.25">
      <c r="V140" s="14"/>
      <c r="W140" s="14"/>
      <c r="X140" s="14"/>
      <c r="Y140" s="14"/>
      <c r="Z140" s="7" t="s">
        <v>767</v>
      </c>
      <c r="AA140" s="7" t="s">
        <v>166</v>
      </c>
      <c r="AB140" s="7" t="s">
        <v>40</v>
      </c>
      <c r="AD140" s="7" t="s">
        <v>765</v>
      </c>
      <c r="AE140" s="7" t="s">
        <v>111</v>
      </c>
      <c r="AF140" s="7" t="s">
        <v>313</v>
      </c>
      <c r="AG140" s="7" t="b">
        <v>1</v>
      </c>
      <c r="AH140" s="7" t="b">
        <v>0</v>
      </c>
    </row>
    <row r="141" spans="22:34" ht="19" x14ac:dyDescent="0.25">
      <c r="V141" s="14"/>
      <c r="W141" s="14"/>
      <c r="X141" s="14"/>
      <c r="Y141" s="14"/>
      <c r="Z141" s="7" t="s">
        <v>767</v>
      </c>
      <c r="AA141" s="7" t="s">
        <v>167</v>
      </c>
      <c r="AB141" s="7" t="s">
        <v>40</v>
      </c>
      <c r="AD141" s="7" t="s">
        <v>765</v>
      </c>
      <c r="AE141" s="7" t="s">
        <v>107</v>
      </c>
      <c r="AF141" s="7" t="s">
        <v>324</v>
      </c>
      <c r="AG141" s="7" t="b">
        <v>0</v>
      </c>
      <c r="AH141" s="7" t="b">
        <v>1</v>
      </c>
    </row>
    <row r="142" spans="22:34" ht="19" x14ac:dyDescent="0.25">
      <c r="V142" s="14"/>
      <c r="W142" s="14"/>
      <c r="X142" s="14"/>
      <c r="Y142" s="14"/>
      <c r="Z142" s="7" t="s">
        <v>767</v>
      </c>
      <c r="AA142" s="7" t="s">
        <v>168</v>
      </c>
      <c r="AB142" s="7" t="s">
        <v>40</v>
      </c>
      <c r="AD142" s="7" t="s">
        <v>765</v>
      </c>
      <c r="AE142" s="7" t="s">
        <v>106</v>
      </c>
      <c r="AF142" s="7" t="s">
        <v>322</v>
      </c>
      <c r="AG142" s="7" t="b">
        <v>0</v>
      </c>
      <c r="AH142" s="7" t="b">
        <v>1</v>
      </c>
    </row>
    <row r="143" spans="22:34" ht="19" x14ac:dyDescent="0.25">
      <c r="V143" s="14"/>
      <c r="W143" s="14"/>
      <c r="X143" s="14"/>
      <c r="Y143" s="14"/>
      <c r="Z143" s="7" t="s">
        <v>767</v>
      </c>
      <c r="AA143" s="7" t="s">
        <v>169</v>
      </c>
      <c r="AB143" s="7" t="s">
        <v>40</v>
      </c>
      <c r="AD143" s="7" t="s">
        <v>765</v>
      </c>
      <c r="AE143" s="7" t="s">
        <v>95</v>
      </c>
      <c r="AF143" s="7" t="s">
        <v>316</v>
      </c>
      <c r="AG143" s="7" t="b">
        <v>0</v>
      </c>
      <c r="AH143" s="7" t="b">
        <v>1</v>
      </c>
    </row>
    <row r="144" spans="22:34" ht="19" x14ac:dyDescent="0.25">
      <c r="V144" s="14"/>
      <c r="W144" s="14"/>
      <c r="X144" s="14"/>
      <c r="Y144" s="14"/>
      <c r="Z144" s="7" t="s">
        <v>767</v>
      </c>
      <c r="AA144" s="7" t="s">
        <v>110</v>
      </c>
      <c r="AB144" s="7" t="s">
        <v>42</v>
      </c>
      <c r="AD144" s="7" t="s">
        <v>765</v>
      </c>
      <c r="AE144" s="7" t="s">
        <v>103</v>
      </c>
      <c r="AF144" s="7" t="s">
        <v>306</v>
      </c>
      <c r="AG144" s="7" t="b">
        <v>0</v>
      </c>
      <c r="AH144" s="7" t="b">
        <v>1</v>
      </c>
    </row>
    <row r="145" spans="22:34" ht="19" x14ac:dyDescent="0.25">
      <c r="V145" s="14"/>
      <c r="W145" s="14"/>
      <c r="X145" s="14"/>
      <c r="Y145" s="14"/>
      <c r="Z145" s="7" t="s">
        <v>767</v>
      </c>
      <c r="AA145" s="7" t="s">
        <v>170</v>
      </c>
      <c r="AB145" s="7" t="s">
        <v>77</v>
      </c>
      <c r="AD145" s="7" t="s">
        <v>765</v>
      </c>
      <c r="AE145" s="7" t="s">
        <v>100</v>
      </c>
      <c r="AF145" s="7" t="s">
        <v>310</v>
      </c>
      <c r="AG145" s="7" t="b">
        <v>1</v>
      </c>
      <c r="AH145" s="7" t="b">
        <v>0</v>
      </c>
    </row>
    <row r="146" spans="22:34" ht="19" x14ac:dyDescent="0.25">
      <c r="V146" s="14"/>
      <c r="W146" s="14"/>
      <c r="X146" s="14"/>
      <c r="Y146" s="14"/>
      <c r="Z146" s="7" t="s">
        <v>767</v>
      </c>
      <c r="AA146" s="7" t="s">
        <v>171</v>
      </c>
      <c r="AB146" s="7" t="s">
        <v>42</v>
      </c>
      <c r="AD146" s="7" t="s">
        <v>765</v>
      </c>
      <c r="AE146" s="7" t="s">
        <v>90</v>
      </c>
      <c r="AF146" s="7" t="s">
        <v>313</v>
      </c>
      <c r="AG146" s="7" t="b">
        <v>1</v>
      </c>
      <c r="AH146" s="7" t="b">
        <v>0</v>
      </c>
    </row>
    <row r="147" spans="22:34" ht="19" x14ac:dyDescent="0.25">
      <c r="V147" s="14"/>
      <c r="W147" s="14"/>
      <c r="X147" s="14"/>
      <c r="Y147" s="14"/>
      <c r="Z147" s="7" t="s">
        <v>767</v>
      </c>
      <c r="AA147" s="7" t="s">
        <v>104</v>
      </c>
      <c r="AB147" s="7" t="s">
        <v>40</v>
      </c>
      <c r="AD147" s="7" t="s">
        <v>765</v>
      </c>
      <c r="AE147" s="7" t="s">
        <v>89</v>
      </c>
      <c r="AF147" s="7" t="s">
        <v>307</v>
      </c>
      <c r="AG147" s="7" t="b">
        <v>0</v>
      </c>
      <c r="AH147" s="7" t="b">
        <v>1</v>
      </c>
    </row>
    <row r="148" spans="22:34" ht="19" x14ac:dyDescent="0.25">
      <c r="V148" s="14"/>
      <c r="W148" s="14"/>
      <c r="X148" s="14"/>
      <c r="Y148" s="14"/>
      <c r="Z148" s="7" t="s">
        <v>767</v>
      </c>
      <c r="AA148" s="7" t="s">
        <v>172</v>
      </c>
      <c r="AB148" s="7" t="s">
        <v>40</v>
      </c>
      <c r="AD148" s="7" t="s">
        <v>765</v>
      </c>
      <c r="AE148" s="7" t="s">
        <v>94</v>
      </c>
      <c r="AF148" s="7" t="s">
        <v>304</v>
      </c>
      <c r="AG148" s="7" t="b">
        <v>0</v>
      </c>
      <c r="AH148" s="7" t="b">
        <v>1</v>
      </c>
    </row>
    <row r="149" spans="22:34" ht="19" x14ac:dyDescent="0.25">
      <c r="V149" s="14"/>
      <c r="W149" s="14"/>
      <c r="X149" s="14"/>
      <c r="Y149" s="14"/>
      <c r="Z149" s="7" t="s">
        <v>768</v>
      </c>
      <c r="AA149" s="7" t="s">
        <v>173</v>
      </c>
      <c r="AB149" s="7" t="s">
        <v>40</v>
      </c>
      <c r="AD149" s="7" t="s">
        <v>765</v>
      </c>
      <c r="AE149" s="7" t="s">
        <v>308</v>
      </c>
      <c r="AF149" s="7" t="s">
        <v>309</v>
      </c>
      <c r="AG149" s="7" t="b">
        <v>0</v>
      </c>
      <c r="AH149" s="7" t="b">
        <v>1</v>
      </c>
    </row>
    <row r="150" spans="22:34" ht="19" x14ac:dyDescent="0.25">
      <c r="V150" s="14"/>
      <c r="W150" s="14"/>
      <c r="X150" s="14"/>
      <c r="Y150" s="14"/>
      <c r="Z150" s="7" t="s">
        <v>768</v>
      </c>
      <c r="AA150" s="7" t="s">
        <v>174</v>
      </c>
      <c r="AB150" s="7" t="s">
        <v>40</v>
      </c>
      <c r="AD150" s="7" t="s">
        <v>765</v>
      </c>
      <c r="AE150" s="7" t="s">
        <v>104</v>
      </c>
      <c r="AF150" s="7" t="s">
        <v>320</v>
      </c>
      <c r="AG150" s="7" t="b">
        <v>0</v>
      </c>
      <c r="AH150" s="7" t="b">
        <v>1</v>
      </c>
    </row>
    <row r="151" spans="22:34" ht="19" x14ac:dyDescent="0.25">
      <c r="V151" s="14"/>
      <c r="W151" s="14"/>
      <c r="X151" s="14"/>
      <c r="Y151" s="14"/>
      <c r="Z151" s="7" t="s">
        <v>768</v>
      </c>
      <c r="AA151" s="7" t="s">
        <v>126</v>
      </c>
      <c r="AB151" s="7" t="s">
        <v>42</v>
      </c>
      <c r="AD151" s="7" t="s">
        <v>765</v>
      </c>
      <c r="AE151" s="7" t="s">
        <v>96</v>
      </c>
      <c r="AF151" s="7" t="s">
        <v>311</v>
      </c>
      <c r="AG151" s="7" t="b">
        <v>0</v>
      </c>
      <c r="AH151" s="7" t="b">
        <v>1</v>
      </c>
    </row>
    <row r="152" spans="22:34" ht="19" x14ac:dyDescent="0.25">
      <c r="V152" s="14"/>
      <c r="W152" s="14"/>
      <c r="X152" s="14"/>
      <c r="Y152" s="14"/>
      <c r="Z152" s="7" t="s">
        <v>768</v>
      </c>
      <c r="AA152" s="7" t="s">
        <v>175</v>
      </c>
      <c r="AB152" s="7" t="s">
        <v>40</v>
      </c>
      <c r="AD152" s="7" t="s">
        <v>765</v>
      </c>
      <c r="AE152" s="7" t="s">
        <v>97</v>
      </c>
      <c r="AF152" s="7" t="s">
        <v>311</v>
      </c>
      <c r="AG152" s="7" t="b">
        <v>0</v>
      </c>
      <c r="AH152" s="7" t="b">
        <v>1</v>
      </c>
    </row>
    <row r="153" spans="22:34" ht="19" x14ac:dyDescent="0.25">
      <c r="V153" s="14"/>
      <c r="W153" s="14"/>
      <c r="X153" s="14"/>
      <c r="Y153" s="14"/>
      <c r="Z153" s="7" t="s">
        <v>768</v>
      </c>
      <c r="AA153" s="7" t="s">
        <v>176</v>
      </c>
      <c r="AB153" s="7" t="s">
        <v>40</v>
      </c>
      <c r="AD153" s="7" t="s">
        <v>765</v>
      </c>
      <c r="AE153" s="7" t="s">
        <v>98</v>
      </c>
      <c r="AF153" s="7" t="s">
        <v>311</v>
      </c>
      <c r="AG153" s="7" t="b">
        <v>0</v>
      </c>
      <c r="AH153" s="7" t="b">
        <v>1</v>
      </c>
    </row>
    <row r="154" spans="22:34" ht="19" x14ac:dyDescent="0.25">
      <c r="V154" s="14"/>
      <c r="W154" s="14"/>
      <c r="X154" s="14"/>
      <c r="Y154" s="14"/>
      <c r="Z154" s="7" t="s">
        <v>768</v>
      </c>
      <c r="AA154" s="7" t="s">
        <v>125</v>
      </c>
      <c r="AB154" s="7" t="s">
        <v>40</v>
      </c>
      <c r="AD154" s="7" t="s">
        <v>766</v>
      </c>
      <c r="AE154" s="7" t="s">
        <v>199</v>
      </c>
      <c r="AF154" s="7" t="s">
        <v>326</v>
      </c>
      <c r="AG154" s="7" t="b">
        <v>0</v>
      </c>
      <c r="AH154" s="7" t="b">
        <v>1</v>
      </c>
    </row>
    <row r="155" spans="22:34" ht="19" x14ac:dyDescent="0.25">
      <c r="V155" s="14"/>
      <c r="W155" s="14"/>
      <c r="X155" s="14"/>
      <c r="Y155" s="14"/>
      <c r="Z155" s="7" t="s">
        <v>768</v>
      </c>
      <c r="AA155" s="7" t="s">
        <v>93</v>
      </c>
      <c r="AB155" s="7" t="s">
        <v>40</v>
      </c>
      <c r="AD155" s="7" t="s">
        <v>766</v>
      </c>
      <c r="AE155" s="7" t="s">
        <v>113</v>
      </c>
      <c r="AF155" s="7" t="s">
        <v>329</v>
      </c>
      <c r="AG155" s="7" t="b">
        <v>0</v>
      </c>
      <c r="AH155" s="7" t="b">
        <v>1</v>
      </c>
    </row>
    <row r="156" spans="22:34" ht="19" x14ac:dyDescent="0.25">
      <c r="V156" s="14"/>
      <c r="W156" s="14"/>
      <c r="X156" s="14"/>
      <c r="Y156" s="14"/>
      <c r="Z156" s="7" t="s">
        <v>768</v>
      </c>
      <c r="AA156" s="7" t="s">
        <v>177</v>
      </c>
      <c r="AB156" s="7" t="s">
        <v>40</v>
      </c>
      <c r="AD156" s="7" t="s">
        <v>766</v>
      </c>
      <c r="AE156" s="7" t="s">
        <v>137</v>
      </c>
      <c r="AF156" s="7" t="s">
        <v>328</v>
      </c>
      <c r="AG156" s="7" t="b">
        <v>0</v>
      </c>
      <c r="AH156" s="7" t="b">
        <v>1</v>
      </c>
    </row>
    <row r="157" spans="22:34" ht="19" x14ac:dyDescent="0.25">
      <c r="V157" s="14"/>
      <c r="W157" s="14"/>
      <c r="X157" s="14"/>
      <c r="Y157" s="14"/>
      <c r="Z157" s="7" t="s">
        <v>768</v>
      </c>
      <c r="AA157" s="7" t="s">
        <v>127</v>
      </c>
      <c r="AB157" s="7" t="s">
        <v>40</v>
      </c>
      <c r="AD157" s="7" t="s">
        <v>766</v>
      </c>
      <c r="AE157" s="7" t="s">
        <v>150</v>
      </c>
      <c r="AF157" s="7" t="s">
        <v>328</v>
      </c>
      <c r="AG157" s="7" t="b">
        <v>0</v>
      </c>
      <c r="AH157" s="7" t="b">
        <v>1</v>
      </c>
    </row>
    <row r="158" spans="22:34" ht="19" x14ac:dyDescent="0.25">
      <c r="V158" s="14"/>
      <c r="W158" s="14"/>
      <c r="X158" s="14"/>
      <c r="Y158" s="14"/>
      <c r="Z158" s="7" t="s">
        <v>768</v>
      </c>
      <c r="AA158" s="7" t="s">
        <v>88</v>
      </c>
      <c r="AB158" s="7" t="s">
        <v>40</v>
      </c>
      <c r="AD158" s="7" t="s">
        <v>766</v>
      </c>
      <c r="AE158" s="7" t="s">
        <v>317</v>
      </c>
      <c r="AF158" s="7" t="s">
        <v>318</v>
      </c>
      <c r="AG158" s="7" t="b">
        <v>0</v>
      </c>
      <c r="AH158" s="7" t="b">
        <v>1</v>
      </c>
    </row>
    <row r="159" spans="22:34" ht="19" x14ac:dyDescent="0.25">
      <c r="V159" s="14"/>
      <c r="W159" s="14"/>
      <c r="X159" s="14"/>
      <c r="Y159" s="14"/>
      <c r="Z159" s="7" t="s">
        <v>768</v>
      </c>
      <c r="AA159" s="7" t="s">
        <v>168</v>
      </c>
      <c r="AB159" s="7" t="s">
        <v>40</v>
      </c>
      <c r="AD159" s="7" t="s">
        <v>766</v>
      </c>
      <c r="AE159" s="7" t="s">
        <v>93</v>
      </c>
      <c r="AF159" s="7" t="s">
        <v>301</v>
      </c>
      <c r="AG159" s="7" t="b">
        <v>0</v>
      </c>
      <c r="AH159" s="7" t="b">
        <v>1</v>
      </c>
    </row>
    <row r="160" spans="22:34" ht="19" x14ac:dyDescent="0.25">
      <c r="V160" s="14"/>
      <c r="W160" s="14"/>
      <c r="X160" s="14"/>
      <c r="Y160" s="14"/>
      <c r="Z160" s="7" t="s">
        <v>768</v>
      </c>
      <c r="AA160" s="7" t="s">
        <v>116</v>
      </c>
      <c r="AB160" s="7" t="s">
        <v>40</v>
      </c>
      <c r="AD160" s="7" t="s">
        <v>766</v>
      </c>
      <c r="AE160" s="7" t="s">
        <v>101</v>
      </c>
      <c r="AF160" s="7" t="s">
        <v>314</v>
      </c>
      <c r="AG160" s="7" t="b">
        <v>1</v>
      </c>
      <c r="AH160" s="7" t="b">
        <v>0</v>
      </c>
    </row>
    <row r="161" spans="22:34" ht="19" x14ac:dyDescent="0.25">
      <c r="V161" s="14"/>
      <c r="W161" s="14"/>
      <c r="X161" s="14"/>
      <c r="Y161" s="14"/>
      <c r="Z161" s="7" t="s">
        <v>768</v>
      </c>
      <c r="AA161" s="7" t="s">
        <v>118</v>
      </c>
      <c r="AB161" s="7" t="s">
        <v>40</v>
      </c>
      <c r="AD161" s="7" t="s">
        <v>766</v>
      </c>
      <c r="AE161" s="7" t="s">
        <v>127</v>
      </c>
      <c r="AF161" s="7" t="s">
        <v>327</v>
      </c>
      <c r="AG161" s="7" t="b">
        <v>0</v>
      </c>
      <c r="AH161" s="7" t="b">
        <v>1</v>
      </c>
    </row>
    <row r="162" spans="22:34" ht="19" x14ac:dyDescent="0.25">
      <c r="V162" s="14"/>
      <c r="W162" s="14"/>
      <c r="X162" s="14"/>
      <c r="Y162" s="14"/>
      <c r="Z162" s="7" t="s">
        <v>768</v>
      </c>
      <c r="AA162" s="7" t="s">
        <v>116</v>
      </c>
      <c r="AB162" s="7" t="s">
        <v>40</v>
      </c>
      <c r="AD162" s="7" t="s">
        <v>766</v>
      </c>
      <c r="AE162" s="7" t="s">
        <v>112</v>
      </c>
      <c r="AF162" s="7" t="s">
        <v>325</v>
      </c>
      <c r="AG162" s="7" t="b">
        <v>0</v>
      </c>
      <c r="AH162" s="7" t="b">
        <v>1</v>
      </c>
    </row>
    <row r="163" spans="22:34" ht="19" x14ac:dyDescent="0.25">
      <c r="V163" s="14"/>
      <c r="W163" s="14"/>
      <c r="X163" s="14"/>
      <c r="Y163" s="14"/>
      <c r="Z163" s="7" t="s">
        <v>768</v>
      </c>
      <c r="AA163" s="7" t="s">
        <v>178</v>
      </c>
      <c r="AB163" s="7" t="s">
        <v>40</v>
      </c>
      <c r="AD163" s="7" t="s">
        <v>766</v>
      </c>
      <c r="AE163" s="7" t="s">
        <v>111</v>
      </c>
      <c r="AF163" s="7" t="s">
        <v>313</v>
      </c>
      <c r="AG163" s="7" t="b">
        <v>1</v>
      </c>
      <c r="AH163" s="7" t="b">
        <v>0</v>
      </c>
    </row>
    <row r="164" spans="22:34" ht="19" x14ac:dyDescent="0.25">
      <c r="V164" s="14"/>
      <c r="W164" s="14"/>
      <c r="X164" s="14"/>
      <c r="Y164" s="14"/>
      <c r="Z164" s="7" t="s">
        <v>768</v>
      </c>
      <c r="AA164" s="7" t="s">
        <v>86</v>
      </c>
      <c r="AB164" s="7" t="s">
        <v>40</v>
      </c>
      <c r="AD164" s="7" t="s">
        <v>766</v>
      </c>
      <c r="AE164" s="7" t="s">
        <v>103</v>
      </c>
      <c r="AF164" s="7" t="s">
        <v>306</v>
      </c>
      <c r="AG164" s="7" t="b">
        <v>0</v>
      </c>
      <c r="AH164" s="7" t="b">
        <v>1</v>
      </c>
    </row>
    <row r="165" spans="22:34" ht="19" x14ac:dyDescent="0.25">
      <c r="V165" s="14"/>
      <c r="W165" s="14"/>
      <c r="X165" s="14"/>
      <c r="Y165" s="14"/>
      <c r="Z165" s="7" t="s">
        <v>768</v>
      </c>
      <c r="AA165" s="7" t="s">
        <v>133</v>
      </c>
      <c r="AB165" s="7" t="s">
        <v>44</v>
      </c>
      <c r="AD165" s="7" t="s">
        <v>766</v>
      </c>
      <c r="AE165" s="7" t="s">
        <v>90</v>
      </c>
      <c r="AF165" s="7" t="s">
        <v>313</v>
      </c>
      <c r="AG165" s="7" t="b">
        <v>1</v>
      </c>
      <c r="AH165" s="7" t="b">
        <v>0</v>
      </c>
    </row>
    <row r="166" spans="22:34" ht="19" x14ac:dyDescent="0.25">
      <c r="V166" s="14"/>
      <c r="W166" s="14"/>
      <c r="X166" s="14"/>
      <c r="Y166" s="14"/>
      <c r="Z166" s="7" t="s">
        <v>768</v>
      </c>
      <c r="AA166" s="7" t="s">
        <v>137</v>
      </c>
      <c r="AB166" s="7" t="s">
        <v>44</v>
      </c>
      <c r="AD166" s="7" t="s">
        <v>766</v>
      </c>
      <c r="AE166" s="7" t="s">
        <v>104</v>
      </c>
      <c r="AF166" s="7" t="s">
        <v>320</v>
      </c>
      <c r="AG166" s="7" t="b">
        <v>0</v>
      </c>
      <c r="AH166" s="7" t="b">
        <v>1</v>
      </c>
    </row>
    <row r="167" spans="22:34" ht="19" x14ac:dyDescent="0.25">
      <c r="V167" s="14"/>
      <c r="W167" s="14"/>
      <c r="X167" s="14"/>
      <c r="Y167" s="14"/>
      <c r="Z167" s="7" t="s">
        <v>768</v>
      </c>
      <c r="AA167" s="7" t="s">
        <v>102</v>
      </c>
      <c r="AB167" s="7" t="s">
        <v>44</v>
      </c>
      <c r="AD167" s="7" t="s">
        <v>767</v>
      </c>
      <c r="AE167" s="7" t="s">
        <v>353</v>
      </c>
      <c r="AF167" s="7" t="s">
        <v>354</v>
      </c>
      <c r="AG167" s="7" t="b">
        <v>0</v>
      </c>
      <c r="AH167" s="7" t="b">
        <v>1</v>
      </c>
    </row>
    <row r="168" spans="22:34" ht="19" x14ac:dyDescent="0.25">
      <c r="V168" s="14"/>
      <c r="W168" s="14"/>
      <c r="X168" s="14"/>
      <c r="Y168" s="14"/>
      <c r="Z168" s="7" t="s">
        <v>768</v>
      </c>
      <c r="AA168" s="7" t="s">
        <v>103</v>
      </c>
      <c r="AB168" s="7" t="s">
        <v>44</v>
      </c>
      <c r="AD168" s="7" t="s">
        <v>767</v>
      </c>
      <c r="AE168" s="7" t="s">
        <v>129</v>
      </c>
      <c r="AF168" s="7" t="s">
        <v>327</v>
      </c>
      <c r="AG168" s="7" t="b">
        <v>0</v>
      </c>
      <c r="AH168" s="7" t="b">
        <v>1</v>
      </c>
    </row>
    <row r="169" spans="22:34" ht="19" x14ac:dyDescent="0.25">
      <c r="V169" s="14"/>
      <c r="W169" s="14"/>
      <c r="X169" s="14"/>
      <c r="Y169" s="14"/>
      <c r="Z169" s="7" t="s">
        <v>768</v>
      </c>
      <c r="AA169" s="7" t="s">
        <v>135</v>
      </c>
      <c r="AB169" s="7" t="s">
        <v>44</v>
      </c>
      <c r="AD169" s="7" t="s">
        <v>767</v>
      </c>
      <c r="AE169" s="7" t="s">
        <v>199</v>
      </c>
      <c r="AF169" s="7" t="s">
        <v>326</v>
      </c>
      <c r="AG169" s="7" t="b">
        <v>0</v>
      </c>
      <c r="AH169" s="7" t="b">
        <v>1</v>
      </c>
    </row>
    <row r="170" spans="22:34" ht="19" x14ac:dyDescent="0.25">
      <c r="V170" s="14"/>
      <c r="W170" s="14"/>
      <c r="X170" s="14"/>
      <c r="Y170" s="14"/>
      <c r="Z170" s="7" t="s">
        <v>768</v>
      </c>
      <c r="AA170" s="7" t="s">
        <v>179</v>
      </c>
      <c r="AB170" s="7" t="s">
        <v>40</v>
      </c>
      <c r="AD170" s="7" t="s">
        <v>767</v>
      </c>
      <c r="AE170" s="7" t="s">
        <v>117</v>
      </c>
      <c r="AF170" s="7" t="s">
        <v>320</v>
      </c>
      <c r="AG170" s="7" t="b">
        <v>0</v>
      </c>
      <c r="AH170" s="7" t="b">
        <v>1</v>
      </c>
    </row>
    <row r="171" spans="22:34" ht="19" x14ac:dyDescent="0.25">
      <c r="V171" s="14"/>
      <c r="W171" s="14"/>
      <c r="X171" s="14"/>
      <c r="Y171" s="14"/>
      <c r="Z171" s="7" t="s">
        <v>768</v>
      </c>
      <c r="AA171" s="7" t="s">
        <v>180</v>
      </c>
      <c r="AB171" s="7" t="s">
        <v>40</v>
      </c>
      <c r="AD171" s="7" t="s">
        <v>767</v>
      </c>
      <c r="AE171" s="7" t="s">
        <v>122</v>
      </c>
      <c r="AF171" s="7" t="s">
        <v>334</v>
      </c>
      <c r="AG171" s="7" t="b">
        <v>0</v>
      </c>
      <c r="AH171" s="7" t="b">
        <v>1</v>
      </c>
    </row>
    <row r="172" spans="22:34" ht="19" x14ac:dyDescent="0.25">
      <c r="V172" s="14"/>
      <c r="W172" s="14"/>
      <c r="X172" s="14"/>
      <c r="Y172" s="14"/>
      <c r="Z172" s="7" t="s">
        <v>768</v>
      </c>
      <c r="AA172" s="7" t="s">
        <v>131</v>
      </c>
      <c r="AB172" s="7" t="s">
        <v>42</v>
      </c>
      <c r="AD172" s="7" t="s">
        <v>767</v>
      </c>
      <c r="AE172" s="7" t="s">
        <v>144</v>
      </c>
      <c r="AF172" s="7" t="s">
        <v>341</v>
      </c>
      <c r="AG172" s="7" t="b">
        <v>0</v>
      </c>
      <c r="AH172" s="7" t="b">
        <v>1</v>
      </c>
    </row>
    <row r="173" spans="22:34" ht="19" x14ac:dyDescent="0.25">
      <c r="V173" s="14"/>
      <c r="W173" s="14"/>
      <c r="X173" s="14"/>
      <c r="Y173" s="14"/>
      <c r="Z173" s="7" t="s">
        <v>768</v>
      </c>
      <c r="AA173" s="7" t="s">
        <v>115</v>
      </c>
      <c r="AB173" s="7" t="s">
        <v>44</v>
      </c>
      <c r="AD173" s="7" t="s">
        <v>767</v>
      </c>
      <c r="AE173" s="7" t="s">
        <v>145</v>
      </c>
      <c r="AF173" s="7" t="s">
        <v>341</v>
      </c>
      <c r="AG173" s="7" t="b">
        <v>0</v>
      </c>
      <c r="AH173" s="7" t="b">
        <v>1</v>
      </c>
    </row>
    <row r="174" spans="22:34" ht="19" x14ac:dyDescent="0.25">
      <c r="V174" s="14"/>
      <c r="W174" s="14"/>
      <c r="X174" s="14"/>
      <c r="Y174" s="14"/>
      <c r="Z174" s="7" t="s">
        <v>768</v>
      </c>
      <c r="AA174" s="7" t="s">
        <v>181</v>
      </c>
      <c r="AB174" s="7" t="s">
        <v>44</v>
      </c>
      <c r="AD174" s="7" t="s">
        <v>767</v>
      </c>
      <c r="AE174" s="7" t="s">
        <v>146</v>
      </c>
      <c r="AF174" s="7" t="s">
        <v>341</v>
      </c>
      <c r="AG174" s="7" t="b">
        <v>0</v>
      </c>
      <c r="AH174" s="7" t="b">
        <v>1</v>
      </c>
    </row>
    <row r="175" spans="22:34" ht="19" x14ac:dyDescent="0.25">
      <c r="V175" s="14"/>
      <c r="W175" s="14"/>
      <c r="X175" s="14"/>
      <c r="Y175" s="14"/>
      <c r="Z175" s="7" t="s">
        <v>768</v>
      </c>
      <c r="AA175" s="7" t="s">
        <v>117</v>
      </c>
      <c r="AB175" s="7" t="s">
        <v>42</v>
      </c>
      <c r="AD175" s="7" t="s">
        <v>767</v>
      </c>
      <c r="AE175" s="7" t="s">
        <v>149</v>
      </c>
      <c r="AF175" s="7" t="s">
        <v>341</v>
      </c>
      <c r="AG175" s="7" t="b">
        <v>0</v>
      </c>
      <c r="AH175" s="7" t="b">
        <v>1</v>
      </c>
    </row>
    <row r="176" spans="22:34" ht="19" x14ac:dyDescent="0.25">
      <c r="V176" s="14"/>
      <c r="W176" s="14"/>
      <c r="X176" s="14"/>
      <c r="Y176" s="14"/>
      <c r="Z176" s="7" t="s">
        <v>768</v>
      </c>
      <c r="AA176" s="7" t="s">
        <v>143</v>
      </c>
      <c r="AB176" s="7" t="s">
        <v>44</v>
      </c>
      <c r="AD176" s="7" t="s">
        <v>767</v>
      </c>
      <c r="AE176" s="7" t="s">
        <v>151</v>
      </c>
      <c r="AF176" s="7" t="s">
        <v>361</v>
      </c>
      <c r="AG176" s="7" t="b">
        <v>0</v>
      </c>
      <c r="AH176" s="7" t="b">
        <v>1</v>
      </c>
    </row>
    <row r="177" spans="22:34" ht="19" x14ac:dyDescent="0.25">
      <c r="V177" s="14"/>
      <c r="W177" s="14"/>
      <c r="X177" s="14"/>
      <c r="Y177" s="14"/>
      <c r="Z177" s="7" t="s">
        <v>768</v>
      </c>
      <c r="AA177" s="7" t="s">
        <v>182</v>
      </c>
      <c r="AB177" s="7" t="s">
        <v>44</v>
      </c>
      <c r="AD177" s="7" t="s">
        <v>767</v>
      </c>
      <c r="AE177" s="7" t="s">
        <v>153</v>
      </c>
      <c r="AF177" s="7" t="s">
        <v>362</v>
      </c>
      <c r="AG177" s="7" t="b">
        <v>0</v>
      </c>
      <c r="AH177" s="7" t="b">
        <v>1</v>
      </c>
    </row>
    <row r="178" spans="22:34" ht="19" x14ac:dyDescent="0.25">
      <c r="V178" s="14"/>
      <c r="W178" s="14"/>
      <c r="X178" s="14"/>
      <c r="Y178" s="14"/>
      <c r="Z178" s="7" t="s">
        <v>768</v>
      </c>
      <c r="AA178" s="7" t="s">
        <v>183</v>
      </c>
      <c r="AB178" s="7" t="s">
        <v>44</v>
      </c>
      <c r="AD178" s="7" t="s">
        <v>767</v>
      </c>
      <c r="AE178" s="7" t="s">
        <v>160</v>
      </c>
      <c r="AF178" s="7" t="s">
        <v>351</v>
      </c>
      <c r="AG178" s="7" t="b">
        <v>0</v>
      </c>
      <c r="AH178" s="7" t="b">
        <v>1</v>
      </c>
    </row>
    <row r="179" spans="22:34" ht="19" x14ac:dyDescent="0.25">
      <c r="V179" s="14"/>
      <c r="W179" s="14"/>
      <c r="X179" s="14"/>
      <c r="Y179" s="14"/>
      <c r="Z179" s="7" t="s">
        <v>768</v>
      </c>
      <c r="AA179" s="7" t="s">
        <v>184</v>
      </c>
      <c r="AB179" s="7" t="s">
        <v>40</v>
      </c>
      <c r="AD179" s="7" t="s">
        <v>767</v>
      </c>
      <c r="AE179" s="7" t="s">
        <v>342</v>
      </c>
      <c r="AF179" s="7" t="s">
        <v>343</v>
      </c>
      <c r="AG179" s="7" t="b">
        <v>0</v>
      </c>
      <c r="AH179" s="7" t="b">
        <v>1</v>
      </c>
    </row>
    <row r="180" spans="22:34" ht="19" x14ac:dyDescent="0.25">
      <c r="V180" s="14"/>
      <c r="W180" s="14"/>
      <c r="X180" s="14"/>
      <c r="Y180" s="14"/>
      <c r="Z180" s="7" t="s">
        <v>768</v>
      </c>
      <c r="AA180" s="7" t="s">
        <v>167</v>
      </c>
      <c r="AB180" s="7" t="s">
        <v>40</v>
      </c>
      <c r="AD180" s="7" t="s">
        <v>767</v>
      </c>
      <c r="AE180" s="7" t="s">
        <v>166</v>
      </c>
      <c r="AF180" s="7" t="s">
        <v>351</v>
      </c>
      <c r="AG180" s="7" t="b">
        <v>0</v>
      </c>
      <c r="AH180" s="7" t="b">
        <v>1</v>
      </c>
    </row>
    <row r="181" spans="22:34" ht="19" x14ac:dyDescent="0.25">
      <c r="V181" s="14"/>
      <c r="W181" s="14"/>
      <c r="X181" s="14"/>
      <c r="Y181" s="14"/>
      <c r="Z181" s="7" t="s">
        <v>768</v>
      </c>
      <c r="AA181" s="7" t="s">
        <v>150</v>
      </c>
      <c r="AB181" s="7" t="s">
        <v>77</v>
      </c>
      <c r="AD181" s="7" t="s">
        <v>767</v>
      </c>
      <c r="AE181" s="7" t="s">
        <v>167</v>
      </c>
      <c r="AF181" s="7" t="s">
        <v>351</v>
      </c>
      <c r="AG181" s="7" t="b">
        <v>0</v>
      </c>
      <c r="AH181" s="7" t="b">
        <v>1</v>
      </c>
    </row>
    <row r="182" spans="22:34" ht="19" x14ac:dyDescent="0.25">
      <c r="V182" s="14"/>
      <c r="W182" s="14"/>
      <c r="X182" s="14"/>
      <c r="Y182" s="14"/>
      <c r="Z182" s="7" t="s">
        <v>768</v>
      </c>
      <c r="AA182" s="7" t="s">
        <v>148</v>
      </c>
      <c r="AB182" s="7" t="s">
        <v>77</v>
      </c>
      <c r="AD182" s="7" t="s">
        <v>767</v>
      </c>
      <c r="AE182" s="7" t="s">
        <v>115</v>
      </c>
      <c r="AF182" s="7" t="s">
        <v>302</v>
      </c>
      <c r="AG182" s="7" t="b">
        <v>0</v>
      </c>
      <c r="AH182" s="7" t="b">
        <v>1</v>
      </c>
    </row>
    <row r="183" spans="22:34" ht="19" x14ac:dyDescent="0.25">
      <c r="V183" s="14"/>
      <c r="W183" s="14"/>
      <c r="X183" s="14"/>
      <c r="Y183" s="14"/>
      <c r="Z183" s="7" t="s">
        <v>768</v>
      </c>
      <c r="AA183" s="7" t="s">
        <v>185</v>
      </c>
      <c r="AB183" s="7" t="s">
        <v>42</v>
      </c>
      <c r="AD183" s="7" t="s">
        <v>767</v>
      </c>
      <c r="AE183" s="7" t="s">
        <v>159</v>
      </c>
      <c r="AF183" s="7" t="s">
        <v>358</v>
      </c>
      <c r="AG183" s="7" t="b">
        <v>0</v>
      </c>
      <c r="AH183" s="7" t="b">
        <v>1</v>
      </c>
    </row>
    <row r="184" spans="22:34" ht="19" x14ac:dyDescent="0.25">
      <c r="V184" s="14"/>
      <c r="W184" s="14"/>
      <c r="X184" s="14"/>
      <c r="Y184" s="14"/>
      <c r="Z184" s="7" t="s">
        <v>768</v>
      </c>
      <c r="AA184" s="7" t="s">
        <v>154</v>
      </c>
      <c r="AB184" s="7" t="s">
        <v>77</v>
      </c>
      <c r="AD184" s="7" t="s">
        <v>767</v>
      </c>
      <c r="AE184" s="7" t="s">
        <v>156</v>
      </c>
      <c r="AF184" s="7" t="s">
        <v>355</v>
      </c>
      <c r="AG184" s="7" t="b">
        <v>0</v>
      </c>
      <c r="AH184" s="7" t="b">
        <v>1</v>
      </c>
    </row>
    <row r="185" spans="22:34" ht="19" x14ac:dyDescent="0.25">
      <c r="V185" s="14"/>
      <c r="W185" s="14"/>
      <c r="X185" s="14"/>
      <c r="Y185" s="14"/>
      <c r="Z185" s="7" t="s">
        <v>768</v>
      </c>
      <c r="AA185" s="7" t="s">
        <v>152</v>
      </c>
      <c r="AB185" s="7" t="s">
        <v>42</v>
      </c>
      <c r="AD185" s="7" t="s">
        <v>767</v>
      </c>
      <c r="AE185" s="7" t="s">
        <v>133</v>
      </c>
      <c r="AF185" s="7" t="s">
        <v>341</v>
      </c>
      <c r="AG185" s="7" t="b">
        <v>0</v>
      </c>
      <c r="AH185" s="7" t="b">
        <v>1</v>
      </c>
    </row>
    <row r="186" spans="22:34" ht="19" x14ac:dyDescent="0.25">
      <c r="V186" s="14"/>
      <c r="W186" s="14"/>
      <c r="X186" s="14"/>
      <c r="Y186" s="14"/>
      <c r="Z186" s="7" t="s">
        <v>768</v>
      </c>
      <c r="AA186" s="7" t="s">
        <v>155</v>
      </c>
      <c r="AB186" s="7" t="s">
        <v>42</v>
      </c>
      <c r="AD186" s="7" t="s">
        <v>767</v>
      </c>
      <c r="AE186" s="7" t="s">
        <v>137</v>
      </c>
      <c r="AF186" s="7" t="s">
        <v>328</v>
      </c>
      <c r="AG186" s="7" t="b">
        <v>0</v>
      </c>
      <c r="AH186" s="7" t="b">
        <v>1</v>
      </c>
    </row>
    <row r="187" spans="22:34" ht="19" x14ac:dyDescent="0.25">
      <c r="V187" s="14"/>
      <c r="W187" s="14"/>
      <c r="X187" s="14"/>
      <c r="Y187" s="14"/>
      <c r="Z187" s="7" t="s">
        <v>768</v>
      </c>
      <c r="AA187" s="7" t="s">
        <v>161</v>
      </c>
      <c r="AB187" s="7" t="s">
        <v>77</v>
      </c>
      <c r="AD187" s="7" t="s">
        <v>767</v>
      </c>
      <c r="AE187" s="7" t="s">
        <v>135</v>
      </c>
      <c r="AF187" s="7" t="s">
        <v>348</v>
      </c>
      <c r="AG187" s="7" t="b">
        <v>0</v>
      </c>
      <c r="AH187" s="7" t="b">
        <v>1</v>
      </c>
    </row>
    <row r="188" spans="22:34" ht="19" x14ac:dyDescent="0.25">
      <c r="V188" s="14"/>
      <c r="W188" s="14"/>
      <c r="X188" s="14"/>
      <c r="Y188" s="14"/>
      <c r="Z188" s="7" t="s">
        <v>768</v>
      </c>
      <c r="AA188" s="7" t="s">
        <v>160</v>
      </c>
      <c r="AB188" s="7" t="s">
        <v>77</v>
      </c>
      <c r="AD188" s="7" t="s">
        <v>767</v>
      </c>
      <c r="AE188" s="7" t="s">
        <v>114</v>
      </c>
      <c r="AF188" s="7" t="s">
        <v>333</v>
      </c>
      <c r="AG188" s="7" t="b">
        <v>0</v>
      </c>
      <c r="AH188" s="7" t="b">
        <v>1</v>
      </c>
    </row>
    <row r="189" spans="22:34" ht="19" x14ac:dyDescent="0.25">
      <c r="V189" s="14"/>
      <c r="W189" s="14"/>
      <c r="X189" s="14"/>
      <c r="Y189" s="14"/>
      <c r="Z189" s="7" t="s">
        <v>768</v>
      </c>
      <c r="AA189" s="7" t="s">
        <v>162</v>
      </c>
      <c r="AB189" s="7" t="s">
        <v>77</v>
      </c>
      <c r="AD189" s="7" t="s">
        <v>767</v>
      </c>
      <c r="AE189" s="7" t="s">
        <v>134</v>
      </c>
      <c r="AF189" s="7" t="s">
        <v>347</v>
      </c>
      <c r="AG189" s="7" t="b">
        <v>0</v>
      </c>
      <c r="AH189" s="7" t="b">
        <v>1</v>
      </c>
    </row>
    <row r="190" spans="22:34" ht="19" x14ac:dyDescent="0.25">
      <c r="V190" s="14"/>
      <c r="W190" s="14"/>
      <c r="X190" s="14"/>
      <c r="Y190" s="14"/>
      <c r="Z190" s="7" t="s">
        <v>768</v>
      </c>
      <c r="AA190" s="7" t="s">
        <v>158</v>
      </c>
      <c r="AB190" s="7" t="s">
        <v>77</v>
      </c>
      <c r="AD190" s="7" t="s">
        <v>767</v>
      </c>
      <c r="AE190" s="7" t="s">
        <v>164</v>
      </c>
      <c r="AF190" s="7" t="s">
        <v>350</v>
      </c>
      <c r="AG190" s="7" t="b">
        <v>0</v>
      </c>
      <c r="AH190" s="7" t="b">
        <v>1</v>
      </c>
    </row>
    <row r="191" spans="22:34" ht="19" x14ac:dyDescent="0.25">
      <c r="V191" s="14"/>
      <c r="W191" s="14"/>
      <c r="X191" s="14"/>
      <c r="Y191" s="14"/>
      <c r="Z191" s="7" t="s">
        <v>768</v>
      </c>
      <c r="AA191" s="7" t="s">
        <v>186</v>
      </c>
      <c r="AB191" s="7" t="s">
        <v>42</v>
      </c>
      <c r="AD191" s="7" t="s">
        <v>767</v>
      </c>
      <c r="AE191" s="7" t="s">
        <v>171</v>
      </c>
      <c r="AF191" s="7" t="s">
        <v>368</v>
      </c>
      <c r="AG191" s="7" t="b">
        <v>0</v>
      </c>
      <c r="AH191" s="7" t="b">
        <v>1</v>
      </c>
    </row>
    <row r="192" spans="22:34" ht="19" x14ac:dyDescent="0.25">
      <c r="V192" s="14"/>
      <c r="W192" s="14"/>
      <c r="X192" s="14"/>
      <c r="Y192" s="14"/>
      <c r="Z192" s="7" t="s">
        <v>768</v>
      </c>
      <c r="AA192" s="7" t="s">
        <v>187</v>
      </c>
      <c r="AB192" s="7" t="s">
        <v>42</v>
      </c>
      <c r="AD192" s="7" t="s">
        <v>767</v>
      </c>
      <c r="AE192" s="7" t="s">
        <v>155</v>
      </c>
      <c r="AF192" s="7" t="s">
        <v>359</v>
      </c>
      <c r="AG192" s="7" t="b">
        <v>0</v>
      </c>
      <c r="AH192" s="7" t="b">
        <v>1</v>
      </c>
    </row>
    <row r="193" spans="22:34" ht="19" x14ac:dyDescent="0.25">
      <c r="V193" s="14"/>
      <c r="W193" s="14"/>
      <c r="X193" s="14"/>
      <c r="Y193" s="14"/>
      <c r="Z193" s="7" t="s">
        <v>768</v>
      </c>
      <c r="AA193" s="7" t="s">
        <v>110</v>
      </c>
      <c r="AB193" s="7" t="s">
        <v>42</v>
      </c>
      <c r="AD193" s="7" t="s">
        <v>767</v>
      </c>
      <c r="AE193" s="7" t="s">
        <v>140</v>
      </c>
      <c r="AF193" s="7" t="s">
        <v>346</v>
      </c>
      <c r="AG193" s="7" t="b">
        <v>0</v>
      </c>
      <c r="AH193" s="7" t="b">
        <v>1</v>
      </c>
    </row>
    <row r="194" spans="22:34" ht="19" x14ac:dyDescent="0.25">
      <c r="V194" s="14"/>
      <c r="W194" s="14"/>
      <c r="X194" s="14"/>
      <c r="Y194" s="14"/>
      <c r="Z194" s="7" t="s">
        <v>768</v>
      </c>
      <c r="AA194" s="7" t="s">
        <v>188</v>
      </c>
      <c r="AB194" s="7" t="s">
        <v>40</v>
      </c>
      <c r="AD194" s="7" t="s">
        <v>767</v>
      </c>
      <c r="AE194" s="7" t="s">
        <v>331</v>
      </c>
      <c r="AF194" s="7" t="s">
        <v>332</v>
      </c>
      <c r="AG194" s="7" t="b">
        <v>0</v>
      </c>
      <c r="AH194" s="7" t="b">
        <v>1</v>
      </c>
    </row>
    <row r="195" spans="22:34" ht="19" x14ac:dyDescent="0.25">
      <c r="V195" s="14"/>
      <c r="W195" s="14"/>
      <c r="X195" s="14"/>
      <c r="Y195" s="14"/>
      <c r="Z195" s="7" t="s">
        <v>768</v>
      </c>
      <c r="AA195" s="7" t="s">
        <v>189</v>
      </c>
      <c r="AB195" s="7" t="s">
        <v>40</v>
      </c>
      <c r="AD195" s="7" t="s">
        <v>767</v>
      </c>
      <c r="AE195" s="7" t="s">
        <v>116</v>
      </c>
      <c r="AF195" s="7" t="s">
        <v>341</v>
      </c>
      <c r="AG195" s="7" t="b">
        <v>0</v>
      </c>
      <c r="AH195" s="7" t="b">
        <v>1</v>
      </c>
    </row>
    <row r="196" spans="22:34" ht="19" x14ac:dyDescent="0.25">
      <c r="V196" s="14"/>
      <c r="W196" s="14"/>
      <c r="X196" s="14"/>
      <c r="Y196" s="14"/>
      <c r="Z196" s="7" t="s">
        <v>768</v>
      </c>
      <c r="AA196" s="7" t="s">
        <v>166</v>
      </c>
      <c r="AB196" s="7" t="s">
        <v>40</v>
      </c>
      <c r="AD196" s="7" t="s">
        <v>767</v>
      </c>
      <c r="AE196" s="7" t="s">
        <v>118</v>
      </c>
      <c r="AF196" s="7" t="s">
        <v>341</v>
      </c>
      <c r="AG196" s="7" t="b">
        <v>0</v>
      </c>
      <c r="AH196" s="7" t="b">
        <v>1</v>
      </c>
    </row>
    <row r="197" spans="22:34" ht="19" x14ac:dyDescent="0.25">
      <c r="V197" s="14"/>
      <c r="W197" s="14"/>
      <c r="X197" s="14"/>
      <c r="Y197" s="14"/>
      <c r="Z197" s="7" t="s">
        <v>768</v>
      </c>
      <c r="AA197" s="7" t="s">
        <v>190</v>
      </c>
      <c r="AB197" s="7" t="s">
        <v>42</v>
      </c>
      <c r="AD197" s="7" t="s">
        <v>767</v>
      </c>
      <c r="AE197" s="7" t="s">
        <v>126</v>
      </c>
      <c r="AF197" s="7" t="s">
        <v>340</v>
      </c>
      <c r="AG197" s="7" t="b">
        <v>0</v>
      </c>
      <c r="AH197" s="7" t="b">
        <v>1</v>
      </c>
    </row>
    <row r="198" spans="22:34" ht="19" x14ac:dyDescent="0.25">
      <c r="V198" s="14"/>
      <c r="W198" s="14"/>
      <c r="X198" s="14"/>
      <c r="Y198" s="14"/>
      <c r="Z198" s="7" t="s">
        <v>768</v>
      </c>
      <c r="AA198" s="7" t="s">
        <v>191</v>
      </c>
      <c r="AB198" s="7" t="s">
        <v>40</v>
      </c>
      <c r="AD198" s="7" t="s">
        <v>767</v>
      </c>
      <c r="AE198" s="7" t="s">
        <v>131</v>
      </c>
      <c r="AF198" s="7" t="s">
        <v>336</v>
      </c>
      <c r="AG198" s="7" t="b">
        <v>0</v>
      </c>
      <c r="AH198" s="7" t="b">
        <v>1</v>
      </c>
    </row>
    <row r="199" spans="22:34" ht="19" x14ac:dyDescent="0.25">
      <c r="V199" s="14"/>
      <c r="W199" s="14"/>
      <c r="X199" s="14"/>
      <c r="Y199" s="14"/>
      <c r="Z199" s="7" t="s">
        <v>768</v>
      </c>
      <c r="AA199" s="7" t="s">
        <v>192</v>
      </c>
      <c r="AB199" s="7" t="s">
        <v>40</v>
      </c>
      <c r="AD199" s="7" t="s">
        <v>767</v>
      </c>
      <c r="AE199" s="7" t="s">
        <v>143</v>
      </c>
      <c r="AF199" s="7" t="s">
        <v>349</v>
      </c>
      <c r="AG199" s="7" t="b">
        <v>0</v>
      </c>
      <c r="AH199" s="7" t="b">
        <v>1</v>
      </c>
    </row>
    <row r="200" spans="22:34" ht="19" x14ac:dyDescent="0.25">
      <c r="V200" s="14"/>
      <c r="W200" s="14"/>
      <c r="X200" s="14"/>
      <c r="Y200" s="14"/>
      <c r="Z200" s="7" t="s">
        <v>768</v>
      </c>
      <c r="AA200" s="7" t="s">
        <v>193</v>
      </c>
      <c r="AB200" s="7" t="s">
        <v>40</v>
      </c>
      <c r="AD200" s="7" t="s">
        <v>767</v>
      </c>
      <c r="AE200" s="7" t="s">
        <v>119</v>
      </c>
      <c r="AF200" s="7" t="s">
        <v>344</v>
      </c>
      <c r="AG200" s="7" t="b">
        <v>0</v>
      </c>
      <c r="AH200" s="7" t="b">
        <v>1</v>
      </c>
    </row>
    <row r="201" spans="22:34" ht="19" x14ac:dyDescent="0.25">
      <c r="V201" s="14"/>
      <c r="W201" s="14"/>
      <c r="X201" s="14"/>
      <c r="Y201" s="14"/>
      <c r="Z201" s="7" t="s">
        <v>768</v>
      </c>
      <c r="AA201" s="7" t="s">
        <v>104</v>
      </c>
      <c r="AB201" s="7" t="s">
        <v>40</v>
      </c>
      <c r="AD201" s="7" t="s">
        <v>767</v>
      </c>
      <c r="AE201" s="7" t="s">
        <v>161</v>
      </c>
      <c r="AF201" s="7" t="s">
        <v>351</v>
      </c>
      <c r="AG201" s="7" t="b">
        <v>0</v>
      </c>
      <c r="AH201" s="7" t="b">
        <v>1</v>
      </c>
    </row>
    <row r="202" spans="22:34" ht="19" x14ac:dyDescent="0.25">
      <c r="V202" s="14"/>
      <c r="W202" s="14"/>
      <c r="X202" s="14"/>
      <c r="Y202" s="14"/>
      <c r="Z202" s="7" t="s">
        <v>768</v>
      </c>
      <c r="AA202" s="7" t="s">
        <v>107</v>
      </c>
      <c r="AB202" s="7" t="s">
        <v>42</v>
      </c>
      <c r="AD202" s="7" t="s">
        <v>767</v>
      </c>
      <c r="AE202" s="7" t="s">
        <v>162</v>
      </c>
      <c r="AF202" s="7" t="s">
        <v>351</v>
      </c>
      <c r="AG202" s="7" t="b">
        <v>0</v>
      </c>
      <c r="AH202" s="7" t="b">
        <v>1</v>
      </c>
    </row>
    <row r="203" spans="22:34" ht="19" x14ac:dyDescent="0.25">
      <c r="V203" s="14"/>
      <c r="W203" s="14"/>
      <c r="X203" s="14"/>
      <c r="Y203" s="14"/>
      <c r="Z203" s="7" t="s">
        <v>768</v>
      </c>
      <c r="AA203" s="7" t="s">
        <v>171</v>
      </c>
      <c r="AB203" s="7" t="s">
        <v>42</v>
      </c>
      <c r="AD203" s="7" t="s">
        <v>767</v>
      </c>
      <c r="AE203" s="7" t="s">
        <v>163</v>
      </c>
      <c r="AF203" s="7" t="s">
        <v>362</v>
      </c>
      <c r="AG203" s="7" t="b">
        <v>0</v>
      </c>
      <c r="AH203" s="7" t="b">
        <v>1</v>
      </c>
    </row>
    <row r="204" spans="22:34" ht="19" x14ac:dyDescent="0.25">
      <c r="V204" s="14"/>
      <c r="W204" s="14"/>
      <c r="X204" s="14"/>
      <c r="Y204" s="14"/>
      <c r="Z204" s="7" t="s">
        <v>769</v>
      </c>
      <c r="AA204" s="7" t="s">
        <v>194</v>
      </c>
      <c r="AB204" s="7" t="s">
        <v>40</v>
      </c>
      <c r="AD204" s="7" t="s">
        <v>767</v>
      </c>
      <c r="AE204" s="7" t="s">
        <v>139</v>
      </c>
      <c r="AF204" s="7" t="s">
        <v>346</v>
      </c>
      <c r="AG204" s="7" t="b">
        <v>0</v>
      </c>
      <c r="AH204" s="7" t="b">
        <v>1</v>
      </c>
    </row>
    <row r="205" spans="22:34" ht="19" x14ac:dyDescent="0.25">
      <c r="V205" s="14"/>
      <c r="W205" s="14"/>
      <c r="X205" s="14"/>
      <c r="Y205" s="14"/>
      <c r="Z205" s="7" t="s">
        <v>769</v>
      </c>
      <c r="AA205" s="7" t="s">
        <v>195</v>
      </c>
      <c r="AB205" s="7" t="s">
        <v>40</v>
      </c>
      <c r="AD205" s="7" t="s">
        <v>767</v>
      </c>
      <c r="AE205" s="7" t="s">
        <v>130</v>
      </c>
      <c r="AF205" s="7" t="s">
        <v>337</v>
      </c>
      <c r="AG205" s="7" t="b">
        <v>0</v>
      </c>
      <c r="AH205" s="7" t="b">
        <v>1</v>
      </c>
    </row>
    <row r="206" spans="22:34" ht="19" x14ac:dyDescent="0.25">
      <c r="V206" s="14"/>
      <c r="W206" s="14"/>
      <c r="X206" s="14"/>
      <c r="Y206" s="14"/>
      <c r="Z206" s="7" t="s">
        <v>769</v>
      </c>
      <c r="AA206" s="7" t="s">
        <v>127</v>
      </c>
      <c r="AB206" s="7" t="s">
        <v>40</v>
      </c>
      <c r="AD206" s="7" t="s">
        <v>767</v>
      </c>
      <c r="AE206" s="7" t="s">
        <v>141</v>
      </c>
      <c r="AF206" s="7" t="s">
        <v>346</v>
      </c>
      <c r="AG206" s="7" t="b">
        <v>0</v>
      </c>
      <c r="AH206" s="7" t="b">
        <v>1</v>
      </c>
    </row>
    <row r="207" spans="22:34" ht="19" x14ac:dyDescent="0.25">
      <c r="V207" s="14"/>
      <c r="W207" s="14"/>
      <c r="X207" s="14"/>
      <c r="Y207" s="14"/>
      <c r="Z207" s="7" t="s">
        <v>769</v>
      </c>
      <c r="AA207" s="7" t="s">
        <v>131</v>
      </c>
      <c r="AB207" s="7" t="s">
        <v>42</v>
      </c>
      <c r="AD207" s="7" t="s">
        <v>767</v>
      </c>
      <c r="AE207" s="7" t="s">
        <v>211</v>
      </c>
      <c r="AF207" s="7" t="s">
        <v>366</v>
      </c>
      <c r="AG207" s="7" t="b">
        <v>0</v>
      </c>
      <c r="AH207" s="7" t="b">
        <v>1</v>
      </c>
    </row>
    <row r="208" spans="22:34" ht="19" x14ac:dyDescent="0.25">
      <c r="V208" s="14"/>
      <c r="W208" s="14"/>
      <c r="X208" s="14"/>
      <c r="Y208" s="14"/>
      <c r="Z208" s="7" t="s">
        <v>769</v>
      </c>
      <c r="AA208" s="7" t="s">
        <v>196</v>
      </c>
      <c r="AB208" s="7" t="s">
        <v>40</v>
      </c>
      <c r="AD208" s="7" t="s">
        <v>767</v>
      </c>
      <c r="AE208" s="7" t="s">
        <v>154</v>
      </c>
      <c r="AF208" s="7" t="s">
        <v>352</v>
      </c>
      <c r="AG208" s="7" t="b">
        <v>0</v>
      </c>
      <c r="AH208" s="7" t="b">
        <v>1</v>
      </c>
    </row>
    <row r="209" spans="22:34" ht="19" x14ac:dyDescent="0.25">
      <c r="V209" s="14"/>
      <c r="W209" s="14"/>
      <c r="X209" s="14"/>
      <c r="Y209" s="14"/>
      <c r="Z209" s="7" t="s">
        <v>769</v>
      </c>
      <c r="AA209" s="7" t="s">
        <v>197</v>
      </c>
      <c r="AB209" s="7" t="s">
        <v>40</v>
      </c>
      <c r="AD209" s="7" t="s">
        <v>767</v>
      </c>
      <c r="AE209" s="7" t="s">
        <v>169</v>
      </c>
      <c r="AF209" s="7" t="s">
        <v>364</v>
      </c>
      <c r="AG209" s="7" t="b">
        <v>0</v>
      </c>
      <c r="AH209" s="7" t="b">
        <v>1</v>
      </c>
    </row>
    <row r="210" spans="22:34" ht="19" x14ac:dyDescent="0.25">
      <c r="V210" s="14"/>
      <c r="W210" s="14"/>
      <c r="X210" s="14"/>
      <c r="Y210" s="14"/>
      <c r="Z210" s="7" t="s">
        <v>769</v>
      </c>
      <c r="AA210" s="7" t="s">
        <v>125</v>
      </c>
      <c r="AB210" s="7" t="s">
        <v>40</v>
      </c>
      <c r="AD210" s="7" t="s">
        <v>767</v>
      </c>
      <c r="AE210" s="7" t="s">
        <v>191</v>
      </c>
      <c r="AF210" s="7" t="s">
        <v>367</v>
      </c>
      <c r="AG210" s="7" t="b">
        <v>1</v>
      </c>
      <c r="AH210" s="7" t="b">
        <v>0</v>
      </c>
    </row>
    <row r="211" spans="22:34" ht="19" x14ac:dyDescent="0.25">
      <c r="V211" s="14"/>
      <c r="W211" s="14"/>
      <c r="X211" s="14"/>
      <c r="Y211" s="14"/>
      <c r="Z211" s="7" t="s">
        <v>769</v>
      </c>
      <c r="AA211" s="7" t="s">
        <v>87</v>
      </c>
      <c r="AB211" s="7" t="s">
        <v>40</v>
      </c>
      <c r="AD211" s="7" t="s">
        <v>767</v>
      </c>
      <c r="AE211" s="7" t="s">
        <v>150</v>
      </c>
      <c r="AF211" s="7" t="s">
        <v>328</v>
      </c>
      <c r="AG211" s="7" t="b">
        <v>0</v>
      </c>
      <c r="AH211" s="7" t="b">
        <v>1</v>
      </c>
    </row>
    <row r="212" spans="22:34" ht="19" x14ac:dyDescent="0.25">
      <c r="V212" s="14"/>
      <c r="W212" s="14"/>
      <c r="X212" s="14"/>
      <c r="Y212" s="14"/>
      <c r="Z212" s="7" t="s">
        <v>769</v>
      </c>
      <c r="AA212" s="7" t="s">
        <v>94</v>
      </c>
      <c r="AB212" s="7" t="s">
        <v>40</v>
      </c>
      <c r="AD212" s="7" t="s">
        <v>767</v>
      </c>
      <c r="AE212" s="7" t="s">
        <v>120</v>
      </c>
      <c r="AF212" s="7" t="s">
        <v>345</v>
      </c>
      <c r="AG212" s="7" t="b">
        <v>0</v>
      </c>
      <c r="AH212" s="7" t="b">
        <v>1</v>
      </c>
    </row>
    <row r="213" spans="22:34" ht="19" x14ac:dyDescent="0.25">
      <c r="V213" s="14"/>
      <c r="W213" s="14"/>
      <c r="X213" s="14"/>
      <c r="Y213" s="14"/>
      <c r="Z213" s="7" t="s">
        <v>769</v>
      </c>
      <c r="AA213" s="7" t="s">
        <v>93</v>
      </c>
      <c r="AB213" s="7" t="s">
        <v>40</v>
      </c>
      <c r="AD213" s="7" t="s">
        <v>767</v>
      </c>
      <c r="AE213" s="7" t="s">
        <v>142</v>
      </c>
      <c r="AF213" s="7" t="s">
        <v>350</v>
      </c>
      <c r="AG213" s="7" t="b">
        <v>0</v>
      </c>
      <c r="AH213" s="7" t="b">
        <v>1</v>
      </c>
    </row>
    <row r="214" spans="22:34" ht="19" x14ac:dyDescent="0.25">
      <c r="V214" s="14"/>
      <c r="W214" s="14"/>
      <c r="X214" s="14"/>
      <c r="Y214" s="14"/>
      <c r="Z214" s="7" t="s">
        <v>769</v>
      </c>
      <c r="AA214" s="7" t="s">
        <v>126</v>
      </c>
      <c r="AB214" s="7" t="s">
        <v>42</v>
      </c>
      <c r="AD214" s="7" t="s">
        <v>767</v>
      </c>
      <c r="AE214" s="7" t="s">
        <v>138</v>
      </c>
      <c r="AF214" s="7" t="s">
        <v>346</v>
      </c>
      <c r="AG214" s="7" t="b">
        <v>0</v>
      </c>
      <c r="AH214" s="7" t="b">
        <v>1</v>
      </c>
    </row>
    <row r="215" spans="22:34" ht="19" x14ac:dyDescent="0.25">
      <c r="V215" s="14"/>
      <c r="W215" s="14"/>
      <c r="X215" s="14"/>
      <c r="Y215" s="14"/>
      <c r="Z215" s="7" t="s">
        <v>769</v>
      </c>
      <c r="AA215" s="7" t="s">
        <v>198</v>
      </c>
      <c r="AB215" s="7" t="s">
        <v>42</v>
      </c>
      <c r="AD215" s="7" t="s">
        <v>767</v>
      </c>
      <c r="AE215" s="7" t="s">
        <v>121</v>
      </c>
      <c r="AF215" s="7" t="s">
        <v>345</v>
      </c>
      <c r="AG215" s="7" t="b">
        <v>0</v>
      </c>
      <c r="AH215" s="7" t="b">
        <v>1</v>
      </c>
    </row>
    <row r="216" spans="22:34" ht="19" x14ac:dyDescent="0.25">
      <c r="V216" s="14"/>
      <c r="W216" s="14"/>
      <c r="X216" s="14"/>
      <c r="Y216" s="14"/>
      <c r="Z216" s="7" t="s">
        <v>769</v>
      </c>
      <c r="AA216" s="7" t="s">
        <v>107</v>
      </c>
      <c r="AB216" s="7" t="s">
        <v>42</v>
      </c>
      <c r="AD216" s="7" t="s">
        <v>767</v>
      </c>
      <c r="AE216" s="7" t="s">
        <v>136</v>
      </c>
      <c r="AF216" s="7" t="s">
        <v>346</v>
      </c>
      <c r="AG216" s="7" t="b">
        <v>0</v>
      </c>
      <c r="AH216" s="7" t="b">
        <v>1</v>
      </c>
    </row>
    <row r="217" spans="22:34" ht="19" x14ac:dyDescent="0.25">
      <c r="V217" s="14"/>
      <c r="W217" s="14"/>
      <c r="X217" s="14"/>
      <c r="Y217" s="14"/>
      <c r="Z217" s="7" t="s">
        <v>769</v>
      </c>
      <c r="AA217" s="7" t="s">
        <v>89</v>
      </c>
      <c r="AB217" s="7" t="s">
        <v>40</v>
      </c>
      <c r="AD217" s="7" t="s">
        <v>767</v>
      </c>
      <c r="AE217" s="7" t="s">
        <v>124</v>
      </c>
      <c r="AF217" s="7" t="s">
        <v>338</v>
      </c>
      <c r="AG217" s="7" t="b">
        <v>0</v>
      </c>
      <c r="AH217" s="7" t="b">
        <v>1</v>
      </c>
    </row>
    <row r="218" spans="22:34" ht="19" x14ac:dyDescent="0.25">
      <c r="V218" s="14"/>
      <c r="W218" s="14"/>
      <c r="X218" s="14"/>
      <c r="Y218" s="14"/>
      <c r="Z218" s="7" t="s">
        <v>769</v>
      </c>
      <c r="AA218" s="7" t="s">
        <v>133</v>
      </c>
      <c r="AB218" s="7" t="s">
        <v>44</v>
      </c>
      <c r="AD218" s="7" t="s">
        <v>767</v>
      </c>
      <c r="AE218" s="7" t="s">
        <v>170</v>
      </c>
      <c r="AF218" s="7" t="s">
        <v>346</v>
      </c>
      <c r="AG218" s="7" t="b">
        <v>0</v>
      </c>
      <c r="AH218" s="7" t="b">
        <v>1</v>
      </c>
    </row>
    <row r="219" spans="22:34" ht="19" x14ac:dyDescent="0.25">
      <c r="V219" s="14"/>
      <c r="W219" s="14"/>
      <c r="X219" s="14"/>
      <c r="Y219" s="14"/>
      <c r="Z219" s="7" t="s">
        <v>769</v>
      </c>
      <c r="AA219" s="7" t="s">
        <v>115</v>
      </c>
      <c r="AB219" s="7" t="s">
        <v>44</v>
      </c>
      <c r="AD219" s="7" t="s">
        <v>767</v>
      </c>
      <c r="AE219" s="7" t="s">
        <v>147</v>
      </c>
      <c r="AF219" s="7" t="s">
        <v>346</v>
      </c>
      <c r="AG219" s="7" t="b">
        <v>0</v>
      </c>
      <c r="AH219" s="7" t="b">
        <v>1</v>
      </c>
    </row>
    <row r="220" spans="22:34" ht="19" x14ac:dyDescent="0.25">
      <c r="V220" s="14"/>
      <c r="W220" s="14"/>
      <c r="X220" s="14"/>
      <c r="Y220" s="14"/>
      <c r="Z220" s="7" t="s">
        <v>769</v>
      </c>
      <c r="AA220" s="7" t="s">
        <v>199</v>
      </c>
      <c r="AB220" s="7" t="s">
        <v>42</v>
      </c>
      <c r="AD220" s="7" t="s">
        <v>767</v>
      </c>
      <c r="AE220" s="7" t="s">
        <v>165</v>
      </c>
      <c r="AF220" s="7" t="s">
        <v>350</v>
      </c>
      <c r="AG220" s="7" t="b">
        <v>0</v>
      </c>
      <c r="AH220" s="7" t="b">
        <v>1</v>
      </c>
    </row>
    <row r="221" spans="22:34" ht="19" x14ac:dyDescent="0.25">
      <c r="V221" s="14"/>
      <c r="W221" s="14"/>
      <c r="X221" s="14"/>
      <c r="Y221" s="14"/>
      <c r="Z221" s="7" t="s">
        <v>769</v>
      </c>
      <c r="AA221" s="7" t="s">
        <v>200</v>
      </c>
      <c r="AB221" s="7" t="s">
        <v>44</v>
      </c>
      <c r="AD221" s="7" t="s">
        <v>767</v>
      </c>
      <c r="AE221" s="7" t="s">
        <v>157</v>
      </c>
      <c r="AF221" s="7" t="s">
        <v>356</v>
      </c>
      <c r="AG221" s="7" t="b">
        <v>0</v>
      </c>
      <c r="AH221" s="7" t="b">
        <v>1</v>
      </c>
    </row>
    <row r="222" spans="22:34" ht="19" x14ac:dyDescent="0.25">
      <c r="V222" s="14"/>
      <c r="W222" s="14"/>
      <c r="X222" s="14"/>
      <c r="Y222" s="14"/>
      <c r="Z222" s="7" t="s">
        <v>769</v>
      </c>
      <c r="AA222" s="7" t="s">
        <v>120</v>
      </c>
      <c r="AB222" s="7" t="s">
        <v>42</v>
      </c>
      <c r="AD222" s="7" t="s">
        <v>767</v>
      </c>
      <c r="AE222" s="7" t="s">
        <v>125</v>
      </c>
      <c r="AF222" s="7" t="s">
        <v>339</v>
      </c>
      <c r="AG222" s="7" t="b">
        <v>0</v>
      </c>
      <c r="AH222" s="7" t="b">
        <v>1</v>
      </c>
    </row>
    <row r="223" spans="22:34" ht="19" x14ac:dyDescent="0.25">
      <c r="V223" s="14"/>
      <c r="W223" s="14"/>
      <c r="X223" s="14"/>
      <c r="Y223" s="14"/>
      <c r="Z223" s="7" t="s">
        <v>769</v>
      </c>
      <c r="AA223" s="7" t="s">
        <v>121</v>
      </c>
      <c r="AB223" s="7" t="s">
        <v>44</v>
      </c>
      <c r="AD223" s="7" t="s">
        <v>767</v>
      </c>
      <c r="AE223" s="7" t="s">
        <v>93</v>
      </c>
      <c r="AF223" s="7" t="s">
        <v>301</v>
      </c>
      <c r="AG223" s="7" t="b">
        <v>0</v>
      </c>
      <c r="AH223" s="7" t="b">
        <v>1</v>
      </c>
    </row>
    <row r="224" spans="22:34" ht="19" x14ac:dyDescent="0.25">
      <c r="V224" s="14"/>
      <c r="W224" s="14"/>
      <c r="X224" s="14"/>
      <c r="Y224" s="14"/>
      <c r="Z224" s="7" t="s">
        <v>769</v>
      </c>
      <c r="AA224" s="7" t="s">
        <v>128</v>
      </c>
      <c r="AB224" s="7" t="s">
        <v>44</v>
      </c>
      <c r="AD224" s="7" t="s">
        <v>767</v>
      </c>
      <c r="AE224" s="7" t="s">
        <v>127</v>
      </c>
      <c r="AF224" s="7" t="s">
        <v>327</v>
      </c>
      <c r="AG224" s="7" t="b">
        <v>0</v>
      </c>
      <c r="AH224" s="7" t="b">
        <v>1</v>
      </c>
    </row>
    <row r="225" spans="22:34" ht="19" x14ac:dyDescent="0.25">
      <c r="V225" s="14"/>
      <c r="W225" s="14"/>
      <c r="X225" s="14"/>
      <c r="Y225" s="14"/>
      <c r="Z225" s="7" t="s">
        <v>769</v>
      </c>
      <c r="AA225" s="7" t="s">
        <v>132</v>
      </c>
      <c r="AB225" s="7" t="s">
        <v>44</v>
      </c>
      <c r="AD225" s="7" t="s">
        <v>767</v>
      </c>
      <c r="AE225" s="7" t="s">
        <v>148</v>
      </c>
      <c r="AF225" s="7" t="s">
        <v>360</v>
      </c>
      <c r="AG225" s="7" t="b">
        <v>0</v>
      </c>
      <c r="AH225" s="7" t="b">
        <v>1</v>
      </c>
    </row>
    <row r="226" spans="22:34" ht="19" x14ac:dyDescent="0.25">
      <c r="V226" s="14"/>
      <c r="W226" s="14"/>
      <c r="X226" s="14"/>
      <c r="Y226" s="14"/>
      <c r="Z226" s="7" t="s">
        <v>769</v>
      </c>
      <c r="AA226" s="7" t="s">
        <v>142</v>
      </c>
      <c r="AB226" s="7" t="s">
        <v>44</v>
      </c>
      <c r="AD226" s="7" t="s">
        <v>767</v>
      </c>
      <c r="AE226" s="7" t="s">
        <v>172</v>
      </c>
      <c r="AF226" s="7" t="s">
        <v>365</v>
      </c>
      <c r="AG226" s="7" t="b">
        <v>0</v>
      </c>
      <c r="AH226" s="7" t="b">
        <v>1</v>
      </c>
    </row>
    <row r="227" spans="22:34" ht="19" x14ac:dyDescent="0.25">
      <c r="V227" s="14"/>
      <c r="W227" s="14"/>
      <c r="X227" s="14"/>
      <c r="Y227" s="14"/>
      <c r="Z227" s="7" t="s">
        <v>769</v>
      </c>
      <c r="AA227" s="7" t="s">
        <v>201</v>
      </c>
      <c r="AB227" s="7" t="s">
        <v>44</v>
      </c>
      <c r="AD227" s="7" t="s">
        <v>767</v>
      </c>
      <c r="AE227" s="7" t="s">
        <v>168</v>
      </c>
      <c r="AF227" s="7" t="s">
        <v>330</v>
      </c>
      <c r="AG227" s="7" t="b">
        <v>0</v>
      </c>
      <c r="AH227" s="7" t="b">
        <v>1</v>
      </c>
    </row>
    <row r="228" spans="22:34" ht="19" x14ac:dyDescent="0.25">
      <c r="V228" s="14"/>
      <c r="W228" s="14"/>
      <c r="X228" s="14"/>
      <c r="Y228" s="14"/>
      <c r="Z228" s="7" t="s">
        <v>769</v>
      </c>
      <c r="AA228" s="7" t="s">
        <v>202</v>
      </c>
      <c r="AB228" s="7" t="s">
        <v>44</v>
      </c>
      <c r="AD228" s="7" t="s">
        <v>767</v>
      </c>
      <c r="AE228" s="7" t="s">
        <v>112</v>
      </c>
      <c r="AF228" s="7" t="s">
        <v>325</v>
      </c>
      <c r="AG228" s="7" t="b">
        <v>0</v>
      </c>
      <c r="AH228" s="7" t="b">
        <v>1</v>
      </c>
    </row>
    <row r="229" spans="22:34" ht="19" x14ac:dyDescent="0.25">
      <c r="V229" s="14"/>
      <c r="W229" s="14"/>
      <c r="X229" s="14"/>
      <c r="Y229" s="14"/>
      <c r="Z229" s="7" t="s">
        <v>769</v>
      </c>
      <c r="AA229" s="7" t="s">
        <v>203</v>
      </c>
      <c r="AB229" s="7" t="s">
        <v>44</v>
      </c>
      <c r="AD229" s="7" t="s">
        <v>767</v>
      </c>
      <c r="AE229" s="7" t="s">
        <v>110</v>
      </c>
      <c r="AF229" s="7" t="s">
        <v>321</v>
      </c>
      <c r="AG229" s="7" t="b">
        <v>0</v>
      </c>
      <c r="AH229" s="7" t="b">
        <v>1</v>
      </c>
    </row>
    <row r="230" spans="22:34" ht="19" x14ac:dyDescent="0.25">
      <c r="V230" s="14"/>
      <c r="W230" s="14"/>
      <c r="X230" s="14"/>
      <c r="Y230" s="14"/>
      <c r="Z230" s="7" t="s">
        <v>769</v>
      </c>
      <c r="AA230" s="7" t="s">
        <v>204</v>
      </c>
      <c r="AB230" s="7" t="s">
        <v>44</v>
      </c>
      <c r="AD230" s="7" t="s">
        <v>767</v>
      </c>
      <c r="AE230" s="7" t="s">
        <v>128</v>
      </c>
      <c r="AF230" s="7" t="s">
        <v>345</v>
      </c>
      <c r="AG230" s="7" t="b">
        <v>0</v>
      </c>
      <c r="AH230" s="7" t="b">
        <v>1</v>
      </c>
    </row>
    <row r="231" spans="22:34" ht="19" x14ac:dyDescent="0.25">
      <c r="V231" s="14"/>
      <c r="W231" s="14"/>
      <c r="X231" s="14"/>
      <c r="Y231" s="14"/>
      <c r="Z231" s="7" t="s">
        <v>769</v>
      </c>
      <c r="AA231" s="7" t="s">
        <v>102</v>
      </c>
      <c r="AB231" s="7" t="s">
        <v>44</v>
      </c>
      <c r="AD231" s="7" t="s">
        <v>767</v>
      </c>
      <c r="AE231" s="7" t="s">
        <v>102</v>
      </c>
      <c r="AF231" s="7" t="s">
        <v>315</v>
      </c>
      <c r="AG231" s="7" t="b">
        <v>0</v>
      </c>
      <c r="AH231" s="7" t="b">
        <v>1</v>
      </c>
    </row>
    <row r="232" spans="22:34" ht="19" x14ac:dyDescent="0.25">
      <c r="V232" s="14"/>
      <c r="W232" s="14"/>
      <c r="X232" s="14"/>
      <c r="Y232" s="14"/>
      <c r="Z232" s="7" t="s">
        <v>769</v>
      </c>
      <c r="AA232" s="7" t="s">
        <v>118</v>
      </c>
      <c r="AB232" s="7" t="s">
        <v>40</v>
      </c>
      <c r="AD232" s="7" t="s">
        <v>767</v>
      </c>
      <c r="AE232" s="7" t="s">
        <v>158</v>
      </c>
      <c r="AF232" s="7" t="s">
        <v>357</v>
      </c>
      <c r="AG232" s="7" t="b">
        <v>0</v>
      </c>
      <c r="AH232" s="7" t="b">
        <v>1</v>
      </c>
    </row>
    <row r="233" spans="22:34" ht="19" x14ac:dyDescent="0.25">
      <c r="V233" s="14"/>
      <c r="W233" s="14"/>
      <c r="X233" s="14"/>
      <c r="Y233" s="14"/>
      <c r="Z233" s="7" t="s">
        <v>769</v>
      </c>
      <c r="AA233" s="7" t="s">
        <v>205</v>
      </c>
      <c r="AB233" s="7" t="s">
        <v>42</v>
      </c>
      <c r="AD233" s="7" t="s">
        <v>767</v>
      </c>
      <c r="AE233" s="7" t="s">
        <v>132</v>
      </c>
      <c r="AF233" s="7" t="s">
        <v>345</v>
      </c>
      <c r="AG233" s="7" t="b">
        <v>0</v>
      </c>
      <c r="AH233" s="7" t="b">
        <v>1</v>
      </c>
    </row>
    <row r="234" spans="22:34" ht="19" x14ac:dyDescent="0.25">
      <c r="V234" s="14"/>
      <c r="W234" s="14"/>
      <c r="X234" s="14"/>
      <c r="Y234" s="14"/>
      <c r="Z234" s="7" t="s">
        <v>769</v>
      </c>
      <c r="AA234" s="7" t="s">
        <v>206</v>
      </c>
      <c r="AB234" s="7" t="s">
        <v>40</v>
      </c>
      <c r="AD234" s="7" t="s">
        <v>767</v>
      </c>
      <c r="AE234" s="7" t="s">
        <v>100</v>
      </c>
      <c r="AF234" s="7" t="s">
        <v>310</v>
      </c>
      <c r="AG234" s="7" t="b">
        <v>0</v>
      </c>
      <c r="AH234" s="7" t="b">
        <v>1</v>
      </c>
    </row>
    <row r="235" spans="22:34" ht="19" x14ac:dyDescent="0.25">
      <c r="V235" s="14"/>
      <c r="W235" s="14"/>
      <c r="X235" s="14"/>
      <c r="Y235" s="14"/>
      <c r="Z235" s="7" t="s">
        <v>769</v>
      </c>
      <c r="AA235" s="7" t="s">
        <v>207</v>
      </c>
      <c r="AB235" s="7" t="s">
        <v>44</v>
      </c>
      <c r="AD235" s="7" t="s">
        <v>767</v>
      </c>
      <c r="AE235" s="7" t="s">
        <v>123</v>
      </c>
      <c r="AF235" s="7" t="s">
        <v>335</v>
      </c>
      <c r="AG235" s="7" t="b">
        <v>0</v>
      </c>
      <c r="AH235" s="7" t="b">
        <v>1</v>
      </c>
    </row>
    <row r="236" spans="22:34" ht="19" x14ac:dyDescent="0.25">
      <c r="V236" s="14"/>
      <c r="W236" s="14"/>
      <c r="X236" s="14"/>
      <c r="Y236" s="14"/>
      <c r="Z236" s="7" t="s">
        <v>769</v>
      </c>
      <c r="AA236" s="7" t="s">
        <v>165</v>
      </c>
      <c r="AB236" s="7" t="s">
        <v>40</v>
      </c>
      <c r="AD236" s="7" t="s">
        <v>767</v>
      </c>
      <c r="AE236" s="7" t="s">
        <v>152</v>
      </c>
      <c r="AF236" s="7" t="s">
        <v>363</v>
      </c>
      <c r="AG236" s="7" t="b">
        <v>0</v>
      </c>
      <c r="AH236" s="7" t="b">
        <v>1</v>
      </c>
    </row>
    <row r="237" spans="22:34" ht="19" x14ac:dyDescent="0.25">
      <c r="V237" s="14"/>
      <c r="W237" s="14"/>
      <c r="X237" s="14"/>
      <c r="Y237" s="14"/>
      <c r="Z237" s="7" t="s">
        <v>769</v>
      </c>
      <c r="AA237" s="7" t="s">
        <v>208</v>
      </c>
      <c r="AB237" s="7" t="s">
        <v>44</v>
      </c>
      <c r="AD237" s="7" t="s">
        <v>767</v>
      </c>
      <c r="AE237" s="7" t="s">
        <v>104</v>
      </c>
      <c r="AF237" s="7" t="s">
        <v>320</v>
      </c>
      <c r="AG237" s="7" t="b">
        <v>0</v>
      </c>
      <c r="AH237" s="7" t="b">
        <v>1</v>
      </c>
    </row>
    <row r="238" spans="22:34" ht="19" x14ac:dyDescent="0.25">
      <c r="V238" s="14"/>
      <c r="W238" s="14"/>
      <c r="X238" s="14"/>
      <c r="Y238" s="14"/>
      <c r="Z238" s="7" t="s">
        <v>769</v>
      </c>
      <c r="AA238" s="7" t="s">
        <v>168</v>
      </c>
      <c r="AB238" s="7" t="s">
        <v>40</v>
      </c>
      <c r="AD238" s="7" t="s">
        <v>768</v>
      </c>
      <c r="AE238" s="7" t="s">
        <v>189</v>
      </c>
      <c r="AF238" s="7" t="s">
        <v>378</v>
      </c>
      <c r="AG238" s="7" t="b">
        <v>0</v>
      </c>
      <c r="AH238" s="7" t="b">
        <v>1</v>
      </c>
    </row>
    <row r="239" spans="22:34" ht="19" x14ac:dyDescent="0.25">
      <c r="V239" s="14"/>
      <c r="W239" s="14"/>
      <c r="X239" s="14"/>
      <c r="Y239" s="14"/>
      <c r="Z239" s="7" t="s">
        <v>769</v>
      </c>
      <c r="AA239" s="7" t="s">
        <v>209</v>
      </c>
      <c r="AB239" s="7" t="s">
        <v>77</v>
      </c>
      <c r="AD239" s="7" t="s">
        <v>768</v>
      </c>
      <c r="AE239" s="7" t="s">
        <v>173</v>
      </c>
      <c r="AF239" s="7" t="s">
        <v>339</v>
      </c>
      <c r="AG239" s="7" t="b">
        <v>0</v>
      </c>
      <c r="AH239" s="7" t="b">
        <v>1</v>
      </c>
    </row>
    <row r="240" spans="22:34" ht="19" x14ac:dyDescent="0.25">
      <c r="V240" s="14"/>
      <c r="W240" s="14"/>
      <c r="X240" s="14"/>
      <c r="Y240" s="14"/>
      <c r="Z240" s="7" t="s">
        <v>769</v>
      </c>
      <c r="AA240" s="7" t="s">
        <v>161</v>
      </c>
      <c r="AB240" s="7" t="s">
        <v>77</v>
      </c>
      <c r="AD240" s="7" t="s">
        <v>768</v>
      </c>
      <c r="AE240" s="7" t="s">
        <v>375</v>
      </c>
      <c r="AF240" s="7" t="s">
        <v>315</v>
      </c>
      <c r="AG240" s="7" t="b">
        <v>1</v>
      </c>
      <c r="AH240" s="7" t="b">
        <v>0</v>
      </c>
    </row>
    <row r="241" spans="22:34" ht="19" x14ac:dyDescent="0.25">
      <c r="V241" s="14"/>
      <c r="W241" s="14"/>
      <c r="X241" s="14"/>
      <c r="Y241" s="14"/>
      <c r="Z241" s="7" t="s">
        <v>769</v>
      </c>
      <c r="AA241" s="7" t="s">
        <v>162</v>
      </c>
      <c r="AB241" s="7" t="s">
        <v>77</v>
      </c>
      <c r="AD241" s="7" t="s">
        <v>768</v>
      </c>
      <c r="AE241" s="7" t="s">
        <v>373</v>
      </c>
      <c r="AF241" s="7" t="s">
        <v>374</v>
      </c>
      <c r="AG241" s="7" t="b">
        <v>0</v>
      </c>
      <c r="AH241" s="7" t="b">
        <v>1</v>
      </c>
    </row>
    <row r="242" spans="22:34" ht="19" x14ac:dyDescent="0.25">
      <c r="V242" s="14"/>
      <c r="W242" s="14"/>
      <c r="X242" s="14"/>
      <c r="Y242" s="14"/>
      <c r="Z242" s="7" t="s">
        <v>769</v>
      </c>
      <c r="AA242" s="7" t="s">
        <v>155</v>
      </c>
      <c r="AB242" s="7" t="s">
        <v>42</v>
      </c>
      <c r="AD242" s="7" t="s">
        <v>768</v>
      </c>
      <c r="AE242" s="7" t="s">
        <v>117</v>
      </c>
      <c r="AF242" s="7" t="s">
        <v>320</v>
      </c>
      <c r="AG242" s="7" t="b">
        <v>0</v>
      </c>
      <c r="AH242" s="7" t="b">
        <v>1</v>
      </c>
    </row>
    <row r="243" spans="22:34" ht="19" x14ac:dyDescent="0.25">
      <c r="V243" s="14"/>
      <c r="W243" s="14"/>
      <c r="X243" s="14"/>
      <c r="Y243" s="14"/>
      <c r="Z243" s="7" t="s">
        <v>769</v>
      </c>
      <c r="AA243" s="7" t="s">
        <v>154</v>
      </c>
      <c r="AB243" s="7" t="s">
        <v>77</v>
      </c>
      <c r="AD243" s="7" t="s">
        <v>768</v>
      </c>
      <c r="AE243" s="7" t="s">
        <v>144</v>
      </c>
      <c r="AF243" s="7" t="s">
        <v>341</v>
      </c>
      <c r="AG243" s="7" t="b">
        <v>1</v>
      </c>
      <c r="AH243" s="7" t="b">
        <v>0</v>
      </c>
    </row>
    <row r="244" spans="22:34" ht="19" x14ac:dyDescent="0.25">
      <c r="V244" s="14"/>
      <c r="W244" s="14"/>
      <c r="X244" s="14"/>
      <c r="Y244" s="14"/>
      <c r="Z244" s="7" t="s">
        <v>769</v>
      </c>
      <c r="AA244" s="7" t="s">
        <v>150</v>
      </c>
      <c r="AB244" s="7" t="s">
        <v>77</v>
      </c>
      <c r="AD244" s="7" t="s">
        <v>768</v>
      </c>
      <c r="AE244" s="7" t="s">
        <v>186</v>
      </c>
      <c r="AF244" s="7" t="s">
        <v>381</v>
      </c>
      <c r="AG244" s="7" t="b">
        <v>0</v>
      </c>
      <c r="AH244" s="7" t="b">
        <v>1</v>
      </c>
    </row>
    <row r="245" spans="22:34" ht="19" x14ac:dyDescent="0.25">
      <c r="V245" s="14"/>
      <c r="W245" s="14"/>
      <c r="X245" s="14"/>
      <c r="Y245" s="14"/>
      <c r="Z245" s="7" t="s">
        <v>769</v>
      </c>
      <c r="AA245" s="7" t="s">
        <v>159</v>
      </c>
      <c r="AB245" s="7" t="s">
        <v>77</v>
      </c>
      <c r="AD245" s="7" t="s">
        <v>768</v>
      </c>
      <c r="AE245" s="7" t="s">
        <v>145</v>
      </c>
      <c r="AF245" s="7" t="s">
        <v>341</v>
      </c>
      <c r="AG245" s="7" t="b">
        <v>1</v>
      </c>
      <c r="AH245" s="7" t="b">
        <v>0</v>
      </c>
    </row>
    <row r="246" spans="22:34" ht="19" x14ac:dyDescent="0.25">
      <c r="V246" s="14"/>
      <c r="W246" s="14"/>
      <c r="X246" s="14"/>
      <c r="Y246" s="14"/>
      <c r="Z246" s="7" t="s">
        <v>769</v>
      </c>
      <c r="AA246" s="7" t="s">
        <v>110</v>
      </c>
      <c r="AB246" s="7" t="s">
        <v>42</v>
      </c>
      <c r="AD246" s="7" t="s">
        <v>768</v>
      </c>
      <c r="AE246" s="7" t="s">
        <v>184</v>
      </c>
      <c r="AF246" s="7" t="s">
        <v>372</v>
      </c>
      <c r="AG246" s="7" t="b">
        <v>0</v>
      </c>
      <c r="AH246" s="7" t="b">
        <v>1</v>
      </c>
    </row>
    <row r="247" spans="22:34" ht="19" x14ac:dyDescent="0.25">
      <c r="V247" s="14"/>
      <c r="W247" s="14"/>
      <c r="X247" s="14"/>
      <c r="Y247" s="14"/>
      <c r="Z247" s="7" t="s">
        <v>769</v>
      </c>
      <c r="AA247" s="7" t="s">
        <v>210</v>
      </c>
      <c r="AB247" s="7" t="s">
        <v>77</v>
      </c>
      <c r="AD247" s="7" t="s">
        <v>768</v>
      </c>
      <c r="AE247" s="7" t="s">
        <v>146</v>
      </c>
      <c r="AF247" s="7" t="s">
        <v>341</v>
      </c>
      <c r="AG247" s="7" t="b">
        <v>1</v>
      </c>
      <c r="AH247" s="7" t="b">
        <v>0</v>
      </c>
    </row>
    <row r="248" spans="22:34" ht="19" x14ac:dyDescent="0.25">
      <c r="V248" s="14"/>
      <c r="W248" s="14"/>
      <c r="X248" s="14"/>
      <c r="Y248" s="14"/>
      <c r="Z248" s="7" t="s">
        <v>769</v>
      </c>
      <c r="AA248" s="7" t="s">
        <v>171</v>
      </c>
      <c r="AB248" s="7" t="s">
        <v>42</v>
      </c>
      <c r="AD248" s="7" t="s">
        <v>768</v>
      </c>
      <c r="AE248" s="7" t="s">
        <v>149</v>
      </c>
      <c r="AF248" s="7" t="s">
        <v>341</v>
      </c>
      <c r="AG248" s="7" t="b">
        <v>1</v>
      </c>
      <c r="AH248" s="7" t="b">
        <v>0</v>
      </c>
    </row>
    <row r="249" spans="22:34" ht="19" x14ac:dyDescent="0.25">
      <c r="V249" s="14"/>
      <c r="W249" s="14"/>
      <c r="Z249" s="7" t="s">
        <v>769</v>
      </c>
      <c r="AA249" s="7" t="s">
        <v>211</v>
      </c>
      <c r="AB249" s="7" t="s">
        <v>40</v>
      </c>
      <c r="AD249" s="7" t="s">
        <v>768</v>
      </c>
      <c r="AE249" s="7" t="s">
        <v>190</v>
      </c>
      <c r="AF249" s="7" t="s">
        <v>384</v>
      </c>
      <c r="AG249" s="7" t="b">
        <v>1</v>
      </c>
      <c r="AH249" s="7" t="b">
        <v>0</v>
      </c>
    </row>
    <row r="250" spans="22:34" ht="19" x14ac:dyDescent="0.25">
      <c r="V250" s="14"/>
      <c r="W250" s="14"/>
      <c r="Z250" s="7" t="s">
        <v>769</v>
      </c>
      <c r="AA250" s="7" t="s">
        <v>104</v>
      </c>
      <c r="AB250" s="7" t="s">
        <v>40</v>
      </c>
      <c r="AD250" s="7" t="s">
        <v>768</v>
      </c>
      <c r="AE250" s="7" t="s">
        <v>160</v>
      </c>
      <c r="AF250" s="7" t="s">
        <v>351</v>
      </c>
      <c r="AG250" s="7" t="b">
        <v>0</v>
      </c>
      <c r="AH250" s="7" t="b">
        <v>1</v>
      </c>
    </row>
    <row r="251" spans="22:34" ht="19" x14ac:dyDescent="0.25">
      <c r="V251" s="14"/>
      <c r="W251" s="14"/>
      <c r="Z251" s="7" t="s">
        <v>769</v>
      </c>
      <c r="AA251" s="7" t="s">
        <v>172</v>
      </c>
      <c r="AB251" s="7" t="s">
        <v>40</v>
      </c>
      <c r="AD251" s="7" t="s">
        <v>768</v>
      </c>
      <c r="AE251" s="7" t="s">
        <v>342</v>
      </c>
      <c r="AF251" s="7" t="s">
        <v>343</v>
      </c>
      <c r="AG251" s="7" t="b">
        <v>0</v>
      </c>
      <c r="AH251" s="7" t="b">
        <v>1</v>
      </c>
    </row>
    <row r="252" spans="22:34" ht="19" x14ac:dyDescent="0.25">
      <c r="V252" s="14"/>
      <c r="W252" s="14"/>
      <c r="Z252" s="7" t="s">
        <v>769</v>
      </c>
      <c r="AA252" s="7" t="s">
        <v>212</v>
      </c>
      <c r="AB252" s="7" t="s">
        <v>40</v>
      </c>
      <c r="AD252" s="7" t="s">
        <v>768</v>
      </c>
      <c r="AE252" s="7" t="s">
        <v>166</v>
      </c>
      <c r="AF252" s="7" t="s">
        <v>351</v>
      </c>
      <c r="AG252" s="7" t="b">
        <v>0</v>
      </c>
      <c r="AH252" s="7" t="b">
        <v>1</v>
      </c>
    </row>
    <row r="253" spans="22:34" ht="19" x14ac:dyDescent="0.25">
      <c r="V253" s="14"/>
      <c r="W253" s="14"/>
      <c r="Z253" s="7" t="s">
        <v>769</v>
      </c>
      <c r="AA253" s="7" t="s">
        <v>213</v>
      </c>
      <c r="AB253" s="7" t="s">
        <v>40</v>
      </c>
      <c r="AD253" s="7" t="s">
        <v>768</v>
      </c>
      <c r="AE253" s="7" t="s">
        <v>167</v>
      </c>
      <c r="AF253" s="7" t="s">
        <v>351</v>
      </c>
      <c r="AG253" s="7" t="b">
        <v>0</v>
      </c>
      <c r="AH253" s="7" t="b">
        <v>1</v>
      </c>
    </row>
    <row r="254" spans="22:34" ht="19" x14ac:dyDescent="0.25">
      <c r="V254" s="14"/>
      <c r="W254" s="14"/>
      <c r="Z254" s="7" t="s">
        <v>769</v>
      </c>
      <c r="AA254" s="7" t="s">
        <v>214</v>
      </c>
      <c r="AB254" s="7" t="s">
        <v>77</v>
      </c>
      <c r="AD254" s="7" t="s">
        <v>768</v>
      </c>
      <c r="AE254" s="7" t="s">
        <v>182</v>
      </c>
      <c r="AF254" s="7" t="s">
        <v>376</v>
      </c>
      <c r="AG254" s="7" t="b">
        <v>1</v>
      </c>
      <c r="AH254" s="7" t="b">
        <v>0</v>
      </c>
    </row>
    <row r="255" spans="22:34" ht="19" x14ac:dyDescent="0.25">
      <c r="V255" s="14"/>
      <c r="W255" s="14"/>
      <c r="Z255" s="7"/>
      <c r="AA255" s="7"/>
      <c r="AB255" s="7"/>
      <c r="AD255" s="7" t="s">
        <v>768</v>
      </c>
      <c r="AE255" s="7" t="s">
        <v>183</v>
      </c>
      <c r="AF255" s="7" t="s">
        <v>376</v>
      </c>
      <c r="AG255" s="7" t="b">
        <v>1</v>
      </c>
      <c r="AH255" s="7" t="b">
        <v>0</v>
      </c>
    </row>
    <row r="256" spans="22:34" ht="19" x14ac:dyDescent="0.25">
      <c r="V256" s="14"/>
      <c r="W256" s="14"/>
      <c r="Z256" s="7"/>
      <c r="AA256" s="7"/>
      <c r="AB256" s="7"/>
      <c r="AD256" s="7" t="s">
        <v>768</v>
      </c>
      <c r="AE256" s="7" t="s">
        <v>115</v>
      </c>
      <c r="AF256" s="7" t="s">
        <v>302</v>
      </c>
      <c r="AG256" s="7" t="b">
        <v>0</v>
      </c>
      <c r="AH256" s="7" t="b">
        <v>1</v>
      </c>
    </row>
    <row r="257" spans="22:34" ht="19" x14ac:dyDescent="0.25">
      <c r="V257" s="14"/>
      <c r="W257" s="14"/>
      <c r="Z257" s="7"/>
      <c r="AA257" s="7"/>
      <c r="AB257" s="7"/>
      <c r="AD257" s="7" t="s">
        <v>768</v>
      </c>
      <c r="AE257" s="7" t="s">
        <v>133</v>
      </c>
      <c r="AF257" s="7" t="s">
        <v>341</v>
      </c>
      <c r="AG257" s="7" t="b">
        <v>1</v>
      </c>
      <c r="AH257" s="7" t="b">
        <v>0</v>
      </c>
    </row>
    <row r="258" spans="22:34" ht="19" x14ac:dyDescent="0.25">
      <c r="V258" s="14"/>
      <c r="W258" s="14"/>
      <c r="Z258" s="7"/>
      <c r="AA258" s="7"/>
      <c r="AB258" s="7"/>
      <c r="AD258" s="7" t="s">
        <v>768</v>
      </c>
      <c r="AE258" s="7" t="s">
        <v>179</v>
      </c>
      <c r="AF258" s="7" t="s">
        <v>372</v>
      </c>
      <c r="AG258" s="7" t="b">
        <v>0</v>
      </c>
      <c r="AH258" s="7" t="b">
        <v>1</v>
      </c>
    </row>
    <row r="259" spans="22:34" ht="19" x14ac:dyDescent="0.25">
      <c r="V259" s="14"/>
      <c r="W259" s="14"/>
      <c r="Z259" s="7"/>
      <c r="AA259" s="7"/>
      <c r="AB259" s="7"/>
      <c r="AD259" s="7" t="s">
        <v>768</v>
      </c>
      <c r="AE259" s="7" t="s">
        <v>192</v>
      </c>
      <c r="AF259" s="7" t="s">
        <v>380</v>
      </c>
      <c r="AG259" s="7" t="b">
        <v>1</v>
      </c>
      <c r="AH259" s="7" t="b">
        <v>0</v>
      </c>
    </row>
    <row r="260" spans="22:34" ht="19" x14ac:dyDescent="0.25">
      <c r="V260" s="14"/>
      <c r="W260" s="14"/>
      <c r="Z260" s="7"/>
      <c r="AA260" s="7"/>
      <c r="AB260" s="7"/>
      <c r="AD260" s="7" t="s">
        <v>768</v>
      </c>
      <c r="AE260" s="7" t="s">
        <v>137</v>
      </c>
      <c r="AF260" s="7" t="s">
        <v>328</v>
      </c>
      <c r="AG260" s="7" t="b">
        <v>0</v>
      </c>
      <c r="AH260" s="7" t="b">
        <v>1</v>
      </c>
    </row>
    <row r="261" spans="22:34" ht="19" x14ac:dyDescent="0.25">
      <c r="V261" s="14"/>
      <c r="W261" s="14"/>
      <c r="Z261" s="7"/>
      <c r="AA261" s="7"/>
      <c r="AB261" s="7"/>
      <c r="AD261" s="7" t="s">
        <v>768</v>
      </c>
      <c r="AE261" s="7" t="s">
        <v>135</v>
      </c>
      <c r="AF261" s="7" t="s">
        <v>348</v>
      </c>
      <c r="AG261" s="7" t="b">
        <v>0</v>
      </c>
      <c r="AH261" s="7" t="b">
        <v>1</v>
      </c>
    </row>
    <row r="262" spans="22:34" ht="19" x14ac:dyDescent="0.25">
      <c r="V262" s="14"/>
      <c r="W262" s="14"/>
      <c r="Z262" s="7"/>
      <c r="AA262" s="7"/>
      <c r="AB262" s="7"/>
      <c r="AD262" s="7" t="s">
        <v>768</v>
      </c>
      <c r="AE262" s="7" t="s">
        <v>175</v>
      </c>
      <c r="AF262" s="7" t="s">
        <v>369</v>
      </c>
      <c r="AG262" s="7" t="b">
        <v>0</v>
      </c>
      <c r="AH262" s="7" t="b">
        <v>1</v>
      </c>
    </row>
    <row r="263" spans="22:34" ht="19" x14ac:dyDescent="0.25">
      <c r="V263" s="14"/>
      <c r="W263" s="14"/>
      <c r="Z263" s="7"/>
      <c r="AA263" s="7"/>
      <c r="AB263" s="7"/>
      <c r="AD263" s="7" t="s">
        <v>768</v>
      </c>
      <c r="AE263" s="7" t="s">
        <v>171</v>
      </c>
      <c r="AF263" s="7" t="s">
        <v>368</v>
      </c>
      <c r="AG263" s="7" t="b">
        <v>0</v>
      </c>
      <c r="AH263" s="7" t="b">
        <v>1</v>
      </c>
    </row>
    <row r="264" spans="22:34" ht="19" x14ac:dyDescent="0.25">
      <c r="V264" s="14"/>
      <c r="W264" s="14"/>
      <c r="Z264" s="7"/>
      <c r="AA264" s="7"/>
      <c r="AB264" s="7"/>
      <c r="AD264" s="7" t="s">
        <v>768</v>
      </c>
      <c r="AE264" s="7" t="s">
        <v>155</v>
      </c>
      <c r="AF264" s="7" t="s">
        <v>359</v>
      </c>
      <c r="AG264" s="7" t="b">
        <v>0</v>
      </c>
      <c r="AH264" s="7" t="b">
        <v>1</v>
      </c>
    </row>
    <row r="265" spans="22:34" ht="19" x14ac:dyDescent="0.25">
      <c r="Z265" s="7"/>
      <c r="AD265" s="7" t="s">
        <v>768</v>
      </c>
      <c r="AE265" s="7" t="s">
        <v>116</v>
      </c>
      <c r="AF265" s="7" t="s">
        <v>341</v>
      </c>
      <c r="AG265" s="7" t="b">
        <v>1</v>
      </c>
      <c r="AH265" s="7" t="b">
        <v>0</v>
      </c>
    </row>
    <row r="266" spans="22:34" ht="19" x14ac:dyDescent="0.25">
      <c r="AD266" s="7" t="s">
        <v>768</v>
      </c>
      <c r="AE266" s="7" t="s">
        <v>116</v>
      </c>
      <c r="AF266" s="7" t="s">
        <v>370</v>
      </c>
      <c r="AG266" s="7" t="b">
        <v>0</v>
      </c>
      <c r="AH266" s="7" t="b">
        <v>1</v>
      </c>
    </row>
    <row r="267" spans="22:34" ht="19" x14ac:dyDescent="0.25">
      <c r="AD267" s="7" t="s">
        <v>768</v>
      </c>
      <c r="AE267" s="7" t="s">
        <v>181</v>
      </c>
      <c r="AF267" s="7" t="s">
        <v>377</v>
      </c>
      <c r="AG267" s="7" t="b">
        <v>0</v>
      </c>
      <c r="AH267" s="7" t="b">
        <v>1</v>
      </c>
    </row>
    <row r="268" spans="22:34" ht="19" x14ac:dyDescent="0.25">
      <c r="AD268" s="7" t="s">
        <v>768</v>
      </c>
      <c r="AE268" s="7" t="s">
        <v>118</v>
      </c>
      <c r="AF268" s="7" t="s">
        <v>341</v>
      </c>
      <c r="AG268" s="7" t="b">
        <v>1</v>
      </c>
      <c r="AH268" s="7" t="b">
        <v>0</v>
      </c>
    </row>
    <row r="269" spans="22:34" ht="19" x14ac:dyDescent="0.25">
      <c r="AD269" s="7" t="s">
        <v>768</v>
      </c>
      <c r="AE269" s="7" t="s">
        <v>126</v>
      </c>
      <c r="AF269" s="7" t="s">
        <v>340</v>
      </c>
      <c r="AG269" s="7" t="b">
        <v>0</v>
      </c>
      <c r="AH269" s="7" t="b">
        <v>1</v>
      </c>
    </row>
    <row r="270" spans="22:34" ht="19" x14ac:dyDescent="0.25">
      <c r="AD270" s="7" t="s">
        <v>768</v>
      </c>
      <c r="AE270" s="7" t="s">
        <v>131</v>
      </c>
      <c r="AF270" s="7" t="s">
        <v>336</v>
      </c>
      <c r="AG270" s="7" t="b">
        <v>0</v>
      </c>
      <c r="AH270" s="7" t="b">
        <v>1</v>
      </c>
    </row>
    <row r="271" spans="22:34" ht="19" x14ac:dyDescent="0.25">
      <c r="AD271" s="7" t="s">
        <v>768</v>
      </c>
      <c r="AE271" s="7" t="s">
        <v>143</v>
      </c>
      <c r="AF271" s="7" t="s">
        <v>349</v>
      </c>
      <c r="AG271" s="7" t="b">
        <v>0</v>
      </c>
      <c r="AH271" s="7" t="b">
        <v>1</v>
      </c>
    </row>
    <row r="272" spans="22:34" ht="19" x14ac:dyDescent="0.25">
      <c r="AD272" s="7" t="s">
        <v>768</v>
      </c>
      <c r="AE272" s="7" t="s">
        <v>161</v>
      </c>
      <c r="AF272" s="7" t="s">
        <v>351</v>
      </c>
      <c r="AG272" s="7" t="b">
        <v>0</v>
      </c>
      <c r="AH272" s="7" t="b">
        <v>1</v>
      </c>
    </row>
    <row r="273" spans="30:34" ht="19" x14ac:dyDescent="0.25">
      <c r="AD273" s="7" t="s">
        <v>768</v>
      </c>
      <c r="AE273" s="7" t="s">
        <v>162</v>
      </c>
      <c r="AF273" s="7" t="s">
        <v>351</v>
      </c>
      <c r="AG273" s="7" t="b">
        <v>0</v>
      </c>
      <c r="AH273" s="7" t="b">
        <v>1</v>
      </c>
    </row>
    <row r="274" spans="30:34" ht="19" x14ac:dyDescent="0.25">
      <c r="AD274" s="7" t="s">
        <v>768</v>
      </c>
      <c r="AE274" s="7" t="s">
        <v>187</v>
      </c>
      <c r="AF274" s="7" t="s">
        <v>380</v>
      </c>
      <c r="AG274" s="7" t="b">
        <v>1</v>
      </c>
      <c r="AH274" s="7" t="b">
        <v>0</v>
      </c>
    </row>
    <row r="275" spans="30:34" ht="19" x14ac:dyDescent="0.25">
      <c r="AD275" s="7" t="s">
        <v>768</v>
      </c>
      <c r="AE275" s="7" t="s">
        <v>185</v>
      </c>
      <c r="AF275" s="7" t="s">
        <v>382</v>
      </c>
      <c r="AG275" s="7" t="b">
        <v>0</v>
      </c>
      <c r="AH275" s="7" t="b">
        <v>1</v>
      </c>
    </row>
    <row r="276" spans="30:34" ht="19" x14ac:dyDescent="0.25">
      <c r="AD276" s="7" t="s">
        <v>768</v>
      </c>
      <c r="AE276" s="7" t="s">
        <v>176</v>
      </c>
      <c r="AF276" s="7" t="s">
        <v>306</v>
      </c>
      <c r="AG276" s="7" t="b">
        <v>0</v>
      </c>
      <c r="AH276" s="7" t="b">
        <v>1</v>
      </c>
    </row>
    <row r="277" spans="30:34" ht="19" x14ac:dyDescent="0.25">
      <c r="AD277" s="7" t="s">
        <v>768</v>
      </c>
      <c r="AE277" s="7" t="s">
        <v>88</v>
      </c>
      <c r="AF277" s="7" t="s">
        <v>306</v>
      </c>
      <c r="AG277" s="7" t="b">
        <v>0</v>
      </c>
      <c r="AH277" s="7" t="b">
        <v>1</v>
      </c>
    </row>
    <row r="278" spans="30:34" ht="19" x14ac:dyDescent="0.25">
      <c r="AD278" s="7" t="s">
        <v>768</v>
      </c>
      <c r="AE278" s="7" t="s">
        <v>178</v>
      </c>
      <c r="AF278" s="7" t="s">
        <v>306</v>
      </c>
      <c r="AG278" s="7" t="b">
        <v>0</v>
      </c>
      <c r="AH278" s="7" t="b">
        <v>1</v>
      </c>
    </row>
    <row r="279" spans="30:34" ht="19" x14ac:dyDescent="0.25">
      <c r="AD279" s="7" t="s">
        <v>768</v>
      </c>
      <c r="AE279" s="7" t="s">
        <v>180</v>
      </c>
      <c r="AF279" s="7" t="s">
        <v>306</v>
      </c>
      <c r="AG279" s="7" t="b">
        <v>0</v>
      </c>
      <c r="AH279" s="7" t="b">
        <v>1</v>
      </c>
    </row>
    <row r="280" spans="30:34" ht="19" x14ac:dyDescent="0.25">
      <c r="AD280" s="7" t="s">
        <v>768</v>
      </c>
      <c r="AE280" s="7" t="s">
        <v>86</v>
      </c>
      <c r="AF280" s="7" t="s">
        <v>306</v>
      </c>
      <c r="AG280" s="7" t="b">
        <v>0</v>
      </c>
      <c r="AH280" s="7" t="b">
        <v>1</v>
      </c>
    </row>
    <row r="281" spans="30:34" ht="19" x14ac:dyDescent="0.25">
      <c r="AD281" s="7" t="s">
        <v>768</v>
      </c>
      <c r="AE281" s="7" t="s">
        <v>174</v>
      </c>
      <c r="AF281" s="7" t="s">
        <v>379</v>
      </c>
      <c r="AG281" s="7" t="b">
        <v>0</v>
      </c>
      <c r="AH281" s="7" t="b">
        <v>1</v>
      </c>
    </row>
    <row r="282" spans="30:34" ht="19" x14ac:dyDescent="0.25">
      <c r="AD282" s="7" t="s">
        <v>768</v>
      </c>
      <c r="AE282" s="7" t="s">
        <v>177</v>
      </c>
      <c r="AF282" s="7" t="s">
        <v>371</v>
      </c>
      <c r="AG282" s="7" t="b">
        <v>1</v>
      </c>
      <c r="AH282" s="7" t="b">
        <v>0</v>
      </c>
    </row>
    <row r="283" spans="30:34" ht="19" x14ac:dyDescent="0.25">
      <c r="AD283" s="7" t="s">
        <v>768</v>
      </c>
      <c r="AE283" s="7" t="s">
        <v>154</v>
      </c>
      <c r="AF283" s="7" t="s">
        <v>352</v>
      </c>
      <c r="AG283" s="7" t="b">
        <v>0</v>
      </c>
      <c r="AH283" s="7" t="b">
        <v>1</v>
      </c>
    </row>
    <row r="284" spans="30:34" ht="19" x14ac:dyDescent="0.25">
      <c r="AD284" s="7" t="s">
        <v>768</v>
      </c>
      <c r="AE284" s="7" t="s">
        <v>191</v>
      </c>
      <c r="AF284" s="7" t="s">
        <v>367</v>
      </c>
      <c r="AG284" s="7" t="b">
        <v>1</v>
      </c>
      <c r="AH284" s="7" t="b">
        <v>0</v>
      </c>
    </row>
    <row r="285" spans="30:34" ht="19" x14ac:dyDescent="0.25">
      <c r="AD285" s="7" t="s">
        <v>768</v>
      </c>
      <c r="AE285" s="7" t="s">
        <v>150</v>
      </c>
      <c r="AF285" s="7" t="s">
        <v>328</v>
      </c>
      <c r="AG285" s="7" t="b">
        <v>0</v>
      </c>
      <c r="AH285" s="7" t="b">
        <v>1</v>
      </c>
    </row>
    <row r="286" spans="30:34" ht="19" x14ac:dyDescent="0.25">
      <c r="AD286" s="7" t="s">
        <v>768</v>
      </c>
      <c r="AE286" s="7" t="s">
        <v>193</v>
      </c>
      <c r="AF286" s="7" t="s">
        <v>383</v>
      </c>
      <c r="AG286" s="7" t="b">
        <v>0</v>
      </c>
      <c r="AH286" s="7" t="b">
        <v>1</v>
      </c>
    </row>
    <row r="287" spans="30:34" ht="19" x14ac:dyDescent="0.25">
      <c r="AD287" s="7" t="s">
        <v>768</v>
      </c>
      <c r="AE287" s="7" t="s">
        <v>125</v>
      </c>
      <c r="AF287" s="7" t="s">
        <v>339</v>
      </c>
      <c r="AG287" s="7" t="b">
        <v>0</v>
      </c>
      <c r="AH287" s="7" t="b">
        <v>1</v>
      </c>
    </row>
    <row r="288" spans="30:34" ht="19" x14ac:dyDescent="0.25">
      <c r="AD288" s="7" t="s">
        <v>768</v>
      </c>
      <c r="AE288" s="7" t="s">
        <v>93</v>
      </c>
      <c r="AF288" s="7" t="s">
        <v>301</v>
      </c>
      <c r="AG288" s="7" t="b">
        <v>0</v>
      </c>
      <c r="AH288" s="7" t="b">
        <v>1</v>
      </c>
    </row>
    <row r="289" spans="30:34" ht="19" x14ac:dyDescent="0.25">
      <c r="AD289" s="7" t="s">
        <v>768</v>
      </c>
      <c r="AE289" s="7" t="s">
        <v>188</v>
      </c>
      <c r="AF289" s="7" t="s">
        <v>378</v>
      </c>
      <c r="AG289" s="7" t="b">
        <v>0</v>
      </c>
      <c r="AH289" s="7" t="b">
        <v>1</v>
      </c>
    </row>
    <row r="290" spans="30:34" ht="19" x14ac:dyDescent="0.25">
      <c r="AD290" s="7" t="s">
        <v>768</v>
      </c>
      <c r="AE290" s="7" t="s">
        <v>127</v>
      </c>
      <c r="AF290" s="7" t="s">
        <v>327</v>
      </c>
      <c r="AG290" s="7" t="b">
        <v>0</v>
      </c>
      <c r="AH290" s="7" t="b">
        <v>1</v>
      </c>
    </row>
    <row r="291" spans="30:34" ht="19" x14ac:dyDescent="0.25">
      <c r="AD291" s="7" t="s">
        <v>768</v>
      </c>
      <c r="AE291" s="7" t="s">
        <v>148</v>
      </c>
      <c r="AF291" s="7" t="s">
        <v>360</v>
      </c>
      <c r="AG291" s="7" t="b">
        <v>0</v>
      </c>
      <c r="AH291" s="7" t="b">
        <v>1</v>
      </c>
    </row>
    <row r="292" spans="30:34" ht="19" x14ac:dyDescent="0.25">
      <c r="AD292" s="7" t="s">
        <v>768</v>
      </c>
      <c r="AE292" s="7" t="s">
        <v>168</v>
      </c>
      <c r="AF292" s="7" t="s">
        <v>330</v>
      </c>
      <c r="AG292" s="7" t="b">
        <v>0</v>
      </c>
      <c r="AH292" s="7" t="b">
        <v>1</v>
      </c>
    </row>
    <row r="293" spans="30:34" ht="19" x14ac:dyDescent="0.25">
      <c r="AD293" s="7" t="s">
        <v>768</v>
      </c>
      <c r="AE293" s="7" t="s">
        <v>110</v>
      </c>
      <c r="AF293" s="7" t="s">
        <v>321</v>
      </c>
      <c r="AG293" s="7" t="b">
        <v>0</v>
      </c>
      <c r="AH293" s="7" t="b">
        <v>1</v>
      </c>
    </row>
    <row r="294" spans="30:34" ht="19" x14ac:dyDescent="0.25">
      <c r="AD294" s="7" t="s">
        <v>768</v>
      </c>
      <c r="AE294" s="7" t="s">
        <v>102</v>
      </c>
      <c r="AF294" s="7" t="s">
        <v>315</v>
      </c>
      <c r="AG294" s="7" t="b">
        <v>1</v>
      </c>
      <c r="AH294" s="7" t="b">
        <v>0</v>
      </c>
    </row>
    <row r="295" spans="30:34" ht="19" x14ac:dyDescent="0.25">
      <c r="AD295" s="7" t="s">
        <v>768</v>
      </c>
      <c r="AE295" s="7" t="s">
        <v>107</v>
      </c>
      <c r="AF295" s="7" t="s">
        <v>324</v>
      </c>
      <c r="AG295" s="7" t="b">
        <v>0</v>
      </c>
      <c r="AH295" s="7" t="b">
        <v>1</v>
      </c>
    </row>
    <row r="296" spans="30:34" ht="19" x14ac:dyDescent="0.25">
      <c r="AD296" s="7" t="s">
        <v>768</v>
      </c>
      <c r="AE296" s="7" t="s">
        <v>158</v>
      </c>
      <c r="AF296" s="7" t="s">
        <v>357</v>
      </c>
      <c r="AG296" s="7" t="b">
        <v>0</v>
      </c>
      <c r="AH296" s="7" t="b">
        <v>1</v>
      </c>
    </row>
    <row r="297" spans="30:34" ht="19" x14ac:dyDescent="0.25">
      <c r="AD297" s="7" t="s">
        <v>768</v>
      </c>
      <c r="AE297" s="7" t="s">
        <v>103</v>
      </c>
      <c r="AF297" s="7" t="s">
        <v>306</v>
      </c>
      <c r="AG297" s="7" t="b">
        <v>0</v>
      </c>
      <c r="AH297" s="7" t="b">
        <v>1</v>
      </c>
    </row>
    <row r="298" spans="30:34" ht="19" x14ac:dyDescent="0.25">
      <c r="AD298" s="7" t="s">
        <v>768</v>
      </c>
      <c r="AE298" s="7" t="s">
        <v>152</v>
      </c>
      <c r="AF298" s="7" t="s">
        <v>363</v>
      </c>
      <c r="AG298" s="7" t="b">
        <v>1</v>
      </c>
      <c r="AH298" s="7" t="b">
        <v>0</v>
      </c>
    </row>
    <row r="299" spans="30:34" ht="19" x14ac:dyDescent="0.25">
      <c r="AD299" s="7" t="s">
        <v>768</v>
      </c>
      <c r="AE299" s="7" t="s">
        <v>104</v>
      </c>
      <c r="AF299" s="7" t="s">
        <v>320</v>
      </c>
      <c r="AG299" s="7" t="b">
        <v>0</v>
      </c>
      <c r="AH299" s="7" t="b">
        <v>1</v>
      </c>
    </row>
    <row r="300" spans="30:34" ht="19" x14ac:dyDescent="0.25">
      <c r="AD300" s="7" t="s">
        <v>769</v>
      </c>
      <c r="AE300" s="7" t="s">
        <v>199</v>
      </c>
      <c r="AF300" s="7" t="s">
        <v>326</v>
      </c>
      <c r="AG300" s="7" t="b">
        <v>0</v>
      </c>
      <c r="AH300" s="7" t="b">
        <v>1</v>
      </c>
    </row>
    <row r="301" spans="30:34" ht="19" x14ac:dyDescent="0.25">
      <c r="AD301" s="7" t="s">
        <v>769</v>
      </c>
      <c r="AE301" s="7" t="s">
        <v>115</v>
      </c>
      <c r="AF301" s="7" t="s">
        <v>302</v>
      </c>
      <c r="AG301" s="7" t="b">
        <v>0</v>
      </c>
      <c r="AH301" s="7" t="b">
        <v>1</v>
      </c>
    </row>
    <row r="302" spans="30:34" ht="19" x14ac:dyDescent="0.25">
      <c r="AD302" s="7" t="s">
        <v>769</v>
      </c>
      <c r="AE302" s="7" t="s">
        <v>159</v>
      </c>
      <c r="AF302" s="7" t="s">
        <v>358</v>
      </c>
      <c r="AG302" s="7" t="b">
        <v>0</v>
      </c>
      <c r="AH302" s="7" t="b">
        <v>1</v>
      </c>
    </row>
    <row r="303" spans="30:34" ht="19" x14ac:dyDescent="0.25">
      <c r="AD303" s="7" t="s">
        <v>769</v>
      </c>
      <c r="AE303" s="7" t="s">
        <v>213</v>
      </c>
      <c r="AF303" s="7" t="s">
        <v>393</v>
      </c>
      <c r="AG303" s="7" t="b">
        <v>0</v>
      </c>
      <c r="AH303" s="7" t="b">
        <v>1</v>
      </c>
    </row>
    <row r="304" spans="30:34" ht="19" x14ac:dyDescent="0.25">
      <c r="AD304" s="7" t="s">
        <v>769</v>
      </c>
      <c r="AE304" s="7" t="s">
        <v>208</v>
      </c>
      <c r="AF304" s="7" t="s">
        <v>304</v>
      </c>
      <c r="AG304" s="7" t="b">
        <v>0</v>
      </c>
      <c r="AH304" s="7" t="b">
        <v>1</v>
      </c>
    </row>
    <row r="305" spans="30:34" ht="19" x14ac:dyDescent="0.25">
      <c r="AD305" s="7" t="s">
        <v>769</v>
      </c>
      <c r="AE305" s="7" t="s">
        <v>133</v>
      </c>
      <c r="AF305" s="7" t="s">
        <v>341</v>
      </c>
      <c r="AG305" s="7" t="b">
        <v>1</v>
      </c>
      <c r="AH305" s="7" t="b">
        <v>0</v>
      </c>
    </row>
    <row r="306" spans="30:34" ht="19" x14ac:dyDescent="0.25">
      <c r="AD306" s="7" t="s">
        <v>769</v>
      </c>
      <c r="AE306" s="7" t="s">
        <v>205</v>
      </c>
      <c r="AF306" s="7" t="s">
        <v>391</v>
      </c>
      <c r="AG306" s="7" t="b">
        <v>0</v>
      </c>
      <c r="AH306" s="7" t="b">
        <v>1</v>
      </c>
    </row>
    <row r="307" spans="30:34" ht="19" x14ac:dyDescent="0.25">
      <c r="AD307" s="7" t="s">
        <v>769</v>
      </c>
      <c r="AE307" s="7" t="s">
        <v>212</v>
      </c>
      <c r="AF307" s="7" t="s">
        <v>312</v>
      </c>
      <c r="AG307" s="7" t="b">
        <v>0</v>
      </c>
      <c r="AH307" s="7" t="b">
        <v>1</v>
      </c>
    </row>
    <row r="308" spans="30:34" ht="19" x14ac:dyDescent="0.25">
      <c r="AD308" s="7" t="s">
        <v>769</v>
      </c>
      <c r="AE308" s="7" t="s">
        <v>197</v>
      </c>
      <c r="AF308" s="7" t="s">
        <v>385</v>
      </c>
      <c r="AG308" s="7" t="b">
        <v>0</v>
      </c>
      <c r="AH308" s="7" t="b">
        <v>1</v>
      </c>
    </row>
    <row r="309" spans="30:34" ht="19" x14ac:dyDescent="0.25">
      <c r="AD309" s="7" t="s">
        <v>769</v>
      </c>
      <c r="AE309" s="7" t="s">
        <v>171</v>
      </c>
      <c r="AF309" s="7" t="s">
        <v>368</v>
      </c>
      <c r="AG309" s="7" t="b">
        <v>0</v>
      </c>
      <c r="AH309" s="7" t="b">
        <v>1</v>
      </c>
    </row>
    <row r="310" spans="30:34" ht="19" x14ac:dyDescent="0.25">
      <c r="AD310" s="7" t="s">
        <v>769</v>
      </c>
      <c r="AE310" s="7" t="s">
        <v>155</v>
      </c>
      <c r="AF310" s="7" t="s">
        <v>359</v>
      </c>
      <c r="AG310" s="7" t="b">
        <v>0</v>
      </c>
      <c r="AH310" s="7" t="b">
        <v>1</v>
      </c>
    </row>
    <row r="311" spans="30:34" ht="19" x14ac:dyDescent="0.25">
      <c r="AD311" s="7" t="s">
        <v>769</v>
      </c>
      <c r="AE311" s="7" t="s">
        <v>194</v>
      </c>
      <c r="AF311" s="7" t="s">
        <v>385</v>
      </c>
      <c r="AG311" s="7" t="b">
        <v>0</v>
      </c>
      <c r="AH311" s="7" t="b">
        <v>1</v>
      </c>
    </row>
    <row r="312" spans="30:34" ht="19" x14ac:dyDescent="0.25">
      <c r="AD312" s="7" t="s">
        <v>769</v>
      </c>
      <c r="AE312" s="7" t="s">
        <v>118</v>
      </c>
      <c r="AF312" s="7" t="s">
        <v>341</v>
      </c>
      <c r="AG312" s="7" t="b">
        <v>1</v>
      </c>
      <c r="AH312" s="7" t="b">
        <v>0</v>
      </c>
    </row>
    <row r="313" spans="30:34" ht="19" x14ac:dyDescent="0.25">
      <c r="AD313" s="7" t="s">
        <v>769</v>
      </c>
      <c r="AE313" s="7" t="s">
        <v>126</v>
      </c>
      <c r="AF313" s="7" t="s">
        <v>340</v>
      </c>
      <c r="AG313" s="7" t="b">
        <v>0</v>
      </c>
      <c r="AH313" s="7" t="b">
        <v>1</v>
      </c>
    </row>
    <row r="314" spans="30:34" ht="19" x14ac:dyDescent="0.25">
      <c r="AD314" s="7" t="s">
        <v>769</v>
      </c>
      <c r="AE314" s="7" t="s">
        <v>131</v>
      </c>
      <c r="AF314" s="7" t="s">
        <v>336</v>
      </c>
      <c r="AG314" s="7" t="b">
        <v>0</v>
      </c>
      <c r="AH314" s="7" t="b">
        <v>1</v>
      </c>
    </row>
    <row r="315" spans="30:34" ht="19" x14ac:dyDescent="0.25">
      <c r="AD315" s="7" t="s">
        <v>769</v>
      </c>
      <c r="AE315" s="7" t="s">
        <v>161</v>
      </c>
      <c r="AF315" s="7" t="s">
        <v>351</v>
      </c>
      <c r="AG315" s="7" t="b">
        <v>0</v>
      </c>
      <c r="AH315" s="7" t="b">
        <v>1</v>
      </c>
    </row>
    <row r="316" spans="30:34" ht="19" x14ac:dyDescent="0.25">
      <c r="AD316" s="7" t="s">
        <v>769</v>
      </c>
      <c r="AE316" s="7" t="s">
        <v>162</v>
      </c>
      <c r="AF316" s="7" t="s">
        <v>351</v>
      </c>
      <c r="AG316" s="7" t="b">
        <v>0</v>
      </c>
      <c r="AH316" s="7" t="b">
        <v>1</v>
      </c>
    </row>
    <row r="317" spans="30:34" ht="19" x14ac:dyDescent="0.25">
      <c r="AD317" s="7" t="s">
        <v>769</v>
      </c>
      <c r="AE317" s="7" t="s">
        <v>201</v>
      </c>
      <c r="AF317" s="7" t="s">
        <v>389</v>
      </c>
      <c r="AG317" s="7" t="b">
        <v>0</v>
      </c>
      <c r="AH317" s="7" t="b">
        <v>1</v>
      </c>
    </row>
    <row r="318" spans="30:34" ht="19" x14ac:dyDescent="0.25">
      <c r="AD318" s="7" t="s">
        <v>769</v>
      </c>
      <c r="AE318" s="7" t="s">
        <v>202</v>
      </c>
      <c r="AF318" s="7" t="s">
        <v>388</v>
      </c>
      <c r="AG318" s="7" t="b">
        <v>1</v>
      </c>
      <c r="AH318" s="7" t="b">
        <v>0</v>
      </c>
    </row>
    <row r="319" spans="30:34" ht="19" x14ac:dyDescent="0.25">
      <c r="AD319" s="7" t="s">
        <v>769</v>
      </c>
      <c r="AE319" s="7" t="s">
        <v>195</v>
      </c>
      <c r="AF319" s="7" t="s">
        <v>385</v>
      </c>
      <c r="AG319" s="7" t="b">
        <v>0</v>
      </c>
      <c r="AH319" s="7" t="b">
        <v>1</v>
      </c>
    </row>
    <row r="320" spans="30:34" ht="19" x14ac:dyDescent="0.25">
      <c r="AD320" s="7" t="s">
        <v>769</v>
      </c>
      <c r="AE320" s="7" t="s">
        <v>210</v>
      </c>
      <c r="AF320" s="7" t="s">
        <v>391</v>
      </c>
      <c r="AG320" s="7" t="b">
        <v>0</v>
      </c>
      <c r="AH320" s="7" t="b">
        <v>1</v>
      </c>
    </row>
    <row r="321" spans="30:34" ht="19" x14ac:dyDescent="0.25">
      <c r="AD321" s="7" t="s">
        <v>769</v>
      </c>
      <c r="AE321" s="7" t="s">
        <v>207</v>
      </c>
      <c r="AF321" s="7" t="s">
        <v>307</v>
      </c>
      <c r="AG321" s="7" t="b">
        <v>0</v>
      </c>
      <c r="AH321" s="7" t="b">
        <v>1</v>
      </c>
    </row>
    <row r="322" spans="30:34" ht="19" x14ac:dyDescent="0.25">
      <c r="AD322" s="7" t="s">
        <v>769</v>
      </c>
      <c r="AE322" s="7" t="s">
        <v>211</v>
      </c>
      <c r="AF322" s="7" t="s">
        <v>366</v>
      </c>
      <c r="AG322" s="7" t="b">
        <v>0</v>
      </c>
      <c r="AH322" s="7" t="b">
        <v>1</v>
      </c>
    </row>
    <row r="323" spans="30:34" ht="19" x14ac:dyDescent="0.25">
      <c r="AD323" s="7" t="s">
        <v>769</v>
      </c>
      <c r="AE323" s="7" t="s">
        <v>154</v>
      </c>
      <c r="AF323" s="7" t="s">
        <v>352</v>
      </c>
      <c r="AG323" s="7" t="b">
        <v>0</v>
      </c>
      <c r="AH323" s="7" t="b">
        <v>1</v>
      </c>
    </row>
    <row r="324" spans="30:34" ht="19" x14ac:dyDescent="0.25">
      <c r="AD324" s="7" t="s">
        <v>769</v>
      </c>
      <c r="AE324" s="7" t="s">
        <v>150</v>
      </c>
      <c r="AF324" s="7" t="s">
        <v>328</v>
      </c>
      <c r="AG324" s="7" t="b">
        <v>0</v>
      </c>
      <c r="AH324" s="7" t="b">
        <v>1</v>
      </c>
    </row>
    <row r="325" spans="30:34" ht="19" x14ac:dyDescent="0.25">
      <c r="AD325" s="7" t="s">
        <v>769</v>
      </c>
      <c r="AE325" s="7" t="s">
        <v>120</v>
      </c>
      <c r="AF325" s="7" t="s">
        <v>345</v>
      </c>
      <c r="AG325" s="7" t="b">
        <v>0</v>
      </c>
      <c r="AH325" s="7" t="b">
        <v>1</v>
      </c>
    </row>
    <row r="326" spans="30:34" ht="19" x14ac:dyDescent="0.25">
      <c r="AD326" s="7" t="s">
        <v>769</v>
      </c>
      <c r="AE326" s="7" t="s">
        <v>142</v>
      </c>
      <c r="AF326" s="7" t="s">
        <v>350</v>
      </c>
      <c r="AG326" s="7" t="b">
        <v>1</v>
      </c>
      <c r="AH326" s="7" t="b">
        <v>0</v>
      </c>
    </row>
    <row r="327" spans="30:34" ht="19" x14ac:dyDescent="0.25">
      <c r="AD327" s="7" t="s">
        <v>769</v>
      </c>
      <c r="AE327" s="7" t="s">
        <v>203</v>
      </c>
      <c r="AF327" s="7" t="s">
        <v>388</v>
      </c>
      <c r="AG327" s="7" t="b">
        <v>1</v>
      </c>
      <c r="AH327" s="7" t="b">
        <v>0</v>
      </c>
    </row>
    <row r="328" spans="30:34" ht="19" x14ac:dyDescent="0.25">
      <c r="AD328" s="7" t="s">
        <v>769</v>
      </c>
      <c r="AE328" s="7" t="s">
        <v>121</v>
      </c>
      <c r="AF328" s="7" t="s">
        <v>345</v>
      </c>
      <c r="AG328" s="7" t="b">
        <v>0</v>
      </c>
      <c r="AH328" s="7" t="b">
        <v>1</v>
      </c>
    </row>
    <row r="329" spans="30:34" ht="19" x14ac:dyDescent="0.25">
      <c r="AD329" s="7" t="s">
        <v>769</v>
      </c>
      <c r="AE329" s="7" t="s">
        <v>165</v>
      </c>
      <c r="AF329" s="7" t="s">
        <v>350</v>
      </c>
      <c r="AG329" s="7" t="b">
        <v>1</v>
      </c>
      <c r="AH329" s="7" t="b">
        <v>0</v>
      </c>
    </row>
    <row r="330" spans="30:34" ht="19" x14ac:dyDescent="0.25">
      <c r="AD330" s="7" t="s">
        <v>769</v>
      </c>
      <c r="AE330" s="7" t="s">
        <v>204</v>
      </c>
      <c r="AF330" s="7" t="s">
        <v>390</v>
      </c>
      <c r="AG330" s="7" t="b">
        <v>0</v>
      </c>
      <c r="AH330" s="7" t="b">
        <v>1</v>
      </c>
    </row>
    <row r="331" spans="30:34" ht="19" x14ac:dyDescent="0.25">
      <c r="AD331" s="7" t="s">
        <v>769</v>
      </c>
      <c r="AE331" s="7" t="s">
        <v>214</v>
      </c>
      <c r="AF331" s="7" t="s">
        <v>305</v>
      </c>
      <c r="AG331" s="7" t="b">
        <v>0</v>
      </c>
      <c r="AH331" s="7" t="b">
        <v>1</v>
      </c>
    </row>
    <row r="332" spans="30:34" ht="19" x14ac:dyDescent="0.25">
      <c r="AD332" s="7" t="s">
        <v>769</v>
      </c>
      <c r="AE332" s="7" t="s">
        <v>125</v>
      </c>
      <c r="AF332" s="7" t="s">
        <v>339</v>
      </c>
      <c r="AG332" s="7" t="b">
        <v>0</v>
      </c>
      <c r="AH332" s="7" t="b">
        <v>1</v>
      </c>
    </row>
    <row r="333" spans="30:34" ht="19" x14ac:dyDescent="0.25">
      <c r="AD333" s="7" t="s">
        <v>769</v>
      </c>
      <c r="AE333" s="7" t="s">
        <v>93</v>
      </c>
      <c r="AF333" s="7" t="s">
        <v>301</v>
      </c>
      <c r="AG333" s="7" t="b">
        <v>0</v>
      </c>
      <c r="AH333" s="7" t="b">
        <v>1</v>
      </c>
    </row>
    <row r="334" spans="30:34" ht="19" x14ac:dyDescent="0.25">
      <c r="AD334" s="7" t="s">
        <v>769</v>
      </c>
      <c r="AE334" s="7" t="s">
        <v>196</v>
      </c>
      <c r="AF334" s="7" t="s">
        <v>385</v>
      </c>
      <c r="AG334" s="7" t="b">
        <v>0</v>
      </c>
      <c r="AH334" s="7" t="b">
        <v>1</v>
      </c>
    </row>
    <row r="335" spans="30:34" ht="19" x14ac:dyDescent="0.25">
      <c r="AD335" s="7" t="s">
        <v>769</v>
      </c>
      <c r="AE335" s="7" t="s">
        <v>127</v>
      </c>
      <c r="AF335" s="7" t="s">
        <v>327</v>
      </c>
      <c r="AG335" s="7" t="b">
        <v>0</v>
      </c>
      <c r="AH335" s="7" t="b">
        <v>1</v>
      </c>
    </row>
    <row r="336" spans="30:34" ht="19" x14ac:dyDescent="0.25">
      <c r="AD336" s="7" t="s">
        <v>769</v>
      </c>
      <c r="AE336" s="7" t="s">
        <v>209</v>
      </c>
      <c r="AF336" s="7" t="s">
        <v>392</v>
      </c>
      <c r="AG336" s="7" t="b">
        <v>1</v>
      </c>
      <c r="AH336" s="7" t="b">
        <v>0</v>
      </c>
    </row>
    <row r="337" spans="30:34" ht="19" x14ac:dyDescent="0.25">
      <c r="AD337" s="7" t="s">
        <v>769</v>
      </c>
      <c r="AE337" s="7" t="s">
        <v>172</v>
      </c>
      <c r="AF337" s="7" t="s">
        <v>365</v>
      </c>
      <c r="AG337" s="7" t="b">
        <v>0</v>
      </c>
      <c r="AH337" s="7" t="b">
        <v>1</v>
      </c>
    </row>
    <row r="338" spans="30:34" ht="19" x14ac:dyDescent="0.25">
      <c r="AD338" s="7" t="s">
        <v>769</v>
      </c>
      <c r="AE338" s="7" t="s">
        <v>200</v>
      </c>
      <c r="AF338" s="7" t="s">
        <v>312</v>
      </c>
      <c r="AG338" s="7" t="b">
        <v>0</v>
      </c>
      <c r="AH338" s="7" t="b">
        <v>1</v>
      </c>
    </row>
    <row r="339" spans="30:34" ht="19" x14ac:dyDescent="0.25">
      <c r="AD339" s="7" t="s">
        <v>769</v>
      </c>
      <c r="AE339" s="7" t="s">
        <v>168</v>
      </c>
      <c r="AF339" s="7" t="s">
        <v>330</v>
      </c>
      <c r="AG339" s="7" t="b">
        <v>0</v>
      </c>
      <c r="AH339" s="7" t="b">
        <v>1</v>
      </c>
    </row>
    <row r="340" spans="30:34" ht="19" x14ac:dyDescent="0.25">
      <c r="AD340" s="7" t="s">
        <v>769</v>
      </c>
      <c r="AE340" s="7" t="s">
        <v>206</v>
      </c>
      <c r="AF340" s="7" t="s">
        <v>389</v>
      </c>
      <c r="AG340" s="7" t="b">
        <v>0</v>
      </c>
      <c r="AH340" s="7" t="b">
        <v>1</v>
      </c>
    </row>
    <row r="341" spans="30:34" ht="19" x14ac:dyDescent="0.25">
      <c r="AD341" s="7" t="s">
        <v>769</v>
      </c>
      <c r="AE341" s="7" t="s">
        <v>198</v>
      </c>
      <c r="AF341" s="7" t="s">
        <v>386</v>
      </c>
      <c r="AG341" s="7" t="b">
        <v>0</v>
      </c>
      <c r="AH341" s="7" t="b">
        <v>1</v>
      </c>
    </row>
    <row r="342" spans="30:34" ht="19" x14ac:dyDescent="0.25">
      <c r="AD342" s="7" t="s">
        <v>769</v>
      </c>
      <c r="AE342" s="7" t="s">
        <v>110</v>
      </c>
      <c r="AF342" s="7" t="s">
        <v>321</v>
      </c>
      <c r="AG342" s="7" t="b">
        <v>0</v>
      </c>
      <c r="AH342" s="7" t="b">
        <v>1</v>
      </c>
    </row>
    <row r="343" spans="30:34" ht="19" x14ac:dyDescent="0.25">
      <c r="AD343" s="7" t="s">
        <v>769</v>
      </c>
      <c r="AE343" s="7" t="s">
        <v>128</v>
      </c>
      <c r="AF343" s="7" t="s">
        <v>345</v>
      </c>
      <c r="AG343" s="7" t="b">
        <v>0</v>
      </c>
      <c r="AH343" s="7" t="b">
        <v>1</v>
      </c>
    </row>
    <row r="344" spans="30:34" ht="19" x14ac:dyDescent="0.25">
      <c r="AD344" s="7" t="s">
        <v>769</v>
      </c>
      <c r="AE344" s="7" t="s">
        <v>102</v>
      </c>
      <c r="AF344" s="7" t="s">
        <v>315</v>
      </c>
      <c r="AG344" s="7" t="b">
        <v>0</v>
      </c>
      <c r="AH344" s="7" t="b">
        <v>1</v>
      </c>
    </row>
    <row r="345" spans="30:34" ht="19" x14ac:dyDescent="0.25">
      <c r="AD345" s="7" t="s">
        <v>769</v>
      </c>
      <c r="AE345" s="7" t="s">
        <v>87</v>
      </c>
      <c r="AF345" s="7" t="s">
        <v>305</v>
      </c>
      <c r="AG345" s="7" t="b">
        <v>0</v>
      </c>
      <c r="AH345" s="7" t="b">
        <v>1</v>
      </c>
    </row>
    <row r="346" spans="30:34" ht="19" x14ac:dyDescent="0.25">
      <c r="AD346" s="7" t="s">
        <v>769</v>
      </c>
      <c r="AE346" s="7" t="s">
        <v>107</v>
      </c>
      <c r="AF346" s="7" t="s">
        <v>387</v>
      </c>
      <c r="AG346" s="7" t="b">
        <v>0</v>
      </c>
      <c r="AH346" s="7" t="b">
        <v>1</v>
      </c>
    </row>
    <row r="347" spans="30:34" ht="19" x14ac:dyDescent="0.25">
      <c r="AD347" s="7" t="s">
        <v>769</v>
      </c>
      <c r="AE347" s="7" t="s">
        <v>132</v>
      </c>
      <c r="AF347" s="7" t="s">
        <v>345</v>
      </c>
      <c r="AG347" s="7" t="b">
        <v>0</v>
      </c>
      <c r="AH347" s="7" t="b">
        <v>1</v>
      </c>
    </row>
    <row r="348" spans="30:34" ht="19" x14ac:dyDescent="0.25">
      <c r="AD348" s="7" t="s">
        <v>769</v>
      </c>
      <c r="AE348" s="7" t="s">
        <v>89</v>
      </c>
      <c r="AF348" s="7" t="s">
        <v>307</v>
      </c>
      <c r="AG348" s="7" t="b">
        <v>0</v>
      </c>
      <c r="AH348" s="7" t="b">
        <v>1</v>
      </c>
    </row>
    <row r="349" spans="30:34" ht="19" x14ac:dyDescent="0.25">
      <c r="AD349" s="7" t="s">
        <v>769</v>
      </c>
      <c r="AE349" s="7" t="s">
        <v>94</v>
      </c>
      <c r="AF349" s="7" t="s">
        <v>304</v>
      </c>
      <c r="AG349" s="7" t="b">
        <v>0</v>
      </c>
      <c r="AH349" s="7" t="b">
        <v>1</v>
      </c>
    </row>
    <row r="350" spans="30:34" ht="19" x14ac:dyDescent="0.25">
      <c r="AD350" s="7" t="s">
        <v>769</v>
      </c>
      <c r="AE350" s="7" t="s">
        <v>104</v>
      </c>
      <c r="AF350" s="7" t="s">
        <v>320</v>
      </c>
      <c r="AG350" s="7" t="b">
        <v>0</v>
      </c>
      <c r="AH350" s="7" t="b">
        <v>1</v>
      </c>
    </row>
  </sheetData>
  <sortState xmlns:xlrd2="http://schemas.microsoft.com/office/spreadsheetml/2017/richdata2" ref="AD300:AH350">
    <sortCondition ref="AE300:AE350"/>
  </sortState>
  <mergeCells count="8">
    <mergeCell ref="A1:I1"/>
    <mergeCell ref="AJ20:AL20"/>
    <mergeCell ref="Z1:AB1"/>
    <mergeCell ref="O1:T1"/>
    <mergeCell ref="V1:X1"/>
    <mergeCell ref="AD1:AH1"/>
    <mergeCell ref="AJ1:AL1"/>
    <mergeCell ref="K1:M1"/>
  </mergeCells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8D47-EAF4-DC47-B82D-97E611F8E464}">
  <dimension ref="A1:AS1471"/>
  <sheetViews>
    <sheetView workbookViewId="0">
      <selection activeCell="G36" sqref="A1:XFD1048576"/>
    </sheetView>
  </sheetViews>
  <sheetFormatPr baseColWidth="10" defaultColWidth="8.83203125" defaultRowHeight="19" x14ac:dyDescent="0.25"/>
  <cols>
    <col min="1" max="1" width="8.1640625" style="7" bestFit="1" customWidth="1"/>
    <col min="2" max="2" width="15.83203125" style="7" bestFit="1" customWidth="1"/>
    <col min="3" max="3" width="15" style="7" bestFit="1" customWidth="1"/>
    <col min="4" max="4" width="17.33203125" style="7" bestFit="1" customWidth="1"/>
    <col min="5" max="5" width="16.33203125" style="7" bestFit="1" customWidth="1"/>
    <col min="6" max="6" width="14.1640625" style="7" bestFit="1" customWidth="1"/>
    <col min="7" max="7" width="18" style="7" bestFit="1" customWidth="1"/>
    <col min="8" max="8" width="13.6640625" style="7" bestFit="1" customWidth="1"/>
    <col min="9" max="9" width="19.5" style="7" bestFit="1" customWidth="1"/>
    <col min="10" max="10" width="17.83203125" style="7" customWidth="1"/>
    <col min="11" max="11" width="13" style="7" customWidth="1"/>
    <col min="12" max="12" width="24.6640625" style="7" bestFit="1" customWidth="1"/>
    <col min="13" max="13" width="15.83203125" style="7" bestFit="1" customWidth="1"/>
    <col min="14" max="14" width="10.33203125" style="7" bestFit="1" customWidth="1"/>
    <col min="15" max="15" width="12.5" style="7" bestFit="1" customWidth="1"/>
    <col min="16" max="16" width="10.1640625" style="7" bestFit="1" customWidth="1"/>
    <col min="17" max="17" width="24.6640625" style="7" bestFit="1" customWidth="1"/>
    <col min="18" max="18" width="15.83203125" style="7" bestFit="1" customWidth="1"/>
    <col min="19" max="19" width="16.33203125" style="7" bestFit="1" customWidth="1"/>
    <col min="20" max="20" width="14.1640625" style="7" bestFit="1" customWidth="1"/>
    <col min="21" max="21" width="18" style="7" bestFit="1" customWidth="1"/>
    <col min="22" max="22" width="13.6640625" style="7" bestFit="1" customWidth="1"/>
    <col min="23" max="23" width="19.5" style="7" bestFit="1" customWidth="1"/>
    <col min="24" max="24" width="15.5" style="7" customWidth="1"/>
    <col min="25" max="25" width="8.1640625" style="7" bestFit="1" customWidth="1"/>
    <col min="26" max="26" width="15.83203125" style="7" bestFit="1" customWidth="1"/>
    <col min="27" max="27" width="17.5" style="7" bestFit="1" customWidth="1"/>
    <col min="28" max="28" width="19.1640625" style="7" bestFit="1" customWidth="1"/>
    <col min="29" max="29" width="8.33203125" style="7" bestFit="1" customWidth="1"/>
    <col min="30" max="30" width="8.1640625" style="7" bestFit="1" customWidth="1"/>
    <col min="31" max="31" width="14.83203125" style="7" bestFit="1" customWidth="1"/>
    <col min="32" max="33" width="19.1640625" style="7" bestFit="1" customWidth="1"/>
    <col min="34" max="34" width="10" style="7" customWidth="1"/>
    <col min="35" max="35" width="8.1640625" style="7" bestFit="1" customWidth="1"/>
    <col min="36" max="36" width="14.83203125" style="7" bestFit="1" customWidth="1"/>
    <col min="37" max="37" width="19.1640625" style="7" bestFit="1" customWidth="1"/>
    <col min="38" max="38" width="25.6640625" style="7" bestFit="1" customWidth="1"/>
    <col min="39" max="39" width="20.1640625" style="7" bestFit="1" customWidth="1"/>
    <col min="40" max="40" width="24.1640625" style="7" bestFit="1" customWidth="1"/>
    <col min="41" max="41" width="13.6640625" style="7" customWidth="1"/>
    <col min="42" max="42" width="17" style="7" bestFit="1" customWidth="1"/>
    <col min="43" max="43" width="15.83203125" style="7" bestFit="1" customWidth="1"/>
    <col min="44" max="44" width="20.1640625" style="7" bestFit="1" customWidth="1"/>
    <col min="45" max="45" width="24.1640625" style="7" bestFit="1" customWidth="1"/>
    <col min="46" max="46" width="19" style="7" bestFit="1" customWidth="1"/>
    <col min="47" max="16384" width="8.83203125" style="7"/>
  </cols>
  <sheetData>
    <row r="1" spans="1:45" x14ac:dyDescent="0.25">
      <c r="A1" s="5" t="s">
        <v>770</v>
      </c>
      <c r="B1" s="6"/>
      <c r="C1" s="6"/>
      <c r="D1" s="6"/>
      <c r="E1" s="6"/>
      <c r="F1" s="6"/>
      <c r="G1" s="6"/>
      <c r="H1" s="6"/>
      <c r="I1" s="6"/>
      <c r="J1" s="6"/>
      <c r="L1" s="8" t="s">
        <v>34</v>
      </c>
      <c r="M1" s="9"/>
      <c r="N1" s="9"/>
      <c r="O1" s="9"/>
      <c r="Q1" s="10" t="s">
        <v>32</v>
      </c>
      <c r="R1" s="10"/>
      <c r="S1" s="10"/>
      <c r="T1" s="10"/>
      <c r="U1" s="10"/>
      <c r="V1" s="10"/>
      <c r="W1" s="10"/>
      <c r="Y1" s="11" t="s">
        <v>226</v>
      </c>
      <c r="Z1" s="12"/>
      <c r="AA1" s="12"/>
      <c r="AB1" s="13"/>
      <c r="AC1" s="14"/>
      <c r="AD1" s="11" t="s">
        <v>406</v>
      </c>
      <c r="AE1" s="12"/>
      <c r="AF1" s="12"/>
      <c r="AG1" s="13"/>
      <c r="AI1" s="10" t="s">
        <v>405</v>
      </c>
      <c r="AJ1" s="10"/>
      <c r="AK1" s="10"/>
      <c r="AL1" s="10"/>
      <c r="AM1" s="10"/>
      <c r="AN1" s="10"/>
      <c r="AP1" s="10" t="s">
        <v>400</v>
      </c>
      <c r="AQ1" s="10"/>
      <c r="AR1" s="10"/>
      <c r="AS1" s="10"/>
    </row>
    <row r="2" spans="1:45" x14ac:dyDescent="0.25">
      <c r="A2" s="15" t="s">
        <v>0</v>
      </c>
      <c r="B2" s="15" t="s">
        <v>23</v>
      </c>
      <c r="C2" s="15" t="s">
        <v>754</v>
      </c>
      <c r="D2" s="15" t="s">
        <v>895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896</v>
      </c>
      <c r="L2" s="16" t="s">
        <v>33</v>
      </c>
      <c r="M2" s="15" t="s">
        <v>23</v>
      </c>
      <c r="N2" s="16" t="s">
        <v>2</v>
      </c>
      <c r="O2" s="16" t="s">
        <v>891</v>
      </c>
      <c r="Q2" s="16" t="s">
        <v>33</v>
      </c>
      <c r="R2" s="16" t="s">
        <v>23</v>
      </c>
      <c r="S2" s="16" t="s">
        <v>3</v>
      </c>
      <c r="T2" s="16" t="s">
        <v>4</v>
      </c>
      <c r="U2" s="16" t="s">
        <v>5</v>
      </c>
      <c r="V2" s="16" t="s">
        <v>6</v>
      </c>
      <c r="W2" s="16" t="s">
        <v>7</v>
      </c>
      <c r="Y2" s="16" t="s">
        <v>0</v>
      </c>
      <c r="Z2" s="16" t="s">
        <v>23</v>
      </c>
      <c r="AA2" s="16" t="s">
        <v>37</v>
      </c>
      <c r="AB2" s="16" t="s">
        <v>38</v>
      </c>
      <c r="AC2" s="14"/>
      <c r="AD2" s="16" t="s">
        <v>0</v>
      </c>
      <c r="AE2" s="16" t="s">
        <v>23</v>
      </c>
      <c r="AF2" s="16" t="s">
        <v>37</v>
      </c>
      <c r="AG2" s="16" t="s">
        <v>38</v>
      </c>
      <c r="AI2" s="16" t="s">
        <v>0</v>
      </c>
      <c r="AJ2" s="16" t="s">
        <v>23</v>
      </c>
      <c r="AK2" s="16" t="s">
        <v>227</v>
      </c>
      <c r="AL2" s="16" t="s">
        <v>228</v>
      </c>
      <c r="AM2" s="16" t="s">
        <v>398</v>
      </c>
      <c r="AN2" s="16" t="s">
        <v>399</v>
      </c>
      <c r="AP2" s="16" t="s">
        <v>0</v>
      </c>
      <c r="AQ2" s="16" t="s">
        <v>23</v>
      </c>
      <c r="AR2" s="16" t="s">
        <v>398</v>
      </c>
      <c r="AS2" s="16" t="s">
        <v>399</v>
      </c>
    </row>
    <row r="3" spans="1:45" x14ac:dyDescent="0.25">
      <c r="A3" s="7" t="s">
        <v>755</v>
      </c>
      <c r="B3" s="7" t="s">
        <v>24</v>
      </c>
      <c r="C3" s="7">
        <v>18</v>
      </c>
      <c r="D3" s="7">
        <v>18</v>
      </c>
      <c r="E3" s="7">
        <v>0</v>
      </c>
      <c r="F3" s="7">
        <v>17</v>
      </c>
      <c r="G3" s="7">
        <v>1</v>
      </c>
      <c r="H3" s="7">
        <v>0</v>
      </c>
      <c r="I3" s="7">
        <v>0</v>
      </c>
      <c r="J3" s="7">
        <v>0</v>
      </c>
      <c r="L3" s="14" t="s">
        <v>30</v>
      </c>
      <c r="M3" s="7" t="s">
        <v>24</v>
      </c>
      <c r="N3" s="14">
        <f>SUM(C3:C7)</f>
        <v>131</v>
      </c>
      <c r="O3" s="14">
        <f>SUM(D3:D7)</f>
        <v>62</v>
      </c>
      <c r="Q3" s="14" t="s">
        <v>27</v>
      </c>
      <c r="R3" s="7" t="s">
        <v>24</v>
      </c>
      <c r="S3" s="14">
        <f>SUM(E3:E7)</f>
        <v>22</v>
      </c>
      <c r="T3" s="14">
        <f>SUM(F3:F7)</f>
        <v>103</v>
      </c>
      <c r="U3" s="14">
        <f>SUM(G3:G7)</f>
        <v>6</v>
      </c>
      <c r="V3" s="14">
        <f>SUM(H3:H7)</f>
        <v>0</v>
      </c>
      <c r="W3" s="14">
        <f>SUM(I3:I7)</f>
        <v>0</v>
      </c>
      <c r="Y3" s="14" t="s">
        <v>755</v>
      </c>
      <c r="Z3" s="7" t="s">
        <v>24</v>
      </c>
      <c r="AA3" s="14">
        <v>0</v>
      </c>
      <c r="AB3" s="14">
        <v>0</v>
      </c>
      <c r="AC3" s="14"/>
      <c r="AD3" s="7" t="s">
        <v>756</v>
      </c>
      <c r="AE3" s="7" t="s">
        <v>24</v>
      </c>
      <c r="AF3" s="7" t="s">
        <v>39</v>
      </c>
      <c r="AG3" s="7" t="s">
        <v>40</v>
      </c>
      <c r="AI3" s="7" t="s">
        <v>755</v>
      </c>
      <c r="AJ3" s="7" t="s">
        <v>24</v>
      </c>
      <c r="AK3" s="7" t="s">
        <v>229</v>
      </c>
      <c r="AL3" s="7" t="s">
        <v>230</v>
      </c>
      <c r="AM3" s="7" t="b">
        <v>0</v>
      </c>
      <c r="AN3" s="7" t="b">
        <v>1</v>
      </c>
      <c r="AP3" s="17" t="s">
        <v>755</v>
      </c>
      <c r="AQ3" s="7" t="s">
        <v>24</v>
      </c>
      <c r="AR3" s="14">
        <f>COUNTIF(AM3:AM20,"TRUE")</f>
        <v>0</v>
      </c>
      <c r="AS3" s="14">
        <f>COUNTIF(AN3:AN20,"TRUE")</f>
        <v>18</v>
      </c>
    </row>
    <row r="4" spans="1:45" x14ac:dyDescent="0.25">
      <c r="A4" s="7" t="s">
        <v>756</v>
      </c>
      <c r="B4" s="7" t="s">
        <v>24</v>
      </c>
      <c r="C4" s="7">
        <v>6</v>
      </c>
      <c r="D4" s="7">
        <v>1</v>
      </c>
      <c r="E4" s="7">
        <v>0</v>
      </c>
      <c r="F4" s="7">
        <v>6</v>
      </c>
      <c r="G4" s="7">
        <v>0</v>
      </c>
      <c r="H4" s="7">
        <v>0</v>
      </c>
      <c r="I4" s="7">
        <v>0</v>
      </c>
      <c r="J4" s="7">
        <v>12</v>
      </c>
      <c r="L4" s="14" t="s">
        <v>28</v>
      </c>
      <c r="M4" s="7" t="s">
        <v>24</v>
      </c>
      <c r="N4" s="14">
        <f>SUM(C8:C12)</f>
        <v>170</v>
      </c>
      <c r="O4" s="14">
        <f>SUM(D8:D12)</f>
        <v>130</v>
      </c>
      <c r="Q4" s="14" t="s">
        <v>28</v>
      </c>
      <c r="R4" s="7" t="s">
        <v>24</v>
      </c>
      <c r="S4" s="14">
        <f>SUM(E8:E12)</f>
        <v>17</v>
      </c>
      <c r="T4" s="14">
        <f>SUM(F8:F12)</f>
        <v>77</v>
      </c>
      <c r="U4" s="14">
        <f>SUM(G8:G12)</f>
        <v>66</v>
      </c>
      <c r="V4" s="14">
        <f>SUM(H8:H12)</f>
        <v>10</v>
      </c>
      <c r="W4" s="14">
        <f>SUM(I8:I12)</f>
        <v>0</v>
      </c>
      <c r="Y4" s="14" t="s">
        <v>756</v>
      </c>
      <c r="Z4" s="7" t="s">
        <v>24</v>
      </c>
      <c r="AA4" s="14">
        <v>1</v>
      </c>
      <c r="AB4" s="14">
        <v>1</v>
      </c>
      <c r="AC4" s="14"/>
      <c r="AD4" s="7" t="s">
        <v>758</v>
      </c>
      <c r="AE4" s="7" t="s">
        <v>24</v>
      </c>
      <c r="AF4" s="7" t="s">
        <v>54</v>
      </c>
      <c r="AG4" s="7" t="s">
        <v>40</v>
      </c>
      <c r="AI4" s="7" t="s">
        <v>755</v>
      </c>
      <c r="AJ4" s="7" t="s">
        <v>24</v>
      </c>
      <c r="AK4" s="7" t="s">
        <v>245</v>
      </c>
      <c r="AL4" s="7" t="s">
        <v>230</v>
      </c>
      <c r="AM4" s="7" t="b">
        <v>0</v>
      </c>
      <c r="AN4" s="7" t="b">
        <v>1</v>
      </c>
      <c r="AP4" s="17" t="s">
        <v>756</v>
      </c>
      <c r="AQ4" s="7" t="s">
        <v>24</v>
      </c>
      <c r="AR4" s="14">
        <f>COUNTIF(AM21:AM26,"TRUE")</f>
        <v>3</v>
      </c>
      <c r="AS4" s="14">
        <f>COUNTIF(AN21:AN26,"TRUE")</f>
        <v>3</v>
      </c>
    </row>
    <row r="5" spans="1:45" x14ac:dyDescent="0.25">
      <c r="A5" s="7" t="s">
        <v>757</v>
      </c>
      <c r="B5" s="7" t="s">
        <v>24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14</v>
      </c>
      <c r="L5" s="14" t="s">
        <v>29</v>
      </c>
      <c r="M5" s="7" t="s">
        <v>24</v>
      </c>
      <c r="N5" s="14">
        <f>SUM(C13:C17)</f>
        <v>581</v>
      </c>
      <c r="O5" s="14">
        <f>SUM(D13:D17)</f>
        <v>275</v>
      </c>
      <c r="Q5" s="14" t="s">
        <v>29</v>
      </c>
      <c r="R5" s="7" t="s">
        <v>24</v>
      </c>
      <c r="S5" s="14">
        <f>SUM(E13:E17)</f>
        <v>152</v>
      </c>
      <c r="T5" s="14">
        <f>SUM(F13:F17)</f>
        <v>251</v>
      </c>
      <c r="U5" s="14">
        <f>SUM(G13:G17)</f>
        <v>177</v>
      </c>
      <c r="V5" s="14">
        <f>SUM(H13:H17)</f>
        <v>0</v>
      </c>
      <c r="W5" s="14">
        <f>SUM(I13:I17)</f>
        <v>1</v>
      </c>
      <c r="Y5" s="14" t="s">
        <v>757</v>
      </c>
      <c r="Z5" s="7" t="s">
        <v>24</v>
      </c>
      <c r="AA5" s="14">
        <v>0</v>
      </c>
      <c r="AB5" s="14">
        <v>0</v>
      </c>
      <c r="AC5" s="14"/>
      <c r="AD5" s="7" t="s">
        <v>758</v>
      </c>
      <c r="AE5" s="7" t="s">
        <v>24</v>
      </c>
      <c r="AF5" s="7" t="s">
        <v>63</v>
      </c>
      <c r="AG5" s="7" t="s">
        <v>40</v>
      </c>
      <c r="AI5" s="7" t="s">
        <v>755</v>
      </c>
      <c r="AJ5" s="7" t="s">
        <v>24</v>
      </c>
      <c r="AK5" s="7" t="s">
        <v>244</v>
      </c>
      <c r="AL5" s="7" t="s">
        <v>230</v>
      </c>
      <c r="AM5" s="7" t="b">
        <v>0</v>
      </c>
      <c r="AN5" s="7" t="b">
        <v>1</v>
      </c>
      <c r="AP5" s="7" t="s">
        <v>757</v>
      </c>
      <c r="AQ5" s="7" t="s">
        <v>24</v>
      </c>
      <c r="AR5" s="7">
        <v>0</v>
      </c>
      <c r="AS5" s="7">
        <v>0</v>
      </c>
    </row>
    <row r="6" spans="1:45" x14ac:dyDescent="0.25">
      <c r="A6" s="7" t="s">
        <v>758</v>
      </c>
      <c r="B6" s="7" t="s">
        <v>24</v>
      </c>
      <c r="C6" s="7">
        <v>104</v>
      </c>
      <c r="D6" s="7">
        <v>41</v>
      </c>
      <c r="E6" s="7">
        <v>22</v>
      </c>
      <c r="F6" s="7">
        <v>77</v>
      </c>
      <c r="G6" s="7">
        <v>5</v>
      </c>
      <c r="H6" s="7">
        <v>0</v>
      </c>
      <c r="I6" s="7">
        <v>0</v>
      </c>
      <c r="J6" s="7">
        <v>39</v>
      </c>
      <c r="L6" s="14" t="s">
        <v>30</v>
      </c>
      <c r="M6" s="7" t="s">
        <v>25</v>
      </c>
      <c r="N6" s="14">
        <f>SUM(C18:C22)</f>
        <v>131</v>
      </c>
      <c r="O6" s="14">
        <f>SUM(D18:D22)</f>
        <v>62</v>
      </c>
      <c r="Q6" s="14" t="s">
        <v>27</v>
      </c>
      <c r="R6" s="7" t="s">
        <v>25</v>
      </c>
      <c r="S6" s="14">
        <f>SUM(E18:E22)</f>
        <v>22</v>
      </c>
      <c r="T6" s="14">
        <f>SUM(F18:F22)</f>
        <v>103</v>
      </c>
      <c r="U6" s="14">
        <f>SUM(G18:G22)</f>
        <v>6</v>
      </c>
      <c r="V6" s="14">
        <f>SUM(H18:H22)</f>
        <v>0</v>
      </c>
      <c r="W6" s="14">
        <f>SUM(I18:I22)</f>
        <v>0</v>
      </c>
      <c r="Y6" s="14" t="s">
        <v>758</v>
      </c>
      <c r="Z6" s="7" t="s">
        <v>24</v>
      </c>
      <c r="AA6" s="14">
        <f>COUNTIF(AF4:AF44, "&lt;&gt;MISMATCH")</f>
        <v>41</v>
      </c>
      <c r="AB6" s="14">
        <f>COUNTIF(AG4:AG44, "&lt;&gt;MISMATCH")</f>
        <v>30</v>
      </c>
      <c r="AC6" s="14"/>
      <c r="AD6" s="7" t="s">
        <v>758</v>
      </c>
      <c r="AE6" s="7" t="s">
        <v>24</v>
      </c>
      <c r="AF6" s="7" t="s">
        <v>52</v>
      </c>
      <c r="AG6" s="7" t="s">
        <v>40</v>
      </c>
      <c r="AI6" s="7" t="s">
        <v>755</v>
      </c>
      <c r="AJ6" s="7" t="s">
        <v>24</v>
      </c>
      <c r="AK6" s="7" t="s">
        <v>243</v>
      </c>
      <c r="AL6" s="7" t="s">
        <v>230</v>
      </c>
      <c r="AM6" s="7" t="b">
        <v>0</v>
      </c>
      <c r="AN6" s="7" t="b">
        <v>1</v>
      </c>
      <c r="AP6" s="17" t="s">
        <v>758</v>
      </c>
      <c r="AQ6" s="7" t="s">
        <v>24</v>
      </c>
      <c r="AR6" s="14">
        <f>COUNTIF(AM27:AM132,"TRUE")</f>
        <v>34</v>
      </c>
      <c r="AS6" s="14">
        <f>COUNTIF(AN27:AN132,"TRUE")</f>
        <v>70</v>
      </c>
    </row>
    <row r="7" spans="1:45" x14ac:dyDescent="0.25">
      <c r="A7" s="7" t="s">
        <v>759</v>
      </c>
      <c r="B7" s="7" t="s">
        <v>24</v>
      </c>
      <c r="C7" s="7">
        <v>3</v>
      </c>
      <c r="D7" s="7">
        <v>2</v>
      </c>
      <c r="E7" s="7">
        <v>0</v>
      </c>
      <c r="F7" s="7">
        <v>3</v>
      </c>
      <c r="G7" s="7">
        <v>0</v>
      </c>
      <c r="H7" s="7">
        <v>0</v>
      </c>
      <c r="I7" s="7">
        <v>0</v>
      </c>
      <c r="J7" s="7">
        <v>1</v>
      </c>
      <c r="L7" s="14" t="s">
        <v>28</v>
      </c>
      <c r="M7" s="7" t="s">
        <v>25</v>
      </c>
      <c r="N7" s="14">
        <f>SUM(C23:C27)</f>
        <v>170</v>
      </c>
      <c r="O7" s="14">
        <f>SUM(D23:D27)</f>
        <v>130</v>
      </c>
      <c r="Q7" s="14" t="s">
        <v>28</v>
      </c>
      <c r="R7" s="7" t="s">
        <v>25</v>
      </c>
      <c r="S7" s="14">
        <f>SUM(E23:E27)</f>
        <v>17</v>
      </c>
      <c r="T7" s="14">
        <f>SUM(F23:F27)</f>
        <v>77</v>
      </c>
      <c r="U7" s="14">
        <f>SUM(G23:G27)</f>
        <v>66</v>
      </c>
      <c r="V7" s="14">
        <f>SUM(H23:H27)</f>
        <v>10</v>
      </c>
      <c r="W7" s="14">
        <f>SUM(I23:I27)</f>
        <v>0</v>
      </c>
      <c r="Y7" s="14" t="s">
        <v>759</v>
      </c>
      <c r="Z7" s="7" t="s">
        <v>24</v>
      </c>
      <c r="AA7" s="14">
        <v>1</v>
      </c>
      <c r="AB7" s="14">
        <v>1</v>
      </c>
      <c r="AC7" s="14"/>
      <c r="AD7" s="7" t="s">
        <v>758</v>
      </c>
      <c r="AE7" s="7" t="s">
        <v>24</v>
      </c>
      <c r="AF7" s="7" t="s">
        <v>51</v>
      </c>
      <c r="AG7" s="7" t="s">
        <v>40</v>
      </c>
      <c r="AI7" s="7" t="s">
        <v>755</v>
      </c>
      <c r="AJ7" s="7" t="s">
        <v>24</v>
      </c>
      <c r="AK7" s="7" t="s">
        <v>242</v>
      </c>
      <c r="AL7" s="7" t="s">
        <v>230</v>
      </c>
      <c r="AM7" s="7" t="b">
        <v>0</v>
      </c>
      <c r="AN7" s="7" t="b">
        <v>1</v>
      </c>
      <c r="AP7" s="17" t="s">
        <v>759</v>
      </c>
      <c r="AQ7" s="7" t="s">
        <v>24</v>
      </c>
      <c r="AR7" s="14">
        <f>COUNTIF(AM133:AM135,"TRUE")</f>
        <v>2</v>
      </c>
      <c r="AS7" s="14">
        <f>COUNTIF(AN133:AN135,"TRUE")</f>
        <v>1</v>
      </c>
    </row>
    <row r="8" spans="1:45" ht="21" customHeight="1" x14ac:dyDescent="0.25">
      <c r="A8" s="7" t="s">
        <v>760</v>
      </c>
      <c r="B8" s="7" t="s">
        <v>24</v>
      </c>
      <c r="C8" s="7">
        <v>10</v>
      </c>
      <c r="D8" s="7">
        <v>5</v>
      </c>
      <c r="E8" s="7">
        <v>0</v>
      </c>
      <c r="F8" s="7">
        <v>8</v>
      </c>
      <c r="G8" s="7">
        <v>2</v>
      </c>
      <c r="H8" s="7">
        <v>0</v>
      </c>
      <c r="I8" s="7">
        <v>0</v>
      </c>
      <c r="J8" s="7">
        <v>0</v>
      </c>
      <c r="L8" s="14" t="s">
        <v>29</v>
      </c>
      <c r="M8" s="7" t="s">
        <v>25</v>
      </c>
      <c r="N8" s="14">
        <f>SUM(C28:C32)</f>
        <v>581</v>
      </c>
      <c r="O8" s="14">
        <f>SUM(D28:D32)</f>
        <v>275</v>
      </c>
      <c r="Q8" s="14" t="s">
        <v>29</v>
      </c>
      <c r="R8" s="7" t="s">
        <v>25</v>
      </c>
      <c r="S8" s="14">
        <f>SUM(E28:E32)</f>
        <v>152</v>
      </c>
      <c r="T8" s="14">
        <f>SUM(F28:F32)</f>
        <v>251</v>
      </c>
      <c r="U8" s="14">
        <f>SUM(G28:G32)</f>
        <v>177</v>
      </c>
      <c r="V8" s="14">
        <f>SUM(H28:H32)</f>
        <v>0</v>
      </c>
      <c r="W8" s="14">
        <f>SUM(I28:I32)</f>
        <v>1</v>
      </c>
      <c r="Y8" s="14" t="s">
        <v>760</v>
      </c>
      <c r="Z8" s="7" t="s">
        <v>24</v>
      </c>
      <c r="AA8" s="14">
        <v>0</v>
      </c>
      <c r="AB8" s="14">
        <v>0</v>
      </c>
      <c r="AC8" s="14"/>
      <c r="AD8" s="7" t="s">
        <v>758</v>
      </c>
      <c r="AE8" s="7" t="s">
        <v>24</v>
      </c>
      <c r="AF8" s="7" t="s">
        <v>50</v>
      </c>
      <c r="AG8" s="7" t="s">
        <v>40</v>
      </c>
      <c r="AI8" s="7" t="s">
        <v>755</v>
      </c>
      <c r="AJ8" s="7" t="s">
        <v>24</v>
      </c>
      <c r="AK8" s="7" t="s">
        <v>241</v>
      </c>
      <c r="AL8" s="7" t="s">
        <v>230</v>
      </c>
      <c r="AM8" s="7" t="b">
        <v>0</v>
      </c>
      <c r="AN8" s="7" t="b">
        <v>1</v>
      </c>
      <c r="AP8" s="17" t="s">
        <v>760</v>
      </c>
      <c r="AQ8" s="7" t="s">
        <v>24</v>
      </c>
      <c r="AR8" s="14">
        <f>COUNTIF(AM136:AM140,"TRUE")</f>
        <v>0</v>
      </c>
      <c r="AS8" s="14">
        <f>COUNTIF(AN136:AN140,"TRUE")</f>
        <v>5</v>
      </c>
    </row>
    <row r="9" spans="1:45" x14ac:dyDescent="0.25">
      <c r="A9" s="7" t="s">
        <v>761</v>
      </c>
      <c r="B9" s="7" t="s">
        <v>24</v>
      </c>
      <c r="C9" s="7">
        <v>35</v>
      </c>
      <c r="D9" s="7">
        <v>35</v>
      </c>
      <c r="E9" s="7">
        <v>6</v>
      </c>
      <c r="F9" s="7">
        <v>22</v>
      </c>
      <c r="G9" s="7">
        <v>7</v>
      </c>
      <c r="H9" s="7">
        <v>0</v>
      </c>
      <c r="I9" s="7">
        <v>0</v>
      </c>
      <c r="J9" s="7">
        <v>0</v>
      </c>
      <c r="L9" s="14" t="s">
        <v>30</v>
      </c>
      <c r="M9" s="7" t="s">
        <v>26</v>
      </c>
      <c r="N9" s="14">
        <f>SUM(C35:C39)</f>
        <v>125</v>
      </c>
      <c r="O9" s="14">
        <f>SUM(D35:D39)</f>
        <v>61</v>
      </c>
      <c r="Q9" s="14" t="s">
        <v>27</v>
      </c>
      <c r="R9" s="7" t="s">
        <v>26</v>
      </c>
      <c r="S9" s="14">
        <f>SUM(E35:E39)</f>
        <v>22</v>
      </c>
      <c r="T9" s="14">
        <f>SUM(F35:F39)</f>
        <v>97</v>
      </c>
      <c r="U9" s="14">
        <f>SUM(G35:G39)</f>
        <v>6</v>
      </c>
      <c r="V9" s="14">
        <f>SUM(H35:H39)</f>
        <v>0</v>
      </c>
      <c r="W9" s="14">
        <f>SUM(I35:I39)</f>
        <v>0</v>
      </c>
      <c r="Y9" s="14" t="s">
        <v>761</v>
      </c>
      <c r="Z9" s="7" t="s">
        <v>24</v>
      </c>
      <c r="AA9" s="14">
        <v>0</v>
      </c>
      <c r="AB9" s="14">
        <v>0</v>
      </c>
      <c r="AC9" s="14"/>
      <c r="AD9" s="7" t="s">
        <v>758</v>
      </c>
      <c r="AE9" s="7" t="s">
        <v>24</v>
      </c>
      <c r="AF9" s="7" t="s">
        <v>53</v>
      </c>
      <c r="AG9" s="7" t="s">
        <v>40</v>
      </c>
      <c r="AI9" s="7" t="s">
        <v>755</v>
      </c>
      <c r="AJ9" s="7" t="s">
        <v>24</v>
      </c>
      <c r="AK9" s="7" t="s">
        <v>240</v>
      </c>
      <c r="AL9" s="7" t="s">
        <v>230</v>
      </c>
      <c r="AM9" s="7" t="b">
        <v>0</v>
      </c>
      <c r="AN9" s="7" t="b">
        <v>1</v>
      </c>
      <c r="AP9" s="17" t="s">
        <v>761</v>
      </c>
      <c r="AQ9" s="7" t="s">
        <v>24</v>
      </c>
      <c r="AR9" s="14">
        <f>COUNTIF(AM141:AM175,"TRUE")</f>
        <v>1</v>
      </c>
      <c r="AS9" s="14">
        <f>COUNTIF(AN141:AN175,"TRUE")</f>
        <v>34</v>
      </c>
    </row>
    <row r="10" spans="1:45" x14ac:dyDescent="0.25">
      <c r="A10" s="7" t="s">
        <v>762</v>
      </c>
      <c r="B10" s="7" t="s">
        <v>24</v>
      </c>
      <c r="C10" s="7">
        <v>4</v>
      </c>
      <c r="D10" s="7">
        <v>2</v>
      </c>
      <c r="E10" s="7">
        <v>0</v>
      </c>
      <c r="F10" s="7">
        <v>0</v>
      </c>
      <c r="G10" s="7">
        <v>4</v>
      </c>
      <c r="H10" s="7">
        <v>0</v>
      </c>
      <c r="I10" s="7">
        <v>0</v>
      </c>
      <c r="J10" s="7">
        <v>0</v>
      </c>
      <c r="L10" s="14" t="s">
        <v>28</v>
      </c>
      <c r="M10" s="7" t="s">
        <v>26</v>
      </c>
      <c r="N10" s="14">
        <f>SUM(C40:C44)</f>
        <v>152</v>
      </c>
      <c r="O10" s="14">
        <f>SUM(D40:D44)</f>
        <v>112</v>
      </c>
      <c r="Q10" s="14" t="s">
        <v>28</v>
      </c>
      <c r="R10" s="7" t="s">
        <v>26</v>
      </c>
      <c r="S10" s="14">
        <f>SUM(E40:E44)</f>
        <v>16</v>
      </c>
      <c r="T10" s="14">
        <f>SUM(F40:F44)</f>
        <v>72</v>
      </c>
      <c r="U10" s="14">
        <f>SUM(G40:G44)</f>
        <v>57</v>
      </c>
      <c r="V10" s="14">
        <f>SUM(H40:H44)</f>
        <v>7</v>
      </c>
      <c r="W10" s="14">
        <f>SUM(I40:I44)</f>
        <v>0</v>
      </c>
      <c r="Y10" s="14" t="s">
        <v>762</v>
      </c>
      <c r="Z10" s="7" t="s">
        <v>24</v>
      </c>
      <c r="AA10" s="14">
        <v>0</v>
      </c>
      <c r="AB10" s="14">
        <v>0</v>
      </c>
      <c r="AC10" s="14"/>
      <c r="AD10" s="7" t="s">
        <v>758</v>
      </c>
      <c r="AE10" s="7" t="s">
        <v>24</v>
      </c>
      <c r="AF10" s="7" t="s">
        <v>45</v>
      </c>
      <c r="AG10" s="7" t="s">
        <v>40</v>
      </c>
      <c r="AI10" s="7" t="s">
        <v>755</v>
      </c>
      <c r="AJ10" s="7" t="s">
        <v>24</v>
      </c>
      <c r="AK10" s="7" t="s">
        <v>239</v>
      </c>
      <c r="AL10" s="7" t="s">
        <v>230</v>
      </c>
      <c r="AM10" s="7" t="b">
        <v>0</v>
      </c>
      <c r="AN10" s="7" t="b">
        <v>1</v>
      </c>
      <c r="AP10" s="17" t="s">
        <v>762</v>
      </c>
      <c r="AQ10" s="7" t="s">
        <v>24</v>
      </c>
      <c r="AR10" s="14">
        <f>COUNTIF(AM176:AM177,"TRUE")</f>
        <v>0</v>
      </c>
      <c r="AS10" s="14">
        <f>COUNTIF(AN176:AN177,"TRUE")</f>
        <v>2</v>
      </c>
    </row>
    <row r="11" spans="1:45" x14ac:dyDescent="0.25">
      <c r="A11" s="7" t="s">
        <v>763</v>
      </c>
      <c r="B11" s="7" t="s">
        <v>24</v>
      </c>
      <c r="C11" s="7">
        <v>91</v>
      </c>
      <c r="D11" s="7">
        <v>60</v>
      </c>
      <c r="E11" s="7">
        <v>8</v>
      </c>
      <c r="F11" s="7">
        <v>36</v>
      </c>
      <c r="G11" s="7">
        <v>40</v>
      </c>
      <c r="H11" s="7">
        <v>7</v>
      </c>
      <c r="I11" s="7">
        <v>0</v>
      </c>
      <c r="J11" s="7">
        <v>9</v>
      </c>
      <c r="L11" s="14" t="s">
        <v>29</v>
      </c>
      <c r="M11" s="7" t="s">
        <v>26</v>
      </c>
      <c r="N11" s="14">
        <f>SUM(C45:C49)</f>
        <v>297</v>
      </c>
      <c r="O11" s="14">
        <f>SUM(D45:D49)</f>
        <v>144</v>
      </c>
      <c r="Q11" s="14" t="s">
        <v>29</v>
      </c>
      <c r="R11" s="7" t="s">
        <v>26</v>
      </c>
      <c r="S11" s="14">
        <f>SUM(E45:E49)</f>
        <v>81</v>
      </c>
      <c r="T11" s="14">
        <f>SUM(F45:F49)</f>
        <v>151</v>
      </c>
      <c r="U11" s="14">
        <f>SUM(G45:G49)</f>
        <v>64</v>
      </c>
      <c r="V11" s="14">
        <f>SUM(H45:H49)</f>
        <v>0</v>
      </c>
      <c r="W11" s="14">
        <f>SUM(I45:I49)</f>
        <v>1</v>
      </c>
      <c r="Y11" s="14" t="s">
        <v>763</v>
      </c>
      <c r="Z11" s="7" t="s">
        <v>24</v>
      </c>
      <c r="AA11" s="14">
        <f>COUNTIF(AF46:AF47, "&lt;&gt;MISMATCH")</f>
        <v>2</v>
      </c>
      <c r="AB11" s="14">
        <f>COUNTIF(AG46:AG47, "&lt;&gt;MISMATCH")</f>
        <v>0</v>
      </c>
      <c r="AC11" s="14"/>
      <c r="AD11" s="7" t="s">
        <v>758</v>
      </c>
      <c r="AE11" s="7" t="s">
        <v>24</v>
      </c>
      <c r="AF11" s="7" t="s">
        <v>48</v>
      </c>
      <c r="AG11" s="7" t="s">
        <v>40</v>
      </c>
      <c r="AI11" s="7" t="s">
        <v>755</v>
      </c>
      <c r="AJ11" s="7" t="s">
        <v>24</v>
      </c>
      <c r="AK11" s="7" t="s">
        <v>246</v>
      </c>
      <c r="AL11" s="7" t="s">
        <v>230</v>
      </c>
      <c r="AM11" s="7" t="b">
        <v>0</v>
      </c>
      <c r="AN11" s="7" t="b">
        <v>1</v>
      </c>
      <c r="AP11" s="17" t="s">
        <v>763</v>
      </c>
      <c r="AQ11" s="7" t="s">
        <v>24</v>
      </c>
      <c r="AR11" s="14">
        <f>COUNTIF(AM178:AM237,"TRUE")</f>
        <v>35</v>
      </c>
      <c r="AS11" s="14">
        <f>COUNTIF(AN178:AN237,"TRUE")</f>
        <v>25</v>
      </c>
    </row>
    <row r="12" spans="1:45" x14ac:dyDescent="0.25">
      <c r="A12" s="7" t="s">
        <v>764</v>
      </c>
      <c r="B12" s="7" t="s">
        <v>24</v>
      </c>
      <c r="C12" s="7">
        <v>30</v>
      </c>
      <c r="D12" s="7">
        <v>28</v>
      </c>
      <c r="E12" s="7">
        <v>3</v>
      </c>
      <c r="F12" s="7">
        <v>11</v>
      </c>
      <c r="G12" s="7">
        <v>13</v>
      </c>
      <c r="H12" s="7">
        <v>3</v>
      </c>
      <c r="I12" s="7">
        <v>0</v>
      </c>
      <c r="J12" s="7">
        <v>3</v>
      </c>
      <c r="L12" s="18" t="s">
        <v>754</v>
      </c>
      <c r="M12" s="18" t="s">
        <v>24</v>
      </c>
      <c r="N12" s="18">
        <f>SUM(N3:N5)</f>
        <v>882</v>
      </c>
      <c r="O12" s="18">
        <f>SUM(O3:O5)</f>
        <v>467</v>
      </c>
      <c r="Q12" s="18" t="s">
        <v>754</v>
      </c>
      <c r="R12" s="18" t="s">
        <v>24</v>
      </c>
      <c r="S12" s="18">
        <f>SUM(S3:S5)</f>
        <v>191</v>
      </c>
      <c r="T12" s="18">
        <f t="shared" ref="T12:W12" si="0">SUM(T3:T5)</f>
        <v>431</v>
      </c>
      <c r="U12" s="18">
        <f t="shared" si="0"/>
        <v>249</v>
      </c>
      <c r="V12" s="18">
        <f t="shared" si="0"/>
        <v>10</v>
      </c>
      <c r="W12" s="18">
        <f t="shared" si="0"/>
        <v>1</v>
      </c>
      <c r="Y12" s="14" t="s">
        <v>764</v>
      </c>
      <c r="Z12" s="7" t="s">
        <v>24</v>
      </c>
      <c r="AA12" s="14">
        <f>COUNTIF(AF48:AF50, "&lt;&gt;MISMATCH")</f>
        <v>3</v>
      </c>
      <c r="AB12" s="14">
        <f>COUNTIF(AG48:AG50, "&lt;&gt;MISMATCH")</f>
        <v>0</v>
      </c>
      <c r="AC12" s="14"/>
      <c r="AD12" s="7" t="s">
        <v>758</v>
      </c>
      <c r="AE12" s="7" t="s">
        <v>24</v>
      </c>
      <c r="AF12" s="7" t="s">
        <v>47</v>
      </c>
      <c r="AG12" s="7" t="s">
        <v>40</v>
      </c>
      <c r="AI12" s="7" t="s">
        <v>755</v>
      </c>
      <c r="AJ12" s="7" t="s">
        <v>24</v>
      </c>
      <c r="AK12" s="7" t="s">
        <v>237</v>
      </c>
      <c r="AL12" s="7" t="s">
        <v>230</v>
      </c>
      <c r="AM12" s="7" t="b">
        <v>0</v>
      </c>
      <c r="AN12" s="7" t="b">
        <v>1</v>
      </c>
      <c r="AP12" s="17" t="s">
        <v>764</v>
      </c>
      <c r="AQ12" s="7" t="s">
        <v>24</v>
      </c>
      <c r="AR12" s="14">
        <f>COUNTIF(AM238:AM265,"TRUE")</f>
        <v>26</v>
      </c>
      <c r="AS12" s="14">
        <f>COUNTIF(AN238:AN265,"TRUE")</f>
        <v>2</v>
      </c>
    </row>
    <row r="13" spans="1:45" x14ac:dyDescent="0.25">
      <c r="A13" s="7" t="s">
        <v>765</v>
      </c>
      <c r="B13" s="7" t="s">
        <v>24</v>
      </c>
      <c r="C13" s="7">
        <v>47</v>
      </c>
      <c r="D13" s="7">
        <v>33</v>
      </c>
      <c r="E13" s="7">
        <v>5</v>
      </c>
      <c r="F13" s="7">
        <v>22</v>
      </c>
      <c r="G13" s="7">
        <v>19</v>
      </c>
      <c r="H13" s="7">
        <v>0</v>
      </c>
      <c r="I13" s="7">
        <v>1</v>
      </c>
      <c r="J13" s="7">
        <v>26</v>
      </c>
      <c r="L13" s="28" t="s">
        <v>754</v>
      </c>
      <c r="M13" s="28" t="s">
        <v>25</v>
      </c>
      <c r="N13" s="28">
        <f>SUM(N6:N8)</f>
        <v>882</v>
      </c>
      <c r="O13" s="28">
        <f>SUM(O6:O8)</f>
        <v>467</v>
      </c>
      <c r="Q13" s="28" t="s">
        <v>754</v>
      </c>
      <c r="R13" s="28" t="s">
        <v>25</v>
      </c>
      <c r="S13" s="28">
        <f>SUM(S6:S8)</f>
        <v>191</v>
      </c>
      <c r="T13" s="28">
        <f t="shared" ref="T13:W13" si="1">SUM(T6:T8)</f>
        <v>431</v>
      </c>
      <c r="U13" s="28">
        <f t="shared" si="1"/>
        <v>249</v>
      </c>
      <c r="V13" s="28">
        <f t="shared" si="1"/>
        <v>10</v>
      </c>
      <c r="W13" s="28">
        <f t="shared" si="1"/>
        <v>1</v>
      </c>
      <c r="Y13" s="14" t="s">
        <v>765</v>
      </c>
      <c r="Z13" s="7" t="s">
        <v>24</v>
      </c>
      <c r="AA13" s="14">
        <f>COUNTIF(AF51:AF74, "&lt;&gt;MISMATCH")</f>
        <v>24</v>
      </c>
      <c r="AB13" s="14">
        <f>COUNTIF(AG51:AG74, "&lt;&gt;MISMATCH")</f>
        <v>16</v>
      </c>
      <c r="AC13" s="14"/>
      <c r="AD13" s="7" t="s">
        <v>758</v>
      </c>
      <c r="AE13" s="7" t="s">
        <v>24</v>
      </c>
      <c r="AF13" s="7" t="s">
        <v>46</v>
      </c>
      <c r="AG13" s="7" t="s">
        <v>40</v>
      </c>
      <c r="AI13" s="7" t="s">
        <v>755</v>
      </c>
      <c r="AJ13" s="7" t="s">
        <v>24</v>
      </c>
      <c r="AK13" s="7" t="s">
        <v>236</v>
      </c>
      <c r="AL13" s="7" t="s">
        <v>230</v>
      </c>
      <c r="AM13" s="7" t="b">
        <v>0</v>
      </c>
      <c r="AN13" s="7" t="b">
        <v>1</v>
      </c>
      <c r="AP13" s="17" t="s">
        <v>765</v>
      </c>
      <c r="AQ13" s="7" t="s">
        <v>24</v>
      </c>
      <c r="AR13" s="14">
        <f>COUNTIF(AM266:AM299,"TRUE")</f>
        <v>4</v>
      </c>
      <c r="AS13" s="14">
        <f>COUNTIF(AN266:AN299,"TRUE")</f>
        <v>30</v>
      </c>
    </row>
    <row r="14" spans="1:45" x14ac:dyDescent="0.25">
      <c r="A14" s="7" t="s">
        <v>766</v>
      </c>
      <c r="B14" s="7" t="s">
        <v>24</v>
      </c>
      <c r="C14" s="7">
        <v>22</v>
      </c>
      <c r="D14" s="7">
        <v>21</v>
      </c>
      <c r="E14" s="7">
        <v>4</v>
      </c>
      <c r="F14" s="7">
        <v>7</v>
      </c>
      <c r="G14" s="7">
        <v>11</v>
      </c>
      <c r="H14" s="7">
        <v>0</v>
      </c>
      <c r="I14" s="7">
        <v>0</v>
      </c>
      <c r="J14" s="7">
        <v>6</v>
      </c>
      <c r="L14" s="28" t="s">
        <v>754</v>
      </c>
      <c r="M14" s="28" t="s">
        <v>26</v>
      </c>
      <c r="N14" s="28">
        <f>SUM(N9:N11)</f>
        <v>574</v>
      </c>
      <c r="O14" s="28">
        <f>SUM(O9:O11)</f>
        <v>317</v>
      </c>
      <c r="Q14" s="28" t="s">
        <v>754</v>
      </c>
      <c r="R14" s="28" t="s">
        <v>26</v>
      </c>
      <c r="S14" s="28">
        <f>SUM(S9:S11)</f>
        <v>119</v>
      </c>
      <c r="T14" s="28">
        <f t="shared" ref="T14:W14" si="2">SUM(T9:T11)</f>
        <v>320</v>
      </c>
      <c r="U14" s="28">
        <f t="shared" si="2"/>
        <v>127</v>
      </c>
      <c r="V14" s="28">
        <f t="shared" si="2"/>
        <v>7</v>
      </c>
      <c r="W14" s="28">
        <f t="shared" si="2"/>
        <v>1</v>
      </c>
      <c r="Y14" s="14" t="s">
        <v>766</v>
      </c>
      <c r="Z14" s="7" t="s">
        <v>24</v>
      </c>
      <c r="AA14" s="14">
        <f>COUNTIF(AF75:AF79, "&lt;&gt;MISMATCH")</f>
        <v>5</v>
      </c>
      <c r="AB14" s="14">
        <f>COUNTIF(AG75:AG79, "&lt;&gt;MISMATCH")</f>
        <v>4</v>
      </c>
      <c r="AC14" s="14"/>
      <c r="AD14" s="7" t="s">
        <v>758</v>
      </c>
      <c r="AE14" s="7" t="s">
        <v>24</v>
      </c>
      <c r="AF14" s="7" t="s">
        <v>64</v>
      </c>
      <c r="AG14" s="7" t="s">
        <v>40</v>
      </c>
      <c r="AI14" s="7" t="s">
        <v>755</v>
      </c>
      <c r="AJ14" s="7" t="s">
        <v>24</v>
      </c>
      <c r="AK14" s="7" t="s">
        <v>235</v>
      </c>
      <c r="AL14" s="7" t="s">
        <v>230</v>
      </c>
      <c r="AM14" s="7" t="b">
        <v>0</v>
      </c>
      <c r="AN14" s="7" t="b">
        <v>1</v>
      </c>
      <c r="AP14" s="17" t="s">
        <v>766</v>
      </c>
      <c r="AQ14" s="7" t="s">
        <v>24</v>
      </c>
      <c r="AR14" s="14">
        <f>COUNTIF(AM300:AM320,"TRUE")</f>
        <v>2</v>
      </c>
      <c r="AS14" s="14">
        <f>COUNTIF(AN300:AN320,"TRUE")</f>
        <v>19</v>
      </c>
    </row>
    <row r="15" spans="1:45" x14ac:dyDescent="0.25">
      <c r="A15" s="7" t="s">
        <v>767</v>
      </c>
      <c r="B15" s="7" t="s">
        <v>24</v>
      </c>
      <c r="C15" s="7">
        <v>235</v>
      </c>
      <c r="D15" s="7">
        <v>88</v>
      </c>
      <c r="E15" s="7">
        <v>71</v>
      </c>
      <c r="F15" s="7">
        <v>84</v>
      </c>
      <c r="G15" s="7">
        <v>80</v>
      </c>
      <c r="H15" s="7">
        <v>0</v>
      </c>
      <c r="I15" s="7">
        <v>0</v>
      </c>
      <c r="J15" s="7">
        <v>65</v>
      </c>
      <c r="Y15" s="14" t="s">
        <v>767</v>
      </c>
      <c r="Z15" s="7" t="s">
        <v>24</v>
      </c>
      <c r="AA15" s="14">
        <f>COUNTIF(AF80:AF142, "&lt;&gt;MISMATCH")</f>
        <v>63</v>
      </c>
      <c r="AB15" s="14">
        <f>COUNTIF(AG80:AG142, "&lt;&gt;MISMATCH")</f>
        <v>51</v>
      </c>
      <c r="AC15" s="14"/>
      <c r="AD15" s="7" t="s">
        <v>758</v>
      </c>
      <c r="AE15" s="7" t="s">
        <v>24</v>
      </c>
      <c r="AF15" s="7" t="s">
        <v>57</v>
      </c>
      <c r="AG15" s="7" t="s">
        <v>40</v>
      </c>
      <c r="AI15" s="7" t="s">
        <v>755</v>
      </c>
      <c r="AJ15" s="7" t="s">
        <v>24</v>
      </c>
      <c r="AK15" s="7" t="s">
        <v>238</v>
      </c>
      <c r="AL15" s="7" t="s">
        <v>230</v>
      </c>
      <c r="AM15" s="7" t="b">
        <v>0</v>
      </c>
      <c r="AN15" s="7" t="b">
        <v>1</v>
      </c>
      <c r="AP15" s="17" t="s">
        <v>767</v>
      </c>
      <c r="AQ15" s="7" t="s">
        <v>24</v>
      </c>
      <c r="AR15" s="14">
        <f>COUNTIF(AM321:AM410,"TRUE")</f>
        <v>2</v>
      </c>
      <c r="AS15" s="14">
        <f>COUNTIF(AN321:AN410,"TRUE")</f>
        <v>88</v>
      </c>
    </row>
    <row r="16" spans="1:45" x14ac:dyDescent="0.25">
      <c r="A16" s="7" t="s">
        <v>768</v>
      </c>
      <c r="B16" s="7" t="s">
        <v>24</v>
      </c>
      <c r="C16" s="7">
        <v>144</v>
      </c>
      <c r="D16" s="7">
        <v>65</v>
      </c>
      <c r="E16" s="7">
        <v>43</v>
      </c>
      <c r="F16" s="7">
        <v>68</v>
      </c>
      <c r="G16" s="7">
        <v>33</v>
      </c>
      <c r="H16" s="7">
        <v>0</v>
      </c>
      <c r="I16" s="7">
        <v>0</v>
      </c>
      <c r="J16" s="7">
        <v>55</v>
      </c>
      <c r="Y16" s="14" t="s">
        <v>768</v>
      </c>
      <c r="Z16" s="7" t="s">
        <v>24</v>
      </c>
      <c r="AA16" s="14">
        <f>COUNTIF(AF143:AF192, "&lt;&gt;MISMATCH")</f>
        <v>50</v>
      </c>
      <c r="AB16" s="14">
        <f>COUNTIF(AG143:AG192, "&lt;&gt;MISMATCH")</f>
        <v>38</v>
      </c>
      <c r="AC16" s="14"/>
      <c r="AD16" s="7" t="s">
        <v>758</v>
      </c>
      <c r="AE16" s="7" t="s">
        <v>24</v>
      </c>
      <c r="AF16" s="7" t="s">
        <v>58</v>
      </c>
      <c r="AG16" s="7" t="s">
        <v>40</v>
      </c>
      <c r="AI16" s="7" t="s">
        <v>755</v>
      </c>
      <c r="AJ16" s="7" t="s">
        <v>24</v>
      </c>
      <c r="AK16" s="7" t="s">
        <v>234</v>
      </c>
      <c r="AL16" s="7" t="s">
        <v>230</v>
      </c>
      <c r="AM16" s="7" t="b">
        <v>0</v>
      </c>
      <c r="AN16" s="7" t="b">
        <v>1</v>
      </c>
      <c r="AP16" s="17" t="s">
        <v>768</v>
      </c>
      <c r="AQ16" s="7" t="s">
        <v>24</v>
      </c>
      <c r="AR16" s="14">
        <f>COUNTIF(AM411:AM476,"TRUE")</f>
        <v>20</v>
      </c>
      <c r="AS16" s="14">
        <f>COUNTIF(AN411:AN476,"TRUE")</f>
        <v>46</v>
      </c>
    </row>
    <row r="17" spans="1:45" x14ac:dyDescent="0.25">
      <c r="A17" s="7" t="s">
        <v>769</v>
      </c>
      <c r="B17" s="7" t="s">
        <v>24</v>
      </c>
      <c r="C17" s="7">
        <v>133</v>
      </c>
      <c r="D17" s="7">
        <v>68</v>
      </c>
      <c r="E17" s="7">
        <v>29</v>
      </c>
      <c r="F17" s="7">
        <v>70</v>
      </c>
      <c r="G17" s="7">
        <v>34</v>
      </c>
      <c r="H17" s="7">
        <v>0</v>
      </c>
      <c r="I17" s="7">
        <v>0</v>
      </c>
      <c r="J17" s="7">
        <v>51</v>
      </c>
      <c r="Y17" s="14" t="s">
        <v>769</v>
      </c>
      <c r="Z17" s="7" t="s">
        <v>24</v>
      </c>
      <c r="AA17" s="14">
        <f>COUNTIF(AF193:AF240, "&lt;&gt;MISMATCH")</f>
        <v>48</v>
      </c>
      <c r="AB17" s="14">
        <f>COUNTIF(AG193:AG240, "&lt;&gt;MISMATCH")</f>
        <v>41</v>
      </c>
      <c r="AC17" s="14"/>
      <c r="AD17" s="7" t="s">
        <v>758</v>
      </c>
      <c r="AE17" s="7" t="s">
        <v>24</v>
      </c>
      <c r="AF17" s="7" t="s">
        <v>59</v>
      </c>
      <c r="AG17" s="7" t="s">
        <v>40</v>
      </c>
      <c r="AI17" s="7" t="s">
        <v>755</v>
      </c>
      <c r="AJ17" s="7" t="s">
        <v>24</v>
      </c>
      <c r="AK17" s="7" t="s">
        <v>233</v>
      </c>
      <c r="AL17" s="7" t="s">
        <v>230</v>
      </c>
      <c r="AM17" s="7" t="b">
        <v>0</v>
      </c>
      <c r="AN17" s="7" t="b">
        <v>1</v>
      </c>
      <c r="AP17" s="17" t="s">
        <v>769</v>
      </c>
      <c r="AQ17" s="7" t="s">
        <v>24</v>
      </c>
      <c r="AR17" s="14">
        <f>COUNTIF(AM477:AM546,"TRUE")</f>
        <v>12</v>
      </c>
      <c r="AS17" s="14">
        <f>COUNTIF(AN477:AN546,"TRUE")</f>
        <v>58</v>
      </c>
    </row>
    <row r="18" spans="1:45" x14ac:dyDescent="0.25">
      <c r="A18" s="7" t="s">
        <v>755</v>
      </c>
      <c r="B18" s="7" t="s">
        <v>25</v>
      </c>
      <c r="C18" s="7">
        <v>18</v>
      </c>
      <c r="D18" s="7">
        <v>18</v>
      </c>
      <c r="E18" s="7">
        <v>0</v>
      </c>
      <c r="F18" s="7">
        <v>17</v>
      </c>
      <c r="G18" s="7">
        <v>1</v>
      </c>
      <c r="H18" s="7">
        <v>0</v>
      </c>
      <c r="I18" s="7">
        <v>0</v>
      </c>
      <c r="J18" s="7">
        <v>0</v>
      </c>
      <c r="Y18" s="14" t="s">
        <v>755</v>
      </c>
      <c r="Z18" s="7" t="s">
        <v>25</v>
      </c>
      <c r="AA18" s="14">
        <v>0</v>
      </c>
      <c r="AB18" s="14">
        <v>0</v>
      </c>
      <c r="AC18" s="14"/>
      <c r="AD18" s="7" t="s">
        <v>758</v>
      </c>
      <c r="AE18" s="7" t="s">
        <v>24</v>
      </c>
      <c r="AF18" s="7" t="s">
        <v>55</v>
      </c>
      <c r="AG18" s="7" t="s">
        <v>40</v>
      </c>
      <c r="AI18" s="7" t="s">
        <v>755</v>
      </c>
      <c r="AJ18" s="7" t="s">
        <v>24</v>
      </c>
      <c r="AK18" s="7" t="s">
        <v>232</v>
      </c>
      <c r="AL18" s="7" t="s">
        <v>230</v>
      </c>
      <c r="AM18" s="7" t="b">
        <v>0</v>
      </c>
      <c r="AN18" s="7" t="b">
        <v>1</v>
      </c>
      <c r="AP18" s="17" t="s">
        <v>755</v>
      </c>
      <c r="AQ18" s="7" t="s">
        <v>25</v>
      </c>
      <c r="AR18" s="14">
        <f>COUNTIF(AM547:AM564,"TRUE")</f>
        <v>0</v>
      </c>
      <c r="AS18" s="14">
        <f>COUNTIF(AN547:AN564,"TRUE")</f>
        <v>18</v>
      </c>
    </row>
    <row r="19" spans="1:45" x14ac:dyDescent="0.25">
      <c r="A19" s="7" t="s">
        <v>756</v>
      </c>
      <c r="B19" s="7" t="s">
        <v>25</v>
      </c>
      <c r="C19" s="7">
        <v>6</v>
      </c>
      <c r="D19" s="7">
        <v>1</v>
      </c>
      <c r="E19" s="7">
        <v>0</v>
      </c>
      <c r="F19" s="7">
        <v>6</v>
      </c>
      <c r="G19" s="7">
        <v>0</v>
      </c>
      <c r="H19" s="7">
        <v>0</v>
      </c>
      <c r="I19" s="7">
        <v>0</v>
      </c>
      <c r="J19" s="7">
        <v>12</v>
      </c>
      <c r="Y19" s="14" t="s">
        <v>756</v>
      </c>
      <c r="Z19" s="7" t="s">
        <v>25</v>
      </c>
      <c r="AA19" s="14">
        <v>1</v>
      </c>
      <c r="AB19" s="14">
        <v>1</v>
      </c>
      <c r="AC19" s="14"/>
      <c r="AD19" s="7" t="s">
        <v>758</v>
      </c>
      <c r="AE19" s="7" t="s">
        <v>24</v>
      </c>
      <c r="AF19" s="7" t="s">
        <v>60</v>
      </c>
      <c r="AG19" s="7" t="s">
        <v>42</v>
      </c>
      <c r="AI19" s="7" t="s">
        <v>755</v>
      </c>
      <c r="AJ19" s="7" t="s">
        <v>24</v>
      </c>
      <c r="AK19" s="7" t="s">
        <v>231</v>
      </c>
      <c r="AL19" s="7" t="s">
        <v>230</v>
      </c>
      <c r="AM19" s="7" t="b">
        <v>0</v>
      </c>
      <c r="AN19" s="7" t="b">
        <v>1</v>
      </c>
      <c r="AP19" s="17" t="s">
        <v>756</v>
      </c>
      <c r="AQ19" s="7" t="s">
        <v>25</v>
      </c>
      <c r="AR19" s="14">
        <f>COUNTIF(AM565:AM570,"TRUE")</f>
        <v>3</v>
      </c>
      <c r="AS19" s="14">
        <f>COUNTIF(AN565:AN570,"TRUE")</f>
        <v>3</v>
      </c>
    </row>
    <row r="20" spans="1:45" x14ac:dyDescent="0.25">
      <c r="A20" s="7" t="s">
        <v>757</v>
      </c>
      <c r="B20" s="7" t="s">
        <v>25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14</v>
      </c>
      <c r="Y20" s="14" t="s">
        <v>757</v>
      </c>
      <c r="Z20" s="7" t="s">
        <v>25</v>
      </c>
      <c r="AA20" s="14">
        <v>0</v>
      </c>
      <c r="AB20" s="14">
        <v>0</v>
      </c>
      <c r="AC20" s="14"/>
      <c r="AD20" s="7" t="s">
        <v>758</v>
      </c>
      <c r="AE20" s="7" t="s">
        <v>24</v>
      </c>
      <c r="AF20" s="7" t="s">
        <v>61</v>
      </c>
      <c r="AG20" s="7" t="s">
        <v>42</v>
      </c>
      <c r="AI20" s="7" t="s">
        <v>755</v>
      </c>
      <c r="AJ20" s="7" t="s">
        <v>24</v>
      </c>
      <c r="AK20" s="7" t="s">
        <v>536</v>
      </c>
      <c r="AL20" s="7" t="s">
        <v>230</v>
      </c>
      <c r="AM20" s="7" t="b">
        <v>0</v>
      </c>
      <c r="AN20" s="7" t="b">
        <v>1</v>
      </c>
      <c r="AP20" s="7" t="s">
        <v>757</v>
      </c>
      <c r="AQ20" s="7" t="s">
        <v>25</v>
      </c>
      <c r="AR20" s="7">
        <v>0</v>
      </c>
      <c r="AS20" s="7">
        <v>0</v>
      </c>
    </row>
    <row r="21" spans="1:45" x14ac:dyDescent="0.25">
      <c r="A21" s="7" t="s">
        <v>758</v>
      </c>
      <c r="B21" s="7" t="s">
        <v>25</v>
      </c>
      <c r="C21" s="7">
        <v>104</v>
      </c>
      <c r="D21" s="7">
        <v>41</v>
      </c>
      <c r="E21" s="7">
        <v>22</v>
      </c>
      <c r="F21" s="7">
        <v>77</v>
      </c>
      <c r="G21" s="7">
        <v>5</v>
      </c>
      <c r="H21" s="7">
        <v>0</v>
      </c>
      <c r="I21" s="7">
        <v>0</v>
      </c>
      <c r="J21" s="7">
        <v>39</v>
      </c>
      <c r="Y21" s="14" t="s">
        <v>758</v>
      </c>
      <c r="Z21" s="7" t="s">
        <v>25</v>
      </c>
      <c r="AA21" s="14">
        <f>COUNTIF(AF242:AF280, "&lt;&gt;MISMATCH")</f>
        <v>39</v>
      </c>
      <c r="AB21" s="14">
        <f>COUNTIF(AG242:AG280, "&lt;&gt;MISMATCH")</f>
        <v>28</v>
      </c>
      <c r="AC21" s="14"/>
      <c r="AD21" s="7" t="s">
        <v>758</v>
      </c>
      <c r="AE21" s="7" t="s">
        <v>24</v>
      </c>
      <c r="AF21" s="7" t="s">
        <v>62</v>
      </c>
      <c r="AG21" s="7" t="s">
        <v>42</v>
      </c>
      <c r="AI21" s="7" t="s">
        <v>756</v>
      </c>
      <c r="AJ21" s="7" t="s">
        <v>24</v>
      </c>
      <c r="AK21" s="7" t="s">
        <v>39</v>
      </c>
      <c r="AL21" s="7" t="s">
        <v>537</v>
      </c>
      <c r="AM21" s="7" t="b">
        <v>1</v>
      </c>
      <c r="AN21" s="7" t="b">
        <v>0</v>
      </c>
      <c r="AP21" s="17" t="s">
        <v>758</v>
      </c>
      <c r="AQ21" s="7" t="s">
        <v>25</v>
      </c>
      <c r="AR21" s="14">
        <f>COUNTIF(AM571:AM673,"TRUE")</f>
        <v>34</v>
      </c>
      <c r="AS21" s="14">
        <f>COUNTIF(AN571:AN674,"TRUE")</f>
        <v>70</v>
      </c>
    </row>
    <row r="22" spans="1:45" x14ac:dyDescent="0.25">
      <c r="A22" s="7" t="s">
        <v>759</v>
      </c>
      <c r="B22" s="7" t="s">
        <v>25</v>
      </c>
      <c r="C22" s="7">
        <v>3</v>
      </c>
      <c r="D22" s="7">
        <v>2</v>
      </c>
      <c r="E22" s="7">
        <v>0</v>
      </c>
      <c r="F22" s="7">
        <v>3</v>
      </c>
      <c r="G22" s="7">
        <v>0</v>
      </c>
      <c r="H22" s="7">
        <v>0</v>
      </c>
      <c r="I22" s="7">
        <v>0</v>
      </c>
      <c r="J22" s="7">
        <v>1</v>
      </c>
      <c r="Y22" s="14" t="s">
        <v>759</v>
      </c>
      <c r="Z22" s="7" t="s">
        <v>25</v>
      </c>
      <c r="AA22" s="14">
        <v>1</v>
      </c>
      <c r="AB22" s="14">
        <v>1</v>
      </c>
      <c r="AC22" s="14"/>
      <c r="AD22" s="7" t="s">
        <v>758</v>
      </c>
      <c r="AE22" s="7" t="s">
        <v>24</v>
      </c>
      <c r="AF22" s="7" t="s">
        <v>49</v>
      </c>
      <c r="AG22" s="7" t="s">
        <v>40</v>
      </c>
      <c r="AI22" s="7" t="s">
        <v>756</v>
      </c>
      <c r="AJ22" s="7" t="s">
        <v>24</v>
      </c>
      <c r="AK22" s="7" t="s">
        <v>39</v>
      </c>
      <c r="AL22" s="7" t="s">
        <v>254</v>
      </c>
      <c r="AM22" s="7" t="b">
        <v>1</v>
      </c>
      <c r="AN22" s="7" t="b">
        <v>0</v>
      </c>
      <c r="AP22" s="17" t="s">
        <v>759</v>
      </c>
      <c r="AQ22" s="7" t="s">
        <v>25</v>
      </c>
      <c r="AR22" s="14">
        <f>COUNTIF(AM675:AM677,"TRUE")</f>
        <v>2</v>
      </c>
      <c r="AS22" s="14">
        <f>COUNTIF(AN675:AN677,"TRUE")</f>
        <v>1</v>
      </c>
    </row>
    <row r="23" spans="1:45" x14ac:dyDescent="0.25">
      <c r="A23" s="7" t="s">
        <v>760</v>
      </c>
      <c r="B23" s="7" t="s">
        <v>25</v>
      </c>
      <c r="C23" s="7">
        <v>10</v>
      </c>
      <c r="D23" s="7">
        <v>5</v>
      </c>
      <c r="E23" s="7">
        <v>0</v>
      </c>
      <c r="F23" s="7">
        <v>8</v>
      </c>
      <c r="G23" s="7">
        <v>2</v>
      </c>
      <c r="H23" s="7">
        <v>0</v>
      </c>
      <c r="I23" s="7">
        <v>0</v>
      </c>
      <c r="J23" s="7">
        <v>0</v>
      </c>
      <c r="Y23" s="14" t="s">
        <v>760</v>
      </c>
      <c r="Z23" s="7" t="s">
        <v>25</v>
      </c>
      <c r="AA23" s="14">
        <v>0</v>
      </c>
      <c r="AB23" s="14">
        <v>0</v>
      </c>
      <c r="AC23" s="14"/>
      <c r="AD23" s="7" t="s">
        <v>758</v>
      </c>
      <c r="AE23" s="7" t="s">
        <v>24</v>
      </c>
      <c r="AF23" s="7" t="s">
        <v>65</v>
      </c>
      <c r="AG23" s="7" t="s">
        <v>40</v>
      </c>
      <c r="AI23" s="7" t="s">
        <v>756</v>
      </c>
      <c r="AJ23" s="7" t="s">
        <v>24</v>
      </c>
      <c r="AK23" s="7" t="s">
        <v>39</v>
      </c>
      <c r="AL23" s="7" t="s">
        <v>538</v>
      </c>
      <c r="AM23" s="7" t="b">
        <v>0</v>
      </c>
      <c r="AN23" s="7" t="b">
        <v>1</v>
      </c>
      <c r="AP23" s="17" t="s">
        <v>760</v>
      </c>
      <c r="AQ23" s="7" t="s">
        <v>25</v>
      </c>
      <c r="AR23" s="14">
        <f>COUNTIF(AM678:AM682,"TRUE")</f>
        <v>0</v>
      </c>
      <c r="AS23" s="14">
        <f>COUNTIF(AN678:AN682,"TRUE")</f>
        <v>5</v>
      </c>
    </row>
    <row r="24" spans="1:45" x14ac:dyDescent="0.25">
      <c r="A24" s="7" t="s">
        <v>761</v>
      </c>
      <c r="B24" s="7" t="s">
        <v>25</v>
      </c>
      <c r="C24" s="7">
        <v>35</v>
      </c>
      <c r="D24" s="7">
        <v>35</v>
      </c>
      <c r="E24" s="7">
        <v>6</v>
      </c>
      <c r="F24" s="7">
        <v>22</v>
      </c>
      <c r="G24" s="7">
        <v>7</v>
      </c>
      <c r="H24" s="7">
        <v>0</v>
      </c>
      <c r="I24" s="7">
        <v>0</v>
      </c>
      <c r="J24" s="7">
        <v>0</v>
      </c>
      <c r="Y24" s="14" t="s">
        <v>761</v>
      </c>
      <c r="Z24" s="7" t="s">
        <v>25</v>
      </c>
      <c r="AA24" s="14">
        <v>0</v>
      </c>
      <c r="AB24" s="14">
        <v>0</v>
      </c>
      <c r="AC24" s="14"/>
      <c r="AD24" s="7" t="s">
        <v>758</v>
      </c>
      <c r="AE24" s="7" t="s">
        <v>24</v>
      </c>
      <c r="AF24" s="7" t="s">
        <v>56</v>
      </c>
      <c r="AG24" s="7" t="s">
        <v>40</v>
      </c>
      <c r="AI24" s="7" t="s">
        <v>756</v>
      </c>
      <c r="AJ24" s="7" t="s">
        <v>24</v>
      </c>
      <c r="AK24" s="7" t="s">
        <v>39</v>
      </c>
      <c r="AL24" s="7" t="s">
        <v>256</v>
      </c>
      <c r="AM24" s="7" t="b">
        <v>1</v>
      </c>
      <c r="AN24" s="7" t="b">
        <v>0</v>
      </c>
      <c r="AP24" s="17" t="s">
        <v>761</v>
      </c>
      <c r="AQ24" s="7" t="s">
        <v>25</v>
      </c>
      <c r="AR24" s="14">
        <f>COUNTIF(AM683:AM717,"TRUE")</f>
        <v>1</v>
      </c>
      <c r="AS24" s="14">
        <f>COUNTIF(AN683:AN717,"TRUE")</f>
        <v>34</v>
      </c>
    </row>
    <row r="25" spans="1:45" x14ac:dyDescent="0.25">
      <c r="A25" s="7" t="s">
        <v>762</v>
      </c>
      <c r="B25" s="7" t="s">
        <v>25</v>
      </c>
      <c r="C25" s="7">
        <v>4</v>
      </c>
      <c r="D25" s="7">
        <v>2</v>
      </c>
      <c r="E25" s="7">
        <v>0</v>
      </c>
      <c r="F25" s="7">
        <v>0</v>
      </c>
      <c r="G25" s="7">
        <v>4</v>
      </c>
      <c r="H25" s="7">
        <v>0</v>
      </c>
      <c r="I25" s="7">
        <v>0</v>
      </c>
      <c r="J25" s="7">
        <v>0</v>
      </c>
      <c r="Y25" s="14" t="s">
        <v>762</v>
      </c>
      <c r="Z25" s="7" t="s">
        <v>25</v>
      </c>
      <c r="AA25" s="14">
        <v>0</v>
      </c>
      <c r="AB25" s="14">
        <v>0</v>
      </c>
      <c r="AC25" s="14"/>
      <c r="AD25" s="7" t="s">
        <v>758</v>
      </c>
      <c r="AE25" s="7" t="s">
        <v>24</v>
      </c>
      <c r="AF25" s="7" t="s">
        <v>66</v>
      </c>
      <c r="AG25" s="7" t="s">
        <v>44</v>
      </c>
      <c r="AI25" s="7" t="s">
        <v>756</v>
      </c>
      <c r="AJ25" s="7" t="s">
        <v>24</v>
      </c>
      <c r="AK25" s="7" t="s">
        <v>39</v>
      </c>
      <c r="AL25" s="7" t="s">
        <v>539</v>
      </c>
      <c r="AM25" s="7" t="b">
        <v>0</v>
      </c>
      <c r="AN25" s="7" t="b">
        <v>1</v>
      </c>
      <c r="AP25" s="17" t="s">
        <v>762</v>
      </c>
      <c r="AQ25" s="7" t="s">
        <v>25</v>
      </c>
      <c r="AR25" s="14">
        <f>COUNTIF(AM718:AM719,"TRUE")</f>
        <v>0</v>
      </c>
      <c r="AS25" s="14">
        <f>COUNTIF(AN718:AN719,"TRUE")</f>
        <v>2</v>
      </c>
    </row>
    <row r="26" spans="1:45" x14ac:dyDescent="0.25">
      <c r="A26" s="7" t="s">
        <v>763</v>
      </c>
      <c r="B26" s="7" t="s">
        <v>25</v>
      </c>
      <c r="C26" s="7">
        <v>91</v>
      </c>
      <c r="D26" s="7">
        <v>60</v>
      </c>
      <c r="E26" s="7">
        <v>8</v>
      </c>
      <c r="F26" s="7">
        <v>36</v>
      </c>
      <c r="G26" s="7">
        <v>40</v>
      </c>
      <c r="H26" s="7">
        <v>7</v>
      </c>
      <c r="I26" s="7">
        <v>0</v>
      </c>
      <c r="J26" s="7">
        <v>9</v>
      </c>
      <c r="Y26" s="14" t="s">
        <v>763</v>
      </c>
      <c r="Z26" s="7" t="s">
        <v>25</v>
      </c>
      <c r="AA26" s="14">
        <f>COUNTIF(AF282:AF283, "&lt;&gt;MISMATCH")</f>
        <v>2</v>
      </c>
      <c r="AB26" s="14">
        <f>COUNTIF(AG282:AG283, "&lt;&gt;MISMATCH")</f>
        <v>0</v>
      </c>
      <c r="AC26" s="14"/>
      <c r="AD26" s="7" t="s">
        <v>758</v>
      </c>
      <c r="AE26" s="7" t="s">
        <v>24</v>
      </c>
      <c r="AF26" s="7" t="s">
        <v>67</v>
      </c>
      <c r="AG26" s="7" t="s">
        <v>44</v>
      </c>
      <c r="AI26" s="7" t="s">
        <v>756</v>
      </c>
      <c r="AJ26" s="7" t="s">
        <v>24</v>
      </c>
      <c r="AK26" s="7" t="s">
        <v>39</v>
      </c>
      <c r="AL26" s="7" t="s">
        <v>540</v>
      </c>
      <c r="AM26" s="7" t="b">
        <v>0</v>
      </c>
      <c r="AN26" s="7" t="b">
        <v>1</v>
      </c>
      <c r="AP26" s="17" t="s">
        <v>763</v>
      </c>
      <c r="AQ26" s="7" t="s">
        <v>25</v>
      </c>
      <c r="AR26" s="14">
        <f>COUNTIF(AM720:AM779,"TRUE")</f>
        <v>35</v>
      </c>
      <c r="AS26" s="14">
        <f>COUNTIF(AN720:AN779,"TRUE")</f>
        <v>25</v>
      </c>
    </row>
    <row r="27" spans="1:45" x14ac:dyDescent="0.25">
      <c r="A27" s="7" t="s">
        <v>764</v>
      </c>
      <c r="B27" s="7" t="s">
        <v>25</v>
      </c>
      <c r="C27" s="7">
        <v>30</v>
      </c>
      <c r="D27" s="7">
        <v>28</v>
      </c>
      <c r="E27" s="7">
        <v>3</v>
      </c>
      <c r="F27" s="7">
        <v>11</v>
      </c>
      <c r="G27" s="7">
        <v>13</v>
      </c>
      <c r="H27" s="7">
        <v>3</v>
      </c>
      <c r="I27" s="7">
        <v>0</v>
      </c>
      <c r="J27" s="7">
        <v>3</v>
      </c>
      <c r="Y27" s="14" t="s">
        <v>764</v>
      </c>
      <c r="Z27" s="7" t="s">
        <v>25</v>
      </c>
      <c r="AA27" s="14">
        <f>COUNTIF(AF284:AF286, "&lt;&gt;MISMATCH")</f>
        <v>3</v>
      </c>
      <c r="AB27" s="14">
        <f>COUNTIF(AG284:AG286, "&lt;&gt;MISMATCH")</f>
        <v>0</v>
      </c>
      <c r="AC27" s="14"/>
      <c r="AD27" s="7" t="s">
        <v>758</v>
      </c>
      <c r="AE27" s="7" t="s">
        <v>24</v>
      </c>
      <c r="AF27" s="7" t="s">
        <v>72</v>
      </c>
      <c r="AG27" s="7" t="s">
        <v>42</v>
      </c>
      <c r="AI27" s="7" t="s">
        <v>758</v>
      </c>
      <c r="AJ27" s="7" t="s">
        <v>24</v>
      </c>
      <c r="AK27" s="7" t="s">
        <v>76</v>
      </c>
      <c r="AL27" s="7" t="s">
        <v>263</v>
      </c>
      <c r="AM27" s="7" t="b">
        <v>0</v>
      </c>
      <c r="AN27" s="7" t="b">
        <v>1</v>
      </c>
      <c r="AP27" s="17" t="s">
        <v>764</v>
      </c>
      <c r="AQ27" s="7" t="s">
        <v>25</v>
      </c>
      <c r="AR27" s="14">
        <f>COUNTIF(AM780:AM807,"TRUE")</f>
        <v>26</v>
      </c>
      <c r="AS27" s="14">
        <f>COUNTIF(AN780:AN807,"TRUE")</f>
        <v>2</v>
      </c>
    </row>
    <row r="28" spans="1:45" x14ac:dyDescent="0.25">
      <c r="A28" s="7" t="s">
        <v>765</v>
      </c>
      <c r="B28" s="7" t="s">
        <v>25</v>
      </c>
      <c r="C28" s="7">
        <v>47</v>
      </c>
      <c r="D28" s="7">
        <v>33</v>
      </c>
      <c r="E28" s="7">
        <v>5</v>
      </c>
      <c r="F28" s="7">
        <v>22</v>
      </c>
      <c r="G28" s="7">
        <v>19</v>
      </c>
      <c r="H28" s="7">
        <v>0</v>
      </c>
      <c r="I28" s="7">
        <v>1</v>
      </c>
      <c r="J28" s="7">
        <v>26</v>
      </c>
      <c r="Y28" s="14" t="s">
        <v>765</v>
      </c>
      <c r="Z28" s="7" t="s">
        <v>25</v>
      </c>
      <c r="AA28" s="14">
        <f>COUNTIF(AF287:AF310, "&lt;&gt;MISMATCH")</f>
        <v>24</v>
      </c>
      <c r="AB28" s="14">
        <f>COUNTIF(AG287:AG310, "&lt;&gt;MISMATCH")</f>
        <v>16</v>
      </c>
      <c r="AC28" s="14"/>
      <c r="AD28" s="7" t="s">
        <v>758</v>
      </c>
      <c r="AE28" s="7" t="s">
        <v>24</v>
      </c>
      <c r="AF28" s="7" t="s">
        <v>73</v>
      </c>
      <c r="AG28" s="7" t="s">
        <v>42</v>
      </c>
      <c r="AI28" s="7" t="s">
        <v>758</v>
      </c>
      <c r="AJ28" s="7" t="s">
        <v>24</v>
      </c>
      <c r="AK28" s="7" t="s">
        <v>71</v>
      </c>
      <c r="AL28" s="7" t="s">
        <v>282</v>
      </c>
      <c r="AM28" s="7" t="b">
        <v>1</v>
      </c>
      <c r="AN28" s="7" t="b">
        <v>0</v>
      </c>
      <c r="AP28" s="17" t="s">
        <v>765</v>
      </c>
      <c r="AQ28" s="7" t="s">
        <v>25</v>
      </c>
      <c r="AR28" s="14">
        <f>COUNTIF(AM808:AM841,"TRUE")</f>
        <v>4</v>
      </c>
      <c r="AS28" s="14">
        <f>COUNTIF(AN808:AN841,"TRUE")</f>
        <v>30</v>
      </c>
    </row>
    <row r="29" spans="1:45" x14ac:dyDescent="0.25">
      <c r="A29" s="7" t="s">
        <v>766</v>
      </c>
      <c r="B29" s="7" t="s">
        <v>25</v>
      </c>
      <c r="C29" s="7">
        <v>22</v>
      </c>
      <c r="D29" s="7">
        <v>21</v>
      </c>
      <c r="E29" s="7">
        <v>4</v>
      </c>
      <c r="F29" s="7">
        <v>7</v>
      </c>
      <c r="G29" s="7">
        <v>11</v>
      </c>
      <c r="H29" s="7">
        <v>0</v>
      </c>
      <c r="I29" s="7">
        <v>0</v>
      </c>
      <c r="J29" s="7">
        <v>6</v>
      </c>
      <c r="Y29" s="14" t="s">
        <v>766</v>
      </c>
      <c r="Z29" s="7" t="s">
        <v>25</v>
      </c>
      <c r="AA29" s="14">
        <f>COUNTIF(AF311:AF315, "&lt;&gt;MISMATCH")</f>
        <v>5</v>
      </c>
      <c r="AB29" s="14">
        <f>COUNTIF(AG311:AG315, "&lt;&gt;MISMATCH")</f>
        <v>4</v>
      </c>
      <c r="AC29" s="14"/>
      <c r="AD29" s="7" t="s">
        <v>758</v>
      </c>
      <c r="AE29" s="7" t="s">
        <v>24</v>
      </c>
      <c r="AF29" s="7" t="s">
        <v>74</v>
      </c>
      <c r="AG29" s="7" t="s">
        <v>42</v>
      </c>
      <c r="AI29" s="7" t="s">
        <v>758</v>
      </c>
      <c r="AJ29" s="7" t="s">
        <v>24</v>
      </c>
      <c r="AK29" s="7" t="s">
        <v>70</v>
      </c>
      <c r="AL29" s="7" t="s">
        <v>282</v>
      </c>
      <c r="AM29" s="7" t="b">
        <v>1</v>
      </c>
      <c r="AN29" s="7" t="b">
        <v>0</v>
      </c>
      <c r="AP29" s="17" t="s">
        <v>766</v>
      </c>
      <c r="AQ29" s="7" t="s">
        <v>25</v>
      </c>
      <c r="AR29" s="14">
        <f>COUNTIF(AM842:AM862,"TRUE")</f>
        <v>2</v>
      </c>
      <c r="AS29" s="14">
        <f>COUNTIF(AN842:AN862,"TRUE")</f>
        <v>19</v>
      </c>
    </row>
    <row r="30" spans="1:45" x14ac:dyDescent="0.25">
      <c r="A30" s="7" t="s">
        <v>767</v>
      </c>
      <c r="B30" s="7" t="s">
        <v>25</v>
      </c>
      <c r="C30" s="7">
        <v>235</v>
      </c>
      <c r="D30" s="7">
        <v>88</v>
      </c>
      <c r="E30" s="7">
        <v>71</v>
      </c>
      <c r="F30" s="7">
        <v>84</v>
      </c>
      <c r="G30" s="7">
        <v>80</v>
      </c>
      <c r="H30" s="7">
        <v>0</v>
      </c>
      <c r="I30" s="7">
        <v>0</v>
      </c>
      <c r="J30" s="7">
        <v>65</v>
      </c>
      <c r="Y30" s="14" t="s">
        <v>767</v>
      </c>
      <c r="Z30" s="7" t="s">
        <v>25</v>
      </c>
      <c r="AA30" s="14">
        <v>63</v>
      </c>
      <c r="AB30" s="14">
        <f>COUNTIF(AG316:AG378, "&lt;&gt;MISMATCH")</f>
        <v>51</v>
      </c>
      <c r="AC30" s="14"/>
      <c r="AD30" s="7" t="s">
        <v>758</v>
      </c>
      <c r="AE30" s="7" t="s">
        <v>24</v>
      </c>
      <c r="AF30" s="7" t="s">
        <v>68</v>
      </c>
      <c r="AG30" s="7" t="s">
        <v>42</v>
      </c>
      <c r="AI30" s="7" t="s">
        <v>758</v>
      </c>
      <c r="AJ30" s="7" t="s">
        <v>24</v>
      </c>
      <c r="AK30" s="7" t="s">
        <v>69</v>
      </c>
      <c r="AL30" s="7" t="s">
        <v>282</v>
      </c>
      <c r="AM30" s="7" t="b">
        <v>1</v>
      </c>
      <c r="AN30" s="7" t="b">
        <v>0</v>
      </c>
      <c r="AP30" s="17" t="s">
        <v>767</v>
      </c>
      <c r="AQ30" s="7" t="s">
        <v>25</v>
      </c>
      <c r="AR30" s="14">
        <f>COUNTIF(AM863:AM952,"TRUE")</f>
        <v>2</v>
      </c>
      <c r="AS30" s="14">
        <f>COUNTIF(AN863:AN952,"TRUE")</f>
        <v>88</v>
      </c>
    </row>
    <row r="31" spans="1:45" x14ac:dyDescent="0.25">
      <c r="A31" s="7" t="s">
        <v>768</v>
      </c>
      <c r="B31" s="7" t="s">
        <v>25</v>
      </c>
      <c r="C31" s="7">
        <v>144</v>
      </c>
      <c r="D31" s="7">
        <v>65</v>
      </c>
      <c r="E31" s="7">
        <v>43</v>
      </c>
      <c r="F31" s="7">
        <v>68</v>
      </c>
      <c r="G31" s="7">
        <v>33</v>
      </c>
      <c r="H31" s="7">
        <v>0</v>
      </c>
      <c r="I31" s="7">
        <v>0</v>
      </c>
      <c r="J31" s="7">
        <v>55</v>
      </c>
      <c r="Y31" s="14" t="s">
        <v>768</v>
      </c>
      <c r="Z31" s="7" t="s">
        <v>25</v>
      </c>
      <c r="AA31" s="14">
        <f>COUNTIF(AF395:AF444, "&lt;&gt;MISMATCH")</f>
        <v>50</v>
      </c>
      <c r="AB31" s="14">
        <f>COUNTIF(AG379:AG428, "&lt;&gt;MISMATCH")</f>
        <v>38</v>
      </c>
      <c r="AC31" s="14"/>
      <c r="AD31" s="7" t="s">
        <v>758</v>
      </c>
      <c r="AE31" s="7" t="s">
        <v>24</v>
      </c>
      <c r="AF31" s="7" t="s">
        <v>70</v>
      </c>
      <c r="AG31" s="7" t="s">
        <v>42</v>
      </c>
      <c r="AI31" s="7" t="s">
        <v>758</v>
      </c>
      <c r="AJ31" s="7" t="s">
        <v>24</v>
      </c>
      <c r="AK31" s="7" t="s">
        <v>68</v>
      </c>
      <c r="AL31" s="7" t="s">
        <v>282</v>
      </c>
      <c r="AM31" s="7" t="b">
        <v>1</v>
      </c>
      <c r="AN31" s="7" t="b">
        <v>0</v>
      </c>
      <c r="AP31" s="17" t="s">
        <v>768</v>
      </c>
      <c r="AQ31" s="7" t="s">
        <v>25</v>
      </c>
      <c r="AR31" s="14">
        <f>COUNTIF(AM953:AM1018,"TRUE")</f>
        <v>20</v>
      </c>
      <c r="AS31" s="14">
        <f>COUNTIF(AN953:AN1018,"TRUE")</f>
        <v>46</v>
      </c>
    </row>
    <row r="32" spans="1:45" x14ac:dyDescent="0.25">
      <c r="A32" s="7" t="s">
        <v>769</v>
      </c>
      <c r="B32" s="7" t="s">
        <v>25</v>
      </c>
      <c r="C32" s="7">
        <v>133</v>
      </c>
      <c r="D32" s="7">
        <v>68</v>
      </c>
      <c r="E32" s="7">
        <v>29</v>
      </c>
      <c r="F32" s="7">
        <v>70</v>
      </c>
      <c r="G32" s="7">
        <v>34</v>
      </c>
      <c r="H32" s="7">
        <v>0</v>
      </c>
      <c r="I32" s="7">
        <v>0</v>
      </c>
      <c r="J32" s="7">
        <v>51</v>
      </c>
      <c r="Y32" s="14" t="s">
        <v>769</v>
      </c>
      <c r="Z32" s="7" t="s">
        <v>25</v>
      </c>
      <c r="AA32" s="14">
        <f>COUNTIF(AF429:AF476, "&lt;&gt;MISMATCH")</f>
        <v>48</v>
      </c>
      <c r="AB32" s="14">
        <f>COUNTIF(AG429:AG476, "&lt;&gt;MISMATCH")</f>
        <v>41</v>
      </c>
      <c r="AC32" s="14"/>
      <c r="AD32" s="7" t="s">
        <v>758</v>
      </c>
      <c r="AE32" s="7" t="s">
        <v>24</v>
      </c>
      <c r="AF32" s="7" t="s">
        <v>71</v>
      </c>
      <c r="AG32" s="7" t="s">
        <v>42</v>
      </c>
      <c r="AI32" s="7" t="s">
        <v>758</v>
      </c>
      <c r="AJ32" s="7" t="s">
        <v>24</v>
      </c>
      <c r="AK32" s="7" t="s">
        <v>74</v>
      </c>
      <c r="AL32" s="7" t="s">
        <v>282</v>
      </c>
      <c r="AM32" s="7" t="b">
        <v>1</v>
      </c>
      <c r="AN32" s="7" t="b">
        <v>0</v>
      </c>
      <c r="AP32" s="17" t="s">
        <v>769</v>
      </c>
      <c r="AQ32" s="7" t="s">
        <v>25</v>
      </c>
      <c r="AR32" s="14">
        <f>COUNTIF(AM1019:AM1088,"TRUE")</f>
        <v>12</v>
      </c>
      <c r="AS32" s="14">
        <f>COUNTIF(AN1019:AN1088,"TRUE")</f>
        <v>58</v>
      </c>
    </row>
    <row r="33" spans="1:45" x14ac:dyDescent="0.25">
      <c r="Y33" s="14"/>
      <c r="AA33" s="14"/>
      <c r="AB33" s="14"/>
      <c r="AC33" s="14"/>
      <c r="AP33" s="17"/>
      <c r="AR33" s="14"/>
      <c r="AS33" s="14"/>
    </row>
    <row r="34" spans="1:45" x14ac:dyDescent="0.25">
      <c r="A34" s="15" t="s">
        <v>0</v>
      </c>
      <c r="B34" s="15" t="s">
        <v>23</v>
      </c>
      <c r="C34" s="15" t="s">
        <v>754</v>
      </c>
      <c r="D34" s="15" t="s">
        <v>895</v>
      </c>
      <c r="E34" s="15" t="s">
        <v>3</v>
      </c>
      <c r="F34" s="15" t="s">
        <v>4</v>
      </c>
      <c r="G34" s="15" t="s">
        <v>5</v>
      </c>
      <c r="H34" s="15" t="s">
        <v>6</v>
      </c>
      <c r="I34" s="15" t="s">
        <v>7</v>
      </c>
      <c r="J34" s="15" t="s">
        <v>896</v>
      </c>
      <c r="Y34" s="14"/>
      <c r="AA34" s="14"/>
      <c r="AB34" s="14"/>
      <c r="AC34" s="14"/>
      <c r="AP34" s="17"/>
      <c r="AR34" s="14"/>
      <c r="AS34" s="14"/>
    </row>
    <row r="35" spans="1:45" x14ac:dyDescent="0.25">
      <c r="A35" s="7" t="s">
        <v>755</v>
      </c>
      <c r="B35" s="7" t="s">
        <v>26</v>
      </c>
      <c r="C35" s="7">
        <v>18</v>
      </c>
      <c r="D35" s="7">
        <v>18</v>
      </c>
      <c r="E35" s="7">
        <v>0</v>
      </c>
      <c r="F35" s="7">
        <v>17</v>
      </c>
      <c r="G35" s="7">
        <v>1</v>
      </c>
      <c r="H35" s="7">
        <v>0</v>
      </c>
      <c r="I35" s="7">
        <v>0</v>
      </c>
      <c r="J35" s="7">
        <v>0</v>
      </c>
      <c r="Y35" s="14" t="s">
        <v>755</v>
      </c>
      <c r="Z35" s="7" t="s">
        <v>26</v>
      </c>
      <c r="AA35" s="14">
        <v>0</v>
      </c>
      <c r="AB35" s="14">
        <v>0</v>
      </c>
      <c r="AC35" s="14"/>
      <c r="AD35" s="7" t="s">
        <v>758</v>
      </c>
      <c r="AE35" s="7" t="s">
        <v>24</v>
      </c>
      <c r="AF35" s="7" t="s">
        <v>75</v>
      </c>
      <c r="AG35" s="7" t="s">
        <v>40</v>
      </c>
      <c r="AI35" s="7" t="s">
        <v>758</v>
      </c>
      <c r="AJ35" s="7" t="s">
        <v>24</v>
      </c>
      <c r="AK35" s="7" t="s">
        <v>73</v>
      </c>
      <c r="AL35" s="7" t="s">
        <v>282</v>
      </c>
      <c r="AM35" s="7" t="b">
        <v>1</v>
      </c>
      <c r="AN35" s="7" t="b">
        <v>0</v>
      </c>
      <c r="AP35" s="17" t="s">
        <v>755</v>
      </c>
      <c r="AQ35" s="7" t="s">
        <v>26</v>
      </c>
      <c r="AR35" s="14">
        <f>COUNTIF(AM1089:AM1106,"TRUE")</f>
        <v>0</v>
      </c>
      <c r="AS35" s="14">
        <f>COUNTIF(AN1089:AN1106,"TRUE")</f>
        <v>18</v>
      </c>
    </row>
    <row r="36" spans="1:45" x14ac:dyDescent="0.25">
      <c r="A36" s="7" t="s">
        <v>756</v>
      </c>
      <c r="B36" s="7" t="s">
        <v>26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12</v>
      </c>
      <c r="Y36" s="14" t="s">
        <v>756</v>
      </c>
      <c r="Z36" s="7" t="s">
        <v>26</v>
      </c>
      <c r="AA36" s="14">
        <v>0</v>
      </c>
      <c r="AB36" s="14">
        <v>0</v>
      </c>
      <c r="AC36" s="14"/>
      <c r="AD36" s="7" t="s">
        <v>758</v>
      </c>
      <c r="AE36" s="7" t="s">
        <v>24</v>
      </c>
      <c r="AF36" s="7" t="s">
        <v>69</v>
      </c>
      <c r="AG36" s="7" t="s">
        <v>42</v>
      </c>
      <c r="AI36" s="7" t="s">
        <v>758</v>
      </c>
      <c r="AJ36" s="7" t="s">
        <v>24</v>
      </c>
      <c r="AK36" s="7" t="s">
        <v>72</v>
      </c>
      <c r="AL36" s="7" t="s">
        <v>282</v>
      </c>
      <c r="AM36" s="7" t="b">
        <v>1</v>
      </c>
      <c r="AN36" s="7" t="b">
        <v>0</v>
      </c>
      <c r="AP36" s="17" t="s">
        <v>756</v>
      </c>
      <c r="AQ36" s="7" t="s">
        <v>26</v>
      </c>
      <c r="AR36" s="14">
        <v>0</v>
      </c>
      <c r="AS36" s="14">
        <v>0</v>
      </c>
    </row>
    <row r="37" spans="1:45" x14ac:dyDescent="0.25">
      <c r="A37" s="7" t="s">
        <v>757</v>
      </c>
      <c r="B37" s="7" t="s">
        <v>26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14</v>
      </c>
      <c r="Y37" s="14" t="s">
        <v>757</v>
      </c>
      <c r="Z37" s="7" t="s">
        <v>26</v>
      </c>
      <c r="AA37" s="14">
        <v>0</v>
      </c>
      <c r="AB37" s="14">
        <v>0</v>
      </c>
      <c r="AC37" s="14"/>
      <c r="AD37" s="7" t="s">
        <v>758</v>
      </c>
      <c r="AE37" s="7" t="s">
        <v>24</v>
      </c>
      <c r="AF37" s="7" t="s">
        <v>76</v>
      </c>
      <c r="AG37" s="7" t="s">
        <v>77</v>
      </c>
      <c r="AI37" s="7" t="s">
        <v>758</v>
      </c>
      <c r="AJ37" s="7" t="s">
        <v>24</v>
      </c>
      <c r="AK37" s="7" t="s">
        <v>71</v>
      </c>
      <c r="AL37" s="7" t="s">
        <v>542</v>
      </c>
      <c r="AM37" s="7" t="b">
        <v>0</v>
      </c>
      <c r="AN37" s="7" t="b">
        <v>1</v>
      </c>
      <c r="AP37" s="7" t="s">
        <v>757</v>
      </c>
      <c r="AQ37" s="7" t="s">
        <v>26</v>
      </c>
      <c r="AR37" s="7">
        <v>0</v>
      </c>
      <c r="AS37" s="7">
        <v>0</v>
      </c>
    </row>
    <row r="38" spans="1:45" x14ac:dyDescent="0.25">
      <c r="A38" s="7" t="s">
        <v>758</v>
      </c>
      <c r="B38" s="7" t="s">
        <v>26</v>
      </c>
      <c r="C38" s="7">
        <v>104</v>
      </c>
      <c r="D38" s="7">
        <v>41</v>
      </c>
      <c r="E38" s="7">
        <v>22</v>
      </c>
      <c r="F38" s="7">
        <v>77</v>
      </c>
      <c r="G38" s="7">
        <v>5</v>
      </c>
      <c r="H38" s="7">
        <v>0</v>
      </c>
      <c r="I38" s="7">
        <v>0</v>
      </c>
      <c r="J38" s="7">
        <v>39</v>
      </c>
      <c r="Y38" s="14" t="s">
        <v>758</v>
      </c>
      <c r="Z38" s="7" t="s">
        <v>26</v>
      </c>
      <c r="AA38" s="14">
        <v>39</v>
      </c>
      <c r="AB38" s="14">
        <f>COUNTIF(AG477:AG515, "&lt;&gt;MISMATCH")</f>
        <v>28</v>
      </c>
      <c r="AC38" s="14"/>
      <c r="AD38" s="7" t="s">
        <v>758</v>
      </c>
      <c r="AE38" s="7" t="s">
        <v>24</v>
      </c>
      <c r="AF38" s="7" t="s">
        <v>78</v>
      </c>
      <c r="AG38" s="7" t="s">
        <v>40</v>
      </c>
      <c r="AI38" s="7" t="s">
        <v>758</v>
      </c>
      <c r="AJ38" s="7" t="s">
        <v>24</v>
      </c>
      <c r="AK38" s="7" t="s">
        <v>70</v>
      </c>
      <c r="AL38" s="7" t="s">
        <v>542</v>
      </c>
      <c r="AM38" s="7" t="b">
        <v>0</v>
      </c>
      <c r="AN38" s="7" t="b">
        <v>1</v>
      </c>
      <c r="AP38" s="17" t="s">
        <v>758</v>
      </c>
      <c r="AQ38" s="7" t="s">
        <v>26</v>
      </c>
      <c r="AR38" s="14">
        <f>COUNTIF(AM1107:AM1210,"TRUE")</f>
        <v>34</v>
      </c>
      <c r="AS38" s="14">
        <f>COUNTIF(AN1107:AN1210,"TRUE")</f>
        <v>70</v>
      </c>
    </row>
    <row r="39" spans="1:45" x14ac:dyDescent="0.25">
      <c r="A39" s="7" t="s">
        <v>759</v>
      </c>
      <c r="B39" s="7" t="s">
        <v>26</v>
      </c>
      <c r="C39" s="7">
        <v>3</v>
      </c>
      <c r="D39" s="7">
        <v>2</v>
      </c>
      <c r="E39" s="7">
        <v>0</v>
      </c>
      <c r="F39" s="7">
        <v>3</v>
      </c>
      <c r="G39" s="7">
        <v>0</v>
      </c>
      <c r="H39" s="7">
        <v>0</v>
      </c>
      <c r="I39" s="7">
        <v>0</v>
      </c>
      <c r="J39" s="7">
        <v>1</v>
      </c>
      <c r="Y39" s="14" t="s">
        <v>759</v>
      </c>
      <c r="Z39" s="7" t="s">
        <v>26</v>
      </c>
      <c r="AA39" s="14">
        <v>1</v>
      </c>
      <c r="AB39" s="14">
        <v>1</v>
      </c>
      <c r="AC39" s="14"/>
      <c r="AD39" s="7" t="s">
        <v>758</v>
      </c>
      <c r="AE39" s="7" t="s">
        <v>24</v>
      </c>
      <c r="AF39" s="7" t="s">
        <v>84</v>
      </c>
      <c r="AG39" s="7" t="s">
        <v>40</v>
      </c>
      <c r="AI39" s="7" t="s">
        <v>758</v>
      </c>
      <c r="AJ39" s="7" t="s">
        <v>24</v>
      </c>
      <c r="AK39" s="7" t="s">
        <v>69</v>
      </c>
      <c r="AL39" s="7" t="s">
        <v>542</v>
      </c>
      <c r="AM39" s="7" t="b">
        <v>0</v>
      </c>
      <c r="AN39" s="7" t="b">
        <v>1</v>
      </c>
      <c r="AP39" s="17" t="s">
        <v>759</v>
      </c>
      <c r="AQ39" s="7" t="s">
        <v>26</v>
      </c>
      <c r="AR39" s="14">
        <f>COUNTIF(AM1211:AM1213,"TRUE")</f>
        <v>2</v>
      </c>
      <c r="AS39" s="14">
        <f>COUNTIF(AN1211:AN1213,"TRUE")</f>
        <v>1</v>
      </c>
    </row>
    <row r="40" spans="1:45" x14ac:dyDescent="0.25">
      <c r="A40" s="7" t="s">
        <v>760</v>
      </c>
      <c r="B40" s="7" t="s">
        <v>26</v>
      </c>
      <c r="C40" s="7">
        <v>10</v>
      </c>
      <c r="D40" s="7">
        <v>5</v>
      </c>
      <c r="E40" s="7">
        <v>0</v>
      </c>
      <c r="F40" s="7">
        <v>8</v>
      </c>
      <c r="G40" s="7">
        <v>2</v>
      </c>
      <c r="H40" s="7">
        <v>0</v>
      </c>
      <c r="I40" s="7">
        <v>0</v>
      </c>
      <c r="J40" s="7">
        <v>0</v>
      </c>
      <c r="Y40" s="14" t="s">
        <v>760</v>
      </c>
      <c r="Z40" s="7" t="s">
        <v>26</v>
      </c>
      <c r="AA40" s="14">
        <v>0</v>
      </c>
      <c r="AB40" s="14">
        <v>0</v>
      </c>
      <c r="AC40" s="14"/>
      <c r="AD40" s="7" t="s">
        <v>758</v>
      </c>
      <c r="AE40" s="7" t="s">
        <v>24</v>
      </c>
      <c r="AF40" s="7" t="s">
        <v>83</v>
      </c>
      <c r="AG40" s="7" t="s">
        <v>40</v>
      </c>
      <c r="AI40" s="7" t="s">
        <v>758</v>
      </c>
      <c r="AJ40" s="7" t="s">
        <v>24</v>
      </c>
      <c r="AK40" s="7" t="s">
        <v>68</v>
      </c>
      <c r="AL40" s="7" t="s">
        <v>542</v>
      </c>
      <c r="AM40" s="7" t="b">
        <v>0</v>
      </c>
      <c r="AN40" s="7" t="b">
        <v>1</v>
      </c>
      <c r="AP40" s="17" t="s">
        <v>760</v>
      </c>
      <c r="AQ40" s="7" t="s">
        <v>26</v>
      </c>
      <c r="AR40" s="14">
        <f>COUNTIF(AM1214:AM1218,"TRUE")</f>
        <v>0</v>
      </c>
      <c r="AS40" s="14">
        <f>COUNTIF(AN1214:AN1218,"TRUE")</f>
        <v>5</v>
      </c>
    </row>
    <row r="41" spans="1:45" x14ac:dyDescent="0.25">
      <c r="A41" s="7" t="s">
        <v>761</v>
      </c>
      <c r="B41" s="7" t="s">
        <v>26</v>
      </c>
      <c r="C41" s="7">
        <v>35</v>
      </c>
      <c r="D41" s="7">
        <v>35</v>
      </c>
      <c r="E41" s="7">
        <v>6</v>
      </c>
      <c r="F41" s="7">
        <v>22</v>
      </c>
      <c r="G41" s="7">
        <v>7</v>
      </c>
      <c r="H41" s="7">
        <v>0</v>
      </c>
      <c r="I41" s="7">
        <v>0</v>
      </c>
      <c r="J41" s="7">
        <v>0</v>
      </c>
      <c r="Y41" s="14" t="s">
        <v>761</v>
      </c>
      <c r="Z41" s="7" t="s">
        <v>26</v>
      </c>
      <c r="AA41" s="14">
        <v>0</v>
      </c>
      <c r="AB41" s="14">
        <v>0</v>
      </c>
      <c r="AC41" s="14"/>
      <c r="AD41" s="7" t="s">
        <v>758</v>
      </c>
      <c r="AE41" s="7" t="s">
        <v>24</v>
      </c>
      <c r="AF41" s="7" t="s">
        <v>79</v>
      </c>
      <c r="AG41" s="7" t="s">
        <v>40</v>
      </c>
      <c r="AI41" s="7" t="s">
        <v>758</v>
      </c>
      <c r="AJ41" s="7" t="s">
        <v>24</v>
      </c>
      <c r="AK41" s="7" t="s">
        <v>74</v>
      </c>
      <c r="AL41" s="7" t="s">
        <v>542</v>
      </c>
      <c r="AM41" s="7" t="b">
        <v>0</v>
      </c>
      <c r="AN41" s="7" t="b">
        <v>1</v>
      </c>
      <c r="AP41" s="17" t="s">
        <v>761</v>
      </c>
      <c r="AQ41" s="7" t="s">
        <v>26</v>
      </c>
      <c r="AR41" s="14">
        <f>COUNTIF(AM1219:AM1253,"TRUE")</f>
        <v>1</v>
      </c>
      <c r="AS41" s="14">
        <f>COUNTIF(AN1219:AN1253,"TRUE")</f>
        <v>34</v>
      </c>
    </row>
    <row r="42" spans="1:45" x14ac:dyDescent="0.25">
      <c r="A42" s="7" t="s">
        <v>762</v>
      </c>
      <c r="B42" s="7" t="s">
        <v>26</v>
      </c>
      <c r="C42" s="7">
        <v>4</v>
      </c>
      <c r="D42" s="7">
        <v>2</v>
      </c>
      <c r="E42" s="7">
        <v>0</v>
      </c>
      <c r="F42" s="7">
        <v>0</v>
      </c>
      <c r="G42" s="7">
        <v>4</v>
      </c>
      <c r="H42" s="7">
        <v>0</v>
      </c>
      <c r="I42" s="7">
        <v>0</v>
      </c>
      <c r="J42" s="7">
        <v>0</v>
      </c>
      <c r="Y42" s="14" t="s">
        <v>762</v>
      </c>
      <c r="Z42" s="7" t="s">
        <v>26</v>
      </c>
      <c r="AA42" s="14">
        <v>0</v>
      </c>
      <c r="AB42" s="14">
        <v>0</v>
      </c>
      <c r="AC42" s="14"/>
      <c r="AD42" s="7" t="s">
        <v>758</v>
      </c>
      <c r="AE42" s="7" t="s">
        <v>24</v>
      </c>
      <c r="AF42" s="7" t="s">
        <v>80</v>
      </c>
      <c r="AG42" s="7" t="s">
        <v>40</v>
      </c>
      <c r="AI42" s="7" t="s">
        <v>758</v>
      </c>
      <c r="AJ42" s="7" t="s">
        <v>24</v>
      </c>
      <c r="AK42" s="7" t="s">
        <v>73</v>
      </c>
      <c r="AL42" s="7" t="s">
        <v>542</v>
      </c>
      <c r="AM42" s="7" t="b">
        <v>0</v>
      </c>
      <c r="AN42" s="7" t="b">
        <v>1</v>
      </c>
      <c r="AP42" s="17" t="s">
        <v>762</v>
      </c>
      <c r="AQ42" s="7" t="s">
        <v>26</v>
      </c>
      <c r="AR42" s="14">
        <f>COUNTIF(AM1254:AM1255,"TRUE")</f>
        <v>0</v>
      </c>
      <c r="AS42" s="14">
        <f>COUNTIF(AN1254:AN1255,"TRUE")</f>
        <v>2</v>
      </c>
    </row>
    <row r="43" spans="1:45" x14ac:dyDescent="0.25">
      <c r="A43" s="7" t="s">
        <v>763</v>
      </c>
      <c r="B43" s="7" t="s">
        <v>26</v>
      </c>
      <c r="C43" s="7">
        <v>91</v>
      </c>
      <c r="D43" s="7">
        <v>60</v>
      </c>
      <c r="E43" s="7">
        <v>8</v>
      </c>
      <c r="F43" s="7">
        <v>36</v>
      </c>
      <c r="G43" s="7">
        <v>40</v>
      </c>
      <c r="H43" s="7">
        <v>7</v>
      </c>
      <c r="I43" s="7">
        <v>0</v>
      </c>
      <c r="J43" s="7">
        <v>9</v>
      </c>
      <c r="Y43" s="14" t="s">
        <v>763</v>
      </c>
      <c r="Z43" s="7" t="s">
        <v>26</v>
      </c>
      <c r="AA43" s="14">
        <f>COUNTIF(AF517:AF518, "&lt;&gt;MISMATCH")</f>
        <v>2</v>
      </c>
      <c r="AB43" s="14">
        <f>COUNTIF(AG517:AG518, "&lt;&gt;MISMATCH")</f>
        <v>0</v>
      </c>
      <c r="AC43" s="14"/>
      <c r="AD43" s="7" t="s">
        <v>758</v>
      </c>
      <c r="AE43" s="7" t="s">
        <v>24</v>
      </c>
      <c r="AF43" s="7" t="s">
        <v>81</v>
      </c>
      <c r="AG43" s="7" t="s">
        <v>40</v>
      </c>
      <c r="AI43" s="7" t="s">
        <v>758</v>
      </c>
      <c r="AJ43" s="7" t="s">
        <v>24</v>
      </c>
      <c r="AK43" s="7" t="s">
        <v>72</v>
      </c>
      <c r="AL43" s="7" t="s">
        <v>542</v>
      </c>
      <c r="AM43" s="7" t="b">
        <v>0</v>
      </c>
      <c r="AN43" s="7" t="b">
        <v>1</v>
      </c>
      <c r="AP43" s="17" t="s">
        <v>763</v>
      </c>
      <c r="AQ43" s="7" t="s">
        <v>26</v>
      </c>
      <c r="AR43" s="14">
        <f>COUNTIF(AM1256:AM1315,"TRUE")</f>
        <v>35</v>
      </c>
      <c r="AS43" s="14">
        <f>COUNTIF(AN1256:AN1315,"TRUE")</f>
        <v>25</v>
      </c>
    </row>
    <row r="44" spans="1:45" x14ac:dyDescent="0.25">
      <c r="A44" s="7" t="s">
        <v>764</v>
      </c>
      <c r="B44" s="7" t="s">
        <v>26</v>
      </c>
      <c r="C44" s="7">
        <v>12</v>
      </c>
      <c r="D44" s="7">
        <v>10</v>
      </c>
      <c r="E44" s="7">
        <v>2</v>
      </c>
      <c r="F44" s="7">
        <v>6</v>
      </c>
      <c r="G44" s="7">
        <v>4</v>
      </c>
      <c r="H44" s="7">
        <v>0</v>
      </c>
      <c r="I44" s="7">
        <v>0</v>
      </c>
      <c r="J44" s="7">
        <v>3</v>
      </c>
      <c r="Y44" s="14" t="s">
        <v>764</v>
      </c>
      <c r="Z44" s="7" t="s">
        <v>26</v>
      </c>
      <c r="AA44" s="14">
        <f>COUNTIF(AF519:AF521, "&lt;&gt;MISMATCH")</f>
        <v>3</v>
      </c>
      <c r="AB44" s="14">
        <f>COUNTIF(AG519:AG521, "&lt;&gt;MISMATCH")</f>
        <v>0</v>
      </c>
      <c r="AC44" s="14"/>
      <c r="AD44" s="7" t="s">
        <v>758</v>
      </c>
      <c r="AE44" s="7" t="s">
        <v>24</v>
      </c>
      <c r="AF44" s="7" t="s">
        <v>82</v>
      </c>
      <c r="AG44" s="7" t="s">
        <v>42</v>
      </c>
      <c r="AI44" s="7" t="s">
        <v>758</v>
      </c>
      <c r="AJ44" s="7" t="s">
        <v>24</v>
      </c>
      <c r="AK44" s="7" t="s">
        <v>71</v>
      </c>
      <c r="AL44" s="7" t="s">
        <v>543</v>
      </c>
      <c r="AM44" s="7" t="b">
        <v>0</v>
      </c>
      <c r="AN44" s="7" t="b">
        <v>1</v>
      </c>
      <c r="AP44" s="17" t="s">
        <v>764</v>
      </c>
      <c r="AQ44" s="7" t="s">
        <v>26</v>
      </c>
      <c r="AR44" s="14">
        <f>COUNTIF(AM1316:AM1325,"TRUE")</f>
        <v>8</v>
      </c>
      <c r="AS44" s="14">
        <f>COUNTIF(AN1316:AN1325,"TRUE")</f>
        <v>2</v>
      </c>
    </row>
    <row r="45" spans="1:45" x14ac:dyDescent="0.25">
      <c r="A45" s="7" t="s">
        <v>765</v>
      </c>
      <c r="B45" s="7" t="s">
        <v>26</v>
      </c>
      <c r="C45" s="7">
        <v>51</v>
      </c>
      <c r="D45" s="7">
        <v>33</v>
      </c>
      <c r="E45" s="7">
        <v>5</v>
      </c>
      <c r="F45" s="7">
        <v>26</v>
      </c>
      <c r="G45" s="7">
        <v>19</v>
      </c>
      <c r="H45" s="7">
        <v>0</v>
      </c>
      <c r="I45" s="7">
        <v>1</v>
      </c>
      <c r="J45" s="7">
        <v>26</v>
      </c>
      <c r="Y45" s="14" t="s">
        <v>765</v>
      </c>
      <c r="Z45" s="7" t="s">
        <v>26</v>
      </c>
      <c r="AA45" s="14">
        <f>COUNTIF(AF522:AF545, "&lt;&gt;MISMATCH")</f>
        <v>24</v>
      </c>
      <c r="AB45" s="14">
        <f>COUNTIF(AG522:AG545, "&lt;&gt;MISMATCH")</f>
        <v>16</v>
      </c>
      <c r="AC45" s="14"/>
      <c r="AD45" s="7" t="s">
        <v>759</v>
      </c>
      <c r="AE45" s="7" t="s">
        <v>24</v>
      </c>
      <c r="AF45" s="7" t="s">
        <v>85</v>
      </c>
      <c r="AG45" s="7" t="s">
        <v>40</v>
      </c>
      <c r="AI45" s="7" t="s">
        <v>758</v>
      </c>
      <c r="AJ45" s="7" t="s">
        <v>24</v>
      </c>
      <c r="AK45" s="7" t="s">
        <v>70</v>
      </c>
      <c r="AL45" s="7" t="s">
        <v>543</v>
      </c>
      <c r="AM45" s="7" t="b">
        <v>0</v>
      </c>
      <c r="AN45" s="7" t="b">
        <v>1</v>
      </c>
      <c r="AP45" s="17" t="s">
        <v>765</v>
      </c>
      <c r="AQ45" s="7" t="s">
        <v>26</v>
      </c>
      <c r="AR45" s="14">
        <f>COUNTIF(AM1326:AM1359,"TRUE")</f>
        <v>4</v>
      </c>
      <c r="AS45" s="14">
        <f>COUNTIF(AN1326:AN1359,"TRUE")</f>
        <v>30</v>
      </c>
    </row>
    <row r="46" spans="1:45" x14ac:dyDescent="0.25">
      <c r="A46" s="7" t="s">
        <v>766</v>
      </c>
      <c r="B46" s="7" t="s">
        <v>26</v>
      </c>
      <c r="C46" s="7">
        <v>22</v>
      </c>
      <c r="D46" s="7">
        <v>21</v>
      </c>
      <c r="E46" s="7">
        <v>4</v>
      </c>
      <c r="F46" s="7">
        <v>7</v>
      </c>
      <c r="G46" s="7">
        <v>11</v>
      </c>
      <c r="H46" s="7">
        <v>0</v>
      </c>
      <c r="I46" s="7">
        <v>0</v>
      </c>
      <c r="J46" s="7">
        <v>6</v>
      </c>
      <c r="Y46" s="14" t="s">
        <v>766</v>
      </c>
      <c r="Z46" s="7" t="s">
        <v>26</v>
      </c>
      <c r="AA46" s="14">
        <f>COUNTIF(AF546:AF550, "&lt;&gt;MISMATCH")</f>
        <v>5</v>
      </c>
      <c r="AB46" s="14">
        <f>COUNTIF(AG546:AG550, "&lt;&gt;MISMATCH")</f>
        <v>4</v>
      </c>
      <c r="AC46" s="14"/>
      <c r="AD46" s="7" t="s">
        <v>763</v>
      </c>
      <c r="AE46" s="7" t="s">
        <v>24</v>
      </c>
      <c r="AF46" s="7" t="s">
        <v>216</v>
      </c>
      <c r="AG46" s="7" t="s">
        <v>42</v>
      </c>
      <c r="AI46" s="7" t="s">
        <v>758</v>
      </c>
      <c r="AJ46" s="7" t="s">
        <v>24</v>
      </c>
      <c r="AK46" s="7" t="s">
        <v>69</v>
      </c>
      <c r="AL46" s="7" t="s">
        <v>543</v>
      </c>
      <c r="AM46" s="7" t="b">
        <v>0</v>
      </c>
      <c r="AN46" s="7" t="b">
        <v>1</v>
      </c>
      <c r="AP46" s="17" t="s">
        <v>766</v>
      </c>
      <c r="AQ46" s="7" t="s">
        <v>26</v>
      </c>
      <c r="AR46" s="14">
        <f>COUNTIF(AM1360:AM1380,"TRUE")</f>
        <v>2</v>
      </c>
      <c r="AS46" s="14">
        <f>COUNTIF(AN1360:AN1380,"TRUE")</f>
        <v>19</v>
      </c>
    </row>
    <row r="47" spans="1:45" x14ac:dyDescent="0.25">
      <c r="A47" s="7" t="s">
        <v>767</v>
      </c>
      <c r="B47" s="7" t="s">
        <v>26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65</v>
      </c>
      <c r="Y47" s="14" t="s">
        <v>767</v>
      </c>
      <c r="Z47" s="7" t="s">
        <v>26</v>
      </c>
      <c r="AA47" s="14">
        <v>0</v>
      </c>
      <c r="AB47" s="14">
        <v>0</v>
      </c>
      <c r="AC47" s="14"/>
      <c r="AD47" s="7" t="s">
        <v>763</v>
      </c>
      <c r="AE47" s="7" t="s">
        <v>24</v>
      </c>
      <c r="AF47" s="7" t="s">
        <v>217</v>
      </c>
      <c r="AG47" s="7" t="s">
        <v>42</v>
      </c>
      <c r="AI47" s="7" t="s">
        <v>758</v>
      </c>
      <c r="AJ47" s="7" t="s">
        <v>24</v>
      </c>
      <c r="AK47" s="7" t="s">
        <v>68</v>
      </c>
      <c r="AL47" s="7" t="s">
        <v>543</v>
      </c>
      <c r="AM47" s="7" t="b">
        <v>0</v>
      </c>
      <c r="AN47" s="7" t="b">
        <v>1</v>
      </c>
      <c r="AP47" s="17" t="s">
        <v>767</v>
      </c>
      <c r="AQ47" s="7" t="s">
        <v>26</v>
      </c>
      <c r="AR47" s="14">
        <v>0</v>
      </c>
      <c r="AS47" s="14">
        <v>0</v>
      </c>
    </row>
    <row r="48" spans="1:45" x14ac:dyDescent="0.25">
      <c r="A48" s="7" t="s">
        <v>768</v>
      </c>
      <c r="B48" s="7" t="s">
        <v>26</v>
      </c>
      <c r="C48" s="7">
        <v>147</v>
      </c>
      <c r="D48" s="7">
        <v>65</v>
      </c>
      <c r="E48" s="7">
        <v>43</v>
      </c>
      <c r="F48" s="7">
        <v>70</v>
      </c>
      <c r="G48" s="7">
        <v>34</v>
      </c>
      <c r="H48" s="7">
        <v>0</v>
      </c>
      <c r="I48" s="7">
        <v>0</v>
      </c>
      <c r="J48" s="7">
        <v>55</v>
      </c>
      <c r="Y48" s="14" t="s">
        <v>768</v>
      </c>
      <c r="Z48" s="7" t="s">
        <v>26</v>
      </c>
      <c r="AA48" s="14">
        <f>COUNTIF(AF551:AF600, "&lt;&gt;MISMATCH")</f>
        <v>50</v>
      </c>
      <c r="AB48" s="14">
        <f>COUNTIF(AG551:AG600, "&lt;&gt;MISMATCH")</f>
        <v>38</v>
      </c>
      <c r="AC48" s="14"/>
      <c r="AD48" s="7" t="s">
        <v>764</v>
      </c>
      <c r="AE48" s="7" t="s">
        <v>24</v>
      </c>
      <c r="AF48" s="7" t="s">
        <v>223</v>
      </c>
      <c r="AG48" s="7" t="s">
        <v>42</v>
      </c>
      <c r="AI48" s="7" t="s">
        <v>758</v>
      </c>
      <c r="AJ48" s="7" t="s">
        <v>24</v>
      </c>
      <c r="AK48" s="7" t="s">
        <v>74</v>
      </c>
      <c r="AL48" s="7" t="s">
        <v>543</v>
      </c>
      <c r="AM48" s="7" t="b">
        <v>0</v>
      </c>
      <c r="AN48" s="7" t="b">
        <v>1</v>
      </c>
      <c r="AP48" s="17" t="s">
        <v>768</v>
      </c>
      <c r="AQ48" s="7" t="s">
        <v>26</v>
      </c>
      <c r="AR48" s="14">
        <f>COUNTIF(AM1381:AM1446,"TRUE")</f>
        <v>20</v>
      </c>
      <c r="AS48" s="14">
        <f>COUNTIF(AN1381:AN1446,"TRUE")</f>
        <v>46</v>
      </c>
    </row>
    <row r="49" spans="1:45" x14ac:dyDescent="0.25">
      <c r="A49" s="7" t="s">
        <v>769</v>
      </c>
      <c r="B49" s="7" t="s">
        <v>26</v>
      </c>
      <c r="C49" s="7">
        <v>77</v>
      </c>
      <c r="D49" s="7">
        <v>25</v>
      </c>
      <c r="E49" s="7">
        <v>29</v>
      </c>
      <c r="F49" s="7">
        <v>48</v>
      </c>
      <c r="G49" s="7">
        <v>0</v>
      </c>
      <c r="H49" s="7">
        <v>0</v>
      </c>
      <c r="I49" s="7">
        <v>0</v>
      </c>
      <c r="J49" s="7">
        <v>51</v>
      </c>
      <c r="Y49" s="14" t="s">
        <v>769</v>
      </c>
      <c r="Z49" s="7" t="s">
        <v>26</v>
      </c>
      <c r="AA49" s="14">
        <f>COUNTIF(AF601:AF620, "&lt;&gt;MISMATCH")</f>
        <v>20</v>
      </c>
      <c r="AB49" s="14">
        <f>COUNTIF(AG601:AG620, "&lt;&gt;MISMATCH")</f>
        <v>16</v>
      </c>
      <c r="AC49" s="14"/>
      <c r="AD49" s="7" t="s">
        <v>764</v>
      </c>
      <c r="AE49" s="7" t="s">
        <v>24</v>
      </c>
      <c r="AF49" s="7" t="s">
        <v>225</v>
      </c>
      <c r="AG49" s="7" t="s">
        <v>42</v>
      </c>
      <c r="AI49" s="7" t="s">
        <v>758</v>
      </c>
      <c r="AJ49" s="7" t="s">
        <v>24</v>
      </c>
      <c r="AK49" s="7" t="s">
        <v>73</v>
      </c>
      <c r="AL49" s="7" t="s">
        <v>543</v>
      </c>
      <c r="AM49" s="7" t="b">
        <v>0</v>
      </c>
      <c r="AN49" s="7" t="b">
        <v>1</v>
      </c>
      <c r="AP49" s="17" t="s">
        <v>769</v>
      </c>
      <c r="AQ49" s="7" t="s">
        <v>26</v>
      </c>
      <c r="AR49" s="14">
        <f>COUNTIF(AM1447:AM1471,"TRUE")</f>
        <v>3</v>
      </c>
      <c r="AS49" s="14">
        <f>COUNTIF(AN1447:AN1471,"TRUE")</f>
        <v>22</v>
      </c>
    </row>
    <row r="50" spans="1:45" x14ac:dyDescent="0.25">
      <c r="A50" s="18" t="s">
        <v>754</v>
      </c>
      <c r="B50" s="18" t="s">
        <v>24</v>
      </c>
      <c r="C50" s="18">
        <f t="shared" ref="C50:J50" si="3">SUM(C3:C17)</f>
        <v>882</v>
      </c>
      <c r="D50" s="18">
        <f t="shared" si="3"/>
        <v>467</v>
      </c>
      <c r="E50" s="18">
        <f t="shared" si="3"/>
        <v>191</v>
      </c>
      <c r="F50" s="18">
        <f t="shared" si="3"/>
        <v>431</v>
      </c>
      <c r="G50" s="18">
        <f t="shared" si="3"/>
        <v>249</v>
      </c>
      <c r="H50" s="18">
        <f t="shared" si="3"/>
        <v>10</v>
      </c>
      <c r="I50" s="18">
        <f t="shared" si="3"/>
        <v>1</v>
      </c>
      <c r="J50" s="18">
        <f t="shared" si="3"/>
        <v>281</v>
      </c>
      <c r="Y50" s="18" t="s">
        <v>754</v>
      </c>
      <c r="Z50" s="18" t="s">
        <v>24</v>
      </c>
      <c r="AA50" s="19">
        <f>SUM(AA3:AA17)</f>
        <v>238</v>
      </c>
      <c r="AB50" s="19">
        <f>SUM(AB3:AB17)</f>
        <v>182</v>
      </c>
      <c r="AC50" s="14"/>
      <c r="AD50" s="7" t="s">
        <v>764</v>
      </c>
      <c r="AE50" s="7" t="s">
        <v>24</v>
      </c>
      <c r="AF50" s="7" t="s">
        <v>224</v>
      </c>
      <c r="AG50" s="7" t="s">
        <v>42</v>
      </c>
      <c r="AI50" s="7" t="s">
        <v>758</v>
      </c>
      <c r="AJ50" s="7" t="s">
        <v>24</v>
      </c>
      <c r="AK50" s="7" t="s">
        <v>72</v>
      </c>
      <c r="AL50" s="7" t="s">
        <v>543</v>
      </c>
      <c r="AM50" s="7" t="b">
        <v>0</v>
      </c>
      <c r="AN50" s="7" t="b">
        <v>1</v>
      </c>
      <c r="AP50" s="18" t="s">
        <v>754</v>
      </c>
      <c r="AQ50" s="18" t="s">
        <v>24</v>
      </c>
      <c r="AR50" s="18">
        <f>SUM(AR3:AR17)</f>
        <v>141</v>
      </c>
      <c r="AS50" s="18">
        <f>SUM(AS3:AS17)</f>
        <v>401</v>
      </c>
    </row>
    <row r="51" spans="1:45" x14ac:dyDescent="0.25">
      <c r="A51" s="28" t="s">
        <v>754</v>
      </c>
      <c r="B51" s="28" t="s">
        <v>25</v>
      </c>
      <c r="C51" s="28">
        <f t="shared" ref="C51:J51" si="4">SUM(C18:C32)</f>
        <v>882</v>
      </c>
      <c r="D51" s="28">
        <f t="shared" si="4"/>
        <v>467</v>
      </c>
      <c r="E51" s="28">
        <f t="shared" si="4"/>
        <v>191</v>
      </c>
      <c r="F51" s="28">
        <f t="shared" si="4"/>
        <v>431</v>
      </c>
      <c r="G51" s="28">
        <f t="shared" si="4"/>
        <v>249</v>
      </c>
      <c r="H51" s="28">
        <f t="shared" si="4"/>
        <v>10</v>
      </c>
      <c r="I51" s="28">
        <f t="shared" si="4"/>
        <v>1</v>
      </c>
      <c r="J51" s="28">
        <f t="shared" si="4"/>
        <v>281</v>
      </c>
      <c r="Y51" s="28" t="s">
        <v>754</v>
      </c>
      <c r="Z51" s="28" t="s">
        <v>25</v>
      </c>
      <c r="AA51" s="24">
        <f>SUM(AA18:AA32)</f>
        <v>236</v>
      </c>
      <c r="AB51" s="24">
        <f>SUM(AB18:AB32)</f>
        <v>180</v>
      </c>
      <c r="AC51" s="14"/>
      <c r="AD51" s="7" t="s">
        <v>765</v>
      </c>
      <c r="AE51" s="7" t="s">
        <v>24</v>
      </c>
      <c r="AF51" s="7" t="s">
        <v>103</v>
      </c>
      <c r="AG51" s="7" t="s">
        <v>44</v>
      </c>
      <c r="AI51" s="7" t="s">
        <v>758</v>
      </c>
      <c r="AJ51" s="7" t="s">
        <v>24</v>
      </c>
      <c r="AK51" s="7" t="s">
        <v>75</v>
      </c>
      <c r="AL51" s="7" t="s">
        <v>263</v>
      </c>
      <c r="AM51" s="7" t="b">
        <v>0</v>
      </c>
      <c r="AN51" s="7" t="b">
        <v>1</v>
      </c>
      <c r="AP51" s="28" t="s">
        <v>754</v>
      </c>
      <c r="AQ51" s="28" t="s">
        <v>25</v>
      </c>
      <c r="AR51" s="28">
        <f>SUM(AR18:AR32)</f>
        <v>141</v>
      </c>
      <c r="AS51" s="28">
        <f>SUM(AS18:AS32)</f>
        <v>401</v>
      </c>
    </row>
    <row r="52" spans="1:45" x14ac:dyDescent="0.25">
      <c r="A52" s="28" t="s">
        <v>754</v>
      </c>
      <c r="B52" s="28" t="s">
        <v>26</v>
      </c>
      <c r="C52" s="28">
        <f t="shared" ref="C52:J52" si="5">SUM(C35:C49)</f>
        <v>574</v>
      </c>
      <c r="D52" s="28">
        <f t="shared" si="5"/>
        <v>317</v>
      </c>
      <c r="E52" s="28">
        <f t="shared" si="5"/>
        <v>119</v>
      </c>
      <c r="F52" s="28">
        <f t="shared" si="5"/>
        <v>320</v>
      </c>
      <c r="G52" s="28">
        <f t="shared" si="5"/>
        <v>127</v>
      </c>
      <c r="H52" s="28">
        <f t="shared" si="5"/>
        <v>7</v>
      </c>
      <c r="I52" s="28">
        <f t="shared" si="5"/>
        <v>1</v>
      </c>
      <c r="J52" s="28">
        <f t="shared" si="5"/>
        <v>281</v>
      </c>
      <c r="Y52" s="28" t="s">
        <v>754</v>
      </c>
      <c r="Z52" s="28" t="s">
        <v>26</v>
      </c>
      <c r="AA52" s="24">
        <f>SUM(AA35:AA49)</f>
        <v>144</v>
      </c>
      <c r="AB52" s="24">
        <f>SUM(AB35:AB49)</f>
        <v>103</v>
      </c>
      <c r="AC52" s="14"/>
      <c r="AD52" s="7" t="s">
        <v>765</v>
      </c>
      <c r="AE52" s="7" t="s">
        <v>24</v>
      </c>
      <c r="AF52" s="7" t="s">
        <v>88</v>
      </c>
      <c r="AG52" s="7" t="s">
        <v>40</v>
      </c>
      <c r="AI52" s="7" t="s">
        <v>758</v>
      </c>
      <c r="AJ52" s="7" t="s">
        <v>24</v>
      </c>
      <c r="AK52" s="7" t="s">
        <v>78</v>
      </c>
      <c r="AL52" s="7" t="s">
        <v>283</v>
      </c>
      <c r="AM52" s="7" t="b">
        <v>1</v>
      </c>
      <c r="AN52" s="7" t="b">
        <v>0</v>
      </c>
      <c r="AP52" s="28" t="s">
        <v>754</v>
      </c>
      <c r="AQ52" s="28" t="s">
        <v>26</v>
      </c>
      <c r="AR52" s="28">
        <f>SUM(AR35:AR49)</f>
        <v>109</v>
      </c>
      <c r="AS52" s="28">
        <f>SUM(AS35:AS49)</f>
        <v>274</v>
      </c>
    </row>
    <row r="53" spans="1:45" x14ac:dyDescent="0.25">
      <c r="Y53" s="14"/>
      <c r="Z53" s="14"/>
      <c r="AA53" s="14"/>
      <c r="AB53" s="14"/>
      <c r="AC53" s="14"/>
      <c r="AD53" s="7" t="s">
        <v>765</v>
      </c>
      <c r="AE53" s="7" t="s">
        <v>24</v>
      </c>
      <c r="AF53" s="7" t="s">
        <v>89</v>
      </c>
      <c r="AG53" s="7" t="s">
        <v>40</v>
      </c>
      <c r="AI53" s="7" t="s">
        <v>758</v>
      </c>
      <c r="AJ53" s="7" t="s">
        <v>24</v>
      </c>
      <c r="AK53" s="7" t="s">
        <v>78</v>
      </c>
      <c r="AL53" s="7" t="s">
        <v>544</v>
      </c>
      <c r="AM53" s="7" t="b">
        <v>1</v>
      </c>
      <c r="AN53" s="7" t="b">
        <v>0</v>
      </c>
    </row>
    <row r="54" spans="1:45" x14ac:dyDescent="0.25">
      <c r="Y54" s="14"/>
      <c r="Z54" s="14"/>
      <c r="AA54" s="14"/>
      <c r="AB54" s="14"/>
      <c r="AC54" s="14"/>
      <c r="AD54" s="7" t="s">
        <v>765</v>
      </c>
      <c r="AE54" s="7" t="s">
        <v>24</v>
      </c>
      <c r="AF54" s="7" t="s">
        <v>96</v>
      </c>
      <c r="AG54" s="7" t="s">
        <v>42</v>
      </c>
      <c r="AI54" s="7" t="s">
        <v>758</v>
      </c>
      <c r="AJ54" s="7" t="s">
        <v>24</v>
      </c>
      <c r="AK54" s="7" t="s">
        <v>84</v>
      </c>
      <c r="AL54" s="7" t="s">
        <v>545</v>
      </c>
      <c r="AM54" s="7" t="b">
        <v>0</v>
      </c>
      <c r="AN54" s="7" t="b">
        <v>1</v>
      </c>
    </row>
    <row r="55" spans="1:45" x14ac:dyDescent="0.25">
      <c r="Y55" s="14"/>
      <c r="Z55" s="14"/>
      <c r="AA55" s="14"/>
      <c r="AB55" s="14"/>
      <c r="AC55" s="14"/>
      <c r="AD55" s="7" t="s">
        <v>765</v>
      </c>
      <c r="AE55" s="7" t="s">
        <v>24</v>
      </c>
      <c r="AF55" s="7" t="s">
        <v>95</v>
      </c>
      <c r="AG55" s="7" t="s">
        <v>42</v>
      </c>
      <c r="AI55" s="7" t="s">
        <v>758</v>
      </c>
      <c r="AJ55" s="7" t="s">
        <v>24</v>
      </c>
      <c r="AK55" s="7" t="s">
        <v>84</v>
      </c>
      <c r="AL55" s="7" t="s">
        <v>546</v>
      </c>
      <c r="AM55" s="7" t="b">
        <v>0</v>
      </c>
      <c r="AN55" s="7" t="b">
        <v>1</v>
      </c>
      <c r="AP55" s="11" t="s">
        <v>407</v>
      </c>
      <c r="AQ55" s="12"/>
      <c r="AR55" s="12"/>
      <c r="AS55" s="13"/>
    </row>
    <row r="56" spans="1:45" x14ac:dyDescent="0.25">
      <c r="Y56" s="14"/>
      <c r="Z56" s="14"/>
      <c r="AA56" s="14"/>
      <c r="AB56" s="14"/>
      <c r="AC56" s="14"/>
      <c r="AD56" s="7" t="s">
        <v>765</v>
      </c>
      <c r="AE56" s="7" t="s">
        <v>24</v>
      </c>
      <c r="AF56" s="7" t="s">
        <v>102</v>
      </c>
      <c r="AG56" s="7" t="s">
        <v>44</v>
      </c>
      <c r="AI56" s="7" t="s">
        <v>758</v>
      </c>
      <c r="AJ56" s="7" t="s">
        <v>24</v>
      </c>
      <c r="AK56" s="7" t="s">
        <v>82</v>
      </c>
      <c r="AL56" s="7" t="s">
        <v>297</v>
      </c>
      <c r="AM56" s="7" t="b">
        <v>0</v>
      </c>
      <c r="AN56" s="7" t="b">
        <v>1</v>
      </c>
      <c r="AP56" s="16" t="s">
        <v>0</v>
      </c>
      <c r="AQ56" s="16" t="s">
        <v>23</v>
      </c>
      <c r="AR56" s="16" t="s">
        <v>398</v>
      </c>
      <c r="AS56" s="16" t="s">
        <v>399</v>
      </c>
    </row>
    <row r="57" spans="1:45" x14ac:dyDescent="0.25">
      <c r="Y57" s="14"/>
      <c r="Z57" s="14"/>
      <c r="AA57" s="14"/>
      <c r="AB57" s="14"/>
      <c r="AC57" s="14"/>
      <c r="AD57" s="7" t="s">
        <v>765</v>
      </c>
      <c r="AE57" s="7" t="s">
        <v>24</v>
      </c>
      <c r="AF57" s="7" t="s">
        <v>99</v>
      </c>
      <c r="AG57" s="7" t="s">
        <v>44</v>
      </c>
      <c r="AI57" s="7" t="s">
        <v>758</v>
      </c>
      <c r="AJ57" s="7" t="s">
        <v>24</v>
      </c>
      <c r="AK57" s="7" t="s">
        <v>81</v>
      </c>
      <c r="AL57" s="7" t="s">
        <v>297</v>
      </c>
      <c r="AM57" s="7" t="b">
        <v>0</v>
      </c>
      <c r="AN57" s="7" t="b">
        <v>1</v>
      </c>
      <c r="AP57" s="14" t="s">
        <v>27</v>
      </c>
      <c r="AQ57" s="7" t="s">
        <v>24</v>
      </c>
      <c r="AR57" s="14">
        <f>SUM(AR3:AR7)</f>
        <v>39</v>
      </c>
      <c r="AS57" s="14">
        <f>SUM(AS3:AS7)</f>
        <v>92</v>
      </c>
    </row>
    <row r="58" spans="1:45" x14ac:dyDescent="0.25">
      <c r="Y58" s="14"/>
      <c r="Z58" s="14"/>
      <c r="AA58" s="14"/>
      <c r="AB58" s="14"/>
      <c r="AC58" s="14"/>
      <c r="AD58" s="7" t="s">
        <v>765</v>
      </c>
      <c r="AE58" s="7" t="s">
        <v>24</v>
      </c>
      <c r="AF58" s="7" t="s">
        <v>101</v>
      </c>
      <c r="AG58" s="7" t="s">
        <v>44</v>
      </c>
      <c r="AI58" s="7" t="s">
        <v>758</v>
      </c>
      <c r="AJ58" s="7" t="s">
        <v>24</v>
      </c>
      <c r="AK58" s="7" t="s">
        <v>80</v>
      </c>
      <c r="AL58" s="7" t="s">
        <v>297</v>
      </c>
      <c r="AM58" s="7" t="b">
        <v>0</v>
      </c>
      <c r="AN58" s="7" t="b">
        <v>1</v>
      </c>
      <c r="AP58" s="14" t="s">
        <v>28</v>
      </c>
      <c r="AQ58" s="7" t="s">
        <v>24</v>
      </c>
      <c r="AR58" s="14">
        <f>SUM(AR8:AR12)</f>
        <v>62</v>
      </c>
      <c r="AS58" s="14">
        <f>SUM(AS8:AS12)</f>
        <v>68</v>
      </c>
    </row>
    <row r="59" spans="1:45" x14ac:dyDescent="0.25">
      <c r="Y59" s="14"/>
      <c r="Z59" s="14"/>
      <c r="AA59" s="14"/>
      <c r="AB59" s="14"/>
      <c r="AC59" s="14"/>
      <c r="AD59" s="7" t="s">
        <v>765</v>
      </c>
      <c r="AE59" s="7" t="s">
        <v>24</v>
      </c>
      <c r="AF59" s="7" t="s">
        <v>100</v>
      </c>
      <c r="AG59" s="7" t="s">
        <v>44</v>
      </c>
      <c r="AI59" s="7" t="s">
        <v>758</v>
      </c>
      <c r="AJ59" s="7" t="s">
        <v>24</v>
      </c>
      <c r="AK59" s="7" t="s">
        <v>79</v>
      </c>
      <c r="AL59" s="7" t="s">
        <v>297</v>
      </c>
      <c r="AM59" s="7" t="b">
        <v>0</v>
      </c>
      <c r="AN59" s="7" t="b">
        <v>1</v>
      </c>
      <c r="AP59" s="14" t="s">
        <v>29</v>
      </c>
      <c r="AQ59" s="7" t="s">
        <v>24</v>
      </c>
      <c r="AR59" s="14">
        <f>SUM(AR13:AR17)</f>
        <v>40</v>
      </c>
      <c r="AS59" s="14">
        <f>SUM(AS13:AS17)</f>
        <v>241</v>
      </c>
    </row>
    <row r="60" spans="1:45" x14ac:dyDescent="0.25">
      <c r="Y60" s="14"/>
      <c r="Z60" s="14"/>
      <c r="AA60" s="14"/>
      <c r="AB60" s="14"/>
      <c r="AC60" s="14"/>
      <c r="AD60" s="7" t="s">
        <v>765</v>
      </c>
      <c r="AE60" s="7" t="s">
        <v>24</v>
      </c>
      <c r="AF60" s="7" t="s">
        <v>94</v>
      </c>
      <c r="AG60" s="7" t="s">
        <v>40</v>
      </c>
      <c r="AI60" s="7" t="s">
        <v>758</v>
      </c>
      <c r="AJ60" s="7" t="s">
        <v>24</v>
      </c>
      <c r="AK60" s="7" t="s">
        <v>83</v>
      </c>
      <c r="AL60" s="7" t="s">
        <v>297</v>
      </c>
      <c r="AM60" s="7" t="b">
        <v>0</v>
      </c>
      <c r="AN60" s="7" t="b">
        <v>1</v>
      </c>
      <c r="AP60" s="14" t="s">
        <v>27</v>
      </c>
      <c r="AQ60" s="7" t="s">
        <v>25</v>
      </c>
      <c r="AR60" s="14">
        <f>SUM(AR18:AR22)</f>
        <v>39</v>
      </c>
      <c r="AS60" s="14">
        <f>SUM(AS18:AS22)</f>
        <v>92</v>
      </c>
    </row>
    <row r="61" spans="1:45" x14ac:dyDescent="0.25">
      <c r="Y61" s="14"/>
      <c r="Z61" s="14"/>
      <c r="AA61" s="14"/>
      <c r="AB61" s="14"/>
      <c r="AC61" s="14"/>
      <c r="AD61" s="7" t="s">
        <v>765</v>
      </c>
      <c r="AE61" s="7" t="s">
        <v>24</v>
      </c>
      <c r="AF61" s="7" t="s">
        <v>105</v>
      </c>
      <c r="AG61" s="7" t="s">
        <v>40</v>
      </c>
      <c r="AI61" s="7" t="s">
        <v>758</v>
      </c>
      <c r="AJ61" s="7" t="s">
        <v>24</v>
      </c>
      <c r="AK61" s="7" t="s">
        <v>547</v>
      </c>
      <c r="AL61" s="7" t="s">
        <v>548</v>
      </c>
      <c r="AM61" s="7" t="b">
        <v>0</v>
      </c>
      <c r="AN61" s="7" t="b">
        <v>1</v>
      </c>
      <c r="AP61" s="14" t="s">
        <v>28</v>
      </c>
      <c r="AQ61" s="7" t="s">
        <v>25</v>
      </c>
      <c r="AR61" s="14">
        <f>SUM(AR23:AR27)</f>
        <v>62</v>
      </c>
      <c r="AS61" s="14">
        <f>SUM(AS23:AS27)</f>
        <v>68</v>
      </c>
    </row>
    <row r="62" spans="1:45" x14ac:dyDescent="0.25">
      <c r="Y62" s="14"/>
      <c r="Z62" s="14"/>
      <c r="AA62" s="14"/>
      <c r="AB62" s="14"/>
      <c r="AC62" s="14"/>
      <c r="AD62" s="7" t="s">
        <v>765</v>
      </c>
      <c r="AE62" s="7" t="s">
        <v>24</v>
      </c>
      <c r="AF62" s="7" t="s">
        <v>106</v>
      </c>
      <c r="AG62" s="7" t="s">
        <v>40</v>
      </c>
      <c r="AI62" s="7" t="s">
        <v>758</v>
      </c>
      <c r="AJ62" s="7" t="s">
        <v>24</v>
      </c>
      <c r="AK62" s="7" t="s">
        <v>49</v>
      </c>
      <c r="AL62" s="7" t="s">
        <v>282</v>
      </c>
      <c r="AM62" s="7" t="b">
        <v>1</v>
      </c>
      <c r="AN62" s="7" t="b">
        <v>0</v>
      </c>
      <c r="AP62" s="14" t="s">
        <v>29</v>
      </c>
      <c r="AQ62" s="7" t="s">
        <v>25</v>
      </c>
      <c r="AR62" s="14">
        <f>SUM(AR28:AR32)</f>
        <v>40</v>
      </c>
      <c r="AS62" s="14">
        <f>SUM(AS28:AS32)</f>
        <v>241</v>
      </c>
    </row>
    <row r="63" spans="1:45" x14ac:dyDescent="0.25">
      <c r="Y63" s="14"/>
      <c r="Z63" s="14"/>
      <c r="AA63" s="14"/>
      <c r="AB63" s="14"/>
      <c r="AC63" s="14"/>
      <c r="AD63" s="7" t="s">
        <v>765</v>
      </c>
      <c r="AE63" s="7" t="s">
        <v>24</v>
      </c>
      <c r="AF63" s="7" t="s">
        <v>104</v>
      </c>
      <c r="AG63" s="7" t="s">
        <v>40</v>
      </c>
      <c r="AI63" s="7" t="s">
        <v>758</v>
      </c>
      <c r="AJ63" s="7" t="s">
        <v>24</v>
      </c>
      <c r="AK63" s="7" t="s">
        <v>62</v>
      </c>
      <c r="AL63" s="7" t="s">
        <v>282</v>
      </c>
      <c r="AM63" s="7" t="b">
        <v>1</v>
      </c>
      <c r="AN63" s="7" t="b">
        <v>0</v>
      </c>
      <c r="AP63" s="14" t="s">
        <v>27</v>
      </c>
      <c r="AQ63" s="7" t="s">
        <v>26</v>
      </c>
      <c r="AR63" s="14">
        <f>SUM(AR35:AR39)</f>
        <v>36</v>
      </c>
      <c r="AS63" s="14">
        <f>SUM(AS35:AS39)</f>
        <v>89</v>
      </c>
    </row>
    <row r="64" spans="1:45" x14ac:dyDescent="0.25">
      <c r="Y64" s="14"/>
      <c r="Z64" s="14"/>
      <c r="AA64" s="14"/>
      <c r="AB64" s="14"/>
      <c r="AC64" s="14"/>
      <c r="AD64" s="7" t="s">
        <v>765</v>
      </c>
      <c r="AE64" s="7" t="s">
        <v>24</v>
      </c>
      <c r="AF64" s="7" t="s">
        <v>107</v>
      </c>
      <c r="AG64" s="7" t="s">
        <v>42</v>
      </c>
      <c r="AI64" s="7" t="s">
        <v>758</v>
      </c>
      <c r="AJ64" s="7" t="s">
        <v>24</v>
      </c>
      <c r="AK64" s="7" t="s">
        <v>61</v>
      </c>
      <c r="AL64" s="7" t="s">
        <v>282</v>
      </c>
      <c r="AM64" s="7" t="b">
        <v>1</v>
      </c>
      <c r="AN64" s="7" t="b">
        <v>0</v>
      </c>
      <c r="AP64" s="14" t="s">
        <v>28</v>
      </c>
      <c r="AQ64" s="7" t="s">
        <v>26</v>
      </c>
      <c r="AR64" s="14">
        <f>SUM(AR40:AR44)</f>
        <v>44</v>
      </c>
      <c r="AS64" s="14">
        <f>SUM(AS40:AS44)</f>
        <v>68</v>
      </c>
    </row>
    <row r="65" spans="25:45" x14ac:dyDescent="0.25">
      <c r="Y65" s="14"/>
      <c r="Z65" s="14"/>
      <c r="AA65" s="14"/>
      <c r="AB65" s="14"/>
      <c r="AC65" s="14"/>
      <c r="AD65" s="7" t="s">
        <v>765</v>
      </c>
      <c r="AE65" s="7" t="s">
        <v>24</v>
      </c>
      <c r="AF65" s="7" t="s">
        <v>98</v>
      </c>
      <c r="AG65" s="7" t="s">
        <v>42</v>
      </c>
      <c r="AI65" s="7" t="s">
        <v>758</v>
      </c>
      <c r="AJ65" s="7" t="s">
        <v>24</v>
      </c>
      <c r="AK65" s="7" t="s">
        <v>60</v>
      </c>
      <c r="AL65" s="7" t="s">
        <v>282</v>
      </c>
      <c r="AM65" s="7" t="b">
        <v>1</v>
      </c>
      <c r="AN65" s="7" t="b">
        <v>0</v>
      </c>
      <c r="AP65" s="14" t="s">
        <v>29</v>
      </c>
      <c r="AQ65" s="7" t="s">
        <v>26</v>
      </c>
      <c r="AR65" s="14">
        <f>SUM(AR45:AR49)</f>
        <v>29</v>
      </c>
      <c r="AS65" s="14">
        <f>SUM(AS45:AS49)</f>
        <v>117</v>
      </c>
    </row>
    <row r="66" spans="25:45" x14ac:dyDescent="0.25">
      <c r="Y66" s="14"/>
      <c r="Z66" s="14"/>
      <c r="AA66" s="14"/>
      <c r="AB66" s="14"/>
      <c r="AC66" s="14"/>
      <c r="AD66" s="7" t="s">
        <v>765</v>
      </c>
      <c r="AE66" s="7" t="s">
        <v>24</v>
      </c>
      <c r="AF66" s="7" t="s">
        <v>108</v>
      </c>
      <c r="AG66" s="7" t="s">
        <v>77</v>
      </c>
      <c r="AI66" s="7" t="s">
        <v>758</v>
      </c>
      <c r="AJ66" s="7" t="s">
        <v>24</v>
      </c>
      <c r="AK66" s="7" t="s">
        <v>55</v>
      </c>
      <c r="AL66" s="7" t="s">
        <v>282</v>
      </c>
      <c r="AM66" s="7" t="b">
        <v>1</v>
      </c>
      <c r="AN66" s="7" t="b">
        <v>0</v>
      </c>
      <c r="AP66" s="18" t="s">
        <v>754</v>
      </c>
      <c r="AQ66" s="18" t="s">
        <v>24</v>
      </c>
      <c r="AR66" s="18">
        <f>SUM(AR57:AR59)</f>
        <v>141</v>
      </c>
      <c r="AS66" s="18">
        <f>SUM(AS57:AS59)</f>
        <v>401</v>
      </c>
    </row>
    <row r="67" spans="25:45" x14ac:dyDescent="0.25">
      <c r="Y67" s="14"/>
      <c r="Z67" s="14"/>
      <c r="AA67" s="14"/>
      <c r="AB67" s="14"/>
      <c r="AC67" s="14"/>
      <c r="AD67" s="7" t="s">
        <v>765</v>
      </c>
      <c r="AE67" s="7" t="s">
        <v>24</v>
      </c>
      <c r="AF67" s="7" t="s">
        <v>109</v>
      </c>
      <c r="AG67" s="7" t="s">
        <v>77</v>
      </c>
      <c r="AI67" s="7" t="s">
        <v>758</v>
      </c>
      <c r="AJ67" s="7" t="s">
        <v>24</v>
      </c>
      <c r="AK67" s="7" t="s">
        <v>59</v>
      </c>
      <c r="AL67" s="7" t="s">
        <v>282</v>
      </c>
      <c r="AM67" s="7" t="b">
        <v>1</v>
      </c>
      <c r="AN67" s="7" t="b">
        <v>0</v>
      </c>
      <c r="AP67" s="28" t="s">
        <v>754</v>
      </c>
      <c r="AQ67" s="28" t="s">
        <v>25</v>
      </c>
      <c r="AR67" s="28">
        <f>SUM(AR60:AR62)</f>
        <v>141</v>
      </c>
      <c r="AS67" s="28">
        <f>SUM(AS60:AS62)</f>
        <v>401</v>
      </c>
    </row>
    <row r="68" spans="25:45" x14ac:dyDescent="0.25">
      <c r="Y68" s="14"/>
      <c r="Z68" s="14"/>
      <c r="AA68" s="14"/>
      <c r="AB68" s="14"/>
      <c r="AC68" s="14"/>
      <c r="AD68" s="7" t="s">
        <v>765</v>
      </c>
      <c r="AE68" s="7" t="s">
        <v>24</v>
      </c>
      <c r="AF68" s="7" t="s">
        <v>110</v>
      </c>
      <c r="AG68" s="7" t="s">
        <v>42</v>
      </c>
      <c r="AI68" s="7" t="s">
        <v>758</v>
      </c>
      <c r="AJ68" s="7" t="s">
        <v>24</v>
      </c>
      <c r="AK68" s="7" t="s">
        <v>58</v>
      </c>
      <c r="AL68" s="7" t="s">
        <v>282</v>
      </c>
      <c r="AM68" s="7" t="b">
        <v>1</v>
      </c>
      <c r="AN68" s="7" t="b">
        <v>0</v>
      </c>
      <c r="AP68" s="28" t="s">
        <v>754</v>
      </c>
      <c r="AQ68" s="28" t="s">
        <v>26</v>
      </c>
      <c r="AR68" s="28">
        <f>SUM(AR63:AR65)</f>
        <v>109</v>
      </c>
      <c r="AS68" s="28">
        <f>SUM(AS63:AS65)</f>
        <v>274</v>
      </c>
    </row>
    <row r="69" spans="25:45" x14ac:dyDescent="0.25">
      <c r="Y69" s="14"/>
      <c r="Z69" s="14"/>
      <c r="AA69" s="14"/>
      <c r="AB69" s="14"/>
      <c r="AC69" s="14"/>
      <c r="AD69" s="7" t="s">
        <v>765</v>
      </c>
      <c r="AE69" s="7" t="s">
        <v>24</v>
      </c>
      <c r="AF69" s="7" t="s">
        <v>111</v>
      </c>
      <c r="AG69" s="7" t="s">
        <v>42</v>
      </c>
      <c r="AI69" s="7" t="s">
        <v>758</v>
      </c>
      <c r="AJ69" s="7" t="s">
        <v>24</v>
      </c>
      <c r="AK69" s="7" t="s">
        <v>57</v>
      </c>
      <c r="AL69" s="7" t="s">
        <v>282</v>
      </c>
      <c r="AM69" s="7" t="b">
        <v>1</v>
      </c>
      <c r="AN69" s="7" t="b">
        <v>0</v>
      </c>
    </row>
    <row r="70" spans="25:45" x14ac:dyDescent="0.25">
      <c r="Y70" s="14"/>
      <c r="Z70" s="14"/>
      <c r="AA70" s="14"/>
      <c r="AB70" s="14"/>
      <c r="AC70" s="14"/>
      <c r="AD70" s="7" t="s">
        <v>765</v>
      </c>
      <c r="AE70" s="7" t="s">
        <v>24</v>
      </c>
      <c r="AF70" s="7" t="s">
        <v>87</v>
      </c>
      <c r="AG70" s="7" t="s">
        <v>40</v>
      </c>
      <c r="AI70" s="7" t="s">
        <v>758</v>
      </c>
      <c r="AJ70" s="7" t="s">
        <v>24</v>
      </c>
      <c r="AK70" s="7" t="s">
        <v>56</v>
      </c>
      <c r="AL70" s="7" t="s">
        <v>282</v>
      </c>
      <c r="AM70" s="7" t="b">
        <v>1</v>
      </c>
      <c r="AN70" s="7" t="b">
        <v>0</v>
      </c>
    </row>
    <row r="71" spans="25:45" x14ac:dyDescent="0.25">
      <c r="Y71" s="14"/>
      <c r="Z71" s="14"/>
      <c r="AA71" s="14"/>
      <c r="AB71" s="14"/>
      <c r="AC71" s="14"/>
      <c r="AD71" s="7" t="s">
        <v>765</v>
      </c>
      <c r="AE71" s="7" t="s">
        <v>24</v>
      </c>
      <c r="AF71" s="7" t="s">
        <v>97</v>
      </c>
      <c r="AG71" s="7" t="s">
        <v>42</v>
      </c>
      <c r="AI71" s="7" t="s">
        <v>758</v>
      </c>
      <c r="AJ71" s="7" t="s">
        <v>24</v>
      </c>
      <c r="AK71" s="7" t="s">
        <v>64</v>
      </c>
      <c r="AL71" s="7" t="s">
        <v>282</v>
      </c>
      <c r="AM71" s="7" t="b">
        <v>1</v>
      </c>
      <c r="AN71" s="7" t="b">
        <v>0</v>
      </c>
    </row>
    <row r="72" spans="25:45" x14ac:dyDescent="0.25">
      <c r="Y72" s="14"/>
      <c r="Z72" s="14"/>
      <c r="AA72" s="14"/>
      <c r="AB72" s="14"/>
      <c r="AC72" s="14"/>
      <c r="AD72" s="7" t="s">
        <v>765</v>
      </c>
      <c r="AE72" s="7" t="s">
        <v>24</v>
      </c>
      <c r="AF72" s="7" t="s">
        <v>91</v>
      </c>
      <c r="AG72" s="7" t="s">
        <v>42</v>
      </c>
      <c r="AI72" s="7" t="s">
        <v>758</v>
      </c>
      <c r="AJ72" s="7" t="s">
        <v>24</v>
      </c>
      <c r="AK72" s="7" t="s">
        <v>54</v>
      </c>
      <c r="AL72" s="7" t="s">
        <v>282</v>
      </c>
      <c r="AM72" s="7" t="b">
        <v>1</v>
      </c>
      <c r="AN72" s="7" t="b">
        <v>0</v>
      </c>
    </row>
    <row r="73" spans="25:45" x14ac:dyDescent="0.25">
      <c r="Y73" s="14"/>
      <c r="Z73" s="14"/>
      <c r="AA73" s="14"/>
      <c r="AB73" s="14"/>
      <c r="AC73" s="14"/>
      <c r="AD73" s="7" t="s">
        <v>765</v>
      </c>
      <c r="AE73" s="7" t="s">
        <v>24</v>
      </c>
      <c r="AF73" s="7" t="s">
        <v>92</v>
      </c>
      <c r="AG73" s="7" t="s">
        <v>40</v>
      </c>
      <c r="AI73" s="7" t="s">
        <v>758</v>
      </c>
      <c r="AJ73" s="7" t="s">
        <v>24</v>
      </c>
      <c r="AK73" s="7" t="s">
        <v>46</v>
      </c>
      <c r="AL73" s="7" t="s">
        <v>282</v>
      </c>
      <c r="AM73" s="7" t="b">
        <v>1</v>
      </c>
      <c r="AN73" s="7" t="b">
        <v>0</v>
      </c>
    </row>
    <row r="74" spans="25:45" x14ac:dyDescent="0.25">
      <c r="Y74" s="14"/>
      <c r="Z74" s="14"/>
      <c r="AA74" s="14"/>
      <c r="AB74" s="14"/>
      <c r="AC74" s="14"/>
      <c r="AD74" s="7" t="s">
        <v>765</v>
      </c>
      <c r="AE74" s="7" t="s">
        <v>24</v>
      </c>
      <c r="AF74" s="7" t="s">
        <v>93</v>
      </c>
      <c r="AG74" s="7" t="s">
        <v>40</v>
      </c>
      <c r="AI74" s="7" t="s">
        <v>758</v>
      </c>
      <c r="AJ74" s="7" t="s">
        <v>24</v>
      </c>
      <c r="AK74" s="7" t="s">
        <v>47</v>
      </c>
      <c r="AL74" s="7" t="s">
        <v>282</v>
      </c>
      <c r="AM74" s="7" t="b">
        <v>1</v>
      </c>
      <c r="AN74" s="7" t="b">
        <v>0</v>
      </c>
    </row>
    <row r="75" spans="25:45" x14ac:dyDescent="0.25">
      <c r="Y75" s="14"/>
      <c r="Z75" s="14"/>
      <c r="AA75" s="14"/>
      <c r="AB75" s="14"/>
      <c r="AC75" s="14"/>
      <c r="AD75" s="7" t="s">
        <v>766</v>
      </c>
      <c r="AE75" s="7" t="s">
        <v>24</v>
      </c>
      <c r="AF75" s="7" t="s">
        <v>112</v>
      </c>
      <c r="AG75" s="7" t="s">
        <v>44</v>
      </c>
      <c r="AI75" s="7" t="s">
        <v>758</v>
      </c>
      <c r="AJ75" s="7" t="s">
        <v>24</v>
      </c>
      <c r="AK75" s="7" t="s">
        <v>48</v>
      </c>
      <c r="AL75" s="7" t="s">
        <v>282</v>
      </c>
      <c r="AM75" s="7" t="b">
        <v>1</v>
      </c>
      <c r="AN75" s="7" t="b">
        <v>0</v>
      </c>
    </row>
    <row r="76" spans="25:45" x14ac:dyDescent="0.25">
      <c r="Y76" s="14"/>
      <c r="Z76" s="14"/>
      <c r="AA76" s="14"/>
      <c r="AB76" s="14"/>
      <c r="AC76" s="14"/>
      <c r="AD76" s="7" t="s">
        <v>766</v>
      </c>
      <c r="AE76" s="7" t="s">
        <v>24</v>
      </c>
      <c r="AF76" s="7" t="s">
        <v>103</v>
      </c>
      <c r="AG76" s="7" t="s">
        <v>44</v>
      </c>
      <c r="AI76" s="7" t="s">
        <v>758</v>
      </c>
      <c r="AJ76" s="7" t="s">
        <v>24</v>
      </c>
      <c r="AK76" s="7" t="s">
        <v>45</v>
      </c>
      <c r="AL76" s="7" t="s">
        <v>282</v>
      </c>
      <c r="AM76" s="7" t="b">
        <v>1</v>
      </c>
      <c r="AN76" s="7" t="b">
        <v>0</v>
      </c>
    </row>
    <row r="77" spans="25:45" x14ac:dyDescent="0.25">
      <c r="Y77" s="14"/>
      <c r="Z77" s="14"/>
      <c r="AA77" s="14"/>
      <c r="AB77" s="14"/>
      <c r="AC77" s="14"/>
      <c r="AD77" s="7" t="s">
        <v>766</v>
      </c>
      <c r="AE77" s="7" t="s">
        <v>24</v>
      </c>
      <c r="AF77" s="7" t="s">
        <v>101</v>
      </c>
      <c r="AG77" s="7" t="s">
        <v>44</v>
      </c>
      <c r="AI77" s="7" t="s">
        <v>758</v>
      </c>
      <c r="AJ77" s="7" t="s">
        <v>24</v>
      </c>
      <c r="AK77" s="7" t="s">
        <v>53</v>
      </c>
      <c r="AL77" s="7" t="s">
        <v>282</v>
      </c>
      <c r="AM77" s="7" t="b">
        <v>1</v>
      </c>
      <c r="AN77" s="7" t="b">
        <v>0</v>
      </c>
    </row>
    <row r="78" spans="25:45" x14ac:dyDescent="0.25">
      <c r="Y78" s="14"/>
      <c r="Z78" s="14"/>
      <c r="AA78" s="14"/>
      <c r="AB78" s="14"/>
      <c r="AC78" s="14"/>
      <c r="AD78" s="7" t="s">
        <v>766</v>
      </c>
      <c r="AE78" s="7" t="s">
        <v>24</v>
      </c>
      <c r="AF78" s="7" t="s">
        <v>113</v>
      </c>
      <c r="AG78" s="7" t="s">
        <v>77</v>
      </c>
      <c r="AI78" s="7" t="s">
        <v>758</v>
      </c>
      <c r="AJ78" s="7" t="s">
        <v>24</v>
      </c>
      <c r="AK78" s="7" t="s">
        <v>50</v>
      </c>
      <c r="AL78" s="7" t="s">
        <v>282</v>
      </c>
      <c r="AM78" s="7" t="b">
        <v>1</v>
      </c>
      <c r="AN78" s="7" t="b">
        <v>0</v>
      </c>
    </row>
    <row r="79" spans="25:45" x14ac:dyDescent="0.25">
      <c r="Y79" s="14"/>
      <c r="Z79" s="14"/>
      <c r="AA79" s="14"/>
      <c r="AB79" s="14"/>
      <c r="AC79" s="14"/>
      <c r="AD79" s="7" t="s">
        <v>766</v>
      </c>
      <c r="AE79" s="7" t="s">
        <v>24</v>
      </c>
      <c r="AF79" s="7" t="s">
        <v>111</v>
      </c>
      <c r="AG79" s="7" t="s">
        <v>42</v>
      </c>
      <c r="AI79" s="7" t="s">
        <v>758</v>
      </c>
      <c r="AJ79" s="7" t="s">
        <v>24</v>
      </c>
      <c r="AK79" s="7" t="s">
        <v>51</v>
      </c>
      <c r="AL79" s="7" t="s">
        <v>282</v>
      </c>
      <c r="AM79" s="7" t="b">
        <v>1</v>
      </c>
      <c r="AN79" s="7" t="b">
        <v>0</v>
      </c>
    </row>
    <row r="80" spans="25:45" x14ac:dyDescent="0.25">
      <c r="Y80" s="14"/>
      <c r="Z80" s="14"/>
      <c r="AA80" s="14"/>
      <c r="AB80" s="14"/>
      <c r="AC80" s="14"/>
      <c r="AD80" s="7" t="s">
        <v>767</v>
      </c>
      <c r="AE80" s="7" t="s">
        <v>24</v>
      </c>
      <c r="AF80" s="7" t="s">
        <v>167</v>
      </c>
      <c r="AG80" s="7" t="s">
        <v>40</v>
      </c>
      <c r="AI80" s="7" t="s">
        <v>758</v>
      </c>
      <c r="AJ80" s="7" t="s">
        <v>24</v>
      </c>
      <c r="AK80" s="7" t="s">
        <v>52</v>
      </c>
      <c r="AL80" s="7" t="s">
        <v>282</v>
      </c>
      <c r="AM80" s="7" t="b">
        <v>1</v>
      </c>
      <c r="AN80" s="7" t="b">
        <v>0</v>
      </c>
    </row>
    <row r="81" spans="25:40" x14ac:dyDescent="0.25">
      <c r="Y81" s="14"/>
      <c r="Z81" s="14"/>
      <c r="AA81" s="14"/>
      <c r="AB81" s="14"/>
      <c r="AC81" s="14"/>
      <c r="AD81" s="7" t="s">
        <v>767</v>
      </c>
      <c r="AE81" s="7" t="s">
        <v>24</v>
      </c>
      <c r="AF81" s="7" t="s">
        <v>170</v>
      </c>
      <c r="AG81" s="7" t="s">
        <v>77</v>
      </c>
      <c r="AI81" s="7" t="s">
        <v>758</v>
      </c>
      <c r="AJ81" s="7" t="s">
        <v>24</v>
      </c>
      <c r="AK81" s="7" t="s">
        <v>63</v>
      </c>
      <c r="AL81" s="7" t="s">
        <v>282</v>
      </c>
      <c r="AM81" s="7" t="b">
        <v>1</v>
      </c>
      <c r="AN81" s="7" t="b">
        <v>0</v>
      </c>
    </row>
    <row r="82" spans="25:40" x14ac:dyDescent="0.25">
      <c r="Y82" s="14"/>
      <c r="Z82" s="14"/>
      <c r="AA82" s="14"/>
      <c r="AB82" s="14"/>
      <c r="AC82" s="14"/>
      <c r="AD82" s="7" t="s">
        <v>767</v>
      </c>
      <c r="AE82" s="7" t="s">
        <v>24</v>
      </c>
      <c r="AF82" s="7" t="s">
        <v>118</v>
      </c>
      <c r="AG82" s="7" t="s">
        <v>40</v>
      </c>
      <c r="AI82" s="7" t="s">
        <v>758</v>
      </c>
      <c r="AJ82" s="7" t="s">
        <v>24</v>
      </c>
      <c r="AK82" s="7" t="s">
        <v>549</v>
      </c>
      <c r="AL82" s="7" t="s">
        <v>282</v>
      </c>
      <c r="AM82" s="7" t="b">
        <v>1</v>
      </c>
      <c r="AN82" s="7" t="b">
        <v>0</v>
      </c>
    </row>
    <row r="83" spans="25:40" x14ac:dyDescent="0.25">
      <c r="Y83" s="14"/>
      <c r="Z83" s="14"/>
      <c r="AA83" s="14"/>
      <c r="AB83" s="14"/>
      <c r="AC83" s="14"/>
      <c r="AD83" s="7" t="s">
        <v>767</v>
      </c>
      <c r="AE83" s="7" t="s">
        <v>24</v>
      </c>
      <c r="AF83" s="7" t="s">
        <v>166</v>
      </c>
      <c r="AG83" s="7" t="s">
        <v>40</v>
      </c>
      <c r="AI83" s="7" t="s">
        <v>758</v>
      </c>
      <c r="AJ83" s="7" t="s">
        <v>24</v>
      </c>
      <c r="AK83" s="7" t="s">
        <v>65</v>
      </c>
      <c r="AL83" s="7" t="s">
        <v>282</v>
      </c>
      <c r="AM83" s="7" t="b">
        <v>1</v>
      </c>
      <c r="AN83" s="7" t="b">
        <v>0</v>
      </c>
    </row>
    <row r="84" spans="25:40" x14ac:dyDescent="0.25">
      <c r="Y84" s="14"/>
      <c r="Z84" s="14"/>
      <c r="AA84" s="14"/>
      <c r="AB84" s="14"/>
      <c r="AC84" s="14"/>
      <c r="AD84" s="7" t="s">
        <v>767</v>
      </c>
      <c r="AE84" s="7" t="s">
        <v>24</v>
      </c>
      <c r="AF84" s="7" t="s">
        <v>147</v>
      </c>
      <c r="AG84" s="7" t="s">
        <v>42</v>
      </c>
      <c r="AI84" s="7" t="s">
        <v>758</v>
      </c>
      <c r="AJ84" s="7" t="s">
        <v>24</v>
      </c>
      <c r="AK84" s="7" t="s">
        <v>49</v>
      </c>
      <c r="AL84" s="7" t="s">
        <v>542</v>
      </c>
      <c r="AM84" s="7" t="b">
        <v>0</v>
      </c>
      <c r="AN84" s="7" t="b">
        <v>1</v>
      </c>
    </row>
    <row r="85" spans="25:40" x14ac:dyDescent="0.25">
      <c r="Y85" s="14"/>
      <c r="Z85" s="14"/>
      <c r="AA85" s="14"/>
      <c r="AB85" s="14"/>
      <c r="AC85" s="14"/>
      <c r="AD85" s="7" t="s">
        <v>767</v>
      </c>
      <c r="AE85" s="7" t="s">
        <v>24</v>
      </c>
      <c r="AF85" s="7" t="s">
        <v>110</v>
      </c>
      <c r="AG85" s="7" t="s">
        <v>42</v>
      </c>
      <c r="AI85" s="7" t="s">
        <v>758</v>
      </c>
      <c r="AJ85" s="7" t="s">
        <v>24</v>
      </c>
      <c r="AK85" s="7" t="s">
        <v>62</v>
      </c>
      <c r="AL85" s="7" t="s">
        <v>542</v>
      </c>
      <c r="AM85" s="7" t="b">
        <v>0</v>
      </c>
      <c r="AN85" s="7" t="b">
        <v>1</v>
      </c>
    </row>
    <row r="86" spans="25:40" x14ac:dyDescent="0.25">
      <c r="Y86" s="14"/>
      <c r="Z86" s="14"/>
      <c r="AA86" s="14"/>
      <c r="AB86" s="14"/>
      <c r="AC86" s="14"/>
      <c r="AD86" s="7" t="s">
        <v>767</v>
      </c>
      <c r="AE86" s="7" t="s">
        <v>24</v>
      </c>
      <c r="AF86" s="7" t="s">
        <v>163</v>
      </c>
      <c r="AG86" s="7" t="s">
        <v>42</v>
      </c>
      <c r="AI86" s="7" t="s">
        <v>758</v>
      </c>
      <c r="AJ86" s="7" t="s">
        <v>24</v>
      </c>
      <c r="AK86" s="7" t="s">
        <v>61</v>
      </c>
      <c r="AL86" s="7" t="s">
        <v>542</v>
      </c>
      <c r="AM86" s="7" t="b">
        <v>0</v>
      </c>
      <c r="AN86" s="7" t="b">
        <v>1</v>
      </c>
    </row>
    <row r="87" spans="25:40" x14ac:dyDescent="0.25">
      <c r="Y87" s="14"/>
      <c r="Z87" s="14"/>
      <c r="AA87" s="14"/>
      <c r="AB87" s="14"/>
      <c r="AC87" s="14"/>
      <c r="AD87" s="7" t="s">
        <v>767</v>
      </c>
      <c r="AE87" s="7" t="s">
        <v>24</v>
      </c>
      <c r="AF87" s="7" t="s">
        <v>162</v>
      </c>
      <c r="AG87" s="7" t="s">
        <v>77</v>
      </c>
      <c r="AI87" s="7" t="s">
        <v>758</v>
      </c>
      <c r="AJ87" s="7" t="s">
        <v>24</v>
      </c>
      <c r="AK87" s="7" t="s">
        <v>60</v>
      </c>
      <c r="AL87" s="7" t="s">
        <v>542</v>
      </c>
      <c r="AM87" s="7" t="b">
        <v>0</v>
      </c>
      <c r="AN87" s="7" t="b">
        <v>1</v>
      </c>
    </row>
    <row r="88" spans="25:40" x14ac:dyDescent="0.25">
      <c r="Y88" s="14"/>
      <c r="Z88" s="14"/>
      <c r="AA88" s="14"/>
      <c r="AB88" s="14"/>
      <c r="AC88" s="14"/>
      <c r="AD88" s="7" t="s">
        <v>767</v>
      </c>
      <c r="AE88" s="7" t="s">
        <v>24</v>
      </c>
      <c r="AF88" s="7" t="s">
        <v>161</v>
      </c>
      <c r="AG88" s="7" t="s">
        <v>77</v>
      </c>
      <c r="AI88" s="7" t="s">
        <v>758</v>
      </c>
      <c r="AJ88" s="7" t="s">
        <v>24</v>
      </c>
      <c r="AK88" s="7" t="s">
        <v>55</v>
      </c>
      <c r="AL88" s="7" t="s">
        <v>542</v>
      </c>
      <c r="AM88" s="7" t="b">
        <v>0</v>
      </c>
      <c r="AN88" s="7" t="b">
        <v>1</v>
      </c>
    </row>
    <row r="89" spans="25:40" x14ac:dyDescent="0.25">
      <c r="Y89" s="14"/>
      <c r="Z89" s="14"/>
      <c r="AA89" s="14"/>
      <c r="AB89" s="14"/>
      <c r="AC89" s="14"/>
      <c r="AD89" s="7" t="s">
        <v>767</v>
      </c>
      <c r="AE89" s="7" t="s">
        <v>24</v>
      </c>
      <c r="AF89" s="7" t="s">
        <v>149</v>
      </c>
      <c r="AG89" s="7" t="s">
        <v>77</v>
      </c>
      <c r="AI89" s="7" t="s">
        <v>758</v>
      </c>
      <c r="AJ89" s="7" t="s">
        <v>24</v>
      </c>
      <c r="AK89" s="7" t="s">
        <v>59</v>
      </c>
      <c r="AL89" s="7" t="s">
        <v>542</v>
      </c>
      <c r="AM89" s="7" t="b">
        <v>0</v>
      </c>
      <c r="AN89" s="7" t="b">
        <v>1</v>
      </c>
    </row>
    <row r="90" spans="25:40" x14ac:dyDescent="0.25">
      <c r="Y90" s="14"/>
      <c r="Z90" s="14"/>
      <c r="AA90" s="14"/>
      <c r="AB90" s="14"/>
      <c r="AC90" s="14"/>
      <c r="AD90" s="7" t="s">
        <v>767</v>
      </c>
      <c r="AE90" s="7" t="s">
        <v>24</v>
      </c>
      <c r="AF90" s="7" t="s">
        <v>156</v>
      </c>
      <c r="AG90" s="7" t="s">
        <v>42</v>
      </c>
      <c r="AI90" s="7" t="s">
        <v>758</v>
      </c>
      <c r="AJ90" s="7" t="s">
        <v>24</v>
      </c>
      <c r="AK90" s="7" t="s">
        <v>58</v>
      </c>
      <c r="AL90" s="7" t="s">
        <v>542</v>
      </c>
      <c r="AM90" s="7" t="b">
        <v>0</v>
      </c>
      <c r="AN90" s="7" t="b">
        <v>1</v>
      </c>
    </row>
    <row r="91" spans="25:40" x14ac:dyDescent="0.25">
      <c r="Y91" s="14"/>
      <c r="Z91" s="14"/>
      <c r="AA91" s="14"/>
      <c r="AB91" s="14"/>
      <c r="AC91" s="14"/>
      <c r="AD91" s="7" t="s">
        <v>767</v>
      </c>
      <c r="AE91" s="7" t="s">
        <v>24</v>
      </c>
      <c r="AF91" s="7" t="s">
        <v>157</v>
      </c>
      <c r="AG91" s="7" t="s">
        <v>77</v>
      </c>
      <c r="AI91" s="7" t="s">
        <v>758</v>
      </c>
      <c r="AJ91" s="7" t="s">
        <v>24</v>
      </c>
      <c r="AK91" s="7" t="s">
        <v>57</v>
      </c>
      <c r="AL91" s="7" t="s">
        <v>542</v>
      </c>
      <c r="AM91" s="7" t="b">
        <v>0</v>
      </c>
      <c r="AN91" s="7" t="b">
        <v>1</v>
      </c>
    </row>
    <row r="92" spans="25:40" x14ac:dyDescent="0.25">
      <c r="Y92" s="14"/>
      <c r="Z92" s="14"/>
      <c r="AA92" s="14"/>
      <c r="AB92" s="14"/>
      <c r="AC92" s="14"/>
      <c r="AD92" s="7" t="s">
        <v>767</v>
      </c>
      <c r="AE92" s="7" t="s">
        <v>24</v>
      </c>
      <c r="AF92" s="7" t="s">
        <v>159</v>
      </c>
      <c r="AG92" s="7" t="s">
        <v>77</v>
      </c>
      <c r="AI92" s="7" t="s">
        <v>758</v>
      </c>
      <c r="AJ92" s="7" t="s">
        <v>24</v>
      </c>
      <c r="AK92" s="7" t="s">
        <v>56</v>
      </c>
      <c r="AL92" s="7" t="s">
        <v>542</v>
      </c>
      <c r="AM92" s="7" t="b">
        <v>0</v>
      </c>
      <c r="AN92" s="7" t="b">
        <v>1</v>
      </c>
    </row>
    <row r="93" spans="25:40" x14ac:dyDescent="0.25">
      <c r="Y93" s="14"/>
      <c r="Z93" s="14"/>
      <c r="AA93" s="14"/>
      <c r="AB93" s="14"/>
      <c r="AC93" s="14"/>
      <c r="AD93" s="7" t="s">
        <v>767</v>
      </c>
      <c r="AE93" s="7" t="s">
        <v>24</v>
      </c>
      <c r="AF93" s="7" t="s">
        <v>153</v>
      </c>
      <c r="AG93" s="7" t="s">
        <v>77</v>
      </c>
      <c r="AI93" s="7" t="s">
        <v>758</v>
      </c>
      <c r="AJ93" s="7" t="s">
        <v>24</v>
      </c>
      <c r="AK93" s="7" t="s">
        <v>64</v>
      </c>
      <c r="AL93" s="7" t="s">
        <v>542</v>
      </c>
      <c r="AM93" s="7" t="b">
        <v>0</v>
      </c>
      <c r="AN93" s="7" t="b">
        <v>1</v>
      </c>
    </row>
    <row r="94" spans="25:40" x14ac:dyDescent="0.25">
      <c r="Y94" s="14"/>
      <c r="Z94" s="14"/>
      <c r="AA94" s="14"/>
      <c r="AB94" s="14"/>
      <c r="AC94" s="14"/>
      <c r="AD94" s="7" t="s">
        <v>767</v>
      </c>
      <c r="AE94" s="7" t="s">
        <v>24</v>
      </c>
      <c r="AF94" s="7" t="s">
        <v>160</v>
      </c>
      <c r="AG94" s="7" t="s">
        <v>77</v>
      </c>
      <c r="AI94" s="7" t="s">
        <v>758</v>
      </c>
      <c r="AJ94" s="7" t="s">
        <v>24</v>
      </c>
      <c r="AK94" s="7" t="s">
        <v>54</v>
      </c>
      <c r="AL94" s="7" t="s">
        <v>542</v>
      </c>
      <c r="AM94" s="7" t="b">
        <v>0</v>
      </c>
      <c r="AN94" s="7" t="b">
        <v>1</v>
      </c>
    </row>
    <row r="95" spans="25:40" x14ac:dyDescent="0.25">
      <c r="Y95" s="14"/>
      <c r="Z95" s="14"/>
      <c r="AA95" s="14"/>
      <c r="AB95" s="14"/>
      <c r="AC95" s="14"/>
      <c r="AD95" s="7" t="s">
        <v>767</v>
      </c>
      <c r="AE95" s="7" t="s">
        <v>24</v>
      </c>
      <c r="AF95" s="7" t="s">
        <v>155</v>
      </c>
      <c r="AG95" s="7" t="s">
        <v>42</v>
      </c>
      <c r="AI95" s="7" t="s">
        <v>758</v>
      </c>
      <c r="AJ95" s="7" t="s">
        <v>24</v>
      </c>
      <c r="AK95" s="7" t="s">
        <v>46</v>
      </c>
      <c r="AL95" s="7" t="s">
        <v>542</v>
      </c>
      <c r="AM95" s="7" t="b">
        <v>0</v>
      </c>
      <c r="AN95" s="7" t="b">
        <v>1</v>
      </c>
    </row>
    <row r="96" spans="25:40" x14ac:dyDescent="0.25">
      <c r="Y96" s="14"/>
      <c r="Z96" s="14"/>
      <c r="AA96" s="14"/>
      <c r="AB96" s="14"/>
      <c r="AC96" s="14"/>
      <c r="AD96" s="7" t="s">
        <v>767</v>
      </c>
      <c r="AE96" s="7" t="s">
        <v>24</v>
      </c>
      <c r="AF96" s="7" t="s">
        <v>154</v>
      </c>
      <c r="AG96" s="7" t="s">
        <v>77</v>
      </c>
      <c r="AI96" s="7" t="s">
        <v>758</v>
      </c>
      <c r="AJ96" s="7" t="s">
        <v>24</v>
      </c>
      <c r="AK96" s="7" t="s">
        <v>47</v>
      </c>
      <c r="AL96" s="7" t="s">
        <v>542</v>
      </c>
      <c r="AM96" s="7" t="b">
        <v>0</v>
      </c>
      <c r="AN96" s="7" t="b">
        <v>1</v>
      </c>
    </row>
    <row r="97" spans="25:40" x14ac:dyDescent="0.25">
      <c r="Y97" s="14"/>
      <c r="Z97" s="14"/>
      <c r="AA97" s="14"/>
      <c r="AB97" s="14"/>
      <c r="AC97" s="14"/>
      <c r="AD97" s="7" t="s">
        <v>767</v>
      </c>
      <c r="AE97" s="7" t="s">
        <v>24</v>
      </c>
      <c r="AF97" s="7" t="s">
        <v>148</v>
      </c>
      <c r="AG97" s="7" t="s">
        <v>77</v>
      </c>
      <c r="AI97" s="7" t="s">
        <v>758</v>
      </c>
      <c r="AJ97" s="7" t="s">
        <v>24</v>
      </c>
      <c r="AK97" s="7" t="s">
        <v>48</v>
      </c>
      <c r="AL97" s="7" t="s">
        <v>542</v>
      </c>
      <c r="AM97" s="7" t="b">
        <v>0</v>
      </c>
      <c r="AN97" s="7" t="b">
        <v>1</v>
      </c>
    </row>
    <row r="98" spans="25:40" x14ac:dyDescent="0.25">
      <c r="Y98" s="14"/>
      <c r="Z98" s="14"/>
      <c r="AA98" s="14"/>
      <c r="AB98" s="14"/>
      <c r="AC98" s="14"/>
      <c r="AD98" s="7" t="s">
        <v>767</v>
      </c>
      <c r="AE98" s="7" t="s">
        <v>24</v>
      </c>
      <c r="AF98" s="7" t="s">
        <v>150</v>
      </c>
      <c r="AG98" s="7" t="s">
        <v>77</v>
      </c>
      <c r="AI98" s="7" t="s">
        <v>758</v>
      </c>
      <c r="AJ98" s="7" t="s">
        <v>24</v>
      </c>
      <c r="AK98" s="7" t="s">
        <v>45</v>
      </c>
      <c r="AL98" s="7" t="s">
        <v>542</v>
      </c>
      <c r="AM98" s="7" t="b">
        <v>0</v>
      </c>
      <c r="AN98" s="7" t="b">
        <v>1</v>
      </c>
    </row>
    <row r="99" spans="25:40" x14ac:dyDescent="0.25">
      <c r="Y99" s="14"/>
      <c r="Z99" s="14"/>
      <c r="AA99" s="14"/>
      <c r="AB99" s="14"/>
      <c r="AC99" s="14"/>
      <c r="AD99" s="7" t="s">
        <v>767</v>
      </c>
      <c r="AE99" s="7" t="s">
        <v>24</v>
      </c>
      <c r="AF99" s="7" t="s">
        <v>151</v>
      </c>
      <c r="AG99" s="7" t="s">
        <v>77</v>
      </c>
      <c r="AI99" s="7" t="s">
        <v>758</v>
      </c>
      <c r="AJ99" s="7" t="s">
        <v>24</v>
      </c>
      <c r="AK99" s="7" t="s">
        <v>53</v>
      </c>
      <c r="AL99" s="7" t="s">
        <v>542</v>
      </c>
      <c r="AM99" s="7" t="b">
        <v>0</v>
      </c>
      <c r="AN99" s="7" t="b">
        <v>1</v>
      </c>
    </row>
    <row r="100" spans="25:40" x14ac:dyDescent="0.25">
      <c r="Y100" s="14"/>
      <c r="Z100" s="14"/>
      <c r="AA100" s="14"/>
      <c r="AB100" s="14"/>
      <c r="AC100" s="14"/>
      <c r="AD100" s="7" t="s">
        <v>767</v>
      </c>
      <c r="AE100" s="7" t="s">
        <v>24</v>
      </c>
      <c r="AF100" s="7" t="s">
        <v>152</v>
      </c>
      <c r="AG100" s="7" t="s">
        <v>42</v>
      </c>
      <c r="AI100" s="7" t="s">
        <v>758</v>
      </c>
      <c r="AJ100" s="7" t="s">
        <v>24</v>
      </c>
      <c r="AK100" s="7" t="s">
        <v>50</v>
      </c>
      <c r="AL100" s="7" t="s">
        <v>542</v>
      </c>
      <c r="AM100" s="7" t="b">
        <v>0</v>
      </c>
      <c r="AN100" s="7" t="b">
        <v>1</v>
      </c>
    </row>
    <row r="101" spans="25:40" x14ac:dyDescent="0.25">
      <c r="Y101" s="14"/>
      <c r="Z101" s="14"/>
      <c r="AA101" s="14"/>
      <c r="AB101" s="14"/>
      <c r="AC101" s="14"/>
      <c r="AD101" s="7" t="s">
        <v>767</v>
      </c>
      <c r="AE101" s="7" t="s">
        <v>24</v>
      </c>
      <c r="AF101" s="7" t="s">
        <v>116</v>
      </c>
      <c r="AG101" s="7" t="s">
        <v>40</v>
      </c>
      <c r="AI101" s="7" t="s">
        <v>758</v>
      </c>
      <c r="AJ101" s="7" t="s">
        <v>24</v>
      </c>
      <c r="AK101" s="7" t="s">
        <v>51</v>
      </c>
      <c r="AL101" s="7" t="s">
        <v>542</v>
      </c>
      <c r="AM101" s="7" t="b">
        <v>0</v>
      </c>
      <c r="AN101" s="7" t="b">
        <v>1</v>
      </c>
    </row>
    <row r="102" spans="25:40" x14ac:dyDescent="0.25">
      <c r="Y102" s="14"/>
      <c r="Z102" s="14"/>
      <c r="AA102" s="14"/>
      <c r="AB102" s="14"/>
      <c r="AC102" s="14"/>
      <c r="AD102" s="7" t="s">
        <v>767</v>
      </c>
      <c r="AE102" s="7" t="s">
        <v>24</v>
      </c>
      <c r="AF102" s="7" t="s">
        <v>115</v>
      </c>
      <c r="AG102" s="7" t="s">
        <v>44</v>
      </c>
      <c r="AI102" s="7" t="s">
        <v>758</v>
      </c>
      <c r="AJ102" s="7" t="s">
        <v>24</v>
      </c>
      <c r="AK102" s="7" t="s">
        <v>52</v>
      </c>
      <c r="AL102" s="7" t="s">
        <v>542</v>
      </c>
      <c r="AM102" s="7" t="b">
        <v>0</v>
      </c>
      <c r="AN102" s="7" t="b">
        <v>1</v>
      </c>
    </row>
    <row r="103" spans="25:40" x14ac:dyDescent="0.25">
      <c r="Y103" s="14"/>
      <c r="Z103" s="14"/>
      <c r="AA103" s="14"/>
      <c r="AB103" s="14"/>
      <c r="AC103" s="14"/>
      <c r="AD103" s="7" t="s">
        <v>767</v>
      </c>
      <c r="AE103" s="7" t="s">
        <v>24</v>
      </c>
      <c r="AF103" s="7" t="s">
        <v>133</v>
      </c>
      <c r="AG103" s="7" t="s">
        <v>44</v>
      </c>
      <c r="AI103" s="7" t="s">
        <v>758</v>
      </c>
      <c r="AJ103" s="7" t="s">
        <v>24</v>
      </c>
      <c r="AK103" s="7" t="s">
        <v>63</v>
      </c>
      <c r="AL103" s="7" t="s">
        <v>542</v>
      </c>
      <c r="AM103" s="7" t="b">
        <v>0</v>
      </c>
      <c r="AN103" s="7" t="b">
        <v>1</v>
      </c>
    </row>
    <row r="104" spans="25:40" x14ac:dyDescent="0.25">
      <c r="Y104" s="14"/>
      <c r="Z104" s="14"/>
      <c r="AA104" s="14"/>
      <c r="AB104" s="14"/>
      <c r="AC104" s="14"/>
      <c r="AD104" s="7" t="s">
        <v>767</v>
      </c>
      <c r="AE104" s="7" t="s">
        <v>24</v>
      </c>
      <c r="AF104" s="7" t="s">
        <v>146</v>
      </c>
      <c r="AG104" s="7" t="s">
        <v>44</v>
      </c>
      <c r="AI104" s="7" t="s">
        <v>758</v>
      </c>
      <c r="AJ104" s="7" t="s">
        <v>24</v>
      </c>
      <c r="AK104" s="7" t="s">
        <v>549</v>
      </c>
      <c r="AL104" s="7" t="s">
        <v>542</v>
      </c>
      <c r="AM104" s="7" t="b">
        <v>0</v>
      </c>
      <c r="AN104" s="7" t="b">
        <v>1</v>
      </c>
    </row>
    <row r="105" spans="25:40" x14ac:dyDescent="0.25">
      <c r="Y105" s="14"/>
      <c r="Z105" s="14"/>
      <c r="AA105" s="14"/>
      <c r="AB105" s="14"/>
      <c r="AC105" s="14"/>
      <c r="AD105" s="7" t="s">
        <v>767</v>
      </c>
      <c r="AE105" s="7" t="s">
        <v>24</v>
      </c>
      <c r="AF105" s="7" t="s">
        <v>145</v>
      </c>
      <c r="AG105" s="7" t="s">
        <v>44</v>
      </c>
      <c r="AI105" s="7" t="s">
        <v>758</v>
      </c>
      <c r="AJ105" s="7" t="s">
        <v>24</v>
      </c>
      <c r="AK105" s="7" t="s">
        <v>65</v>
      </c>
      <c r="AL105" s="7" t="s">
        <v>542</v>
      </c>
      <c r="AM105" s="7" t="b">
        <v>0</v>
      </c>
      <c r="AN105" s="7" t="b">
        <v>1</v>
      </c>
    </row>
    <row r="106" spans="25:40" x14ac:dyDescent="0.25">
      <c r="Y106" s="14"/>
      <c r="Z106" s="14"/>
      <c r="AA106" s="14"/>
      <c r="AB106" s="14"/>
      <c r="AC106" s="14"/>
      <c r="AD106" s="7" t="s">
        <v>767</v>
      </c>
      <c r="AE106" s="7" t="s">
        <v>24</v>
      </c>
      <c r="AF106" s="7" t="s">
        <v>144</v>
      </c>
      <c r="AG106" s="7" t="s">
        <v>42</v>
      </c>
      <c r="AI106" s="7" t="s">
        <v>758</v>
      </c>
      <c r="AJ106" s="7" t="s">
        <v>24</v>
      </c>
      <c r="AK106" s="7" t="s">
        <v>49</v>
      </c>
      <c r="AL106" s="7" t="s">
        <v>543</v>
      </c>
      <c r="AM106" s="7" t="b">
        <v>0</v>
      </c>
      <c r="AN106" s="7" t="b">
        <v>1</v>
      </c>
    </row>
    <row r="107" spans="25:40" x14ac:dyDescent="0.25">
      <c r="Y107" s="14"/>
      <c r="Z107" s="14"/>
      <c r="AA107" s="14"/>
      <c r="AB107" s="14"/>
      <c r="AC107" s="14"/>
      <c r="AD107" s="7" t="s">
        <v>767</v>
      </c>
      <c r="AE107" s="7" t="s">
        <v>24</v>
      </c>
      <c r="AF107" s="7" t="s">
        <v>117</v>
      </c>
      <c r="AG107" s="7" t="s">
        <v>42</v>
      </c>
      <c r="AI107" s="7" t="s">
        <v>758</v>
      </c>
      <c r="AJ107" s="7" t="s">
        <v>24</v>
      </c>
      <c r="AK107" s="7" t="s">
        <v>62</v>
      </c>
      <c r="AL107" s="7" t="s">
        <v>543</v>
      </c>
      <c r="AM107" s="7" t="b">
        <v>0</v>
      </c>
      <c r="AN107" s="7" t="b">
        <v>1</v>
      </c>
    </row>
    <row r="108" spans="25:40" x14ac:dyDescent="0.25">
      <c r="Y108" s="14"/>
      <c r="Z108" s="14"/>
      <c r="AA108" s="14"/>
      <c r="AB108" s="14"/>
      <c r="AC108" s="14"/>
      <c r="AD108" s="7" t="s">
        <v>767</v>
      </c>
      <c r="AE108" s="7" t="s">
        <v>24</v>
      </c>
      <c r="AF108" s="7" t="s">
        <v>119</v>
      </c>
      <c r="AG108" s="7" t="s">
        <v>44</v>
      </c>
      <c r="AI108" s="7" t="s">
        <v>758</v>
      </c>
      <c r="AJ108" s="7" t="s">
        <v>24</v>
      </c>
      <c r="AK108" s="7" t="s">
        <v>61</v>
      </c>
      <c r="AL108" s="7" t="s">
        <v>543</v>
      </c>
      <c r="AM108" s="7" t="b">
        <v>0</v>
      </c>
      <c r="AN108" s="7" t="b">
        <v>1</v>
      </c>
    </row>
    <row r="109" spans="25:40" x14ac:dyDescent="0.25">
      <c r="Y109" s="14"/>
      <c r="Z109" s="14"/>
      <c r="AA109" s="14"/>
      <c r="AB109" s="14"/>
      <c r="AC109" s="14"/>
      <c r="AD109" s="7" t="s">
        <v>767</v>
      </c>
      <c r="AE109" s="7" t="s">
        <v>24</v>
      </c>
      <c r="AF109" s="7" t="s">
        <v>100</v>
      </c>
      <c r="AG109" s="7" t="s">
        <v>44</v>
      </c>
      <c r="AI109" s="7" t="s">
        <v>758</v>
      </c>
      <c r="AJ109" s="7" t="s">
        <v>24</v>
      </c>
      <c r="AK109" s="7" t="s">
        <v>60</v>
      </c>
      <c r="AL109" s="7" t="s">
        <v>543</v>
      </c>
      <c r="AM109" s="7" t="b">
        <v>0</v>
      </c>
      <c r="AN109" s="7" t="b">
        <v>1</v>
      </c>
    </row>
    <row r="110" spans="25:40" x14ac:dyDescent="0.25">
      <c r="Y110" s="14"/>
      <c r="Z110" s="14"/>
      <c r="AA110" s="14"/>
      <c r="AB110" s="14"/>
      <c r="AC110" s="14"/>
      <c r="AD110" s="7" t="s">
        <v>767</v>
      </c>
      <c r="AE110" s="7" t="s">
        <v>24</v>
      </c>
      <c r="AF110" s="7" t="s">
        <v>135</v>
      </c>
      <c r="AG110" s="7" t="s">
        <v>44</v>
      </c>
      <c r="AI110" s="7" t="s">
        <v>758</v>
      </c>
      <c r="AJ110" s="7" t="s">
        <v>24</v>
      </c>
      <c r="AK110" s="7" t="s">
        <v>55</v>
      </c>
      <c r="AL110" s="7" t="s">
        <v>543</v>
      </c>
      <c r="AM110" s="7" t="b">
        <v>0</v>
      </c>
      <c r="AN110" s="7" t="b">
        <v>1</v>
      </c>
    </row>
    <row r="111" spans="25:40" x14ac:dyDescent="0.25">
      <c r="Y111" s="14"/>
      <c r="Z111" s="14"/>
      <c r="AA111" s="14"/>
      <c r="AB111" s="14"/>
      <c r="AC111" s="14"/>
      <c r="AD111" s="7" t="s">
        <v>767</v>
      </c>
      <c r="AE111" s="7" t="s">
        <v>24</v>
      </c>
      <c r="AF111" s="7" t="s">
        <v>112</v>
      </c>
      <c r="AG111" s="7" t="s">
        <v>44</v>
      </c>
      <c r="AI111" s="7" t="s">
        <v>758</v>
      </c>
      <c r="AJ111" s="7" t="s">
        <v>24</v>
      </c>
      <c r="AK111" s="7" t="s">
        <v>59</v>
      </c>
      <c r="AL111" s="7" t="s">
        <v>543</v>
      </c>
      <c r="AM111" s="7" t="b">
        <v>0</v>
      </c>
      <c r="AN111" s="7" t="b">
        <v>1</v>
      </c>
    </row>
    <row r="112" spans="25:40" x14ac:dyDescent="0.25">
      <c r="Y112" s="14"/>
      <c r="Z112" s="14"/>
      <c r="AA112" s="14"/>
      <c r="AB112" s="14"/>
      <c r="AC112" s="14"/>
      <c r="AD112" s="7" t="s">
        <v>767</v>
      </c>
      <c r="AE112" s="7" t="s">
        <v>24</v>
      </c>
      <c r="AF112" s="7" t="s">
        <v>136</v>
      </c>
      <c r="AG112" s="7" t="s">
        <v>44</v>
      </c>
      <c r="AI112" s="7" t="s">
        <v>758</v>
      </c>
      <c r="AJ112" s="7" t="s">
        <v>24</v>
      </c>
      <c r="AK112" s="7" t="s">
        <v>58</v>
      </c>
      <c r="AL112" s="7" t="s">
        <v>543</v>
      </c>
      <c r="AM112" s="7" t="b">
        <v>0</v>
      </c>
      <c r="AN112" s="7" t="b">
        <v>1</v>
      </c>
    </row>
    <row r="113" spans="25:40" x14ac:dyDescent="0.25">
      <c r="Y113" s="14"/>
      <c r="Z113" s="14"/>
      <c r="AA113" s="14"/>
      <c r="AB113" s="14"/>
      <c r="AC113" s="14"/>
      <c r="AD113" s="7" t="s">
        <v>767</v>
      </c>
      <c r="AE113" s="7" t="s">
        <v>24</v>
      </c>
      <c r="AF113" s="7" t="s">
        <v>138</v>
      </c>
      <c r="AG113" s="7" t="s">
        <v>44</v>
      </c>
      <c r="AI113" s="7" t="s">
        <v>758</v>
      </c>
      <c r="AJ113" s="7" t="s">
        <v>24</v>
      </c>
      <c r="AK113" s="7" t="s">
        <v>57</v>
      </c>
      <c r="AL113" s="7" t="s">
        <v>543</v>
      </c>
      <c r="AM113" s="7" t="b">
        <v>0</v>
      </c>
      <c r="AN113" s="7" t="b">
        <v>1</v>
      </c>
    </row>
    <row r="114" spans="25:40" x14ac:dyDescent="0.25">
      <c r="Y114" s="14"/>
      <c r="Z114" s="14"/>
      <c r="AA114" s="14"/>
      <c r="AB114" s="14"/>
      <c r="AC114" s="14"/>
      <c r="AD114" s="7" t="s">
        <v>767</v>
      </c>
      <c r="AE114" s="7" t="s">
        <v>24</v>
      </c>
      <c r="AF114" s="7" t="s">
        <v>141</v>
      </c>
      <c r="AG114" s="7" t="s">
        <v>44</v>
      </c>
      <c r="AI114" s="7" t="s">
        <v>758</v>
      </c>
      <c r="AJ114" s="7" t="s">
        <v>24</v>
      </c>
      <c r="AK114" s="7" t="s">
        <v>56</v>
      </c>
      <c r="AL114" s="7" t="s">
        <v>543</v>
      </c>
      <c r="AM114" s="7" t="b">
        <v>0</v>
      </c>
      <c r="AN114" s="7" t="b">
        <v>1</v>
      </c>
    </row>
    <row r="115" spans="25:40" x14ac:dyDescent="0.25">
      <c r="Y115" s="14"/>
      <c r="Z115" s="14"/>
      <c r="AA115" s="14"/>
      <c r="AB115" s="14"/>
      <c r="AC115" s="14"/>
      <c r="AD115" s="7" t="s">
        <v>767</v>
      </c>
      <c r="AE115" s="7" t="s">
        <v>24</v>
      </c>
      <c r="AF115" s="7" t="s">
        <v>139</v>
      </c>
      <c r="AG115" s="7" t="s">
        <v>44</v>
      </c>
      <c r="AI115" s="7" t="s">
        <v>758</v>
      </c>
      <c r="AJ115" s="7" t="s">
        <v>24</v>
      </c>
      <c r="AK115" s="7" t="s">
        <v>64</v>
      </c>
      <c r="AL115" s="7" t="s">
        <v>543</v>
      </c>
      <c r="AM115" s="7" t="b">
        <v>0</v>
      </c>
      <c r="AN115" s="7" t="b">
        <v>1</v>
      </c>
    </row>
    <row r="116" spans="25:40" x14ac:dyDescent="0.25">
      <c r="Y116" s="14"/>
      <c r="Z116" s="14"/>
      <c r="AA116" s="14"/>
      <c r="AB116" s="14"/>
      <c r="AC116" s="14"/>
      <c r="AD116" s="7" t="s">
        <v>767</v>
      </c>
      <c r="AE116" s="7" t="s">
        <v>24</v>
      </c>
      <c r="AF116" s="7" t="s">
        <v>140</v>
      </c>
      <c r="AG116" s="7" t="s">
        <v>44</v>
      </c>
      <c r="AI116" s="7" t="s">
        <v>758</v>
      </c>
      <c r="AJ116" s="7" t="s">
        <v>24</v>
      </c>
      <c r="AK116" s="7" t="s">
        <v>54</v>
      </c>
      <c r="AL116" s="7" t="s">
        <v>543</v>
      </c>
      <c r="AM116" s="7" t="b">
        <v>0</v>
      </c>
      <c r="AN116" s="7" t="b">
        <v>1</v>
      </c>
    </row>
    <row r="117" spans="25:40" x14ac:dyDescent="0.25">
      <c r="Y117" s="14"/>
      <c r="Z117" s="14"/>
      <c r="AA117" s="14"/>
      <c r="AB117" s="14"/>
      <c r="AC117" s="14"/>
      <c r="AD117" s="7" t="s">
        <v>767</v>
      </c>
      <c r="AE117" s="7" t="s">
        <v>24</v>
      </c>
      <c r="AF117" s="7" t="s">
        <v>134</v>
      </c>
      <c r="AG117" s="7" t="s">
        <v>44</v>
      </c>
      <c r="AI117" s="7" t="s">
        <v>758</v>
      </c>
      <c r="AJ117" s="7" t="s">
        <v>24</v>
      </c>
      <c r="AK117" s="7" t="s">
        <v>46</v>
      </c>
      <c r="AL117" s="7" t="s">
        <v>543</v>
      </c>
      <c r="AM117" s="7" t="b">
        <v>0</v>
      </c>
      <c r="AN117" s="7" t="b">
        <v>1</v>
      </c>
    </row>
    <row r="118" spans="25:40" x14ac:dyDescent="0.25">
      <c r="Y118" s="14"/>
      <c r="Z118" s="14"/>
      <c r="AA118" s="14"/>
      <c r="AB118" s="14"/>
      <c r="AC118" s="14"/>
      <c r="AD118" s="7" t="s">
        <v>767</v>
      </c>
      <c r="AE118" s="7" t="s">
        <v>24</v>
      </c>
      <c r="AF118" s="7" t="s">
        <v>102</v>
      </c>
      <c r="AG118" s="7" t="s">
        <v>44</v>
      </c>
      <c r="AI118" s="7" t="s">
        <v>758</v>
      </c>
      <c r="AJ118" s="7" t="s">
        <v>24</v>
      </c>
      <c r="AK118" s="7" t="s">
        <v>47</v>
      </c>
      <c r="AL118" s="7" t="s">
        <v>543</v>
      </c>
      <c r="AM118" s="7" t="b">
        <v>0</v>
      </c>
      <c r="AN118" s="7" t="b">
        <v>1</v>
      </c>
    </row>
    <row r="119" spans="25:40" x14ac:dyDescent="0.25">
      <c r="Y119" s="14"/>
      <c r="Z119" s="14"/>
      <c r="AA119" s="14"/>
      <c r="AB119" s="14"/>
      <c r="AC119" s="14"/>
      <c r="AD119" s="7" t="s">
        <v>767</v>
      </c>
      <c r="AE119" s="7" t="s">
        <v>24</v>
      </c>
      <c r="AF119" s="7" t="s">
        <v>137</v>
      </c>
      <c r="AG119" s="7" t="s">
        <v>44</v>
      </c>
      <c r="AI119" s="7" t="s">
        <v>758</v>
      </c>
      <c r="AJ119" s="7" t="s">
        <v>24</v>
      </c>
      <c r="AK119" s="7" t="s">
        <v>48</v>
      </c>
      <c r="AL119" s="7" t="s">
        <v>543</v>
      </c>
      <c r="AM119" s="7" t="b">
        <v>0</v>
      </c>
      <c r="AN119" s="7" t="b">
        <v>1</v>
      </c>
    </row>
    <row r="120" spans="25:40" x14ac:dyDescent="0.25">
      <c r="Y120" s="14"/>
      <c r="Z120" s="14"/>
      <c r="AA120" s="14"/>
      <c r="AB120" s="14"/>
      <c r="AC120" s="14"/>
      <c r="AD120" s="7" t="s">
        <v>767</v>
      </c>
      <c r="AE120" s="7" t="s">
        <v>24</v>
      </c>
      <c r="AF120" s="7" t="s">
        <v>143</v>
      </c>
      <c r="AG120" s="7" t="s">
        <v>44</v>
      </c>
      <c r="AI120" s="7" t="s">
        <v>758</v>
      </c>
      <c r="AJ120" s="7" t="s">
        <v>24</v>
      </c>
      <c r="AK120" s="7" t="s">
        <v>45</v>
      </c>
      <c r="AL120" s="7" t="s">
        <v>543</v>
      </c>
      <c r="AM120" s="7" t="b">
        <v>0</v>
      </c>
      <c r="AN120" s="7" t="b">
        <v>1</v>
      </c>
    </row>
    <row r="121" spans="25:40" x14ac:dyDescent="0.25">
      <c r="Y121" s="14"/>
      <c r="Z121" s="14"/>
      <c r="AA121" s="14"/>
      <c r="AB121" s="14"/>
      <c r="AC121" s="14"/>
      <c r="AD121" s="7" t="s">
        <v>767</v>
      </c>
      <c r="AE121" s="7" t="s">
        <v>24</v>
      </c>
      <c r="AF121" s="7" t="s">
        <v>142</v>
      </c>
      <c r="AG121" s="7" t="s">
        <v>44</v>
      </c>
      <c r="AI121" s="7" t="s">
        <v>758</v>
      </c>
      <c r="AJ121" s="7" t="s">
        <v>24</v>
      </c>
      <c r="AK121" s="7" t="s">
        <v>53</v>
      </c>
      <c r="AL121" s="7" t="s">
        <v>543</v>
      </c>
      <c r="AM121" s="7" t="b">
        <v>0</v>
      </c>
      <c r="AN121" s="7" t="b">
        <v>1</v>
      </c>
    </row>
    <row r="122" spans="25:40" x14ac:dyDescent="0.25">
      <c r="Y122" s="14"/>
      <c r="Z122" s="14"/>
      <c r="AA122" s="14"/>
      <c r="AB122" s="14"/>
      <c r="AC122" s="14"/>
      <c r="AD122" s="7" t="s">
        <v>767</v>
      </c>
      <c r="AE122" s="7" t="s">
        <v>24</v>
      </c>
      <c r="AF122" s="7" t="s">
        <v>132</v>
      </c>
      <c r="AG122" s="7" t="s">
        <v>44</v>
      </c>
      <c r="AI122" s="7" t="s">
        <v>758</v>
      </c>
      <c r="AJ122" s="7" t="s">
        <v>24</v>
      </c>
      <c r="AK122" s="7" t="s">
        <v>50</v>
      </c>
      <c r="AL122" s="7" t="s">
        <v>543</v>
      </c>
      <c r="AM122" s="7" t="b">
        <v>0</v>
      </c>
      <c r="AN122" s="7" t="b">
        <v>1</v>
      </c>
    </row>
    <row r="123" spans="25:40" x14ac:dyDescent="0.25">
      <c r="Y123" s="14"/>
      <c r="Z123" s="14"/>
      <c r="AA123" s="14"/>
      <c r="AB123" s="14"/>
      <c r="AC123" s="14"/>
      <c r="AD123" s="7" t="s">
        <v>767</v>
      </c>
      <c r="AE123" s="7" t="s">
        <v>24</v>
      </c>
      <c r="AF123" s="7" t="s">
        <v>128</v>
      </c>
      <c r="AG123" s="7" t="s">
        <v>44</v>
      </c>
      <c r="AI123" s="7" t="s">
        <v>758</v>
      </c>
      <c r="AJ123" s="7" t="s">
        <v>24</v>
      </c>
      <c r="AK123" s="7" t="s">
        <v>51</v>
      </c>
      <c r="AL123" s="7" t="s">
        <v>543</v>
      </c>
      <c r="AM123" s="7" t="b">
        <v>0</v>
      </c>
      <c r="AN123" s="7" t="b">
        <v>1</v>
      </c>
    </row>
    <row r="124" spans="25:40" x14ac:dyDescent="0.25">
      <c r="Y124" s="14"/>
      <c r="Z124" s="14"/>
      <c r="AA124" s="14"/>
      <c r="AB124" s="14"/>
      <c r="AC124" s="14"/>
      <c r="AD124" s="7" t="s">
        <v>767</v>
      </c>
      <c r="AE124" s="7" t="s">
        <v>24</v>
      </c>
      <c r="AF124" s="7" t="s">
        <v>121</v>
      </c>
      <c r="AG124" s="7" t="s">
        <v>44</v>
      </c>
      <c r="AI124" s="7" t="s">
        <v>758</v>
      </c>
      <c r="AJ124" s="7" t="s">
        <v>24</v>
      </c>
      <c r="AK124" s="7" t="s">
        <v>52</v>
      </c>
      <c r="AL124" s="7" t="s">
        <v>543</v>
      </c>
      <c r="AM124" s="7" t="b">
        <v>0</v>
      </c>
      <c r="AN124" s="7" t="b">
        <v>1</v>
      </c>
    </row>
    <row r="125" spans="25:40" x14ac:dyDescent="0.25">
      <c r="Y125" s="14"/>
      <c r="Z125" s="14"/>
      <c r="AA125" s="14"/>
      <c r="AB125" s="14"/>
      <c r="AC125" s="14"/>
      <c r="AD125" s="7" t="s">
        <v>767</v>
      </c>
      <c r="AE125" s="7" t="s">
        <v>24</v>
      </c>
      <c r="AF125" s="7" t="s">
        <v>120</v>
      </c>
      <c r="AG125" s="7" t="s">
        <v>42</v>
      </c>
      <c r="AI125" s="7" t="s">
        <v>758</v>
      </c>
      <c r="AJ125" s="7" t="s">
        <v>24</v>
      </c>
      <c r="AK125" s="7" t="s">
        <v>63</v>
      </c>
      <c r="AL125" s="7" t="s">
        <v>543</v>
      </c>
      <c r="AM125" s="7" t="b">
        <v>0</v>
      </c>
      <c r="AN125" s="7" t="b">
        <v>1</v>
      </c>
    </row>
    <row r="126" spans="25:40" x14ac:dyDescent="0.25">
      <c r="Y126" s="14"/>
      <c r="Z126" s="14"/>
      <c r="AA126" s="14"/>
      <c r="AB126" s="14"/>
      <c r="AC126" s="14"/>
      <c r="AD126" s="7" t="s">
        <v>767</v>
      </c>
      <c r="AE126" s="7" t="s">
        <v>24</v>
      </c>
      <c r="AF126" s="7" t="s">
        <v>168</v>
      </c>
      <c r="AG126" s="7" t="s">
        <v>40</v>
      </c>
      <c r="AI126" s="7" t="s">
        <v>758</v>
      </c>
      <c r="AJ126" s="7" t="s">
        <v>24</v>
      </c>
      <c r="AK126" s="7" t="s">
        <v>549</v>
      </c>
      <c r="AL126" s="7" t="s">
        <v>543</v>
      </c>
      <c r="AM126" s="7" t="b">
        <v>0</v>
      </c>
      <c r="AN126" s="7" t="b">
        <v>1</v>
      </c>
    </row>
    <row r="127" spans="25:40" x14ac:dyDescent="0.25">
      <c r="Y127" s="14"/>
      <c r="Z127" s="14"/>
      <c r="AA127" s="14"/>
      <c r="AB127" s="14"/>
      <c r="AC127" s="14"/>
      <c r="AD127" s="7" t="s">
        <v>767</v>
      </c>
      <c r="AE127" s="7" t="s">
        <v>24</v>
      </c>
      <c r="AF127" s="7" t="s">
        <v>165</v>
      </c>
      <c r="AG127" s="7" t="s">
        <v>40</v>
      </c>
      <c r="AI127" s="7" t="s">
        <v>758</v>
      </c>
      <c r="AJ127" s="7" t="s">
        <v>24</v>
      </c>
      <c r="AK127" s="7" t="s">
        <v>65</v>
      </c>
      <c r="AL127" s="7" t="s">
        <v>543</v>
      </c>
      <c r="AM127" s="7" t="b">
        <v>0</v>
      </c>
      <c r="AN127" s="7" t="b">
        <v>1</v>
      </c>
    </row>
    <row r="128" spans="25:40" x14ac:dyDescent="0.25">
      <c r="Y128" s="14"/>
      <c r="Z128" s="14"/>
      <c r="AA128" s="14"/>
      <c r="AB128" s="14"/>
      <c r="AC128" s="14"/>
      <c r="AD128" s="7" t="s">
        <v>767</v>
      </c>
      <c r="AE128" s="7" t="s">
        <v>24</v>
      </c>
      <c r="AF128" s="7" t="s">
        <v>164</v>
      </c>
      <c r="AG128" s="7" t="s">
        <v>40</v>
      </c>
      <c r="AI128" s="7" t="s">
        <v>758</v>
      </c>
      <c r="AJ128" s="7" t="s">
        <v>24</v>
      </c>
      <c r="AK128" s="7" t="s">
        <v>67</v>
      </c>
      <c r="AL128" s="7" t="s">
        <v>283</v>
      </c>
      <c r="AM128" s="7" t="b">
        <v>1</v>
      </c>
      <c r="AN128" s="7" t="b">
        <v>0</v>
      </c>
    </row>
    <row r="129" spans="25:40" x14ac:dyDescent="0.25">
      <c r="Y129" s="14"/>
      <c r="Z129" s="14"/>
      <c r="AA129" s="14"/>
      <c r="AB129" s="14"/>
      <c r="AC129" s="14"/>
      <c r="AD129" s="7" t="s">
        <v>767</v>
      </c>
      <c r="AE129" s="7" t="s">
        <v>24</v>
      </c>
      <c r="AF129" s="7" t="s">
        <v>172</v>
      </c>
      <c r="AG129" s="7" t="s">
        <v>40</v>
      </c>
      <c r="AI129" s="7" t="s">
        <v>758</v>
      </c>
      <c r="AJ129" s="7" t="s">
        <v>24</v>
      </c>
      <c r="AK129" s="7" t="s">
        <v>67</v>
      </c>
      <c r="AL129" s="7" t="s">
        <v>544</v>
      </c>
      <c r="AM129" s="7" t="b">
        <v>1</v>
      </c>
      <c r="AN129" s="7" t="b">
        <v>0</v>
      </c>
    </row>
    <row r="130" spans="25:40" x14ac:dyDescent="0.25">
      <c r="Y130" s="14"/>
      <c r="Z130" s="14"/>
      <c r="AA130" s="14"/>
      <c r="AB130" s="14"/>
      <c r="AC130" s="14"/>
      <c r="AD130" s="7" t="s">
        <v>767</v>
      </c>
      <c r="AE130" s="7" t="s">
        <v>24</v>
      </c>
      <c r="AF130" s="7" t="s">
        <v>104</v>
      </c>
      <c r="AG130" s="7" t="s">
        <v>40</v>
      </c>
      <c r="AI130" s="7" t="s">
        <v>758</v>
      </c>
      <c r="AJ130" s="7" t="s">
        <v>24</v>
      </c>
      <c r="AK130" s="7" t="s">
        <v>66</v>
      </c>
      <c r="AL130" s="7" t="s">
        <v>282</v>
      </c>
      <c r="AM130" s="7" t="b">
        <v>1</v>
      </c>
      <c r="AN130" s="7" t="b">
        <v>0</v>
      </c>
    </row>
    <row r="131" spans="25:40" x14ac:dyDescent="0.25">
      <c r="Y131" s="14"/>
      <c r="Z131" s="14"/>
      <c r="AA131" s="14"/>
      <c r="AB131" s="14"/>
      <c r="AC131" s="14"/>
      <c r="AD131" s="7" t="s">
        <v>767</v>
      </c>
      <c r="AE131" s="7" t="s">
        <v>24</v>
      </c>
      <c r="AF131" s="7" t="s">
        <v>131</v>
      </c>
      <c r="AG131" s="7" t="s">
        <v>42</v>
      </c>
      <c r="AI131" s="7" t="s">
        <v>758</v>
      </c>
      <c r="AJ131" s="7" t="s">
        <v>24</v>
      </c>
      <c r="AK131" s="7" t="s">
        <v>66</v>
      </c>
      <c r="AL131" s="7" t="s">
        <v>542</v>
      </c>
      <c r="AM131" s="7" t="b">
        <v>0</v>
      </c>
      <c r="AN131" s="7" t="b">
        <v>1</v>
      </c>
    </row>
    <row r="132" spans="25:40" x14ac:dyDescent="0.25">
      <c r="Y132" s="14"/>
      <c r="Z132" s="14"/>
      <c r="AA132" s="14"/>
      <c r="AB132" s="14"/>
      <c r="AC132" s="14"/>
      <c r="AD132" s="7" t="s">
        <v>767</v>
      </c>
      <c r="AE132" s="7" t="s">
        <v>24</v>
      </c>
      <c r="AF132" s="7" t="s">
        <v>114</v>
      </c>
      <c r="AG132" s="7" t="s">
        <v>40</v>
      </c>
      <c r="AI132" s="7" t="s">
        <v>758</v>
      </c>
      <c r="AJ132" s="7" t="s">
        <v>24</v>
      </c>
      <c r="AK132" s="7" t="s">
        <v>66</v>
      </c>
      <c r="AL132" s="7" t="s">
        <v>543</v>
      </c>
      <c r="AM132" s="7" t="b">
        <v>0</v>
      </c>
      <c r="AN132" s="7" t="b">
        <v>1</v>
      </c>
    </row>
    <row r="133" spans="25:40" x14ac:dyDescent="0.25">
      <c r="Y133" s="14"/>
      <c r="Z133" s="14"/>
      <c r="AA133" s="14"/>
      <c r="AB133" s="14"/>
      <c r="AC133" s="14"/>
      <c r="AD133" s="7" t="s">
        <v>767</v>
      </c>
      <c r="AE133" s="7" t="s">
        <v>24</v>
      </c>
      <c r="AF133" s="7" t="s">
        <v>122</v>
      </c>
      <c r="AG133" s="7" t="s">
        <v>40</v>
      </c>
      <c r="AI133" s="7" t="s">
        <v>759</v>
      </c>
      <c r="AJ133" s="7" t="s">
        <v>24</v>
      </c>
      <c r="AK133" s="7" t="s">
        <v>517</v>
      </c>
      <c r="AL133" s="7" t="s">
        <v>300</v>
      </c>
      <c r="AM133" s="7" t="b">
        <v>1</v>
      </c>
      <c r="AN133" s="7" t="b">
        <v>0</v>
      </c>
    </row>
    <row r="134" spans="25:40" x14ac:dyDescent="0.25">
      <c r="Y134" s="14"/>
      <c r="Z134" s="14"/>
      <c r="AA134" s="14"/>
      <c r="AB134" s="14"/>
      <c r="AC134" s="14"/>
      <c r="AD134" s="7" t="s">
        <v>767</v>
      </c>
      <c r="AE134" s="7" t="s">
        <v>24</v>
      </c>
      <c r="AF134" s="7" t="s">
        <v>123</v>
      </c>
      <c r="AG134" s="7" t="s">
        <v>40</v>
      </c>
      <c r="AI134" s="7" t="s">
        <v>759</v>
      </c>
      <c r="AJ134" s="7" t="s">
        <v>24</v>
      </c>
      <c r="AK134" s="7" t="s">
        <v>85</v>
      </c>
      <c r="AL134" s="7" t="s">
        <v>300</v>
      </c>
      <c r="AM134" s="7" t="b">
        <v>1</v>
      </c>
      <c r="AN134" s="7" t="b">
        <v>0</v>
      </c>
    </row>
    <row r="135" spans="25:40" x14ac:dyDescent="0.25">
      <c r="Y135" s="14"/>
      <c r="Z135" s="14"/>
      <c r="AA135" s="14"/>
      <c r="AB135" s="14"/>
      <c r="AC135" s="14"/>
      <c r="AD135" s="7" t="s">
        <v>767</v>
      </c>
      <c r="AE135" s="7" t="s">
        <v>24</v>
      </c>
      <c r="AF135" s="7" t="s">
        <v>129</v>
      </c>
      <c r="AG135" s="7" t="s">
        <v>40</v>
      </c>
      <c r="AI135" s="7" t="s">
        <v>759</v>
      </c>
      <c r="AJ135" s="7" t="s">
        <v>24</v>
      </c>
      <c r="AK135" s="7" t="s">
        <v>517</v>
      </c>
      <c r="AL135" s="7" t="s">
        <v>541</v>
      </c>
      <c r="AM135" s="7" t="b">
        <v>0</v>
      </c>
      <c r="AN135" s="7" t="b">
        <v>1</v>
      </c>
    </row>
    <row r="136" spans="25:40" x14ac:dyDescent="0.25">
      <c r="Y136" s="14"/>
      <c r="Z136" s="14"/>
      <c r="AA136" s="14"/>
      <c r="AB136" s="14"/>
      <c r="AC136" s="14"/>
      <c r="AD136" s="7" t="s">
        <v>767</v>
      </c>
      <c r="AE136" s="7" t="s">
        <v>24</v>
      </c>
      <c r="AF136" s="7" t="s">
        <v>127</v>
      </c>
      <c r="AG136" s="7" t="s">
        <v>40</v>
      </c>
      <c r="AI136" s="7" t="s">
        <v>760</v>
      </c>
      <c r="AJ136" s="7" t="s">
        <v>24</v>
      </c>
      <c r="AK136" s="7" t="s">
        <v>587</v>
      </c>
      <c r="AL136" s="7" t="s">
        <v>452</v>
      </c>
      <c r="AM136" s="7" t="b">
        <v>0</v>
      </c>
      <c r="AN136" s="7" t="b">
        <v>1</v>
      </c>
    </row>
    <row r="137" spans="25:40" x14ac:dyDescent="0.25">
      <c r="Y137" s="14"/>
      <c r="Z137" s="14"/>
      <c r="AA137" s="14"/>
      <c r="AB137" s="14"/>
      <c r="AC137" s="14"/>
      <c r="AD137" s="7" t="s">
        <v>767</v>
      </c>
      <c r="AE137" s="7" t="s">
        <v>24</v>
      </c>
      <c r="AF137" s="7" t="s">
        <v>126</v>
      </c>
      <c r="AG137" s="7" t="s">
        <v>42</v>
      </c>
      <c r="AI137" s="7" t="s">
        <v>760</v>
      </c>
      <c r="AJ137" s="7" t="s">
        <v>24</v>
      </c>
      <c r="AK137" s="7" t="s">
        <v>588</v>
      </c>
      <c r="AL137" s="7" t="s">
        <v>452</v>
      </c>
      <c r="AM137" s="7" t="b">
        <v>0</v>
      </c>
      <c r="AN137" s="7" t="b">
        <v>1</v>
      </c>
    </row>
    <row r="138" spans="25:40" x14ac:dyDescent="0.25">
      <c r="Y138" s="14"/>
      <c r="Z138" s="14"/>
      <c r="AA138" s="14"/>
      <c r="AB138" s="14"/>
      <c r="AC138" s="14"/>
      <c r="AD138" s="7" t="s">
        <v>767</v>
      </c>
      <c r="AE138" s="7" t="s">
        <v>24</v>
      </c>
      <c r="AF138" s="7" t="s">
        <v>125</v>
      </c>
      <c r="AG138" s="7" t="s">
        <v>40</v>
      </c>
      <c r="AI138" s="7" t="s">
        <v>760</v>
      </c>
      <c r="AJ138" s="7" t="s">
        <v>24</v>
      </c>
      <c r="AK138" s="7" t="s">
        <v>451</v>
      </c>
      <c r="AL138" s="7" t="s">
        <v>452</v>
      </c>
      <c r="AM138" s="7" t="b">
        <v>0</v>
      </c>
      <c r="AN138" s="7" t="b">
        <v>1</v>
      </c>
    </row>
    <row r="139" spans="25:40" x14ac:dyDescent="0.25">
      <c r="Y139" s="14"/>
      <c r="Z139" s="14"/>
      <c r="AA139" s="14"/>
      <c r="AB139" s="14"/>
      <c r="AC139" s="14"/>
      <c r="AD139" s="7" t="s">
        <v>767</v>
      </c>
      <c r="AE139" s="7" t="s">
        <v>24</v>
      </c>
      <c r="AF139" s="7" t="s">
        <v>124</v>
      </c>
      <c r="AG139" s="7" t="s">
        <v>40</v>
      </c>
      <c r="AI139" s="7" t="s">
        <v>760</v>
      </c>
      <c r="AJ139" s="7" t="s">
        <v>24</v>
      </c>
      <c r="AK139" s="7" t="s">
        <v>589</v>
      </c>
      <c r="AL139" s="7" t="s">
        <v>452</v>
      </c>
      <c r="AM139" s="7" t="b">
        <v>0</v>
      </c>
      <c r="AN139" s="7" t="b">
        <v>1</v>
      </c>
    </row>
    <row r="140" spans="25:40" x14ac:dyDescent="0.25">
      <c r="Y140" s="14"/>
      <c r="Z140" s="14"/>
      <c r="AA140" s="14"/>
      <c r="AB140" s="14"/>
      <c r="AC140" s="14"/>
      <c r="AD140" s="7" t="s">
        <v>767</v>
      </c>
      <c r="AE140" s="7" t="s">
        <v>24</v>
      </c>
      <c r="AF140" s="7" t="s">
        <v>93</v>
      </c>
      <c r="AG140" s="7" t="s">
        <v>40</v>
      </c>
      <c r="AI140" s="7" t="s">
        <v>760</v>
      </c>
      <c r="AJ140" s="7" t="s">
        <v>24</v>
      </c>
      <c r="AK140" s="7" t="s">
        <v>457</v>
      </c>
      <c r="AL140" s="7" t="s">
        <v>452</v>
      </c>
      <c r="AM140" s="7" t="b">
        <v>0</v>
      </c>
      <c r="AN140" s="7" t="b">
        <v>1</v>
      </c>
    </row>
    <row r="141" spans="25:40" x14ac:dyDescent="0.25">
      <c r="Y141" s="14"/>
      <c r="Z141" s="14"/>
      <c r="AA141" s="14"/>
      <c r="AB141" s="14"/>
      <c r="AC141" s="14"/>
      <c r="AD141" s="7" t="s">
        <v>767</v>
      </c>
      <c r="AE141" s="7" t="s">
        <v>24</v>
      </c>
      <c r="AF141" s="7" t="s">
        <v>130</v>
      </c>
      <c r="AG141" s="7" t="s">
        <v>40</v>
      </c>
      <c r="AI141" s="7" t="s">
        <v>761</v>
      </c>
      <c r="AJ141" s="7" t="s">
        <v>24</v>
      </c>
      <c r="AK141" s="7" t="s">
        <v>550</v>
      </c>
      <c r="AL141" s="7" t="s">
        <v>551</v>
      </c>
      <c r="AM141" s="7" t="b">
        <v>0</v>
      </c>
      <c r="AN141" s="7" t="b">
        <v>1</v>
      </c>
    </row>
    <row r="142" spans="25:40" x14ac:dyDescent="0.25">
      <c r="Y142" s="14"/>
      <c r="Z142" s="14"/>
      <c r="AA142" s="14"/>
      <c r="AB142" s="14"/>
      <c r="AC142" s="14"/>
      <c r="AD142" s="7" t="s">
        <v>767</v>
      </c>
      <c r="AE142" s="7" t="s">
        <v>24</v>
      </c>
      <c r="AF142" s="7" t="s">
        <v>171</v>
      </c>
      <c r="AG142" s="7" t="s">
        <v>42</v>
      </c>
      <c r="AI142" s="7" t="s">
        <v>761</v>
      </c>
      <c r="AJ142" s="7" t="s">
        <v>24</v>
      </c>
      <c r="AK142" s="7" t="s">
        <v>552</v>
      </c>
      <c r="AL142" s="7" t="s">
        <v>551</v>
      </c>
      <c r="AM142" s="7" t="b">
        <v>0</v>
      </c>
      <c r="AN142" s="7" t="b">
        <v>1</v>
      </c>
    </row>
    <row r="143" spans="25:40" x14ac:dyDescent="0.25">
      <c r="Y143" s="14"/>
      <c r="Z143" s="14"/>
      <c r="AA143" s="14"/>
      <c r="AB143" s="14"/>
      <c r="AC143" s="14"/>
      <c r="AD143" s="7" t="s">
        <v>768</v>
      </c>
      <c r="AE143" s="7" t="s">
        <v>24</v>
      </c>
      <c r="AF143" s="7" t="s">
        <v>166</v>
      </c>
      <c r="AG143" s="7" t="s">
        <v>40</v>
      </c>
      <c r="AI143" s="7" t="s">
        <v>761</v>
      </c>
      <c r="AJ143" s="7" t="s">
        <v>24</v>
      </c>
      <c r="AK143" s="7" t="s">
        <v>553</v>
      </c>
      <c r="AL143" s="7" t="s">
        <v>551</v>
      </c>
      <c r="AM143" s="7" t="b">
        <v>0</v>
      </c>
      <c r="AN143" s="7" t="b">
        <v>1</v>
      </c>
    </row>
    <row r="144" spans="25:40" x14ac:dyDescent="0.25">
      <c r="Y144" s="14"/>
      <c r="Z144" s="14"/>
      <c r="AA144" s="14"/>
      <c r="AB144" s="14"/>
      <c r="AC144" s="14"/>
      <c r="AD144" s="7" t="s">
        <v>768</v>
      </c>
      <c r="AE144" s="7" t="s">
        <v>24</v>
      </c>
      <c r="AF144" s="7" t="s">
        <v>167</v>
      </c>
      <c r="AG144" s="7" t="s">
        <v>40</v>
      </c>
      <c r="AI144" s="7" t="s">
        <v>761</v>
      </c>
      <c r="AJ144" s="7" t="s">
        <v>24</v>
      </c>
      <c r="AK144" s="7" t="s">
        <v>554</v>
      </c>
      <c r="AL144" s="7" t="s">
        <v>551</v>
      </c>
      <c r="AM144" s="7" t="b">
        <v>0</v>
      </c>
      <c r="AN144" s="7" t="b">
        <v>1</v>
      </c>
    </row>
    <row r="145" spans="25:40" x14ac:dyDescent="0.25">
      <c r="Y145" s="14"/>
      <c r="Z145" s="14"/>
      <c r="AA145" s="14"/>
      <c r="AB145" s="14"/>
      <c r="AC145" s="14"/>
      <c r="AD145" s="7" t="s">
        <v>768</v>
      </c>
      <c r="AE145" s="7" t="s">
        <v>24</v>
      </c>
      <c r="AF145" s="7" t="s">
        <v>152</v>
      </c>
      <c r="AG145" s="7" t="s">
        <v>42</v>
      </c>
      <c r="AI145" s="7" t="s">
        <v>761</v>
      </c>
      <c r="AJ145" s="7" t="s">
        <v>24</v>
      </c>
      <c r="AK145" s="7" t="s">
        <v>555</v>
      </c>
      <c r="AL145" s="7" t="s">
        <v>551</v>
      </c>
      <c r="AM145" s="7" t="b">
        <v>0</v>
      </c>
      <c r="AN145" s="7" t="b">
        <v>1</v>
      </c>
    </row>
    <row r="146" spans="25:40" x14ac:dyDescent="0.25">
      <c r="Y146" s="14"/>
      <c r="Z146" s="14"/>
      <c r="AA146" s="14"/>
      <c r="AB146" s="14"/>
      <c r="AC146" s="14"/>
      <c r="AD146" s="7" t="s">
        <v>768</v>
      </c>
      <c r="AE146" s="7" t="s">
        <v>24</v>
      </c>
      <c r="AF146" s="7" t="s">
        <v>171</v>
      </c>
      <c r="AG146" s="7" t="s">
        <v>42</v>
      </c>
      <c r="AI146" s="7" t="s">
        <v>761</v>
      </c>
      <c r="AJ146" s="7" t="s">
        <v>24</v>
      </c>
      <c r="AK146" s="7" t="s">
        <v>556</v>
      </c>
      <c r="AL146" s="7" t="s">
        <v>551</v>
      </c>
      <c r="AM146" s="7" t="b">
        <v>0</v>
      </c>
      <c r="AN146" s="7" t="b">
        <v>1</v>
      </c>
    </row>
    <row r="147" spans="25:40" x14ac:dyDescent="0.25">
      <c r="Y147" s="14"/>
      <c r="Z147" s="14"/>
      <c r="AA147" s="14"/>
      <c r="AB147" s="14"/>
      <c r="AC147" s="14"/>
      <c r="AD147" s="7" t="s">
        <v>768</v>
      </c>
      <c r="AE147" s="7" t="s">
        <v>24</v>
      </c>
      <c r="AF147" s="7" t="s">
        <v>110</v>
      </c>
      <c r="AG147" s="7" t="s">
        <v>42</v>
      </c>
      <c r="AI147" s="7" t="s">
        <v>761</v>
      </c>
      <c r="AJ147" s="7" t="s">
        <v>24</v>
      </c>
      <c r="AK147" s="7" t="s">
        <v>557</v>
      </c>
      <c r="AL147" s="7" t="s">
        <v>551</v>
      </c>
      <c r="AM147" s="7" t="b">
        <v>0</v>
      </c>
      <c r="AN147" s="7" t="b">
        <v>1</v>
      </c>
    </row>
    <row r="148" spans="25:40" x14ac:dyDescent="0.25">
      <c r="Y148" s="14"/>
      <c r="Z148" s="14"/>
      <c r="AA148" s="14"/>
      <c r="AB148" s="14"/>
      <c r="AC148" s="14"/>
      <c r="AD148" s="7" t="s">
        <v>768</v>
      </c>
      <c r="AE148" s="7" t="s">
        <v>24</v>
      </c>
      <c r="AF148" s="7" t="s">
        <v>116</v>
      </c>
      <c r="AG148" s="7" t="s">
        <v>40</v>
      </c>
      <c r="AI148" s="7" t="s">
        <v>761</v>
      </c>
      <c r="AJ148" s="7" t="s">
        <v>24</v>
      </c>
      <c r="AK148" s="7" t="s">
        <v>558</v>
      </c>
      <c r="AL148" s="7" t="s">
        <v>551</v>
      </c>
      <c r="AM148" s="7" t="b">
        <v>0</v>
      </c>
      <c r="AN148" s="7" t="b">
        <v>1</v>
      </c>
    </row>
    <row r="149" spans="25:40" x14ac:dyDescent="0.25">
      <c r="Y149" s="14"/>
      <c r="Z149" s="14"/>
      <c r="AA149" s="14"/>
      <c r="AB149" s="14"/>
      <c r="AC149" s="14"/>
      <c r="AD149" s="7" t="s">
        <v>768</v>
      </c>
      <c r="AE149" s="7" t="s">
        <v>24</v>
      </c>
      <c r="AF149" s="7" t="s">
        <v>191</v>
      </c>
      <c r="AG149" s="7" t="s">
        <v>40</v>
      </c>
      <c r="AI149" s="7" t="s">
        <v>761</v>
      </c>
      <c r="AJ149" s="7" t="s">
        <v>24</v>
      </c>
      <c r="AK149" s="7" t="s">
        <v>559</v>
      </c>
      <c r="AL149" s="7" t="s">
        <v>551</v>
      </c>
      <c r="AM149" s="7" t="b">
        <v>0</v>
      </c>
      <c r="AN149" s="7" t="b">
        <v>1</v>
      </c>
    </row>
    <row r="150" spans="25:40" x14ac:dyDescent="0.25">
      <c r="Y150" s="14"/>
      <c r="Z150" s="14"/>
      <c r="AA150" s="14"/>
      <c r="AB150" s="14"/>
      <c r="AC150" s="14"/>
      <c r="AD150" s="7" t="s">
        <v>768</v>
      </c>
      <c r="AE150" s="7" t="s">
        <v>24</v>
      </c>
      <c r="AF150" s="7" t="s">
        <v>150</v>
      </c>
      <c r="AG150" s="7" t="s">
        <v>77</v>
      </c>
      <c r="AI150" s="7" t="s">
        <v>761</v>
      </c>
      <c r="AJ150" s="7" t="s">
        <v>24</v>
      </c>
      <c r="AK150" s="7" t="s">
        <v>560</v>
      </c>
      <c r="AL150" s="7" t="s">
        <v>551</v>
      </c>
      <c r="AM150" s="7" t="b">
        <v>0</v>
      </c>
      <c r="AN150" s="7" t="b">
        <v>1</v>
      </c>
    </row>
    <row r="151" spans="25:40" x14ac:dyDescent="0.25">
      <c r="Y151" s="14"/>
      <c r="Z151" s="14"/>
      <c r="AA151" s="14"/>
      <c r="AB151" s="14"/>
      <c r="AC151" s="14"/>
      <c r="AD151" s="7" t="s">
        <v>768</v>
      </c>
      <c r="AE151" s="7" t="s">
        <v>24</v>
      </c>
      <c r="AF151" s="7" t="s">
        <v>131</v>
      </c>
      <c r="AG151" s="7" t="s">
        <v>42</v>
      </c>
      <c r="AI151" s="7" t="s">
        <v>761</v>
      </c>
      <c r="AJ151" s="7" t="s">
        <v>24</v>
      </c>
      <c r="AK151" s="7" t="s">
        <v>561</v>
      </c>
      <c r="AL151" s="7" t="s">
        <v>551</v>
      </c>
      <c r="AM151" s="7" t="b">
        <v>0</v>
      </c>
      <c r="AN151" s="7" t="b">
        <v>1</v>
      </c>
    </row>
    <row r="152" spans="25:40" x14ac:dyDescent="0.25">
      <c r="Y152" s="14"/>
      <c r="Z152" s="14"/>
      <c r="AA152" s="14"/>
      <c r="AB152" s="14"/>
      <c r="AC152" s="14"/>
      <c r="AD152" s="7" t="s">
        <v>768</v>
      </c>
      <c r="AE152" s="7" t="s">
        <v>24</v>
      </c>
      <c r="AF152" s="7" t="s">
        <v>118</v>
      </c>
      <c r="AG152" s="7" t="s">
        <v>40</v>
      </c>
      <c r="AI152" s="7" t="s">
        <v>761</v>
      </c>
      <c r="AJ152" s="7" t="s">
        <v>24</v>
      </c>
      <c r="AK152" s="7" t="s">
        <v>562</v>
      </c>
      <c r="AL152" s="7" t="s">
        <v>551</v>
      </c>
      <c r="AM152" s="7" t="b">
        <v>0</v>
      </c>
      <c r="AN152" s="7" t="b">
        <v>1</v>
      </c>
    </row>
    <row r="153" spans="25:40" x14ac:dyDescent="0.25">
      <c r="Y153" s="14"/>
      <c r="Z153" s="14"/>
      <c r="AA153" s="14"/>
      <c r="AB153" s="14"/>
      <c r="AC153" s="14"/>
      <c r="AD153" s="7" t="s">
        <v>768</v>
      </c>
      <c r="AE153" s="7" t="s">
        <v>24</v>
      </c>
      <c r="AF153" s="7" t="s">
        <v>160</v>
      </c>
      <c r="AG153" s="7" t="s">
        <v>77</v>
      </c>
      <c r="AI153" s="7" t="s">
        <v>761</v>
      </c>
      <c r="AJ153" s="7" t="s">
        <v>24</v>
      </c>
      <c r="AK153" s="7" t="s">
        <v>563</v>
      </c>
      <c r="AL153" s="7" t="s">
        <v>551</v>
      </c>
      <c r="AM153" s="7" t="b">
        <v>0</v>
      </c>
      <c r="AN153" s="7" t="b">
        <v>1</v>
      </c>
    </row>
    <row r="154" spans="25:40" x14ac:dyDescent="0.25">
      <c r="Y154" s="14"/>
      <c r="Z154" s="14"/>
      <c r="AA154" s="14"/>
      <c r="AB154" s="14"/>
      <c r="AC154" s="14"/>
      <c r="AD154" s="7" t="s">
        <v>768</v>
      </c>
      <c r="AE154" s="7" t="s">
        <v>24</v>
      </c>
      <c r="AF154" s="7" t="s">
        <v>162</v>
      </c>
      <c r="AG154" s="7" t="s">
        <v>77</v>
      </c>
      <c r="AI154" s="7" t="s">
        <v>761</v>
      </c>
      <c r="AJ154" s="7" t="s">
        <v>24</v>
      </c>
      <c r="AK154" s="7" t="s">
        <v>564</v>
      </c>
      <c r="AL154" s="7" t="s">
        <v>551</v>
      </c>
      <c r="AM154" s="7" t="b">
        <v>0</v>
      </c>
      <c r="AN154" s="7" t="b">
        <v>1</v>
      </c>
    </row>
    <row r="155" spans="25:40" x14ac:dyDescent="0.25">
      <c r="Y155" s="14"/>
      <c r="Z155" s="14"/>
      <c r="AA155" s="14"/>
      <c r="AB155" s="14"/>
      <c r="AC155" s="14"/>
      <c r="AD155" s="7" t="s">
        <v>768</v>
      </c>
      <c r="AE155" s="7" t="s">
        <v>24</v>
      </c>
      <c r="AF155" s="7" t="s">
        <v>161</v>
      </c>
      <c r="AG155" s="7" t="s">
        <v>77</v>
      </c>
      <c r="AI155" s="7" t="s">
        <v>761</v>
      </c>
      <c r="AJ155" s="7" t="s">
        <v>24</v>
      </c>
      <c r="AK155" s="7" t="s">
        <v>565</v>
      </c>
      <c r="AL155" s="7" t="s">
        <v>551</v>
      </c>
      <c r="AM155" s="7" t="b">
        <v>0</v>
      </c>
      <c r="AN155" s="7" t="b">
        <v>1</v>
      </c>
    </row>
    <row r="156" spans="25:40" x14ac:dyDescent="0.25">
      <c r="Y156" s="14"/>
      <c r="Z156" s="14"/>
      <c r="AA156" s="14"/>
      <c r="AB156" s="14"/>
      <c r="AC156" s="14"/>
      <c r="AD156" s="7" t="s">
        <v>768</v>
      </c>
      <c r="AE156" s="7" t="s">
        <v>24</v>
      </c>
      <c r="AF156" s="7" t="s">
        <v>148</v>
      </c>
      <c r="AG156" s="7" t="s">
        <v>77</v>
      </c>
      <c r="AI156" s="7" t="s">
        <v>761</v>
      </c>
      <c r="AJ156" s="7" t="s">
        <v>24</v>
      </c>
      <c r="AK156" s="7" t="s">
        <v>566</v>
      </c>
      <c r="AL156" s="7" t="s">
        <v>551</v>
      </c>
      <c r="AM156" s="7" t="b">
        <v>0</v>
      </c>
      <c r="AN156" s="7" t="b">
        <v>1</v>
      </c>
    </row>
    <row r="157" spans="25:40" x14ac:dyDescent="0.25">
      <c r="Y157" s="14"/>
      <c r="Z157" s="14"/>
      <c r="AA157" s="14"/>
      <c r="AB157" s="14"/>
      <c r="AC157" s="14"/>
      <c r="AD157" s="7" t="s">
        <v>768</v>
      </c>
      <c r="AE157" s="7" t="s">
        <v>24</v>
      </c>
      <c r="AF157" s="7" t="s">
        <v>185</v>
      </c>
      <c r="AG157" s="7" t="s">
        <v>42</v>
      </c>
      <c r="AI157" s="7" t="s">
        <v>761</v>
      </c>
      <c r="AJ157" s="7" t="s">
        <v>24</v>
      </c>
      <c r="AK157" s="7" t="s">
        <v>567</v>
      </c>
      <c r="AL157" s="7" t="s">
        <v>551</v>
      </c>
      <c r="AM157" s="7" t="b">
        <v>0</v>
      </c>
      <c r="AN157" s="7" t="b">
        <v>1</v>
      </c>
    </row>
    <row r="158" spans="25:40" x14ac:dyDescent="0.25">
      <c r="Y158" s="14"/>
      <c r="Z158" s="14"/>
      <c r="AA158" s="14"/>
      <c r="AB158" s="14"/>
      <c r="AC158" s="14"/>
      <c r="AD158" s="7" t="s">
        <v>768</v>
      </c>
      <c r="AE158" s="7" t="s">
        <v>24</v>
      </c>
      <c r="AF158" s="7" t="s">
        <v>154</v>
      </c>
      <c r="AG158" s="7" t="s">
        <v>77</v>
      </c>
      <c r="AI158" s="7" t="s">
        <v>761</v>
      </c>
      <c r="AJ158" s="7" t="s">
        <v>24</v>
      </c>
      <c r="AK158" s="7" t="s">
        <v>568</v>
      </c>
      <c r="AL158" s="7" t="s">
        <v>551</v>
      </c>
      <c r="AM158" s="7" t="b">
        <v>0</v>
      </c>
      <c r="AN158" s="7" t="b">
        <v>1</v>
      </c>
    </row>
    <row r="159" spans="25:40" x14ac:dyDescent="0.25">
      <c r="Y159" s="14"/>
      <c r="Z159" s="14"/>
      <c r="AA159" s="14"/>
      <c r="AB159" s="14"/>
      <c r="AC159" s="14"/>
      <c r="AD159" s="7" t="s">
        <v>768</v>
      </c>
      <c r="AE159" s="7" t="s">
        <v>24</v>
      </c>
      <c r="AF159" s="7" t="s">
        <v>155</v>
      </c>
      <c r="AG159" s="7" t="s">
        <v>42</v>
      </c>
      <c r="AI159" s="7" t="s">
        <v>761</v>
      </c>
      <c r="AJ159" s="7" t="s">
        <v>24</v>
      </c>
      <c r="AK159" s="7" t="s">
        <v>569</v>
      </c>
      <c r="AL159" s="7" t="s">
        <v>551</v>
      </c>
      <c r="AM159" s="7" t="b">
        <v>0</v>
      </c>
      <c r="AN159" s="7" t="b">
        <v>1</v>
      </c>
    </row>
    <row r="160" spans="25:40" x14ac:dyDescent="0.25">
      <c r="Y160" s="14"/>
      <c r="Z160" s="14"/>
      <c r="AA160" s="14"/>
      <c r="AB160" s="14"/>
      <c r="AC160" s="14"/>
      <c r="AD160" s="7" t="s">
        <v>768</v>
      </c>
      <c r="AE160" s="7" t="s">
        <v>24</v>
      </c>
      <c r="AF160" s="7" t="s">
        <v>186</v>
      </c>
      <c r="AG160" s="7" t="s">
        <v>42</v>
      </c>
      <c r="AI160" s="7" t="s">
        <v>761</v>
      </c>
      <c r="AJ160" s="7" t="s">
        <v>24</v>
      </c>
      <c r="AK160" s="7" t="s">
        <v>570</v>
      </c>
      <c r="AL160" s="7" t="s">
        <v>551</v>
      </c>
      <c r="AM160" s="7" t="b">
        <v>0</v>
      </c>
      <c r="AN160" s="7" t="b">
        <v>1</v>
      </c>
    </row>
    <row r="161" spans="25:40" x14ac:dyDescent="0.25">
      <c r="Y161" s="14"/>
      <c r="Z161" s="14"/>
      <c r="AA161" s="14"/>
      <c r="AB161" s="14"/>
      <c r="AC161" s="14"/>
      <c r="AD161" s="7" t="s">
        <v>768</v>
      </c>
      <c r="AE161" s="7" t="s">
        <v>24</v>
      </c>
      <c r="AF161" s="7" t="s">
        <v>187</v>
      </c>
      <c r="AG161" s="7" t="s">
        <v>42</v>
      </c>
      <c r="AI161" s="7" t="s">
        <v>761</v>
      </c>
      <c r="AJ161" s="7" t="s">
        <v>24</v>
      </c>
      <c r="AK161" s="7" t="s">
        <v>571</v>
      </c>
      <c r="AL161" s="7" t="s">
        <v>551</v>
      </c>
      <c r="AM161" s="7" t="b">
        <v>0</v>
      </c>
      <c r="AN161" s="7" t="b">
        <v>1</v>
      </c>
    </row>
    <row r="162" spans="25:40" x14ac:dyDescent="0.25">
      <c r="Y162" s="14"/>
      <c r="Z162" s="14"/>
      <c r="AA162" s="14"/>
      <c r="AB162" s="14"/>
      <c r="AC162" s="14"/>
      <c r="AD162" s="7" t="s">
        <v>768</v>
      </c>
      <c r="AE162" s="7" t="s">
        <v>24</v>
      </c>
      <c r="AF162" s="7" t="s">
        <v>177</v>
      </c>
      <c r="AG162" s="7" t="s">
        <v>40</v>
      </c>
      <c r="AI162" s="7" t="s">
        <v>761</v>
      </c>
      <c r="AJ162" s="7" t="s">
        <v>24</v>
      </c>
      <c r="AK162" s="7" t="s">
        <v>572</v>
      </c>
      <c r="AL162" s="7" t="s">
        <v>551</v>
      </c>
      <c r="AM162" s="7" t="b">
        <v>0</v>
      </c>
      <c r="AN162" s="7" t="b">
        <v>1</v>
      </c>
    </row>
    <row r="163" spans="25:40" x14ac:dyDescent="0.25">
      <c r="Y163" s="14"/>
      <c r="Z163" s="14"/>
      <c r="AA163" s="14"/>
      <c r="AB163" s="14"/>
      <c r="AC163" s="14"/>
      <c r="AD163" s="7" t="s">
        <v>768</v>
      </c>
      <c r="AE163" s="7" t="s">
        <v>24</v>
      </c>
      <c r="AF163" s="7" t="s">
        <v>104</v>
      </c>
      <c r="AG163" s="7" t="s">
        <v>40</v>
      </c>
      <c r="AI163" s="7" t="s">
        <v>761</v>
      </c>
      <c r="AJ163" s="7" t="s">
        <v>24</v>
      </c>
      <c r="AK163" s="7" t="s">
        <v>573</v>
      </c>
      <c r="AL163" s="7" t="s">
        <v>551</v>
      </c>
      <c r="AM163" s="7" t="b">
        <v>0</v>
      </c>
      <c r="AN163" s="7" t="b">
        <v>1</v>
      </c>
    </row>
    <row r="164" spans="25:40" x14ac:dyDescent="0.25">
      <c r="Y164" s="14"/>
      <c r="Z164" s="14"/>
      <c r="AA164" s="14"/>
      <c r="AB164" s="14"/>
      <c r="AC164" s="14"/>
      <c r="AD164" s="7" t="s">
        <v>768</v>
      </c>
      <c r="AE164" s="7" t="s">
        <v>24</v>
      </c>
      <c r="AF164" s="7" t="s">
        <v>117</v>
      </c>
      <c r="AG164" s="7" t="s">
        <v>42</v>
      </c>
      <c r="AI164" s="7" t="s">
        <v>761</v>
      </c>
      <c r="AJ164" s="7" t="s">
        <v>24</v>
      </c>
      <c r="AK164" s="7" t="s">
        <v>574</v>
      </c>
      <c r="AL164" s="7" t="s">
        <v>551</v>
      </c>
      <c r="AM164" s="7" t="b">
        <v>0</v>
      </c>
      <c r="AN164" s="7" t="b">
        <v>1</v>
      </c>
    </row>
    <row r="165" spans="25:40" x14ac:dyDescent="0.25">
      <c r="Y165" s="14"/>
      <c r="Z165" s="14"/>
      <c r="AA165" s="14"/>
      <c r="AB165" s="14"/>
      <c r="AC165" s="14"/>
      <c r="AD165" s="7" t="s">
        <v>768</v>
      </c>
      <c r="AE165" s="7" t="s">
        <v>24</v>
      </c>
      <c r="AF165" s="7" t="s">
        <v>181</v>
      </c>
      <c r="AG165" s="7" t="s">
        <v>44</v>
      </c>
      <c r="AI165" s="7" t="s">
        <v>761</v>
      </c>
      <c r="AJ165" s="7" t="s">
        <v>24</v>
      </c>
      <c r="AK165" s="7" t="s">
        <v>575</v>
      </c>
      <c r="AL165" s="7" t="s">
        <v>551</v>
      </c>
      <c r="AM165" s="7" t="b">
        <v>0</v>
      </c>
      <c r="AN165" s="7" t="b">
        <v>1</v>
      </c>
    </row>
    <row r="166" spans="25:40" x14ac:dyDescent="0.25">
      <c r="Y166" s="14"/>
      <c r="Z166" s="14"/>
      <c r="AA166" s="14"/>
      <c r="AB166" s="14"/>
      <c r="AC166" s="14"/>
      <c r="AD166" s="7" t="s">
        <v>768</v>
      </c>
      <c r="AE166" s="7" t="s">
        <v>24</v>
      </c>
      <c r="AF166" s="7" t="s">
        <v>115</v>
      </c>
      <c r="AG166" s="7" t="s">
        <v>44</v>
      </c>
      <c r="AI166" s="7" t="s">
        <v>761</v>
      </c>
      <c r="AJ166" s="7" t="s">
        <v>24</v>
      </c>
      <c r="AK166" s="7" t="s">
        <v>576</v>
      </c>
      <c r="AL166" s="7" t="s">
        <v>551</v>
      </c>
      <c r="AM166" s="7" t="b">
        <v>0</v>
      </c>
      <c r="AN166" s="7" t="b">
        <v>1</v>
      </c>
    </row>
    <row r="167" spans="25:40" x14ac:dyDescent="0.25">
      <c r="Y167" s="14"/>
      <c r="Z167" s="14"/>
      <c r="AA167" s="14"/>
      <c r="AB167" s="14"/>
      <c r="AC167" s="14"/>
      <c r="AD167" s="7" t="s">
        <v>768</v>
      </c>
      <c r="AE167" s="7" t="s">
        <v>24</v>
      </c>
      <c r="AF167" s="7" t="s">
        <v>133</v>
      </c>
      <c r="AG167" s="7" t="s">
        <v>44</v>
      </c>
      <c r="AI167" s="7" t="s">
        <v>761</v>
      </c>
      <c r="AJ167" s="7" t="s">
        <v>24</v>
      </c>
      <c r="AK167" s="7" t="s">
        <v>577</v>
      </c>
      <c r="AL167" s="7" t="s">
        <v>551</v>
      </c>
      <c r="AM167" s="7" t="b">
        <v>0</v>
      </c>
      <c r="AN167" s="7" t="b">
        <v>1</v>
      </c>
    </row>
    <row r="168" spans="25:40" x14ac:dyDescent="0.25">
      <c r="Y168" s="14"/>
      <c r="Z168" s="14"/>
      <c r="AA168" s="14"/>
      <c r="AB168" s="14"/>
      <c r="AC168" s="14"/>
      <c r="AD168" s="7" t="s">
        <v>768</v>
      </c>
      <c r="AE168" s="7" t="s">
        <v>24</v>
      </c>
      <c r="AF168" s="7" t="s">
        <v>143</v>
      </c>
      <c r="AG168" s="7" t="s">
        <v>44</v>
      </c>
      <c r="AI168" s="7" t="s">
        <v>761</v>
      </c>
      <c r="AJ168" s="7" t="s">
        <v>24</v>
      </c>
      <c r="AK168" s="7" t="s">
        <v>578</v>
      </c>
      <c r="AL168" s="7" t="s">
        <v>579</v>
      </c>
      <c r="AM168" s="7" t="b">
        <v>1</v>
      </c>
      <c r="AN168" s="7" t="b">
        <v>0</v>
      </c>
    </row>
    <row r="169" spans="25:40" x14ac:dyDescent="0.25">
      <c r="Y169" s="14"/>
      <c r="Z169" s="14"/>
      <c r="AA169" s="14"/>
      <c r="AB169" s="14"/>
      <c r="AC169" s="14"/>
      <c r="AD169" s="7" t="s">
        <v>768</v>
      </c>
      <c r="AE169" s="7" t="s">
        <v>24</v>
      </c>
      <c r="AF169" s="7" t="s">
        <v>182</v>
      </c>
      <c r="AG169" s="7" t="s">
        <v>44</v>
      </c>
      <c r="AI169" s="7" t="s">
        <v>761</v>
      </c>
      <c r="AJ169" s="7" t="s">
        <v>24</v>
      </c>
      <c r="AK169" s="7" t="s">
        <v>580</v>
      </c>
      <c r="AL169" s="7" t="s">
        <v>551</v>
      </c>
      <c r="AM169" s="7" t="b">
        <v>0</v>
      </c>
      <c r="AN169" s="7" t="b">
        <v>1</v>
      </c>
    </row>
    <row r="170" spans="25:40" x14ac:dyDescent="0.25">
      <c r="Y170" s="14"/>
      <c r="Z170" s="14"/>
      <c r="AA170" s="14"/>
      <c r="AB170" s="14"/>
      <c r="AC170" s="14"/>
      <c r="AD170" s="7" t="s">
        <v>768</v>
      </c>
      <c r="AE170" s="7" t="s">
        <v>24</v>
      </c>
      <c r="AF170" s="7" t="s">
        <v>183</v>
      </c>
      <c r="AG170" s="7" t="s">
        <v>44</v>
      </c>
      <c r="AI170" s="7" t="s">
        <v>761</v>
      </c>
      <c r="AJ170" s="7" t="s">
        <v>24</v>
      </c>
      <c r="AK170" s="7" t="s">
        <v>581</v>
      </c>
      <c r="AL170" s="7" t="s">
        <v>551</v>
      </c>
      <c r="AM170" s="7" t="b">
        <v>0</v>
      </c>
      <c r="AN170" s="7" t="b">
        <v>1</v>
      </c>
    </row>
    <row r="171" spans="25:40" x14ac:dyDescent="0.25">
      <c r="Y171" s="14"/>
      <c r="Z171" s="14"/>
      <c r="AA171" s="14"/>
      <c r="AB171" s="14"/>
      <c r="AC171" s="14"/>
      <c r="AD171" s="7" t="s">
        <v>768</v>
      </c>
      <c r="AE171" s="7" t="s">
        <v>24</v>
      </c>
      <c r="AF171" s="7" t="s">
        <v>135</v>
      </c>
      <c r="AG171" s="7" t="s">
        <v>44</v>
      </c>
      <c r="AI171" s="7" t="s">
        <v>761</v>
      </c>
      <c r="AJ171" s="7" t="s">
        <v>24</v>
      </c>
      <c r="AK171" s="7" t="s">
        <v>582</v>
      </c>
      <c r="AL171" s="7" t="s">
        <v>551</v>
      </c>
      <c r="AM171" s="7" t="b">
        <v>0</v>
      </c>
      <c r="AN171" s="7" t="b">
        <v>1</v>
      </c>
    </row>
    <row r="172" spans="25:40" x14ac:dyDescent="0.25">
      <c r="Y172" s="14"/>
      <c r="Z172" s="14"/>
      <c r="AA172" s="14"/>
      <c r="AB172" s="14"/>
      <c r="AC172" s="14"/>
      <c r="AD172" s="7" t="s">
        <v>768</v>
      </c>
      <c r="AE172" s="7" t="s">
        <v>24</v>
      </c>
      <c r="AF172" s="7" t="s">
        <v>103</v>
      </c>
      <c r="AG172" s="7" t="s">
        <v>44</v>
      </c>
      <c r="AI172" s="7" t="s">
        <v>761</v>
      </c>
      <c r="AJ172" s="7" t="s">
        <v>24</v>
      </c>
      <c r="AK172" s="7" t="s">
        <v>583</v>
      </c>
      <c r="AL172" s="7" t="s">
        <v>551</v>
      </c>
      <c r="AM172" s="7" t="b">
        <v>0</v>
      </c>
      <c r="AN172" s="7" t="b">
        <v>1</v>
      </c>
    </row>
    <row r="173" spans="25:40" x14ac:dyDescent="0.25">
      <c r="Y173" s="14"/>
      <c r="Z173" s="14"/>
      <c r="AA173" s="14"/>
      <c r="AB173" s="14"/>
      <c r="AC173" s="14"/>
      <c r="AD173" s="7" t="s">
        <v>768</v>
      </c>
      <c r="AE173" s="7" t="s">
        <v>24</v>
      </c>
      <c r="AF173" s="7" t="s">
        <v>102</v>
      </c>
      <c r="AG173" s="7" t="s">
        <v>44</v>
      </c>
      <c r="AI173" s="7" t="s">
        <v>761</v>
      </c>
      <c r="AJ173" s="7" t="s">
        <v>24</v>
      </c>
      <c r="AK173" s="7" t="s">
        <v>584</v>
      </c>
      <c r="AL173" s="7" t="s">
        <v>551</v>
      </c>
      <c r="AM173" s="7" t="b">
        <v>0</v>
      </c>
      <c r="AN173" s="7" t="b">
        <v>1</v>
      </c>
    </row>
    <row r="174" spans="25:40" x14ac:dyDescent="0.25">
      <c r="Y174" s="14"/>
      <c r="Z174" s="14"/>
      <c r="AA174" s="14"/>
      <c r="AB174" s="14"/>
      <c r="AC174" s="14"/>
      <c r="AD174" s="7" t="s">
        <v>768</v>
      </c>
      <c r="AE174" s="7" t="s">
        <v>24</v>
      </c>
      <c r="AF174" s="7" t="s">
        <v>137</v>
      </c>
      <c r="AG174" s="7" t="s">
        <v>44</v>
      </c>
      <c r="AI174" s="7" t="s">
        <v>761</v>
      </c>
      <c r="AJ174" s="7" t="s">
        <v>24</v>
      </c>
      <c r="AK174" s="7" t="s">
        <v>585</v>
      </c>
      <c r="AL174" s="7" t="s">
        <v>551</v>
      </c>
      <c r="AM174" s="7" t="b">
        <v>0</v>
      </c>
      <c r="AN174" s="7" t="b">
        <v>1</v>
      </c>
    </row>
    <row r="175" spans="25:40" x14ac:dyDescent="0.25">
      <c r="Y175" s="14"/>
      <c r="Z175" s="14"/>
      <c r="AA175" s="14"/>
      <c r="AB175" s="14"/>
      <c r="AC175" s="14"/>
      <c r="AD175" s="7" t="s">
        <v>768</v>
      </c>
      <c r="AE175" s="7" t="s">
        <v>24</v>
      </c>
      <c r="AF175" s="7" t="s">
        <v>178</v>
      </c>
      <c r="AG175" s="7" t="s">
        <v>40</v>
      </c>
      <c r="AI175" s="7" t="s">
        <v>761</v>
      </c>
      <c r="AJ175" s="7" t="s">
        <v>24</v>
      </c>
      <c r="AK175" s="7" t="s">
        <v>586</v>
      </c>
      <c r="AL175" s="7" t="s">
        <v>551</v>
      </c>
      <c r="AM175" s="7" t="b">
        <v>0</v>
      </c>
      <c r="AN175" s="7" t="b">
        <v>1</v>
      </c>
    </row>
    <row r="176" spans="25:40" x14ac:dyDescent="0.25">
      <c r="Y176" s="14"/>
      <c r="Z176" s="14"/>
      <c r="AA176" s="14"/>
      <c r="AB176" s="14"/>
      <c r="AC176" s="14"/>
      <c r="AD176" s="7" t="s">
        <v>768</v>
      </c>
      <c r="AE176" s="7" t="s">
        <v>24</v>
      </c>
      <c r="AF176" s="7" t="s">
        <v>88</v>
      </c>
      <c r="AG176" s="7" t="s">
        <v>40</v>
      </c>
      <c r="AI176" s="7" t="s">
        <v>762</v>
      </c>
      <c r="AJ176" s="7" t="s">
        <v>24</v>
      </c>
      <c r="AK176" s="7" t="s">
        <v>590</v>
      </c>
      <c r="AL176" s="7" t="s">
        <v>445</v>
      </c>
      <c r="AM176" s="7" t="b">
        <v>0</v>
      </c>
      <c r="AN176" s="7" t="b">
        <v>1</v>
      </c>
    </row>
    <row r="177" spans="25:40" x14ac:dyDescent="0.25">
      <c r="Y177" s="14"/>
      <c r="Z177" s="14"/>
      <c r="AA177" s="14"/>
      <c r="AB177" s="14"/>
      <c r="AC177" s="14"/>
      <c r="AD177" s="7" t="s">
        <v>768</v>
      </c>
      <c r="AE177" s="7" t="s">
        <v>24</v>
      </c>
      <c r="AF177" s="7" t="s">
        <v>168</v>
      </c>
      <c r="AG177" s="7" t="s">
        <v>40</v>
      </c>
      <c r="AI177" s="7" t="s">
        <v>762</v>
      </c>
      <c r="AJ177" s="7" t="s">
        <v>24</v>
      </c>
      <c r="AK177" s="7" t="s">
        <v>444</v>
      </c>
      <c r="AL177" s="7" t="s">
        <v>445</v>
      </c>
      <c r="AM177" s="7" t="b">
        <v>0</v>
      </c>
      <c r="AN177" s="7" t="b">
        <v>1</v>
      </c>
    </row>
    <row r="178" spans="25:40" x14ac:dyDescent="0.25">
      <c r="Y178" s="14"/>
      <c r="Z178" s="14"/>
      <c r="AA178" s="14"/>
      <c r="AB178" s="14"/>
      <c r="AC178" s="14"/>
      <c r="AD178" s="7" t="s">
        <v>768</v>
      </c>
      <c r="AE178" s="7" t="s">
        <v>24</v>
      </c>
      <c r="AF178" s="7" t="s">
        <v>184</v>
      </c>
      <c r="AG178" s="7" t="s">
        <v>40</v>
      </c>
      <c r="AI178" s="7" t="s">
        <v>763</v>
      </c>
      <c r="AJ178" s="7" t="s">
        <v>24</v>
      </c>
      <c r="AK178" s="7" t="s">
        <v>223</v>
      </c>
      <c r="AL178" s="7" t="s">
        <v>394</v>
      </c>
      <c r="AM178" s="7" t="b">
        <v>1</v>
      </c>
      <c r="AN178" s="7" t="b">
        <v>0</v>
      </c>
    </row>
    <row r="179" spans="25:40" x14ac:dyDescent="0.25">
      <c r="Y179" s="14"/>
      <c r="Z179" s="14"/>
      <c r="AA179" s="14"/>
      <c r="AB179" s="14"/>
      <c r="AC179" s="14"/>
      <c r="AD179" s="7" t="s">
        <v>768</v>
      </c>
      <c r="AE179" s="7" t="s">
        <v>24</v>
      </c>
      <c r="AF179" s="7" t="s">
        <v>188</v>
      </c>
      <c r="AG179" s="7" t="s">
        <v>40</v>
      </c>
      <c r="AI179" s="7" t="s">
        <v>763</v>
      </c>
      <c r="AJ179" s="7" t="s">
        <v>24</v>
      </c>
      <c r="AK179" s="7" t="s">
        <v>591</v>
      </c>
      <c r="AL179" s="7" t="s">
        <v>452</v>
      </c>
      <c r="AM179" s="7" t="b">
        <v>1</v>
      </c>
      <c r="AN179" s="7" t="b">
        <v>0</v>
      </c>
    </row>
    <row r="180" spans="25:40" x14ac:dyDescent="0.25">
      <c r="Y180" s="14"/>
      <c r="Z180" s="14"/>
      <c r="AA180" s="14"/>
      <c r="AB180" s="14"/>
      <c r="AC180" s="14"/>
      <c r="AD180" s="7" t="s">
        <v>768</v>
      </c>
      <c r="AE180" s="7" t="s">
        <v>24</v>
      </c>
      <c r="AF180" s="7" t="s">
        <v>189</v>
      </c>
      <c r="AG180" s="7" t="s">
        <v>40</v>
      </c>
      <c r="AI180" s="7" t="s">
        <v>763</v>
      </c>
      <c r="AJ180" s="7" t="s">
        <v>24</v>
      </c>
      <c r="AK180" s="7" t="s">
        <v>592</v>
      </c>
      <c r="AL180" s="7" t="s">
        <v>522</v>
      </c>
      <c r="AM180" s="7" t="b">
        <v>1</v>
      </c>
      <c r="AN180" s="7" t="b">
        <v>0</v>
      </c>
    </row>
    <row r="181" spans="25:40" x14ac:dyDescent="0.25">
      <c r="Y181" s="14"/>
      <c r="Z181" s="14"/>
      <c r="AA181" s="14"/>
      <c r="AB181" s="14"/>
      <c r="AC181" s="14"/>
      <c r="AD181" s="7" t="s">
        <v>768</v>
      </c>
      <c r="AE181" s="7" t="s">
        <v>24</v>
      </c>
      <c r="AF181" s="7" t="s">
        <v>190</v>
      </c>
      <c r="AG181" s="7" t="s">
        <v>42</v>
      </c>
      <c r="AI181" s="7" t="s">
        <v>763</v>
      </c>
      <c r="AJ181" s="7" t="s">
        <v>24</v>
      </c>
      <c r="AK181" s="7" t="s">
        <v>395</v>
      </c>
      <c r="AL181" s="7" t="s">
        <v>396</v>
      </c>
      <c r="AM181" s="7" t="b">
        <v>1</v>
      </c>
      <c r="AN181" s="7" t="b">
        <v>0</v>
      </c>
    </row>
    <row r="182" spans="25:40" x14ac:dyDescent="0.25">
      <c r="Y182" s="14"/>
      <c r="Z182" s="14"/>
      <c r="AA182" s="14"/>
      <c r="AB182" s="14"/>
      <c r="AC182" s="14"/>
      <c r="AD182" s="7" t="s">
        <v>768</v>
      </c>
      <c r="AE182" s="7" t="s">
        <v>24</v>
      </c>
      <c r="AF182" s="7" t="s">
        <v>192</v>
      </c>
      <c r="AG182" s="7" t="s">
        <v>40</v>
      </c>
      <c r="AI182" s="7" t="s">
        <v>763</v>
      </c>
      <c r="AJ182" s="7" t="s">
        <v>24</v>
      </c>
      <c r="AK182" s="7" t="s">
        <v>593</v>
      </c>
      <c r="AL182" s="7" t="s">
        <v>594</v>
      </c>
      <c r="AM182" s="7" t="b">
        <v>0</v>
      </c>
      <c r="AN182" s="7" t="b">
        <v>1</v>
      </c>
    </row>
    <row r="183" spans="25:40" x14ac:dyDescent="0.25">
      <c r="Y183" s="14"/>
      <c r="Z183" s="14"/>
      <c r="AA183" s="14"/>
      <c r="AB183" s="14"/>
      <c r="AC183" s="14"/>
      <c r="AD183" s="7" t="s">
        <v>768</v>
      </c>
      <c r="AE183" s="7" t="s">
        <v>24</v>
      </c>
      <c r="AF183" s="7" t="s">
        <v>193</v>
      </c>
      <c r="AG183" s="7" t="s">
        <v>40</v>
      </c>
      <c r="AI183" s="7" t="s">
        <v>763</v>
      </c>
      <c r="AJ183" s="7" t="s">
        <v>24</v>
      </c>
      <c r="AK183" s="7" t="s">
        <v>595</v>
      </c>
      <c r="AL183" s="7" t="s">
        <v>594</v>
      </c>
      <c r="AM183" s="7" t="b">
        <v>0</v>
      </c>
      <c r="AN183" s="7" t="b">
        <v>1</v>
      </c>
    </row>
    <row r="184" spans="25:40" x14ac:dyDescent="0.25">
      <c r="Y184" s="14"/>
      <c r="Z184" s="14"/>
      <c r="AA184" s="14"/>
      <c r="AB184" s="14"/>
      <c r="AC184" s="14"/>
      <c r="AD184" s="7" t="s">
        <v>768</v>
      </c>
      <c r="AE184" s="7" t="s">
        <v>24</v>
      </c>
      <c r="AF184" s="7" t="s">
        <v>176</v>
      </c>
      <c r="AG184" s="7" t="s">
        <v>40</v>
      </c>
      <c r="AI184" s="7" t="s">
        <v>763</v>
      </c>
      <c r="AJ184" s="7" t="s">
        <v>24</v>
      </c>
      <c r="AK184" s="7" t="s">
        <v>596</v>
      </c>
      <c r="AL184" s="7" t="s">
        <v>597</v>
      </c>
      <c r="AM184" s="7" t="b">
        <v>0</v>
      </c>
      <c r="AN184" s="7" t="b">
        <v>1</v>
      </c>
    </row>
    <row r="185" spans="25:40" x14ac:dyDescent="0.25">
      <c r="Y185" s="14"/>
      <c r="Z185" s="14"/>
      <c r="AA185" s="14"/>
      <c r="AB185" s="14"/>
      <c r="AC185" s="14"/>
      <c r="AD185" s="7" t="s">
        <v>768</v>
      </c>
      <c r="AE185" s="7" t="s">
        <v>24</v>
      </c>
      <c r="AF185" s="7" t="s">
        <v>93</v>
      </c>
      <c r="AG185" s="7" t="s">
        <v>40</v>
      </c>
      <c r="AI185" s="7" t="s">
        <v>763</v>
      </c>
      <c r="AJ185" s="7" t="s">
        <v>24</v>
      </c>
      <c r="AK185" s="7" t="s">
        <v>224</v>
      </c>
      <c r="AL185" s="7" t="s">
        <v>394</v>
      </c>
      <c r="AM185" s="7" t="b">
        <v>1</v>
      </c>
      <c r="AN185" s="7" t="b">
        <v>0</v>
      </c>
    </row>
    <row r="186" spans="25:40" x14ac:dyDescent="0.25">
      <c r="Y186" s="14"/>
      <c r="Z186" s="14"/>
      <c r="AA186" s="14"/>
      <c r="AB186" s="14"/>
      <c r="AC186" s="14"/>
      <c r="AD186" s="7" t="s">
        <v>768</v>
      </c>
      <c r="AE186" s="7" t="s">
        <v>24</v>
      </c>
      <c r="AF186" s="7" t="s">
        <v>125</v>
      </c>
      <c r="AG186" s="7" t="s">
        <v>40</v>
      </c>
      <c r="AI186" s="7" t="s">
        <v>763</v>
      </c>
      <c r="AJ186" s="7" t="s">
        <v>24</v>
      </c>
      <c r="AK186" s="7" t="s">
        <v>598</v>
      </c>
      <c r="AL186" s="7" t="s">
        <v>452</v>
      </c>
      <c r="AM186" s="7" t="b">
        <v>1</v>
      </c>
      <c r="AN186" s="7" t="b">
        <v>0</v>
      </c>
    </row>
    <row r="187" spans="25:40" x14ac:dyDescent="0.25">
      <c r="Y187" s="14"/>
      <c r="Z187" s="14"/>
      <c r="AA187" s="14"/>
      <c r="AB187" s="14"/>
      <c r="AC187" s="14"/>
      <c r="AD187" s="7" t="s">
        <v>768</v>
      </c>
      <c r="AE187" s="7" t="s">
        <v>24</v>
      </c>
      <c r="AF187" s="7" t="s">
        <v>173</v>
      </c>
      <c r="AG187" s="7" t="s">
        <v>40</v>
      </c>
      <c r="AI187" s="7" t="s">
        <v>763</v>
      </c>
      <c r="AJ187" s="7" t="s">
        <v>24</v>
      </c>
      <c r="AK187" s="7" t="s">
        <v>599</v>
      </c>
      <c r="AL187" s="7" t="s">
        <v>600</v>
      </c>
      <c r="AM187" s="7" t="b">
        <v>0</v>
      </c>
      <c r="AN187" s="7" t="b">
        <v>1</v>
      </c>
    </row>
    <row r="188" spans="25:40" x14ac:dyDescent="0.25">
      <c r="Y188" s="14"/>
      <c r="Z188" s="14"/>
      <c r="AA188" s="14"/>
      <c r="AB188" s="14"/>
      <c r="AC188" s="14"/>
      <c r="AD188" s="7" t="s">
        <v>768</v>
      </c>
      <c r="AE188" s="7" t="s">
        <v>24</v>
      </c>
      <c r="AF188" s="7" t="s">
        <v>175</v>
      </c>
      <c r="AG188" s="7" t="s">
        <v>40</v>
      </c>
      <c r="AI188" s="7" t="s">
        <v>763</v>
      </c>
      <c r="AJ188" s="7" t="s">
        <v>24</v>
      </c>
      <c r="AK188" s="7" t="s">
        <v>601</v>
      </c>
      <c r="AL188" s="7" t="s">
        <v>602</v>
      </c>
      <c r="AM188" s="7" t="b">
        <v>0</v>
      </c>
      <c r="AN188" s="7" t="b">
        <v>1</v>
      </c>
    </row>
    <row r="189" spans="25:40" x14ac:dyDescent="0.25">
      <c r="Y189" s="14"/>
      <c r="Z189" s="14"/>
      <c r="AA189" s="14"/>
      <c r="AB189" s="14"/>
      <c r="AC189" s="14"/>
      <c r="AD189" s="7" t="s">
        <v>768</v>
      </c>
      <c r="AE189" s="7" t="s">
        <v>24</v>
      </c>
      <c r="AF189" s="7" t="s">
        <v>126</v>
      </c>
      <c r="AG189" s="7" t="s">
        <v>42</v>
      </c>
      <c r="AI189" s="7" t="s">
        <v>763</v>
      </c>
      <c r="AJ189" s="7" t="s">
        <v>24</v>
      </c>
      <c r="AK189" s="7" t="s">
        <v>215</v>
      </c>
      <c r="AL189" s="7" t="s">
        <v>397</v>
      </c>
      <c r="AM189" s="7" t="b">
        <v>1</v>
      </c>
      <c r="AN189" s="7" t="b">
        <v>0</v>
      </c>
    </row>
    <row r="190" spans="25:40" x14ac:dyDescent="0.25">
      <c r="Y190" s="14"/>
      <c r="Z190" s="14"/>
      <c r="AA190" s="14"/>
      <c r="AB190" s="14"/>
      <c r="AC190" s="14"/>
      <c r="AD190" s="7" t="s">
        <v>768</v>
      </c>
      <c r="AE190" s="7" t="s">
        <v>24</v>
      </c>
      <c r="AF190" s="7" t="s">
        <v>174</v>
      </c>
      <c r="AG190" s="7" t="s">
        <v>40</v>
      </c>
      <c r="AI190" s="7" t="s">
        <v>763</v>
      </c>
      <c r="AJ190" s="7" t="s">
        <v>24</v>
      </c>
      <c r="AK190" s="7" t="s">
        <v>603</v>
      </c>
      <c r="AL190" s="7" t="s">
        <v>445</v>
      </c>
      <c r="AM190" s="7" t="b">
        <v>0</v>
      </c>
      <c r="AN190" s="7" t="b">
        <v>1</v>
      </c>
    </row>
    <row r="191" spans="25:40" x14ac:dyDescent="0.25">
      <c r="Y191" s="14"/>
      <c r="Z191" s="14"/>
      <c r="AA191" s="14"/>
      <c r="AB191" s="14"/>
      <c r="AC191" s="14"/>
      <c r="AD191" s="7" t="s">
        <v>768</v>
      </c>
      <c r="AE191" s="7" t="s">
        <v>24</v>
      </c>
      <c r="AF191" s="7" t="s">
        <v>127</v>
      </c>
      <c r="AG191" s="7" t="s">
        <v>40</v>
      </c>
      <c r="AI191" s="7" t="s">
        <v>763</v>
      </c>
      <c r="AJ191" s="7" t="s">
        <v>24</v>
      </c>
      <c r="AK191" s="7" t="s">
        <v>604</v>
      </c>
      <c r="AL191" s="7" t="s">
        <v>605</v>
      </c>
      <c r="AM191" s="7" t="b">
        <v>1</v>
      </c>
      <c r="AN191" s="7" t="b">
        <v>0</v>
      </c>
    </row>
    <row r="192" spans="25:40" x14ac:dyDescent="0.25">
      <c r="Y192" s="14"/>
      <c r="Z192" s="14"/>
      <c r="AA192" s="14"/>
      <c r="AB192" s="14"/>
      <c r="AC192" s="14"/>
      <c r="AD192" s="7" t="s">
        <v>768</v>
      </c>
      <c r="AE192" s="7" t="s">
        <v>24</v>
      </c>
      <c r="AF192" s="7" t="s">
        <v>107</v>
      </c>
      <c r="AG192" s="7" t="s">
        <v>42</v>
      </c>
      <c r="AI192" s="7" t="s">
        <v>763</v>
      </c>
      <c r="AJ192" s="7" t="s">
        <v>24</v>
      </c>
      <c r="AK192" s="7" t="s">
        <v>606</v>
      </c>
      <c r="AL192" s="7" t="s">
        <v>605</v>
      </c>
      <c r="AM192" s="7" t="b">
        <v>1</v>
      </c>
      <c r="AN192" s="7" t="b">
        <v>0</v>
      </c>
    </row>
    <row r="193" spans="25:40" x14ac:dyDescent="0.25">
      <c r="Y193" s="14"/>
      <c r="Z193" s="14"/>
      <c r="AA193" s="14"/>
      <c r="AB193" s="14"/>
      <c r="AC193" s="14"/>
      <c r="AD193" s="7" t="s">
        <v>769</v>
      </c>
      <c r="AE193" s="7" t="s">
        <v>24</v>
      </c>
      <c r="AF193" s="7" t="s">
        <v>197</v>
      </c>
      <c r="AG193" s="7" t="s">
        <v>40</v>
      </c>
      <c r="AI193" s="7" t="s">
        <v>763</v>
      </c>
      <c r="AJ193" s="7" t="s">
        <v>24</v>
      </c>
      <c r="AK193" s="7" t="s">
        <v>607</v>
      </c>
      <c r="AL193" s="7" t="s">
        <v>608</v>
      </c>
      <c r="AM193" s="7" t="b">
        <v>0</v>
      </c>
      <c r="AN193" s="7" t="b">
        <v>1</v>
      </c>
    </row>
    <row r="194" spans="25:40" x14ac:dyDescent="0.25">
      <c r="Y194" s="14"/>
      <c r="Z194" s="14"/>
      <c r="AA194" s="14"/>
      <c r="AB194" s="14"/>
      <c r="AC194" s="14"/>
      <c r="AD194" s="7" t="s">
        <v>769</v>
      </c>
      <c r="AE194" s="7" t="s">
        <v>24</v>
      </c>
      <c r="AF194" s="7" t="s">
        <v>194</v>
      </c>
      <c r="AG194" s="7" t="s">
        <v>40</v>
      </c>
      <c r="AI194" s="7" t="s">
        <v>763</v>
      </c>
      <c r="AJ194" s="7" t="s">
        <v>24</v>
      </c>
      <c r="AK194" s="7" t="s">
        <v>609</v>
      </c>
      <c r="AL194" s="7" t="s">
        <v>608</v>
      </c>
      <c r="AM194" s="7" t="b">
        <v>0</v>
      </c>
      <c r="AN194" s="7" t="b">
        <v>1</v>
      </c>
    </row>
    <row r="195" spans="25:40" x14ac:dyDescent="0.25">
      <c r="Y195" s="14"/>
      <c r="Z195" s="14"/>
      <c r="AA195" s="14"/>
      <c r="AB195" s="14"/>
      <c r="AC195" s="14"/>
      <c r="AD195" s="7" t="s">
        <v>769</v>
      </c>
      <c r="AE195" s="7" t="s">
        <v>24</v>
      </c>
      <c r="AF195" s="7" t="s">
        <v>195</v>
      </c>
      <c r="AG195" s="7" t="s">
        <v>40</v>
      </c>
      <c r="AI195" s="7" t="s">
        <v>763</v>
      </c>
      <c r="AJ195" s="7" t="s">
        <v>24</v>
      </c>
      <c r="AK195" s="7" t="s">
        <v>610</v>
      </c>
      <c r="AL195" s="7" t="s">
        <v>522</v>
      </c>
      <c r="AM195" s="7" t="b">
        <v>1</v>
      </c>
      <c r="AN195" s="7" t="b">
        <v>0</v>
      </c>
    </row>
    <row r="196" spans="25:40" x14ac:dyDescent="0.25">
      <c r="Y196" s="14"/>
      <c r="Z196" s="14"/>
      <c r="AA196" s="14"/>
      <c r="AB196" s="14"/>
      <c r="AC196" s="14"/>
      <c r="AD196" s="7" t="s">
        <v>769</v>
      </c>
      <c r="AE196" s="7" t="s">
        <v>24</v>
      </c>
      <c r="AF196" s="7" t="s">
        <v>211</v>
      </c>
      <c r="AG196" s="7" t="s">
        <v>40</v>
      </c>
      <c r="AI196" s="7" t="s">
        <v>763</v>
      </c>
      <c r="AJ196" s="7" t="s">
        <v>24</v>
      </c>
      <c r="AK196" s="7" t="s">
        <v>611</v>
      </c>
      <c r="AL196" s="7" t="s">
        <v>522</v>
      </c>
      <c r="AM196" s="7" t="b">
        <v>1</v>
      </c>
      <c r="AN196" s="7" t="b">
        <v>0</v>
      </c>
    </row>
    <row r="197" spans="25:40" x14ac:dyDescent="0.25">
      <c r="Y197" s="14"/>
      <c r="Z197" s="14"/>
      <c r="AA197" s="14"/>
      <c r="AB197" s="14"/>
      <c r="AC197" s="14"/>
      <c r="AD197" s="7" t="s">
        <v>769</v>
      </c>
      <c r="AE197" s="7" t="s">
        <v>24</v>
      </c>
      <c r="AF197" s="7" t="s">
        <v>131</v>
      </c>
      <c r="AG197" s="7" t="s">
        <v>42</v>
      </c>
      <c r="AI197" s="7" t="s">
        <v>763</v>
      </c>
      <c r="AJ197" s="7" t="s">
        <v>24</v>
      </c>
      <c r="AK197" s="7" t="s">
        <v>612</v>
      </c>
      <c r="AL197" s="7" t="s">
        <v>522</v>
      </c>
      <c r="AM197" s="7" t="b">
        <v>1</v>
      </c>
      <c r="AN197" s="7" t="b">
        <v>0</v>
      </c>
    </row>
    <row r="198" spans="25:40" x14ac:dyDescent="0.25">
      <c r="Y198" s="14"/>
      <c r="Z198" s="14"/>
      <c r="AA198" s="14"/>
      <c r="AB198" s="14"/>
      <c r="AC198" s="14"/>
      <c r="AD198" s="7" t="s">
        <v>769</v>
      </c>
      <c r="AE198" s="7" t="s">
        <v>24</v>
      </c>
      <c r="AF198" s="7" t="s">
        <v>196</v>
      </c>
      <c r="AG198" s="7" t="s">
        <v>40</v>
      </c>
      <c r="AI198" s="7" t="s">
        <v>763</v>
      </c>
      <c r="AJ198" s="7" t="s">
        <v>24</v>
      </c>
      <c r="AK198" s="7" t="s">
        <v>613</v>
      </c>
      <c r="AL198" s="7" t="s">
        <v>522</v>
      </c>
      <c r="AM198" s="7" t="b">
        <v>1</v>
      </c>
      <c r="AN198" s="7" t="b">
        <v>0</v>
      </c>
    </row>
    <row r="199" spans="25:40" x14ac:dyDescent="0.25">
      <c r="Y199" s="14"/>
      <c r="Z199" s="14"/>
      <c r="AA199" s="14"/>
      <c r="AB199" s="14"/>
      <c r="AC199" s="14"/>
      <c r="AD199" s="7" t="s">
        <v>769</v>
      </c>
      <c r="AE199" s="7" t="s">
        <v>24</v>
      </c>
      <c r="AF199" s="7" t="s">
        <v>118</v>
      </c>
      <c r="AG199" s="7" t="s">
        <v>40</v>
      </c>
      <c r="AI199" s="7" t="s">
        <v>763</v>
      </c>
      <c r="AJ199" s="7" t="s">
        <v>24</v>
      </c>
      <c r="AK199" s="7" t="s">
        <v>614</v>
      </c>
      <c r="AL199" s="7" t="s">
        <v>522</v>
      </c>
      <c r="AM199" s="7" t="b">
        <v>1</v>
      </c>
      <c r="AN199" s="7" t="b">
        <v>0</v>
      </c>
    </row>
    <row r="200" spans="25:40" x14ac:dyDescent="0.25">
      <c r="Y200" s="14"/>
      <c r="Z200" s="14"/>
      <c r="AA200" s="14"/>
      <c r="AB200" s="14"/>
      <c r="AC200" s="14"/>
      <c r="AD200" s="7" t="s">
        <v>769</v>
      </c>
      <c r="AE200" s="7" t="s">
        <v>24</v>
      </c>
      <c r="AF200" s="7" t="s">
        <v>162</v>
      </c>
      <c r="AG200" s="7" t="s">
        <v>77</v>
      </c>
      <c r="AI200" s="7" t="s">
        <v>763</v>
      </c>
      <c r="AJ200" s="7" t="s">
        <v>24</v>
      </c>
      <c r="AK200" s="7" t="s">
        <v>615</v>
      </c>
      <c r="AL200" s="7" t="s">
        <v>522</v>
      </c>
      <c r="AM200" s="7" t="b">
        <v>1</v>
      </c>
      <c r="AN200" s="7" t="b">
        <v>0</v>
      </c>
    </row>
    <row r="201" spans="25:40" x14ac:dyDescent="0.25">
      <c r="Y201" s="14"/>
      <c r="Z201" s="14"/>
      <c r="AA201" s="14"/>
      <c r="AB201" s="14"/>
      <c r="AC201" s="14"/>
      <c r="AD201" s="7" t="s">
        <v>769</v>
      </c>
      <c r="AE201" s="7" t="s">
        <v>24</v>
      </c>
      <c r="AF201" s="7" t="s">
        <v>161</v>
      </c>
      <c r="AG201" s="7" t="s">
        <v>77</v>
      </c>
      <c r="AI201" s="7" t="s">
        <v>763</v>
      </c>
      <c r="AJ201" s="7" t="s">
        <v>24</v>
      </c>
      <c r="AK201" s="7" t="s">
        <v>454</v>
      </c>
      <c r="AL201" s="7" t="s">
        <v>447</v>
      </c>
      <c r="AM201" s="7" t="b">
        <v>0</v>
      </c>
      <c r="AN201" s="7" t="b">
        <v>1</v>
      </c>
    </row>
    <row r="202" spans="25:40" x14ac:dyDescent="0.25">
      <c r="Y202" s="14"/>
      <c r="Z202" s="14"/>
      <c r="AA202" s="14"/>
      <c r="AB202" s="14"/>
      <c r="AC202" s="14"/>
      <c r="AD202" s="7" t="s">
        <v>769</v>
      </c>
      <c r="AE202" s="7" t="s">
        <v>24</v>
      </c>
      <c r="AF202" s="7" t="s">
        <v>159</v>
      </c>
      <c r="AG202" s="7" t="s">
        <v>77</v>
      </c>
      <c r="AI202" s="7" t="s">
        <v>763</v>
      </c>
      <c r="AJ202" s="7" t="s">
        <v>24</v>
      </c>
      <c r="AK202" s="7" t="s">
        <v>222</v>
      </c>
      <c r="AL202" s="7" t="s">
        <v>396</v>
      </c>
      <c r="AM202" s="7" t="b">
        <v>1</v>
      </c>
      <c r="AN202" s="7" t="b">
        <v>0</v>
      </c>
    </row>
    <row r="203" spans="25:40" x14ac:dyDescent="0.25">
      <c r="Y203" s="14"/>
      <c r="Z203" s="14"/>
      <c r="AA203" s="14"/>
      <c r="AB203" s="14"/>
      <c r="AC203" s="14"/>
      <c r="AD203" s="7" t="s">
        <v>769</v>
      </c>
      <c r="AE203" s="7" t="s">
        <v>24</v>
      </c>
      <c r="AF203" s="7" t="s">
        <v>206</v>
      </c>
      <c r="AG203" s="7" t="s">
        <v>40</v>
      </c>
      <c r="AI203" s="7" t="s">
        <v>763</v>
      </c>
      <c r="AJ203" s="7" t="s">
        <v>24</v>
      </c>
      <c r="AK203" s="7" t="s">
        <v>216</v>
      </c>
      <c r="AL203" s="7" t="s">
        <v>396</v>
      </c>
      <c r="AM203" s="7" t="b">
        <v>1</v>
      </c>
      <c r="AN203" s="7" t="b">
        <v>0</v>
      </c>
    </row>
    <row r="204" spans="25:40" x14ac:dyDescent="0.25">
      <c r="Y204" s="14"/>
      <c r="Z204" s="14"/>
      <c r="AA204" s="14"/>
      <c r="AB204" s="14"/>
      <c r="AC204" s="14"/>
      <c r="AD204" s="7" t="s">
        <v>769</v>
      </c>
      <c r="AE204" s="7" t="s">
        <v>24</v>
      </c>
      <c r="AF204" s="7" t="s">
        <v>171</v>
      </c>
      <c r="AG204" s="7" t="s">
        <v>42</v>
      </c>
      <c r="AI204" s="7" t="s">
        <v>763</v>
      </c>
      <c r="AJ204" s="7" t="s">
        <v>24</v>
      </c>
      <c r="AK204" s="7" t="s">
        <v>616</v>
      </c>
      <c r="AL204" s="7" t="s">
        <v>450</v>
      </c>
      <c r="AM204" s="7" t="b">
        <v>0</v>
      </c>
      <c r="AN204" s="7" t="b">
        <v>1</v>
      </c>
    </row>
    <row r="205" spans="25:40" x14ac:dyDescent="0.25">
      <c r="Y205" s="14"/>
      <c r="Z205" s="14"/>
      <c r="AA205" s="14"/>
      <c r="AB205" s="14"/>
      <c r="AC205" s="14"/>
      <c r="AD205" s="7" t="s">
        <v>769</v>
      </c>
      <c r="AE205" s="7" t="s">
        <v>24</v>
      </c>
      <c r="AF205" s="7" t="s">
        <v>210</v>
      </c>
      <c r="AG205" s="7" t="s">
        <v>77</v>
      </c>
      <c r="AI205" s="7" t="s">
        <v>763</v>
      </c>
      <c r="AJ205" s="7" t="s">
        <v>24</v>
      </c>
      <c r="AK205" s="7" t="s">
        <v>617</v>
      </c>
      <c r="AL205" s="7" t="s">
        <v>450</v>
      </c>
      <c r="AM205" s="7" t="b">
        <v>0</v>
      </c>
      <c r="AN205" s="7" t="b">
        <v>1</v>
      </c>
    </row>
    <row r="206" spans="25:40" x14ac:dyDescent="0.25">
      <c r="Y206" s="14"/>
      <c r="Z206" s="14"/>
      <c r="AA206" s="14"/>
      <c r="AB206" s="14"/>
      <c r="AC206" s="14"/>
      <c r="AD206" s="7" t="s">
        <v>769</v>
      </c>
      <c r="AE206" s="7" t="s">
        <v>24</v>
      </c>
      <c r="AF206" s="7" t="s">
        <v>110</v>
      </c>
      <c r="AG206" s="7" t="s">
        <v>42</v>
      </c>
      <c r="AI206" s="7" t="s">
        <v>763</v>
      </c>
      <c r="AJ206" s="7" t="s">
        <v>24</v>
      </c>
      <c r="AK206" s="7" t="s">
        <v>618</v>
      </c>
      <c r="AL206" s="7" t="s">
        <v>450</v>
      </c>
      <c r="AM206" s="7" t="b">
        <v>0</v>
      </c>
      <c r="AN206" s="7" t="b">
        <v>1</v>
      </c>
    </row>
    <row r="207" spans="25:40" x14ac:dyDescent="0.25">
      <c r="Y207" s="14"/>
      <c r="Z207" s="14"/>
      <c r="AA207" s="14"/>
      <c r="AB207" s="14"/>
      <c r="AC207" s="14"/>
      <c r="AD207" s="7" t="s">
        <v>769</v>
      </c>
      <c r="AE207" s="7" t="s">
        <v>24</v>
      </c>
      <c r="AF207" s="7" t="s">
        <v>214</v>
      </c>
      <c r="AG207" s="7" t="s">
        <v>77</v>
      </c>
      <c r="AI207" s="7" t="s">
        <v>763</v>
      </c>
      <c r="AJ207" s="7" t="s">
        <v>24</v>
      </c>
      <c r="AK207" s="7" t="s">
        <v>449</v>
      </c>
      <c r="AL207" s="7" t="s">
        <v>450</v>
      </c>
      <c r="AM207" s="7" t="b">
        <v>0</v>
      </c>
      <c r="AN207" s="7" t="b">
        <v>1</v>
      </c>
    </row>
    <row r="208" spans="25:40" x14ac:dyDescent="0.25">
      <c r="Y208" s="14"/>
      <c r="Z208" s="14"/>
      <c r="AA208" s="14"/>
      <c r="AB208" s="14"/>
      <c r="AC208" s="14"/>
      <c r="AD208" s="7" t="s">
        <v>769</v>
      </c>
      <c r="AE208" s="7" t="s">
        <v>24</v>
      </c>
      <c r="AF208" s="7" t="s">
        <v>150</v>
      </c>
      <c r="AG208" s="7" t="s">
        <v>77</v>
      </c>
      <c r="AI208" s="7" t="s">
        <v>763</v>
      </c>
      <c r="AJ208" s="7" t="s">
        <v>24</v>
      </c>
      <c r="AK208" s="7" t="s">
        <v>436</v>
      </c>
      <c r="AL208" s="7" t="s">
        <v>450</v>
      </c>
      <c r="AM208" s="7" t="b">
        <v>0</v>
      </c>
      <c r="AN208" s="7" t="b">
        <v>1</v>
      </c>
    </row>
    <row r="209" spans="25:40" x14ac:dyDescent="0.25">
      <c r="Y209" s="14"/>
      <c r="Z209" s="14"/>
      <c r="AA209" s="14"/>
      <c r="AB209" s="14"/>
      <c r="AC209" s="14"/>
      <c r="AD209" s="7" t="s">
        <v>769</v>
      </c>
      <c r="AE209" s="7" t="s">
        <v>24</v>
      </c>
      <c r="AF209" s="7" t="s">
        <v>154</v>
      </c>
      <c r="AG209" s="7" t="s">
        <v>77</v>
      </c>
      <c r="AI209" s="7" t="s">
        <v>763</v>
      </c>
      <c r="AJ209" s="7" t="s">
        <v>24</v>
      </c>
      <c r="AK209" s="7" t="s">
        <v>619</v>
      </c>
      <c r="AL209" s="7" t="s">
        <v>522</v>
      </c>
      <c r="AM209" s="7" t="b">
        <v>1</v>
      </c>
      <c r="AN209" s="7" t="b">
        <v>0</v>
      </c>
    </row>
    <row r="210" spans="25:40" x14ac:dyDescent="0.25">
      <c r="Y210" s="14"/>
      <c r="Z210" s="14"/>
      <c r="AA210" s="14"/>
      <c r="AB210" s="14"/>
      <c r="AC210" s="14"/>
      <c r="AD210" s="7" t="s">
        <v>769</v>
      </c>
      <c r="AE210" s="7" t="s">
        <v>24</v>
      </c>
      <c r="AF210" s="7" t="s">
        <v>155</v>
      </c>
      <c r="AG210" s="7" t="s">
        <v>42</v>
      </c>
      <c r="AI210" s="7" t="s">
        <v>763</v>
      </c>
      <c r="AJ210" s="7" t="s">
        <v>24</v>
      </c>
      <c r="AK210" s="7" t="s">
        <v>620</v>
      </c>
      <c r="AL210" s="7" t="s">
        <v>522</v>
      </c>
      <c r="AM210" s="7" t="b">
        <v>1</v>
      </c>
      <c r="AN210" s="7" t="b">
        <v>0</v>
      </c>
    </row>
    <row r="211" spans="25:40" x14ac:dyDescent="0.25">
      <c r="Y211" s="14"/>
      <c r="Z211" s="14"/>
      <c r="AA211" s="14"/>
      <c r="AB211" s="14"/>
      <c r="AC211" s="14"/>
      <c r="AD211" s="7" t="s">
        <v>769</v>
      </c>
      <c r="AE211" s="7" t="s">
        <v>24</v>
      </c>
      <c r="AF211" s="7" t="s">
        <v>209</v>
      </c>
      <c r="AG211" s="7" t="s">
        <v>77</v>
      </c>
      <c r="AI211" s="7" t="s">
        <v>763</v>
      </c>
      <c r="AJ211" s="7" t="s">
        <v>24</v>
      </c>
      <c r="AK211" s="7" t="s">
        <v>621</v>
      </c>
      <c r="AL211" s="7" t="s">
        <v>522</v>
      </c>
      <c r="AM211" s="7" t="b">
        <v>1</v>
      </c>
      <c r="AN211" s="7" t="b">
        <v>0</v>
      </c>
    </row>
    <row r="212" spans="25:40" x14ac:dyDescent="0.25">
      <c r="Y212" s="14"/>
      <c r="Z212" s="14"/>
      <c r="AA212" s="14"/>
      <c r="AB212" s="14"/>
      <c r="AC212" s="14"/>
      <c r="AD212" s="7" t="s">
        <v>769</v>
      </c>
      <c r="AE212" s="7" t="s">
        <v>24</v>
      </c>
      <c r="AF212" s="7" t="s">
        <v>104</v>
      </c>
      <c r="AG212" s="7" t="s">
        <v>40</v>
      </c>
      <c r="AI212" s="7" t="s">
        <v>763</v>
      </c>
      <c r="AJ212" s="7" t="s">
        <v>24</v>
      </c>
      <c r="AK212" s="7" t="s">
        <v>622</v>
      </c>
      <c r="AL212" s="7" t="s">
        <v>450</v>
      </c>
      <c r="AM212" s="7" t="b">
        <v>0</v>
      </c>
      <c r="AN212" s="7" t="b">
        <v>1</v>
      </c>
    </row>
    <row r="213" spans="25:40" x14ac:dyDescent="0.25">
      <c r="Y213" s="14"/>
      <c r="Z213" s="14"/>
      <c r="AA213" s="14"/>
      <c r="AB213" s="14"/>
      <c r="AC213" s="14"/>
      <c r="AD213" s="7" t="s">
        <v>769</v>
      </c>
      <c r="AE213" s="7" t="s">
        <v>24</v>
      </c>
      <c r="AF213" s="7" t="s">
        <v>207</v>
      </c>
      <c r="AG213" s="7" t="s">
        <v>44</v>
      </c>
      <c r="AI213" s="7" t="s">
        <v>763</v>
      </c>
      <c r="AJ213" s="7" t="s">
        <v>24</v>
      </c>
      <c r="AK213" s="7" t="s">
        <v>623</v>
      </c>
      <c r="AL213" s="7" t="s">
        <v>597</v>
      </c>
      <c r="AM213" s="7" t="b">
        <v>0</v>
      </c>
      <c r="AN213" s="7" t="b">
        <v>1</v>
      </c>
    </row>
    <row r="214" spans="25:40" x14ac:dyDescent="0.25">
      <c r="Y214" s="14"/>
      <c r="Z214" s="14"/>
      <c r="AA214" s="14"/>
      <c r="AB214" s="14"/>
      <c r="AC214" s="14"/>
      <c r="AD214" s="7" t="s">
        <v>769</v>
      </c>
      <c r="AE214" s="7" t="s">
        <v>24</v>
      </c>
      <c r="AF214" s="7" t="s">
        <v>208</v>
      </c>
      <c r="AG214" s="7" t="s">
        <v>44</v>
      </c>
      <c r="AI214" s="7" t="s">
        <v>763</v>
      </c>
      <c r="AJ214" s="7" t="s">
        <v>24</v>
      </c>
      <c r="AK214" s="7" t="s">
        <v>624</v>
      </c>
      <c r="AL214" s="7" t="s">
        <v>597</v>
      </c>
      <c r="AM214" s="7" t="b">
        <v>0</v>
      </c>
      <c r="AN214" s="7" t="b">
        <v>1</v>
      </c>
    </row>
    <row r="215" spans="25:40" x14ac:dyDescent="0.25">
      <c r="Y215" s="14"/>
      <c r="Z215" s="14"/>
      <c r="AA215" s="14"/>
      <c r="AB215" s="14"/>
      <c r="AC215" s="14"/>
      <c r="AD215" s="7" t="s">
        <v>769</v>
      </c>
      <c r="AE215" s="7" t="s">
        <v>24</v>
      </c>
      <c r="AF215" s="7" t="s">
        <v>102</v>
      </c>
      <c r="AG215" s="7" t="s">
        <v>44</v>
      </c>
      <c r="AI215" s="7" t="s">
        <v>763</v>
      </c>
      <c r="AJ215" s="7" t="s">
        <v>24</v>
      </c>
      <c r="AK215" s="7" t="s">
        <v>625</v>
      </c>
      <c r="AL215" s="7" t="s">
        <v>597</v>
      </c>
      <c r="AM215" s="7" t="b">
        <v>0</v>
      </c>
      <c r="AN215" s="7" t="b">
        <v>1</v>
      </c>
    </row>
    <row r="216" spans="25:40" x14ac:dyDescent="0.25">
      <c r="Y216" s="14"/>
      <c r="Z216" s="14"/>
      <c r="AA216" s="14"/>
      <c r="AB216" s="14"/>
      <c r="AC216" s="14"/>
      <c r="AD216" s="7" t="s">
        <v>769</v>
      </c>
      <c r="AE216" s="7" t="s">
        <v>24</v>
      </c>
      <c r="AF216" s="7" t="s">
        <v>89</v>
      </c>
      <c r="AG216" s="7" t="s">
        <v>40</v>
      </c>
      <c r="AI216" s="7" t="s">
        <v>763</v>
      </c>
      <c r="AJ216" s="7" t="s">
        <v>24</v>
      </c>
      <c r="AK216" s="7" t="s">
        <v>626</v>
      </c>
      <c r="AL216" s="7" t="s">
        <v>627</v>
      </c>
      <c r="AM216" s="7" t="b">
        <v>0</v>
      </c>
      <c r="AN216" s="7" t="b">
        <v>1</v>
      </c>
    </row>
    <row r="217" spans="25:40" x14ac:dyDescent="0.25">
      <c r="Y217" s="14"/>
      <c r="Z217" s="14"/>
      <c r="AA217" s="14"/>
      <c r="AB217" s="14"/>
      <c r="AC217" s="14"/>
      <c r="AD217" s="7" t="s">
        <v>769</v>
      </c>
      <c r="AE217" s="7" t="s">
        <v>24</v>
      </c>
      <c r="AF217" s="7" t="s">
        <v>201</v>
      </c>
      <c r="AG217" s="7" t="s">
        <v>44</v>
      </c>
      <c r="AI217" s="7" t="s">
        <v>763</v>
      </c>
      <c r="AJ217" s="7" t="s">
        <v>24</v>
      </c>
      <c r="AK217" s="7" t="s">
        <v>455</v>
      </c>
      <c r="AL217" s="7" t="s">
        <v>452</v>
      </c>
      <c r="AM217" s="7" t="b">
        <v>1</v>
      </c>
      <c r="AN217" s="7" t="b">
        <v>0</v>
      </c>
    </row>
    <row r="218" spans="25:40" x14ac:dyDescent="0.25">
      <c r="Y218" s="14"/>
      <c r="Z218" s="14"/>
      <c r="AA218" s="14"/>
      <c r="AB218" s="14"/>
      <c r="AC218" s="14"/>
      <c r="AD218" s="7" t="s">
        <v>769</v>
      </c>
      <c r="AE218" s="7" t="s">
        <v>24</v>
      </c>
      <c r="AF218" s="7" t="s">
        <v>133</v>
      </c>
      <c r="AG218" s="7" t="s">
        <v>44</v>
      </c>
      <c r="AI218" s="7" t="s">
        <v>763</v>
      </c>
      <c r="AJ218" s="7" t="s">
        <v>24</v>
      </c>
      <c r="AK218" s="7" t="s">
        <v>628</v>
      </c>
      <c r="AL218" s="7" t="s">
        <v>443</v>
      </c>
      <c r="AM218" s="7" t="b">
        <v>0</v>
      </c>
      <c r="AN218" s="7" t="b">
        <v>1</v>
      </c>
    </row>
    <row r="219" spans="25:40" x14ac:dyDescent="0.25">
      <c r="Y219" s="14"/>
      <c r="Z219" s="14"/>
      <c r="AA219" s="14"/>
      <c r="AB219" s="14"/>
      <c r="AC219" s="14"/>
      <c r="AD219" s="7" t="s">
        <v>769</v>
      </c>
      <c r="AE219" s="7" t="s">
        <v>24</v>
      </c>
      <c r="AF219" s="7" t="s">
        <v>115</v>
      </c>
      <c r="AG219" s="7" t="s">
        <v>44</v>
      </c>
      <c r="AI219" s="7" t="s">
        <v>763</v>
      </c>
      <c r="AJ219" s="7" t="s">
        <v>24</v>
      </c>
      <c r="AK219" s="7" t="s">
        <v>590</v>
      </c>
      <c r="AL219" s="7" t="s">
        <v>445</v>
      </c>
      <c r="AM219" s="7" t="b">
        <v>0</v>
      </c>
      <c r="AN219" s="7" t="b">
        <v>1</v>
      </c>
    </row>
    <row r="220" spans="25:40" x14ac:dyDescent="0.25">
      <c r="Y220" s="14"/>
      <c r="Z220" s="14"/>
      <c r="AA220" s="14"/>
      <c r="AB220" s="14"/>
      <c r="AC220" s="14"/>
      <c r="AD220" s="7" t="s">
        <v>769</v>
      </c>
      <c r="AE220" s="7" t="s">
        <v>24</v>
      </c>
      <c r="AF220" s="7" t="s">
        <v>200</v>
      </c>
      <c r="AG220" s="7" t="s">
        <v>44</v>
      </c>
      <c r="AI220" s="7" t="s">
        <v>763</v>
      </c>
      <c r="AJ220" s="7" t="s">
        <v>24</v>
      </c>
      <c r="AK220" s="7" t="s">
        <v>444</v>
      </c>
      <c r="AL220" s="7" t="s">
        <v>445</v>
      </c>
      <c r="AM220" s="7" t="b">
        <v>0</v>
      </c>
      <c r="AN220" s="7" t="b">
        <v>1</v>
      </c>
    </row>
    <row r="221" spans="25:40" x14ac:dyDescent="0.25">
      <c r="Y221" s="14"/>
      <c r="Z221" s="14"/>
      <c r="AA221" s="14"/>
      <c r="AB221" s="14"/>
      <c r="AC221" s="14"/>
      <c r="AD221" s="7" t="s">
        <v>769</v>
      </c>
      <c r="AE221" s="7" t="s">
        <v>24</v>
      </c>
      <c r="AF221" s="7" t="s">
        <v>120</v>
      </c>
      <c r="AG221" s="7" t="s">
        <v>42</v>
      </c>
      <c r="AI221" s="7" t="s">
        <v>763</v>
      </c>
      <c r="AJ221" s="7" t="s">
        <v>24</v>
      </c>
      <c r="AK221" s="7" t="s">
        <v>440</v>
      </c>
      <c r="AL221" s="7" t="s">
        <v>608</v>
      </c>
      <c r="AM221" s="7" t="b">
        <v>0</v>
      </c>
      <c r="AN221" s="7" t="b">
        <v>1</v>
      </c>
    </row>
    <row r="222" spans="25:40" x14ac:dyDescent="0.25">
      <c r="Y222" s="14"/>
      <c r="Z222" s="14"/>
      <c r="AA222" s="14"/>
      <c r="AB222" s="14"/>
      <c r="AC222" s="14"/>
      <c r="AD222" s="7" t="s">
        <v>769</v>
      </c>
      <c r="AE222" s="7" t="s">
        <v>24</v>
      </c>
      <c r="AF222" s="7" t="s">
        <v>121</v>
      </c>
      <c r="AG222" s="7" t="s">
        <v>44</v>
      </c>
      <c r="AI222" s="7" t="s">
        <v>763</v>
      </c>
      <c r="AJ222" s="7" t="s">
        <v>24</v>
      </c>
      <c r="AK222" s="7" t="s">
        <v>629</v>
      </c>
      <c r="AL222" s="7" t="s">
        <v>522</v>
      </c>
      <c r="AM222" s="7" t="b">
        <v>1</v>
      </c>
      <c r="AN222" s="7" t="b">
        <v>0</v>
      </c>
    </row>
    <row r="223" spans="25:40" x14ac:dyDescent="0.25">
      <c r="Y223" s="14"/>
      <c r="Z223" s="14"/>
      <c r="AA223" s="14"/>
      <c r="AB223" s="14"/>
      <c r="AC223" s="14"/>
      <c r="AD223" s="7" t="s">
        <v>769</v>
      </c>
      <c r="AE223" s="7" t="s">
        <v>24</v>
      </c>
      <c r="AF223" s="7" t="s">
        <v>128</v>
      </c>
      <c r="AG223" s="7" t="s">
        <v>44</v>
      </c>
      <c r="AI223" s="7" t="s">
        <v>763</v>
      </c>
      <c r="AJ223" s="7" t="s">
        <v>24</v>
      </c>
      <c r="AK223" s="7" t="s">
        <v>630</v>
      </c>
      <c r="AL223" s="7" t="s">
        <v>522</v>
      </c>
      <c r="AM223" s="7" t="b">
        <v>1</v>
      </c>
      <c r="AN223" s="7" t="b">
        <v>0</v>
      </c>
    </row>
    <row r="224" spans="25:40" x14ac:dyDescent="0.25">
      <c r="Y224" s="14"/>
      <c r="Z224" s="14"/>
      <c r="AA224" s="14"/>
      <c r="AB224" s="14"/>
      <c r="AC224" s="14"/>
      <c r="AD224" s="7" t="s">
        <v>769</v>
      </c>
      <c r="AE224" s="7" t="s">
        <v>24</v>
      </c>
      <c r="AF224" s="7" t="s">
        <v>132</v>
      </c>
      <c r="AG224" s="7" t="s">
        <v>44</v>
      </c>
      <c r="AI224" s="7" t="s">
        <v>763</v>
      </c>
      <c r="AJ224" s="7" t="s">
        <v>24</v>
      </c>
      <c r="AK224" s="7" t="s">
        <v>631</v>
      </c>
      <c r="AL224" s="7" t="s">
        <v>522</v>
      </c>
      <c r="AM224" s="7" t="b">
        <v>1</v>
      </c>
      <c r="AN224" s="7" t="b">
        <v>0</v>
      </c>
    </row>
    <row r="225" spans="25:40" x14ac:dyDescent="0.25">
      <c r="Y225" s="14"/>
      <c r="Z225" s="14"/>
      <c r="AA225" s="14"/>
      <c r="AB225" s="14"/>
      <c r="AC225" s="14"/>
      <c r="AD225" s="7" t="s">
        <v>769</v>
      </c>
      <c r="AE225" s="7" t="s">
        <v>24</v>
      </c>
      <c r="AF225" s="7" t="s">
        <v>142</v>
      </c>
      <c r="AG225" s="7" t="s">
        <v>44</v>
      </c>
      <c r="AI225" s="7" t="s">
        <v>763</v>
      </c>
      <c r="AJ225" s="7" t="s">
        <v>24</v>
      </c>
      <c r="AK225" s="7" t="s">
        <v>632</v>
      </c>
      <c r="AL225" s="7" t="s">
        <v>522</v>
      </c>
      <c r="AM225" s="7" t="b">
        <v>1</v>
      </c>
      <c r="AN225" s="7" t="b">
        <v>0</v>
      </c>
    </row>
    <row r="226" spans="25:40" x14ac:dyDescent="0.25">
      <c r="Y226" s="14"/>
      <c r="Z226" s="14"/>
      <c r="AA226" s="14"/>
      <c r="AB226" s="14"/>
      <c r="AC226" s="14"/>
      <c r="AD226" s="7" t="s">
        <v>769</v>
      </c>
      <c r="AE226" s="7" t="s">
        <v>24</v>
      </c>
      <c r="AF226" s="7" t="s">
        <v>202</v>
      </c>
      <c r="AG226" s="7" t="s">
        <v>44</v>
      </c>
      <c r="AI226" s="7" t="s">
        <v>763</v>
      </c>
      <c r="AJ226" s="7" t="s">
        <v>24</v>
      </c>
      <c r="AK226" s="7" t="s">
        <v>633</v>
      </c>
      <c r="AL226" s="7" t="s">
        <v>522</v>
      </c>
      <c r="AM226" s="7" t="b">
        <v>1</v>
      </c>
      <c r="AN226" s="7" t="b">
        <v>0</v>
      </c>
    </row>
    <row r="227" spans="25:40" x14ac:dyDescent="0.25">
      <c r="Y227" s="14"/>
      <c r="Z227" s="14"/>
      <c r="AA227" s="14"/>
      <c r="AB227" s="14"/>
      <c r="AC227" s="14"/>
      <c r="AD227" s="7" t="s">
        <v>769</v>
      </c>
      <c r="AE227" s="7" t="s">
        <v>24</v>
      </c>
      <c r="AF227" s="7" t="s">
        <v>203</v>
      </c>
      <c r="AG227" s="7" t="s">
        <v>44</v>
      </c>
      <c r="AI227" s="7" t="s">
        <v>763</v>
      </c>
      <c r="AJ227" s="7" t="s">
        <v>24</v>
      </c>
      <c r="AK227" s="7" t="s">
        <v>634</v>
      </c>
      <c r="AL227" s="7" t="s">
        <v>522</v>
      </c>
      <c r="AM227" s="7" t="b">
        <v>1</v>
      </c>
      <c r="AN227" s="7" t="b">
        <v>0</v>
      </c>
    </row>
    <row r="228" spans="25:40" x14ac:dyDescent="0.25">
      <c r="Y228" s="14"/>
      <c r="Z228" s="14"/>
      <c r="AA228" s="14"/>
      <c r="AB228" s="14"/>
      <c r="AC228" s="14"/>
      <c r="AD228" s="7" t="s">
        <v>769</v>
      </c>
      <c r="AE228" s="7" t="s">
        <v>24</v>
      </c>
      <c r="AF228" s="7" t="s">
        <v>204</v>
      </c>
      <c r="AG228" s="7" t="s">
        <v>44</v>
      </c>
      <c r="AI228" s="7" t="s">
        <v>763</v>
      </c>
      <c r="AJ228" s="7" t="s">
        <v>24</v>
      </c>
      <c r="AK228" s="7" t="s">
        <v>635</v>
      </c>
      <c r="AL228" s="7" t="s">
        <v>522</v>
      </c>
      <c r="AM228" s="7" t="b">
        <v>1</v>
      </c>
      <c r="AN228" s="7" t="b">
        <v>0</v>
      </c>
    </row>
    <row r="229" spans="25:40" x14ac:dyDescent="0.25">
      <c r="Y229" s="14"/>
      <c r="Z229" s="14"/>
      <c r="AA229" s="14"/>
      <c r="AB229" s="14"/>
      <c r="AC229" s="14"/>
      <c r="AD229" s="7" t="s">
        <v>769</v>
      </c>
      <c r="AE229" s="7" t="s">
        <v>24</v>
      </c>
      <c r="AF229" s="7" t="s">
        <v>172</v>
      </c>
      <c r="AG229" s="7" t="s">
        <v>40</v>
      </c>
      <c r="AI229" s="7" t="s">
        <v>763</v>
      </c>
      <c r="AJ229" s="7" t="s">
        <v>24</v>
      </c>
      <c r="AK229" s="7" t="s">
        <v>636</v>
      </c>
      <c r="AL229" s="7" t="s">
        <v>522</v>
      </c>
      <c r="AM229" s="7" t="b">
        <v>1</v>
      </c>
      <c r="AN229" s="7" t="b">
        <v>0</v>
      </c>
    </row>
    <row r="230" spans="25:40" x14ac:dyDescent="0.25">
      <c r="Y230" s="14"/>
      <c r="Z230" s="14"/>
      <c r="AA230" s="14"/>
      <c r="AB230" s="14"/>
      <c r="AC230" s="14"/>
      <c r="AD230" s="7" t="s">
        <v>769</v>
      </c>
      <c r="AE230" s="7" t="s">
        <v>24</v>
      </c>
      <c r="AF230" s="7" t="s">
        <v>212</v>
      </c>
      <c r="AG230" s="7" t="s">
        <v>40</v>
      </c>
      <c r="AI230" s="7" t="s">
        <v>763</v>
      </c>
      <c r="AJ230" s="7" t="s">
        <v>24</v>
      </c>
      <c r="AK230" s="7" t="s">
        <v>637</v>
      </c>
      <c r="AL230" s="7" t="s">
        <v>522</v>
      </c>
      <c r="AM230" s="7" t="b">
        <v>1</v>
      </c>
      <c r="AN230" s="7" t="b">
        <v>0</v>
      </c>
    </row>
    <row r="231" spans="25:40" x14ac:dyDescent="0.25">
      <c r="Y231" s="14"/>
      <c r="Z231" s="14"/>
      <c r="AA231" s="14"/>
      <c r="AB231" s="14"/>
      <c r="AC231" s="14"/>
      <c r="AD231" s="7" t="s">
        <v>769</v>
      </c>
      <c r="AE231" s="7" t="s">
        <v>24</v>
      </c>
      <c r="AF231" s="7" t="s">
        <v>213</v>
      </c>
      <c r="AG231" s="7" t="s">
        <v>40</v>
      </c>
      <c r="AI231" s="7" t="s">
        <v>763</v>
      </c>
      <c r="AJ231" s="7" t="s">
        <v>24</v>
      </c>
      <c r="AK231" s="7" t="s">
        <v>638</v>
      </c>
      <c r="AL231" s="7" t="s">
        <v>522</v>
      </c>
      <c r="AM231" s="7" t="b">
        <v>1</v>
      </c>
      <c r="AN231" s="7" t="b">
        <v>0</v>
      </c>
    </row>
    <row r="232" spans="25:40" x14ac:dyDescent="0.25">
      <c r="Y232" s="14"/>
      <c r="Z232" s="14"/>
      <c r="AA232" s="14"/>
      <c r="AB232" s="14"/>
      <c r="AC232" s="14"/>
      <c r="AD232" s="7" t="s">
        <v>769</v>
      </c>
      <c r="AE232" s="7" t="s">
        <v>24</v>
      </c>
      <c r="AF232" s="7" t="s">
        <v>165</v>
      </c>
      <c r="AG232" s="7" t="s">
        <v>40</v>
      </c>
      <c r="AI232" s="7" t="s">
        <v>763</v>
      </c>
      <c r="AJ232" s="7" t="s">
        <v>24</v>
      </c>
      <c r="AK232" s="7" t="s">
        <v>448</v>
      </c>
      <c r="AL232" s="7" t="s">
        <v>447</v>
      </c>
      <c r="AM232" s="7" t="b">
        <v>0</v>
      </c>
      <c r="AN232" s="7" t="b">
        <v>1</v>
      </c>
    </row>
    <row r="233" spans="25:40" x14ac:dyDescent="0.25">
      <c r="Y233" s="14"/>
      <c r="Z233" s="14"/>
      <c r="AA233" s="14"/>
      <c r="AB233" s="14"/>
      <c r="AC233" s="14"/>
      <c r="AD233" s="7" t="s">
        <v>769</v>
      </c>
      <c r="AE233" s="7" t="s">
        <v>24</v>
      </c>
      <c r="AF233" s="7" t="s">
        <v>168</v>
      </c>
      <c r="AG233" s="7" t="s">
        <v>40</v>
      </c>
      <c r="AI233" s="7" t="s">
        <v>763</v>
      </c>
      <c r="AJ233" s="7" t="s">
        <v>24</v>
      </c>
      <c r="AK233" s="7" t="s">
        <v>446</v>
      </c>
      <c r="AL233" s="7" t="s">
        <v>447</v>
      </c>
      <c r="AM233" s="7" t="b">
        <v>0</v>
      </c>
      <c r="AN233" s="7" t="b">
        <v>1</v>
      </c>
    </row>
    <row r="234" spans="25:40" x14ac:dyDescent="0.25">
      <c r="Y234" s="14"/>
      <c r="Z234" s="14"/>
      <c r="AA234" s="14"/>
      <c r="AB234" s="14"/>
      <c r="AC234" s="14"/>
      <c r="AD234" s="7" t="s">
        <v>769</v>
      </c>
      <c r="AE234" s="7" t="s">
        <v>24</v>
      </c>
      <c r="AF234" s="7" t="s">
        <v>127</v>
      </c>
      <c r="AG234" s="7" t="s">
        <v>40</v>
      </c>
      <c r="AI234" s="7" t="s">
        <v>763</v>
      </c>
      <c r="AJ234" s="7" t="s">
        <v>24</v>
      </c>
      <c r="AK234" s="7" t="s">
        <v>218</v>
      </c>
      <c r="AL234" s="7" t="s">
        <v>396</v>
      </c>
      <c r="AM234" s="7" t="b">
        <v>1</v>
      </c>
      <c r="AN234" s="7" t="b">
        <v>0</v>
      </c>
    </row>
    <row r="235" spans="25:40" x14ac:dyDescent="0.25">
      <c r="Y235" s="14"/>
      <c r="Z235" s="14"/>
      <c r="AA235" s="14"/>
      <c r="AB235" s="14"/>
      <c r="AC235" s="14"/>
      <c r="AD235" s="7" t="s">
        <v>769</v>
      </c>
      <c r="AE235" s="7" t="s">
        <v>24</v>
      </c>
      <c r="AF235" s="7" t="s">
        <v>126</v>
      </c>
      <c r="AG235" s="7" t="s">
        <v>42</v>
      </c>
      <c r="AI235" s="7" t="s">
        <v>763</v>
      </c>
      <c r="AJ235" s="7" t="s">
        <v>24</v>
      </c>
      <c r="AK235" s="7" t="s">
        <v>639</v>
      </c>
      <c r="AL235" s="7" t="s">
        <v>396</v>
      </c>
      <c r="AM235" s="7" t="b">
        <v>1</v>
      </c>
      <c r="AN235" s="7" t="b">
        <v>0</v>
      </c>
    </row>
    <row r="236" spans="25:40" x14ac:dyDescent="0.25">
      <c r="Y236" s="14"/>
      <c r="Z236" s="14"/>
      <c r="AA236" s="14"/>
      <c r="AB236" s="14"/>
      <c r="AC236" s="14"/>
      <c r="AD236" s="7" t="s">
        <v>769</v>
      </c>
      <c r="AE236" s="7" t="s">
        <v>24</v>
      </c>
      <c r="AF236" s="7" t="s">
        <v>125</v>
      </c>
      <c r="AG236" s="7" t="s">
        <v>40</v>
      </c>
      <c r="AI236" s="7" t="s">
        <v>763</v>
      </c>
      <c r="AJ236" s="7" t="s">
        <v>24</v>
      </c>
      <c r="AK236" s="7" t="s">
        <v>219</v>
      </c>
      <c r="AL236" s="7" t="s">
        <v>396</v>
      </c>
      <c r="AM236" s="7" t="b">
        <v>1</v>
      </c>
      <c r="AN236" s="7" t="b">
        <v>0</v>
      </c>
    </row>
    <row r="237" spans="25:40" x14ac:dyDescent="0.25">
      <c r="Y237" s="14"/>
      <c r="Z237" s="14"/>
      <c r="AA237" s="14"/>
      <c r="AB237" s="14"/>
      <c r="AC237" s="14"/>
      <c r="AD237" s="7" t="s">
        <v>769</v>
      </c>
      <c r="AE237" s="7" t="s">
        <v>24</v>
      </c>
      <c r="AF237" s="7" t="s">
        <v>93</v>
      </c>
      <c r="AG237" s="7" t="s">
        <v>40</v>
      </c>
      <c r="AI237" s="7" t="s">
        <v>763</v>
      </c>
      <c r="AJ237" s="7" t="s">
        <v>24</v>
      </c>
      <c r="AK237" s="7" t="s">
        <v>217</v>
      </c>
      <c r="AL237" s="7" t="s">
        <v>396</v>
      </c>
      <c r="AM237" s="7" t="b">
        <v>1</v>
      </c>
      <c r="AN237" s="7" t="b">
        <v>0</v>
      </c>
    </row>
    <row r="238" spans="25:40" x14ac:dyDescent="0.25">
      <c r="Y238" s="14"/>
      <c r="Z238" s="14"/>
      <c r="AA238" s="14"/>
      <c r="AB238" s="14"/>
      <c r="AC238" s="14"/>
      <c r="AD238" s="7" t="s">
        <v>769</v>
      </c>
      <c r="AE238" s="7" t="s">
        <v>24</v>
      </c>
      <c r="AF238" s="7" t="s">
        <v>94</v>
      </c>
      <c r="AG238" s="7" t="s">
        <v>40</v>
      </c>
      <c r="AI238" s="7" t="s">
        <v>764</v>
      </c>
      <c r="AJ238" s="7" t="s">
        <v>24</v>
      </c>
      <c r="AK238" s="7" t="s">
        <v>223</v>
      </c>
      <c r="AL238" s="7" t="s">
        <v>394</v>
      </c>
      <c r="AM238" s="7" t="b">
        <v>1</v>
      </c>
      <c r="AN238" s="7" t="b">
        <v>0</v>
      </c>
    </row>
    <row r="239" spans="25:40" x14ac:dyDescent="0.25">
      <c r="Y239" s="14"/>
      <c r="Z239" s="14"/>
      <c r="AA239" s="14"/>
      <c r="AB239" s="14"/>
      <c r="AC239" s="14"/>
      <c r="AD239" s="7" t="s">
        <v>769</v>
      </c>
      <c r="AE239" s="7" t="s">
        <v>24</v>
      </c>
      <c r="AF239" s="7" t="s">
        <v>87</v>
      </c>
      <c r="AG239" s="7" t="s">
        <v>40</v>
      </c>
      <c r="AI239" s="7" t="s">
        <v>764</v>
      </c>
      <c r="AJ239" s="7" t="s">
        <v>24</v>
      </c>
      <c r="AK239" s="7" t="s">
        <v>591</v>
      </c>
      <c r="AL239" s="7" t="s">
        <v>452</v>
      </c>
      <c r="AM239" s="7" t="b">
        <v>1</v>
      </c>
      <c r="AN239" s="7" t="b">
        <v>0</v>
      </c>
    </row>
    <row r="240" spans="25:40" x14ac:dyDescent="0.25">
      <c r="Y240" s="14"/>
      <c r="Z240" s="14"/>
      <c r="AA240" s="14"/>
      <c r="AB240" s="14"/>
      <c r="AC240" s="14"/>
      <c r="AD240" s="7" t="s">
        <v>769</v>
      </c>
      <c r="AE240" s="7" t="s">
        <v>24</v>
      </c>
      <c r="AF240" s="7" t="s">
        <v>198</v>
      </c>
      <c r="AG240" s="7" t="s">
        <v>42</v>
      </c>
      <c r="AI240" s="7" t="s">
        <v>764</v>
      </c>
      <c r="AJ240" s="7" t="s">
        <v>24</v>
      </c>
      <c r="AK240" s="7" t="s">
        <v>592</v>
      </c>
      <c r="AL240" s="7" t="s">
        <v>522</v>
      </c>
      <c r="AM240" s="7" t="b">
        <v>1</v>
      </c>
      <c r="AN240" s="7" t="b">
        <v>0</v>
      </c>
    </row>
    <row r="241" spans="25:40" x14ac:dyDescent="0.25">
      <c r="Y241" s="14"/>
      <c r="Z241" s="14"/>
      <c r="AA241" s="14"/>
      <c r="AB241" s="14"/>
      <c r="AC241" s="14"/>
      <c r="AD241" s="7" t="s">
        <v>756</v>
      </c>
      <c r="AE241" s="23" t="s">
        <v>25</v>
      </c>
      <c r="AF241" s="7" t="s">
        <v>39</v>
      </c>
      <c r="AG241" s="7" t="s">
        <v>40</v>
      </c>
      <c r="AI241" s="7" t="s">
        <v>764</v>
      </c>
      <c r="AJ241" s="7" t="s">
        <v>24</v>
      </c>
      <c r="AK241" s="7" t="s">
        <v>224</v>
      </c>
      <c r="AL241" s="7" t="s">
        <v>394</v>
      </c>
      <c r="AM241" s="7" t="b">
        <v>1</v>
      </c>
      <c r="AN241" s="7" t="b">
        <v>0</v>
      </c>
    </row>
    <row r="242" spans="25:40" x14ac:dyDescent="0.25">
      <c r="Y242" s="14"/>
      <c r="Z242" s="14"/>
      <c r="AA242" s="14"/>
      <c r="AB242" s="14"/>
      <c r="AC242" s="14"/>
      <c r="AD242" s="7" t="s">
        <v>758</v>
      </c>
      <c r="AE242" s="23" t="s">
        <v>25</v>
      </c>
      <c r="AF242" s="7" t="s">
        <v>54</v>
      </c>
      <c r="AG242" s="7" t="s">
        <v>40</v>
      </c>
      <c r="AI242" s="7" t="s">
        <v>764</v>
      </c>
      <c r="AJ242" s="7" t="s">
        <v>24</v>
      </c>
      <c r="AK242" s="7" t="s">
        <v>225</v>
      </c>
      <c r="AL242" s="7" t="s">
        <v>394</v>
      </c>
      <c r="AM242" s="7" t="b">
        <v>1</v>
      </c>
      <c r="AN242" s="7" t="b">
        <v>0</v>
      </c>
    </row>
    <row r="243" spans="25:40" x14ac:dyDescent="0.25">
      <c r="Y243" s="14"/>
      <c r="Z243" s="14"/>
      <c r="AA243" s="14"/>
      <c r="AB243" s="14"/>
      <c r="AC243" s="14"/>
      <c r="AD243" s="7" t="s">
        <v>758</v>
      </c>
      <c r="AE243" s="23" t="s">
        <v>25</v>
      </c>
      <c r="AF243" s="7" t="s">
        <v>63</v>
      </c>
      <c r="AG243" s="7" t="s">
        <v>40</v>
      </c>
      <c r="AI243" s="7" t="s">
        <v>764</v>
      </c>
      <c r="AJ243" s="7" t="s">
        <v>24</v>
      </c>
      <c r="AK243" s="7" t="s">
        <v>598</v>
      </c>
      <c r="AL243" s="7" t="s">
        <v>452</v>
      </c>
      <c r="AM243" s="7" t="b">
        <v>1</v>
      </c>
      <c r="AN243" s="7" t="b">
        <v>0</v>
      </c>
    </row>
    <row r="244" spans="25:40" x14ac:dyDescent="0.25">
      <c r="Y244" s="14"/>
      <c r="Z244" s="14"/>
      <c r="AA244" s="14"/>
      <c r="AB244" s="14"/>
      <c r="AC244" s="14"/>
      <c r="AD244" s="7" t="s">
        <v>758</v>
      </c>
      <c r="AE244" s="23" t="s">
        <v>25</v>
      </c>
      <c r="AF244" s="7" t="s">
        <v>52</v>
      </c>
      <c r="AG244" s="7" t="s">
        <v>40</v>
      </c>
      <c r="AI244" s="7" t="s">
        <v>764</v>
      </c>
      <c r="AJ244" s="7" t="s">
        <v>24</v>
      </c>
      <c r="AK244" s="7" t="s">
        <v>610</v>
      </c>
      <c r="AL244" s="7" t="s">
        <v>522</v>
      </c>
      <c r="AM244" s="7" t="b">
        <v>1</v>
      </c>
      <c r="AN244" s="7" t="b">
        <v>0</v>
      </c>
    </row>
    <row r="245" spans="25:40" x14ac:dyDescent="0.25">
      <c r="Y245" s="14"/>
      <c r="Z245" s="14"/>
      <c r="AA245" s="14"/>
      <c r="AB245" s="14"/>
      <c r="AC245" s="14"/>
      <c r="AD245" s="7" t="s">
        <v>758</v>
      </c>
      <c r="AE245" s="23" t="s">
        <v>25</v>
      </c>
      <c r="AF245" s="7" t="s">
        <v>51</v>
      </c>
      <c r="AG245" s="7" t="s">
        <v>40</v>
      </c>
      <c r="AI245" s="7" t="s">
        <v>764</v>
      </c>
      <c r="AJ245" s="7" t="s">
        <v>24</v>
      </c>
      <c r="AK245" s="7" t="s">
        <v>611</v>
      </c>
      <c r="AL245" s="7" t="s">
        <v>522</v>
      </c>
      <c r="AM245" s="7" t="b">
        <v>1</v>
      </c>
      <c r="AN245" s="7" t="b">
        <v>0</v>
      </c>
    </row>
    <row r="246" spans="25:40" x14ac:dyDescent="0.25">
      <c r="Y246" s="14"/>
      <c r="Z246" s="14"/>
      <c r="AA246" s="14"/>
      <c r="AB246" s="14"/>
      <c r="AC246" s="14"/>
      <c r="AD246" s="7" t="s">
        <v>758</v>
      </c>
      <c r="AE246" s="23" t="s">
        <v>25</v>
      </c>
      <c r="AF246" s="7" t="s">
        <v>50</v>
      </c>
      <c r="AG246" s="7" t="s">
        <v>40</v>
      </c>
      <c r="AI246" s="7" t="s">
        <v>764</v>
      </c>
      <c r="AJ246" s="7" t="s">
        <v>24</v>
      </c>
      <c r="AK246" s="7" t="s">
        <v>612</v>
      </c>
      <c r="AL246" s="7" t="s">
        <v>522</v>
      </c>
      <c r="AM246" s="7" t="b">
        <v>1</v>
      </c>
      <c r="AN246" s="7" t="b">
        <v>0</v>
      </c>
    </row>
    <row r="247" spans="25:40" x14ac:dyDescent="0.25">
      <c r="Y247" s="14"/>
      <c r="Z247" s="14"/>
      <c r="AA247" s="14"/>
      <c r="AB247" s="14"/>
      <c r="AC247" s="14"/>
      <c r="AD247" s="7" t="s">
        <v>758</v>
      </c>
      <c r="AE247" s="23" t="s">
        <v>25</v>
      </c>
      <c r="AF247" s="7" t="s">
        <v>53</v>
      </c>
      <c r="AG247" s="7" t="s">
        <v>40</v>
      </c>
      <c r="AI247" s="7" t="s">
        <v>764</v>
      </c>
      <c r="AJ247" s="7" t="s">
        <v>24</v>
      </c>
      <c r="AK247" s="7" t="s">
        <v>613</v>
      </c>
      <c r="AL247" s="7" t="s">
        <v>522</v>
      </c>
      <c r="AM247" s="7" t="b">
        <v>1</v>
      </c>
      <c r="AN247" s="7" t="b">
        <v>0</v>
      </c>
    </row>
    <row r="248" spans="25:40" x14ac:dyDescent="0.25">
      <c r="Y248" s="14"/>
      <c r="Z248" s="14"/>
      <c r="AA248" s="14"/>
      <c r="AB248" s="14"/>
      <c r="AC248" s="14"/>
      <c r="AD248" s="7" t="s">
        <v>758</v>
      </c>
      <c r="AE248" s="23" t="s">
        <v>25</v>
      </c>
      <c r="AF248" s="7" t="s">
        <v>45</v>
      </c>
      <c r="AG248" s="7" t="s">
        <v>40</v>
      </c>
      <c r="AI248" s="7" t="s">
        <v>764</v>
      </c>
      <c r="AJ248" s="7" t="s">
        <v>24</v>
      </c>
      <c r="AK248" s="7" t="s">
        <v>614</v>
      </c>
      <c r="AL248" s="7" t="s">
        <v>522</v>
      </c>
      <c r="AM248" s="7" t="b">
        <v>1</v>
      </c>
      <c r="AN248" s="7" t="b">
        <v>0</v>
      </c>
    </row>
    <row r="249" spans="25:40" x14ac:dyDescent="0.25">
      <c r="Y249" s="14"/>
      <c r="Z249" s="14"/>
      <c r="AA249" s="14"/>
      <c r="AB249" s="14"/>
      <c r="AC249" s="14"/>
      <c r="AD249" s="7" t="s">
        <v>758</v>
      </c>
      <c r="AE249" s="23" t="s">
        <v>25</v>
      </c>
      <c r="AF249" s="7" t="s">
        <v>48</v>
      </c>
      <c r="AG249" s="7" t="s">
        <v>40</v>
      </c>
      <c r="AI249" s="7" t="s">
        <v>764</v>
      </c>
      <c r="AJ249" s="7" t="s">
        <v>24</v>
      </c>
      <c r="AK249" s="7" t="s">
        <v>615</v>
      </c>
      <c r="AL249" s="7" t="s">
        <v>522</v>
      </c>
      <c r="AM249" s="7" t="b">
        <v>1</v>
      </c>
      <c r="AN249" s="7" t="b">
        <v>0</v>
      </c>
    </row>
    <row r="250" spans="25:40" x14ac:dyDescent="0.25">
      <c r="Y250" s="14"/>
      <c r="Z250" s="14"/>
      <c r="AA250" s="14"/>
      <c r="AB250" s="14"/>
      <c r="AC250" s="14"/>
      <c r="AD250" s="7" t="s">
        <v>758</v>
      </c>
      <c r="AE250" s="23" t="s">
        <v>25</v>
      </c>
      <c r="AF250" s="7" t="s">
        <v>47</v>
      </c>
      <c r="AG250" s="7" t="s">
        <v>40</v>
      </c>
      <c r="AI250" s="7" t="s">
        <v>764</v>
      </c>
      <c r="AJ250" s="7" t="s">
        <v>24</v>
      </c>
      <c r="AK250" s="7" t="s">
        <v>216</v>
      </c>
      <c r="AL250" s="7" t="s">
        <v>396</v>
      </c>
      <c r="AM250" s="7" t="b">
        <v>0</v>
      </c>
      <c r="AN250" s="7" t="b">
        <v>1</v>
      </c>
    </row>
    <row r="251" spans="25:40" x14ac:dyDescent="0.25">
      <c r="AD251" s="7" t="s">
        <v>758</v>
      </c>
      <c r="AE251" s="23" t="s">
        <v>25</v>
      </c>
      <c r="AF251" s="7" t="s">
        <v>46</v>
      </c>
      <c r="AG251" s="7" t="s">
        <v>40</v>
      </c>
      <c r="AI251" s="7" t="s">
        <v>764</v>
      </c>
      <c r="AJ251" s="7" t="s">
        <v>24</v>
      </c>
      <c r="AK251" s="7" t="s">
        <v>619</v>
      </c>
      <c r="AL251" s="7" t="s">
        <v>522</v>
      </c>
      <c r="AM251" s="7" t="b">
        <v>1</v>
      </c>
      <c r="AN251" s="7" t="b">
        <v>0</v>
      </c>
    </row>
    <row r="252" spans="25:40" x14ac:dyDescent="0.25">
      <c r="AD252" s="7" t="s">
        <v>758</v>
      </c>
      <c r="AE252" s="23" t="s">
        <v>25</v>
      </c>
      <c r="AF252" s="7" t="s">
        <v>64</v>
      </c>
      <c r="AG252" s="7" t="s">
        <v>40</v>
      </c>
      <c r="AI252" s="7" t="s">
        <v>764</v>
      </c>
      <c r="AJ252" s="7" t="s">
        <v>24</v>
      </c>
      <c r="AK252" s="7" t="s">
        <v>620</v>
      </c>
      <c r="AL252" s="7" t="s">
        <v>522</v>
      </c>
      <c r="AM252" s="7" t="b">
        <v>1</v>
      </c>
      <c r="AN252" s="7" t="b">
        <v>0</v>
      </c>
    </row>
    <row r="253" spans="25:40" x14ac:dyDescent="0.25">
      <c r="AD253" s="7" t="s">
        <v>758</v>
      </c>
      <c r="AE253" s="23" t="s">
        <v>25</v>
      </c>
      <c r="AF253" s="7" t="s">
        <v>57</v>
      </c>
      <c r="AG253" s="7" t="s">
        <v>40</v>
      </c>
      <c r="AI253" s="7" t="s">
        <v>764</v>
      </c>
      <c r="AJ253" s="7" t="s">
        <v>24</v>
      </c>
      <c r="AK253" s="7" t="s">
        <v>621</v>
      </c>
      <c r="AL253" s="7" t="s">
        <v>522</v>
      </c>
      <c r="AM253" s="7" t="b">
        <v>1</v>
      </c>
      <c r="AN253" s="7" t="b">
        <v>0</v>
      </c>
    </row>
    <row r="254" spans="25:40" x14ac:dyDescent="0.25">
      <c r="AD254" s="7" t="s">
        <v>758</v>
      </c>
      <c r="AE254" s="23" t="s">
        <v>25</v>
      </c>
      <c r="AF254" s="7" t="s">
        <v>58</v>
      </c>
      <c r="AG254" s="7" t="s">
        <v>40</v>
      </c>
      <c r="AI254" s="7" t="s">
        <v>764</v>
      </c>
      <c r="AJ254" s="7" t="s">
        <v>24</v>
      </c>
      <c r="AK254" s="7" t="s">
        <v>455</v>
      </c>
      <c r="AL254" s="7" t="s">
        <v>452</v>
      </c>
      <c r="AM254" s="7" t="b">
        <v>1</v>
      </c>
      <c r="AN254" s="7" t="b">
        <v>0</v>
      </c>
    </row>
    <row r="255" spans="25:40" x14ac:dyDescent="0.25">
      <c r="AD255" s="7" t="s">
        <v>758</v>
      </c>
      <c r="AE255" s="23" t="s">
        <v>25</v>
      </c>
      <c r="AF255" s="7" t="s">
        <v>59</v>
      </c>
      <c r="AG255" s="7" t="s">
        <v>40</v>
      </c>
      <c r="AI255" s="7" t="s">
        <v>764</v>
      </c>
      <c r="AJ255" s="7" t="s">
        <v>24</v>
      </c>
      <c r="AK255" s="7" t="s">
        <v>629</v>
      </c>
      <c r="AL255" s="7" t="s">
        <v>522</v>
      </c>
      <c r="AM255" s="7" t="b">
        <v>1</v>
      </c>
      <c r="AN255" s="7" t="b">
        <v>0</v>
      </c>
    </row>
    <row r="256" spans="25:40" x14ac:dyDescent="0.25">
      <c r="AD256" s="7" t="s">
        <v>758</v>
      </c>
      <c r="AE256" s="23" t="s">
        <v>25</v>
      </c>
      <c r="AF256" s="7" t="s">
        <v>55</v>
      </c>
      <c r="AG256" s="7" t="s">
        <v>40</v>
      </c>
      <c r="AI256" s="7" t="s">
        <v>764</v>
      </c>
      <c r="AJ256" s="7" t="s">
        <v>24</v>
      </c>
      <c r="AK256" s="7" t="s">
        <v>630</v>
      </c>
      <c r="AL256" s="7" t="s">
        <v>522</v>
      </c>
      <c r="AM256" s="7" t="b">
        <v>1</v>
      </c>
      <c r="AN256" s="7" t="b">
        <v>0</v>
      </c>
    </row>
    <row r="257" spans="30:40" x14ac:dyDescent="0.25">
      <c r="AD257" s="7" t="s">
        <v>758</v>
      </c>
      <c r="AE257" s="23" t="s">
        <v>25</v>
      </c>
      <c r="AF257" s="7" t="s">
        <v>60</v>
      </c>
      <c r="AG257" s="7" t="s">
        <v>42</v>
      </c>
      <c r="AI257" s="7" t="s">
        <v>764</v>
      </c>
      <c r="AJ257" s="7" t="s">
        <v>24</v>
      </c>
      <c r="AK257" s="7" t="s">
        <v>631</v>
      </c>
      <c r="AL257" s="7" t="s">
        <v>522</v>
      </c>
      <c r="AM257" s="7" t="b">
        <v>1</v>
      </c>
      <c r="AN257" s="7" t="b">
        <v>0</v>
      </c>
    </row>
    <row r="258" spans="30:40" x14ac:dyDescent="0.25">
      <c r="AD258" s="7" t="s">
        <v>758</v>
      </c>
      <c r="AE258" s="23" t="s">
        <v>25</v>
      </c>
      <c r="AF258" s="7" t="s">
        <v>61</v>
      </c>
      <c r="AG258" s="7" t="s">
        <v>42</v>
      </c>
      <c r="AI258" s="7" t="s">
        <v>764</v>
      </c>
      <c r="AJ258" s="7" t="s">
        <v>24</v>
      </c>
      <c r="AK258" s="7" t="s">
        <v>632</v>
      </c>
      <c r="AL258" s="7" t="s">
        <v>522</v>
      </c>
      <c r="AM258" s="7" t="b">
        <v>1</v>
      </c>
      <c r="AN258" s="7" t="b">
        <v>0</v>
      </c>
    </row>
    <row r="259" spans="30:40" x14ac:dyDescent="0.25">
      <c r="AD259" s="7" t="s">
        <v>758</v>
      </c>
      <c r="AE259" s="23" t="s">
        <v>25</v>
      </c>
      <c r="AF259" s="7" t="s">
        <v>62</v>
      </c>
      <c r="AG259" s="7" t="s">
        <v>42</v>
      </c>
      <c r="AI259" s="7" t="s">
        <v>764</v>
      </c>
      <c r="AJ259" s="7" t="s">
        <v>24</v>
      </c>
      <c r="AK259" s="7" t="s">
        <v>633</v>
      </c>
      <c r="AL259" s="7" t="s">
        <v>522</v>
      </c>
      <c r="AM259" s="7" t="b">
        <v>1</v>
      </c>
      <c r="AN259" s="7" t="b">
        <v>0</v>
      </c>
    </row>
    <row r="260" spans="30:40" x14ac:dyDescent="0.25">
      <c r="AD260" s="7" t="s">
        <v>758</v>
      </c>
      <c r="AE260" s="23" t="s">
        <v>25</v>
      </c>
      <c r="AF260" s="7" t="s">
        <v>49</v>
      </c>
      <c r="AG260" s="7" t="s">
        <v>40</v>
      </c>
      <c r="AI260" s="7" t="s">
        <v>764</v>
      </c>
      <c r="AJ260" s="7" t="s">
        <v>24</v>
      </c>
      <c r="AK260" s="7" t="s">
        <v>634</v>
      </c>
      <c r="AL260" s="7" t="s">
        <v>522</v>
      </c>
      <c r="AM260" s="7" t="b">
        <v>1</v>
      </c>
      <c r="AN260" s="7" t="b">
        <v>0</v>
      </c>
    </row>
    <row r="261" spans="30:40" x14ac:dyDescent="0.25">
      <c r="AD261" s="7" t="s">
        <v>758</v>
      </c>
      <c r="AE261" s="23" t="s">
        <v>25</v>
      </c>
      <c r="AF261" s="7" t="s">
        <v>65</v>
      </c>
      <c r="AG261" s="7" t="s">
        <v>40</v>
      </c>
      <c r="AI261" s="7" t="s">
        <v>764</v>
      </c>
      <c r="AJ261" s="7" t="s">
        <v>24</v>
      </c>
      <c r="AK261" s="7" t="s">
        <v>635</v>
      </c>
      <c r="AL261" s="7" t="s">
        <v>522</v>
      </c>
      <c r="AM261" s="7" t="b">
        <v>1</v>
      </c>
      <c r="AN261" s="7" t="b">
        <v>0</v>
      </c>
    </row>
    <row r="262" spans="30:40" x14ac:dyDescent="0.25">
      <c r="AD262" s="7" t="s">
        <v>758</v>
      </c>
      <c r="AE262" s="23" t="s">
        <v>25</v>
      </c>
      <c r="AF262" s="7" t="s">
        <v>56</v>
      </c>
      <c r="AG262" s="7" t="s">
        <v>40</v>
      </c>
      <c r="AI262" s="7" t="s">
        <v>764</v>
      </c>
      <c r="AJ262" s="7" t="s">
        <v>24</v>
      </c>
      <c r="AK262" s="7" t="s">
        <v>636</v>
      </c>
      <c r="AL262" s="7" t="s">
        <v>522</v>
      </c>
      <c r="AM262" s="7" t="b">
        <v>1</v>
      </c>
      <c r="AN262" s="7" t="b">
        <v>0</v>
      </c>
    </row>
    <row r="263" spans="30:40" x14ac:dyDescent="0.25">
      <c r="AD263" s="7" t="s">
        <v>758</v>
      </c>
      <c r="AE263" s="23" t="s">
        <v>25</v>
      </c>
      <c r="AF263" s="7" t="s">
        <v>66</v>
      </c>
      <c r="AG263" s="7" t="s">
        <v>44</v>
      </c>
      <c r="AI263" s="7" t="s">
        <v>764</v>
      </c>
      <c r="AJ263" s="7" t="s">
        <v>24</v>
      </c>
      <c r="AK263" s="7" t="s">
        <v>637</v>
      </c>
      <c r="AL263" s="7" t="s">
        <v>522</v>
      </c>
      <c r="AM263" s="7" t="b">
        <v>1</v>
      </c>
      <c r="AN263" s="7" t="b">
        <v>0</v>
      </c>
    </row>
    <row r="264" spans="30:40" x14ac:dyDescent="0.25">
      <c r="AD264" s="7" t="s">
        <v>758</v>
      </c>
      <c r="AE264" s="23" t="s">
        <v>25</v>
      </c>
      <c r="AF264" s="7" t="s">
        <v>67</v>
      </c>
      <c r="AG264" s="7" t="s">
        <v>44</v>
      </c>
      <c r="AI264" s="7" t="s">
        <v>764</v>
      </c>
      <c r="AJ264" s="7" t="s">
        <v>24</v>
      </c>
      <c r="AK264" s="7" t="s">
        <v>638</v>
      </c>
      <c r="AL264" s="7" t="s">
        <v>522</v>
      </c>
      <c r="AM264" s="7" t="b">
        <v>1</v>
      </c>
      <c r="AN264" s="7" t="b">
        <v>0</v>
      </c>
    </row>
    <row r="265" spans="30:40" x14ac:dyDescent="0.25">
      <c r="AD265" s="7" t="s">
        <v>758</v>
      </c>
      <c r="AE265" s="23" t="s">
        <v>25</v>
      </c>
      <c r="AF265" s="7" t="s">
        <v>72</v>
      </c>
      <c r="AG265" s="7" t="s">
        <v>42</v>
      </c>
      <c r="AI265" s="7" t="s">
        <v>764</v>
      </c>
      <c r="AJ265" s="7" t="s">
        <v>24</v>
      </c>
      <c r="AK265" s="7" t="s">
        <v>217</v>
      </c>
      <c r="AL265" s="7" t="s">
        <v>396</v>
      </c>
      <c r="AM265" s="7" t="b">
        <v>0</v>
      </c>
      <c r="AN265" s="7" t="b">
        <v>1</v>
      </c>
    </row>
    <row r="266" spans="30:40" x14ac:dyDescent="0.25">
      <c r="AD266" s="7" t="s">
        <v>758</v>
      </c>
      <c r="AE266" s="23" t="s">
        <v>25</v>
      </c>
      <c r="AF266" s="7" t="s">
        <v>73</v>
      </c>
      <c r="AG266" s="7" t="s">
        <v>42</v>
      </c>
      <c r="AI266" s="7" t="s">
        <v>765</v>
      </c>
      <c r="AJ266" s="7" t="s">
        <v>24</v>
      </c>
      <c r="AK266" s="7" t="s">
        <v>111</v>
      </c>
      <c r="AL266" s="7" t="s">
        <v>313</v>
      </c>
      <c r="AM266" s="7" t="b">
        <v>1</v>
      </c>
      <c r="AN266" s="7" t="b">
        <v>0</v>
      </c>
    </row>
    <row r="267" spans="30:40" x14ac:dyDescent="0.25">
      <c r="AD267" s="7" t="s">
        <v>758</v>
      </c>
      <c r="AE267" s="23" t="s">
        <v>25</v>
      </c>
      <c r="AF267" s="7" t="s">
        <v>74</v>
      </c>
      <c r="AG267" s="7" t="s">
        <v>42</v>
      </c>
      <c r="AI267" s="7" t="s">
        <v>765</v>
      </c>
      <c r="AJ267" s="7" t="s">
        <v>24</v>
      </c>
      <c r="AK267" s="7" t="s">
        <v>110</v>
      </c>
      <c r="AL267" s="7" t="s">
        <v>321</v>
      </c>
      <c r="AM267" s="7" t="b">
        <v>0</v>
      </c>
      <c r="AN267" s="7" t="b">
        <v>1</v>
      </c>
    </row>
    <row r="268" spans="30:40" x14ac:dyDescent="0.25">
      <c r="AD268" s="7" t="s">
        <v>758</v>
      </c>
      <c r="AE268" s="23" t="s">
        <v>25</v>
      </c>
      <c r="AF268" s="7" t="s">
        <v>68</v>
      </c>
      <c r="AG268" s="7" t="s">
        <v>42</v>
      </c>
      <c r="AI268" s="7" t="s">
        <v>765</v>
      </c>
      <c r="AJ268" s="7" t="s">
        <v>24</v>
      </c>
      <c r="AK268" s="7" t="s">
        <v>109</v>
      </c>
      <c r="AL268" s="7" t="s">
        <v>323</v>
      </c>
      <c r="AM268" s="7" t="b">
        <v>0</v>
      </c>
      <c r="AN268" s="7" t="b">
        <v>1</v>
      </c>
    </row>
    <row r="269" spans="30:40" x14ac:dyDescent="0.25">
      <c r="AD269" s="7" t="s">
        <v>758</v>
      </c>
      <c r="AE269" s="23" t="s">
        <v>25</v>
      </c>
      <c r="AF269" s="7" t="s">
        <v>70</v>
      </c>
      <c r="AG269" s="7" t="s">
        <v>42</v>
      </c>
      <c r="AI269" s="7" t="s">
        <v>765</v>
      </c>
      <c r="AJ269" s="7" t="s">
        <v>24</v>
      </c>
      <c r="AK269" s="7" t="s">
        <v>108</v>
      </c>
      <c r="AL269" s="7" t="s">
        <v>323</v>
      </c>
      <c r="AM269" s="7" t="b">
        <v>0</v>
      </c>
      <c r="AN269" s="7" t="b">
        <v>1</v>
      </c>
    </row>
    <row r="270" spans="30:40" x14ac:dyDescent="0.25">
      <c r="AD270" s="7" t="s">
        <v>758</v>
      </c>
      <c r="AE270" s="23" t="s">
        <v>25</v>
      </c>
      <c r="AF270" s="7" t="s">
        <v>71</v>
      </c>
      <c r="AG270" s="7" t="s">
        <v>42</v>
      </c>
      <c r="AI270" s="7" t="s">
        <v>765</v>
      </c>
      <c r="AJ270" s="7" t="s">
        <v>24</v>
      </c>
      <c r="AK270" s="7" t="s">
        <v>640</v>
      </c>
      <c r="AL270" s="7" t="s">
        <v>641</v>
      </c>
      <c r="AM270" s="7" t="b">
        <v>1</v>
      </c>
      <c r="AN270" s="7" t="b">
        <v>0</v>
      </c>
    </row>
    <row r="271" spans="30:40" x14ac:dyDescent="0.25">
      <c r="AD271" s="7" t="s">
        <v>758</v>
      </c>
      <c r="AE271" s="23" t="s">
        <v>25</v>
      </c>
      <c r="AF271" s="7" t="s">
        <v>75</v>
      </c>
      <c r="AG271" s="7" t="s">
        <v>40</v>
      </c>
      <c r="AI271" s="7" t="s">
        <v>765</v>
      </c>
      <c r="AJ271" s="7" t="s">
        <v>24</v>
      </c>
      <c r="AK271" s="7" t="s">
        <v>308</v>
      </c>
      <c r="AL271" s="7" t="s">
        <v>309</v>
      </c>
      <c r="AM271" s="7" t="b">
        <v>0</v>
      </c>
      <c r="AN271" s="7" t="b">
        <v>1</v>
      </c>
    </row>
    <row r="272" spans="30:40" x14ac:dyDescent="0.25">
      <c r="AD272" s="7" t="s">
        <v>758</v>
      </c>
      <c r="AE272" s="23" t="s">
        <v>25</v>
      </c>
      <c r="AF272" s="7" t="s">
        <v>69</v>
      </c>
      <c r="AG272" s="7" t="s">
        <v>42</v>
      </c>
      <c r="AI272" s="7" t="s">
        <v>765</v>
      </c>
      <c r="AJ272" s="7" t="s">
        <v>24</v>
      </c>
      <c r="AK272" s="7" t="s">
        <v>107</v>
      </c>
      <c r="AL272" s="7" t="s">
        <v>324</v>
      </c>
      <c r="AM272" s="7" t="b">
        <v>0</v>
      </c>
      <c r="AN272" s="7" t="b">
        <v>1</v>
      </c>
    </row>
    <row r="273" spans="30:40" x14ac:dyDescent="0.25">
      <c r="AD273" s="7" t="s">
        <v>758</v>
      </c>
      <c r="AE273" s="23" t="s">
        <v>25</v>
      </c>
      <c r="AF273" s="7" t="s">
        <v>76</v>
      </c>
      <c r="AG273" s="7" t="s">
        <v>77</v>
      </c>
      <c r="AI273" s="7" t="s">
        <v>765</v>
      </c>
      <c r="AJ273" s="7" t="s">
        <v>24</v>
      </c>
      <c r="AK273" s="7" t="s">
        <v>104</v>
      </c>
      <c r="AL273" s="7" t="s">
        <v>320</v>
      </c>
      <c r="AM273" s="7" t="b">
        <v>0</v>
      </c>
      <c r="AN273" s="7" t="b">
        <v>1</v>
      </c>
    </row>
    <row r="274" spans="30:40" x14ac:dyDescent="0.25">
      <c r="AD274" s="7" t="s">
        <v>758</v>
      </c>
      <c r="AE274" s="23" t="s">
        <v>25</v>
      </c>
      <c r="AF274" s="7" t="s">
        <v>78</v>
      </c>
      <c r="AG274" s="7" t="s">
        <v>40</v>
      </c>
      <c r="AI274" s="7" t="s">
        <v>765</v>
      </c>
      <c r="AJ274" s="7" t="s">
        <v>24</v>
      </c>
      <c r="AK274" s="7" t="s">
        <v>106</v>
      </c>
      <c r="AL274" s="7" t="s">
        <v>322</v>
      </c>
      <c r="AM274" s="7" t="b">
        <v>0</v>
      </c>
      <c r="AN274" s="7" t="b">
        <v>1</v>
      </c>
    </row>
    <row r="275" spans="30:40" x14ac:dyDescent="0.25">
      <c r="AD275" s="7" t="s">
        <v>758</v>
      </c>
      <c r="AE275" s="23" t="s">
        <v>25</v>
      </c>
      <c r="AF275" s="7" t="s">
        <v>84</v>
      </c>
      <c r="AG275" s="7" t="s">
        <v>40</v>
      </c>
      <c r="AI275" s="7" t="s">
        <v>765</v>
      </c>
      <c r="AJ275" s="7" t="s">
        <v>24</v>
      </c>
      <c r="AK275" s="7" t="s">
        <v>105</v>
      </c>
      <c r="AL275" s="7" t="s">
        <v>642</v>
      </c>
      <c r="AM275" s="7" t="b">
        <v>0</v>
      </c>
      <c r="AN275" s="7" t="b">
        <v>1</v>
      </c>
    </row>
    <row r="276" spans="30:40" x14ac:dyDescent="0.25">
      <c r="AD276" s="7" t="s">
        <v>758</v>
      </c>
      <c r="AE276" s="23" t="s">
        <v>25</v>
      </c>
      <c r="AF276" s="7" t="s">
        <v>83</v>
      </c>
      <c r="AG276" s="7" t="s">
        <v>40</v>
      </c>
      <c r="AI276" s="7" t="s">
        <v>765</v>
      </c>
      <c r="AJ276" s="7" t="s">
        <v>24</v>
      </c>
      <c r="AK276" s="7" t="s">
        <v>105</v>
      </c>
      <c r="AL276" s="7" t="s">
        <v>319</v>
      </c>
      <c r="AM276" s="7" t="b">
        <v>0</v>
      </c>
      <c r="AN276" s="7" t="b">
        <v>1</v>
      </c>
    </row>
    <row r="277" spans="30:40" x14ac:dyDescent="0.25">
      <c r="AD277" s="7" t="s">
        <v>758</v>
      </c>
      <c r="AE277" s="23" t="s">
        <v>25</v>
      </c>
      <c r="AF277" s="7" t="s">
        <v>79</v>
      </c>
      <c r="AG277" s="7" t="s">
        <v>40</v>
      </c>
      <c r="AI277" s="7" t="s">
        <v>765</v>
      </c>
      <c r="AJ277" s="7" t="s">
        <v>24</v>
      </c>
      <c r="AK277" s="7" t="s">
        <v>213</v>
      </c>
      <c r="AL277" s="7" t="s">
        <v>393</v>
      </c>
      <c r="AM277" s="7" t="b">
        <v>0</v>
      </c>
      <c r="AN277" s="7" t="b">
        <v>1</v>
      </c>
    </row>
    <row r="278" spans="30:40" x14ac:dyDescent="0.25">
      <c r="AD278" s="7" t="s">
        <v>758</v>
      </c>
      <c r="AE278" s="23" t="s">
        <v>25</v>
      </c>
      <c r="AF278" s="7" t="s">
        <v>80</v>
      </c>
      <c r="AG278" s="7" t="s">
        <v>40</v>
      </c>
      <c r="AI278" s="7" t="s">
        <v>765</v>
      </c>
      <c r="AJ278" s="7" t="s">
        <v>24</v>
      </c>
      <c r="AK278" s="7" t="s">
        <v>317</v>
      </c>
      <c r="AL278" s="7" t="s">
        <v>318</v>
      </c>
      <c r="AM278" s="7" t="b">
        <v>0</v>
      </c>
      <c r="AN278" s="7" t="b">
        <v>1</v>
      </c>
    </row>
    <row r="279" spans="30:40" x14ac:dyDescent="0.25">
      <c r="AD279" s="7" t="s">
        <v>758</v>
      </c>
      <c r="AE279" s="23" t="s">
        <v>25</v>
      </c>
      <c r="AF279" s="7" t="s">
        <v>81</v>
      </c>
      <c r="AG279" s="7" t="s">
        <v>40</v>
      </c>
      <c r="AI279" s="7" t="s">
        <v>765</v>
      </c>
      <c r="AJ279" s="7" t="s">
        <v>24</v>
      </c>
      <c r="AK279" s="7" t="s">
        <v>93</v>
      </c>
      <c r="AL279" s="7" t="s">
        <v>301</v>
      </c>
      <c r="AM279" s="7" t="b">
        <v>0</v>
      </c>
      <c r="AN279" s="7" t="b">
        <v>1</v>
      </c>
    </row>
    <row r="280" spans="30:40" x14ac:dyDescent="0.25">
      <c r="AD280" s="7" t="s">
        <v>758</v>
      </c>
      <c r="AE280" s="23" t="s">
        <v>25</v>
      </c>
      <c r="AF280" s="7" t="s">
        <v>82</v>
      </c>
      <c r="AG280" s="7" t="s">
        <v>42</v>
      </c>
      <c r="AI280" s="7" t="s">
        <v>765</v>
      </c>
      <c r="AJ280" s="7" t="s">
        <v>24</v>
      </c>
      <c r="AK280" s="7" t="s">
        <v>92</v>
      </c>
      <c r="AL280" s="7" t="s">
        <v>303</v>
      </c>
      <c r="AM280" s="7" t="b">
        <v>0</v>
      </c>
      <c r="AN280" s="7" t="b">
        <v>1</v>
      </c>
    </row>
    <row r="281" spans="30:40" x14ac:dyDescent="0.25">
      <c r="AD281" s="7" t="s">
        <v>759</v>
      </c>
      <c r="AE281" s="23" t="s">
        <v>25</v>
      </c>
      <c r="AF281" s="7" t="s">
        <v>85</v>
      </c>
      <c r="AG281" s="7" t="s">
        <v>40</v>
      </c>
      <c r="AI281" s="7" t="s">
        <v>765</v>
      </c>
      <c r="AJ281" s="7" t="s">
        <v>24</v>
      </c>
      <c r="AK281" s="7" t="s">
        <v>91</v>
      </c>
      <c r="AL281" s="7" t="s">
        <v>303</v>
      </c>
      <c r="AM281" s="7" t="b">
        <v>0</v>
      </c>
      <c r="AN281" s="7" t="b">
        <v>1</v>
      </c>
    </row>
    <row r="282" spans="30:40" x14ac:dyDescent="0.25">
      <c r="AD282" s="7" t="s">
        <v>763</v>
      </c>
      <c r="AE282" s="23" t="s">
        <v>25</v>
      </c>
      <c r="AF282" s="7" t="s">
        <v>216</v>
      </c>
      <c r="AG282" s="7" t="s">
        <v>42</v>
      </c>
      <c r="AI282" s="7" t="s">
        <v>765</v>
      </c>
      <c r="AJ282" s="7" t="s">
        <v>24</v>
      </c>
      <c r="AK282" s="7" t="s">
        <v>94</v>
      </c>
      <c r="AL282" s="7" t="s">
        <v>304</v>
      </c>
      <c r="AM282" s="7" t="b">
        <v>0</v>
      </c>
      <c r="AN282" s="7" t="b">
        <v>1</v>
      </c>
    </row>
    <row r="283" spans="30:40" x14ac:dyDescent="0.25">
      <c r="AD283" s="7" t="s">
        <v>763</v>
      </c>
      <c r="AE283" s="23" t="s">
        <v>25</v>
      </c>
      <c r="AF283" s="7" t="s">
        <v>217</v>
      </c>
      <c r="AG283" s="7" t="s">
        <v>42</v>
      </c>
      <c r="AI283" s="7" t="s">
        <v>765</v>
      </c>
      <c r="AJ283" s="7" t="s">
        <v>24</v>
      </c>
      <c r="AK283" s="7" t="s">
        <v>87</v>
      </c>
      <c r="AL283" s="7" t="s">
        <v>305</v>
      </c>
      <c r="AM283" s="7" t="b">
        <v>0</v>
      </c>
      <c r="AN283" s="7" t="b">
        <v>1</v>
      </c>
    </row>
    <row r="284" spans="30:40" x14ac:dyDescent="0.25">
      <c r="AD284" s="7" t="s">
        <v>764</v>
      </c>
      <c r="AE284" s="23" t="s">
        <v>25</v>
      </c>
      <c r="AF284" s="7" t="s">
        <v>223</v>
      </c>
      <c r="AG284" s="7" t="s">
        <v>42</v>
      </c>
      <c r="AI284" s="7" t="s">
        <v>765</v>
      </c>
      <c r="AJ284" s="7" t="s">
        <v>24</v>
      </c>
      <c r="AK284" s="7" t="s">
        <v>176</v>
      </c>
      <c r="AL284" s="7" t="s">
        <v>306</v>
      </c>
      <c r="AM284" s="7" t="b">
        <v>0</v>
      </c>
      <c r="AN284" s="7" t="b">
        <v>1</v>
      </c>
    </row>
    <row r="285" spans="30:40" x14ac:dyDescent="0.25">
      <c r="AD285" s="7" t="s">
        <v>764</v>
      </c>
      <c r="AE285" s="23" t="s">
        <v>25</v>
      </c>
      <c r="AF285" s="7" t="s">
        <v>225</v>
      </c>
      <c r="AG285" s="7" t="s">
        <v>42</v>
      </c>
      <c r="AI285" s="7" t="s">
        <v>765</v>
      </c>
      <c r="AJ285" s="7" t="s">
        <v>24</v>
      </c>
      <c r="AK285" s="7" t="s">
        <v>88</v>
      </c>
      <c r="AL285" s="7" t="s">
        <v>306</v>
      </c>
      <c r="AM285" s="7" t="b">
        <v>0</v>
      </c>
      <c r="AN285" s="7" t="b">
        <v>1</v>
      </c>
    </row>
    <row r="286" spans="30:40" x14ac:dyDescent="0.25">
      <c r="AD286" s="7" t="s">
        <v>764</v>
      </c>
      <c r="AE286" s="23" t="s">
        <v>25</v>
      </c>
      <c r="AF286" s="7" t="s">
        <v>224</v>
      </c>
      <c r="AG286" s="7" t="s">
        <v>42</v>
      </c>
      <c r="AI286" s="7" t="s">
        <v>765</v>
      </c>
      <c r="AJ286" s="7" t="s">
        <v>24</v>
      </c>
      <c r="AK286" s="7" t="s">
        <v>89</v>
      </c>
      <c r="AL286" s="7" t="s">
        <v>307</v>
      </c>
      <c r="AM286" s="7" t="b">
        <v>0</v>
      </c>
      <c r="AN286" s="7" t="b">
        <v>1</v>
      </c>
    </row>
    <row r="287" spans="30:40" x14ac:dyDescent="0.25">
      <c r="AD287" s="7" t="s">
        <v>765</v>
      </c>
      <c r="AE287" s="23" t="s">
        <v>25</v>
      </c>
      <c r="AF287" s="7" t="s">
        <v>103</v>
      </c>
      <c r="AG287" s="7" t="s">
        <v>44</v>
      </c>
      <c r="AI287" s="7" t="s">
        <v>765</v>
      </c>
      <c r="AJ287" s="7" t="s">
        <v>24</v>
      </c>
      <c r="AK287" s="7" t="s">
        <v>115</v>
      </c>
      <c r="AL287" s="7" t="s">
        <v>302</v>
      </c>
      <c r="AM287" s="7" t="b">
        <v>0</v>
      </c>
      <c r="AN287" s="7" t="b">
        <v>1</v>
      </c>
    </row>
    <row r="288" spans="30:40" x14ac:dyDescent="0.25">
      <c r="AD288" s="7" t="s">
        <v>765</v>
      </c>
      <c r="AE288" s="23" t="s">
        <v>25</v>
      </c>
      <c r="AF288" s="7" t="s">
        <v>88</v>
      </c>
      <c r="AG288" s="7" t="s">
        <v>40</v>
      </c>
      <c r="AI288" s="7" t="s">
        <v>765</v>
      </c>
      <c r="AJ288" s="7" t="s">
        <v>24</v>
      </c>
      <c r="AK288" s="7" t="s">
        <v>643</v>
      </c>
      <c r="AL288" s="7" t="s">
        <v>367</v>
      </c>
      <c r="AM288" s="7" t="b">
        <v>1</v>
      </c>
      <c r="AN288" s="7" t="b">
        <v>0</v>
      </c>
    </row>
    <row r="289" spans="30:40" x14ac:dyDescent="0.25">
      <c r="AD289" s="7" t="s">
        <v>765</v>
      </c>
      <c r="AE289" s="23" t="s">
        <v>25</v>
      </c>
      <c r="AF289" s="7" t="s">
        <v>89</v>
      </c>
      <c r="AG289" s="7" t="s">
        <v>40</v>
      </c>
      <c r="AI289" s="7" t="s">
        <v>765</v>
      </c>
      <c r="AJ289" s="7" t="s">
        <v>24</v>
      </c>
      <c r="AK289" s="7" t="s">
        <v>96</v>
      </c>
      <c r="AL289" s="7" t="s">
        <v>311</v>
      </c>
      <c r="AM289" s="7" t="b">
        <v>0</v>
      </c>
      <c r="AN289" s="7" t="b">
        <v>1</v>
      </c>
    </row>
    <row r="290" spans="30:40" x14ac:dyDescent="0.25">
      <c r="AD290" s="7" t="s">
        <v>765</v>
      </c>
      <c r="AE290" s="23" t="s">
        <v>25</v>
      </c>
      <c r="AF290" s="7" t="s">
        <v>96</v>
      </c>
      <c r="AG290" s="7" t="s">
        <v>42</v>
      </c>
      <c r="AI290" s="7" t="s">
        <v>765</v>
      </c>
      <c r="AJ290" s="7" t="s">
        <v>24</v>
      </c>
      <c r="AK290" s="7" t="s">
        <v>97</v>
      </c>
      <c r="AL290" s="7" t="s">
        <v>311</v>
      </c>
      <c r="AM290" s="7" t="b">
        <v>0</v>
      </c>
      <c r="AN290" s="7" t="b">
        <v>1</v>
      </c>
    </row>
    <row r="291" spans="30:40" x14ac:dyDescent="0.25">
      <c r="AD291" s="7" t="s">
        <v>765</v>
      </c>
      <c r="AE291" s="23" t="s">
        <v>25</v>
      </c>
      <c r="AF291" s="7" t="s">
        <v>95</v>
      </c>
      <c r="AG291" s="7" t="s">
        <v>42</v>
      </c>
      <c r="AI291" s="7" t="s">
        <v>765</v>
      </c>
      <c r="AJ291" s="7" t="s">
        <v>24</v>
      </c>
      <c r="AK291" s="7" t="s">
        <v>98</v>
      </c>
      <c r="AL291" s="7" t="s">
        <v>311</v>
      </c>
      <c r="AM291" s="7" t="b">
        <v>0</v>
      </c>
      <c r="AN291" s="7" t="b">
        <v>1</v>
      </c>
    </row>
    <row r="292" spans="30:40" x14ac:dyDescent="0.25">
      <c r="AD292" s="7" t="s">
        <v>765</v>
      </c>
      <c r="AE292" s="23" t="s">
        <v>25</v>
      </c>
      <c r="AF292" s="7" t="s">
        <v>102</v>
      </c>
      <c r="AG292" s="7" t="s">
        <v>44</v>
      </c>
      <c r="AI292" s="7" t="s">
        <v>765</v>
      </c>
      <c r="AJ292" s="7" t="s">
        <v>24</v>
      </c>
      <c r="AK292" s="7" t="s">
        <v>99</v>
      </c>
      <c r="AL292" s="7" t="s">
        <v>312</v>
      </c>
      <c r="AM292" s="7" t="b">
        <v>0</v>
      </c>
      <c r="AN292" s="7" t="b">
        <v>1</v>
      </c>
    </row>
    <row r="293" spans="30:40" x14ac:dyDescent="0.25">
      <c r="AD293" s="7" t="s">
        <v>765</v>
      </c>
      <c r="AE293" s="23" t="s">
        <v>25</v>
      </c>
      <c r="AF293" s="7" t="s">
        <v>99</v>
      </c>
      <c r="AG293" s="7" t="s">
        <v>44</v>
      </c>
      <c r="AI293" s="7" t="s">
        <v>765</v>
      </c>
      <c r="AJ293" s="7" t="s">
        <v>24</v>
      </c>
      <c r="AK293" s="7" t="s">
        <v>100</v>
      </c>
      <c r="AL293" s="7" t="s">
        <v>310</v>
      </c>
      <c r="AM293" s="7" t="b">
        <v>1</v>
      </c>
      <c r="AN293" s="7" t="b">
        <v>0</v>
      </c>
    </row>
    <row r="294" spans="30:40" x14ac:dyDescent="0.25">
      <c r="AD294" s="7" t="s">
        <v>765</v>
      </c>
      <c r="AE294" s="23" t="s">
        <v>25</v>
      </c>
      <c r="AF294" s="7" t="s">
        <v>101</v>
      </c>
      <c r="AG294" s="7" t="s">
        <v>44</v>
      </c>
      <c r="AI294" s="7" t="s">
        <v>765</v>
      </c>
      <c r="AJ294" s="7" t="s">
        <v>24</v>
      </c>
      <c r="AK294" s="7" t="s">
        <v>644</v>
      </c>
      <c r="AL294" s="7" t="s">
        <v>645</v>
      </c>
      <c r="AM294" s="7" t="b">
        <v>0</v>
      </c>
      <c r="AN294" s="7" t="b">
        <v>1</v>
      </c>
    </row>
    <row r="295" spans="30:40" x14ac:dyDescent="0.25">
      <c r="AD295" s="7" t="s">
        <v>765</v>
      </c>
      <c r="AE295" s="23" t="s">
        <v>25</v>
      </c>
      <c r="AF295" s="7" t="s">
        <v>100</v>
      </c>
      <c r="AG295" s="7" t="s">
        <v>44</v>
      </c>
      <c r="AI295" s="7" t="s">
        <v>765</v>
      </c>
      <c r="AJ295" s="7" t="s">
        <v>24</v>
      </c>
      <c r="AK295" s="7" t="s">
        <v>101</v>
      </c>
      <c r="AL295" s="7" t="s">
        <v>314</v>
      </c>
      <c r="AM295" s="7" t="b">
        <v>0</v>
      </c>
      <c r="AN295" s="7" t="b">
        <v>1</v>
      </c>
    </row>
    <row r="296" spans="30:40" x14ac:dyDescent="0.25">
      <c r="AD296" s="7" t="s">
        <v>765</v>
      </c>
      <c r="AE296" s="23" t="s">
        <v>25</v>
      </c>
      <c r="AF296" s="7" t="s">
        <v>94</v>
      </c>
      <c r="AG296" s="7" t="s">
        <v>40</v>
      </c>
      <c r="AI296" s="7" t="s">
        <v>765</v>
      </c>
      <c r="AJ296" s="7" t="s">
        <v>24</v>
      </c>
      <c r="AK296" s="7" t="s">
        <v>525</v>
      </c>
      <c r="AL296" s="7" t="s">
        <v>526</v>
      </c>
      <c r="AM296" s="7" t="b">
        <v>0</v>
      </c>
      <c r="AN296" s="7" t="b">
        <v>1</v>
      </c>
    </row>
    <row r="297" spans="30:40" x14ac:dyDescent="0.25">
      <c r="AD297" s="7" t="s">
        <v>765</v>
      </c>
      <c r="AE297" s="23" t="s">
        <v>25</v>
      </c>
      <c r="AF297" s="7" t="s">
        <v>105</v>
      </c>
      <c r="AG297" s="7" t="s">
        <v>40</v>
      </c>
      <c r="AI297" s="7" t="s">
        <v>765</v>
      </c>
      <c r="AJ297" s="7" t="s">
        <v>24</v>
      </c>
      <c r="AK297" s="7" t="s">
        <v>102</v>
      </c>
      <c r="AL297" s="7" t="s">
        <v>315</v>
      </c>
      <c r="AM297" s="7" t="b">
        <v>0</v>
      </c>
      <c r="AN297" s="7" t="b">
        <v>1</v>
      </c>
    </row>
    <row r="298" spans="30:40" x14ac:dyDescent="0.25">
      <c r="AD298" s="7" t="s">
        <v>765</v>
      </c>
      <c r="AE298" s="23" t="s">
        <v>25</v>
      </c>
      <c r="AF298" s="7" t="s">
        <v>106</v>
      </c>
      <c r="AG298" s="7" t="s">
        <v>40</v>
      </c>
      <c r="AI298" s="7" t="s">
        <v>765</v>
      </c>
      <c r="AJ298" s="7" t="s">
        <v>24</v>
      </c>
      <c r="AK298" s="7" t="s">
        <v>103</v>
      </c>
      <c r="AL298" s="7" t="s">
        <v>306</v>
      </c>
      <c r="AM298" s="7" t="b">
        <v>0</v>
      </c>
      <c r="AN298" s="7" t="b">
        <v>1</v>
      </c>
    </row>
    <row r="299" spans="30:40" x14ac:dyDescent="0.25">
      <c r="AD299" s="7" t="s">
        <v>765</v>
      </c>
      <c r="AE299" s="23" t="s">
        <v>25</v>
      </c>
      <c r="AF299" s="7" t="s">
        <v>104</v>
      </c>
      <c r="AG299" s="7" t="s">
        <v>40</v>
      </c>
      <c r="AI299" s="7" t="s">
        <v>765</v>
      </c>
      <c r="AJ299" s="7" t="s">
        <v>24</v>
      </c>
      <c r="AK299" s="7" t="s">
        <v>95</v>
      </c>
      <c r="AL299" s="7" t="s">
        <v>316</v>
      </c>
      <c r="AM299" s="7" t="b">
        <v>0</v>
      </c>
      <c r="AN299" s="7" t="b">
        <v>1</v>
      </c>
    </row>
    <row r="300" spans="30:40" x14ac:dyDescent="0.25">
      <c r="AD300" s="7" t="s">
        <v>765</v>
      </c>
      <c r="AE300" s="23" t="s">
        <v>25</v>
      </c>
      <c r="AF300" s="7" t="s">
        <v>107</v>
      </c>
      <c r="AG300" s="7" t="s">
        <v>42</v>
      </c>
      <c r="AI300" s="7" t="s">
        <v>766</v>
      </c>
      <c r="AJ300" s="7" t="s">
        <v>24</v>
      </c>
      <c r="AK300" s="7" t="s">
        <v>149</v>
      </c>
      <c r="AL300" s="7" t="s">
        <v>341</v>
      </c>
      <c r="AM300" s="7" t="b">
        <v>0</v>
      </c>
      <c r="AN300" s="7" t="b">
        <v>1</v>
      </c>
    </row>
    <row r="301" spans="30:40" x14ac:dyDescent="0.25">
      <c r="AD301" s="7" t="s">
        <v>765</v>
      </c>
      <c r="AE301" s="23" t="s">
        <v>25</v>
      </c>
      <c r="AF301" s="7" t="s">
        <v>98</v>
      </c>
      <c r="AG301" s="7" t="s">
        <v>42</v>
      </c>
      <c r="AI301" s="7" t="s">
        <v>766</v>
      </c>
      <c r="AJ301" s="7" t="s">
        <v>24</v>
      </c>
      <c r="AK301" s="7" t="s">
        <v>113</v>
      </c>
      <c r="AL301" s="7" t="s">
        <v>329</v>
      </c>
      <c r="AM301" s="7" t="b">
        <v>0</v>
      </c>
      <c r="AN301" s="7" t="b">
        <v>1</v>
      </c>
    </row>
    <row r="302" spans="30:40" x14ac:dyDescent="0.25">
      <c r="AD302" s="7" t="s">
        <v>765</v>
      </c>
      <c r="AE302" s="23" t="s">
        <v>25</v>
      </c>
      <c r="AF302" s="7" t="s">
        <v>108</v>
      </c>
      <c r="AG302" s="7" t="s">
        <v>77</v>
      </c>
      <c r="AI302" s="7" t="s">
        <v>766</v>
      </c>
      <c r="AJ302" s="7" t="s">
        <v>24</v>
      </c>
      <c r="AK302" s="7" t="s">
        <v>111</v>
      </c>
      <c r="AL302" s="7" t="s">
        <v>313</v>
      </c>
      <c r="AM302" s="7" t="b">
        <v>1</v>
      </c>
      <c r="AN302" s="7" t="b">
        <v>0</v>
      </c>
    </row>
    <row r="303" spans="30:40" x14ac:dyDescent="0.25">
      <c r="AD303" s="7" t="s">
        <v>765</v>
      </c>
      <c r="AE303" s="23" t="s">
        <v>25</v>
      </c>
      <c r="AF303" s="7" t="s">
        <v>109</v>
      </c>
      <c r="AG303" s="7" t="s">
        <v>77</v>
      </c>
      <c r="AI303" s="7" t="s">
        <v>766</v>
      </c>
      <c r="AJ303" s="7" t="s">
        <v>24</v>
      </c>
      <c r="AK303" s="7" t="s">
        <v>150</v>
      </c>
      <c r="AL303" s="7" t="s">
        <v>328</v>
      </c>
      <c r="AM303" s="7" t="b">
        <v>0</v>
      </c>
      <c r="AN303" s="7" t="b">
        <v>1</v>
      </c>
    </row>
    <row r="304" spans="30:40" x14ac:dyDescent="0.25">
      <c r="AD304" s="7" t="s">
        <v>765</v>
      </c>
      <c r="AE304" s="23" t="s">
        <v>25</v>
      </c>
      <c r="AF304" s="7" t="s">
        <v>110</v>
      </c>
      <c r="AG304" s="7" t="s">
        <v>42</v>
      </c>
      <c r="AI304" s="7" t="s">
        <v>766</v>
      </c>
      <c r="AJ304" s="7" t="s">
        <v>24</v>
      </c>
      <c r="AK304" s="7" t="s">
        <v>118</v>
      </c>
      <c r="AL304" s="7" t="s">
        <v>341</v>
      </c>
      <c r="AM304" s="7" t="b">
        <v>0</v>
      </c>
      <c r="AN304" s="7" t="b">
        <v>1</v>
      </c>
    </row>
    <row r="305" spans="30:40" x14ac:dyDescent="0.25">
      <c r="AD305" s="7" t="s">
        <v>765</v>
      </c>
      <c r="AE305" s="23" t="s">
        <v>25</v>
      </c>
      <c r="AF305" s="7" t="s">
        <v>111</v>
      </c>
      <c r="AG305" s="7" t="s">
        <v>42</v>
      </c>
      <c r="AI305" s="7" t="s">
        <v>766</v>
      </c>
      <c r="AJ305" s="7" t="s">
        <v>24</v>
      </c>
      <c r="AK305" s="7" t="s">
        <v>191</v>
      </c>
      <c r="AL305" s="7" t="s">
        <v>367</v>
      </c>
      <c r="AM305" s="7" t="b">
        <v>0</v>
      </c>
      <c r="AN305" s="7" t="b">
        <v>1</v>
      </c>
    </row>
    <row r="306" spans="30:40" x14ac:dyDescent="0.25">
      <c r="AD306" s="7" t="s">
        <v>765</v>
      </c>
      <c r="AE306" s="23" t="s">
        <v>25</v>
      </c>
      <c r="AF306" s="7" t="s">
        <v>87</v>
      </c>
      <c r="AG306" s="7" t="s">
        <v>40</v>
      </c>
      <c r="AI306" s="7" t="s">
        <v>766</v>
      </c>
      <c r="AJ306" s="7" t="s">
        <v>24</v>
      </c>
      <c r="AK306" s="7" t="s">
        <v>646</v>
      </c>
      <c r="AL306" s="7" t="s">
        <v>647</v>
      </c>
      <c r="AM306" s="7" t="b">
        <v>0</v>
      </c>
      <c r="AN306" s="7" t="b">
        <v>1</v>
      </c>
    </row>
    <row r="307" spans="30:40" x14ac:dyDescent="0.25">
      <c r="AD307" s="7" t="s">
        <v>765</v>
      </c>
      <c r="AE307" s="23" t="s">
        <v>25</v>
      </c>
      <c r="AF307" s="7" t="s">
        <v>97</v>
      </c>
      <c r="AG307" s="7" t="s">
        <v>42</v>
      </c>
      <c r="AI307" s="7" t="s">
        <v>766</v>
      </c>
      <c r="AJ307" s="7" t="s">
        <v>24</v>
      </c>
      <c r="AK307" s="7" t="s">
        <v>213</v>
      </c>
      <c r="AL307" s="7" t="s">
        <v>393</v>
      </c>
      <c r="AM307" s="7" t="b">
        <v>0</v>
      </c>
      <c r="AN307" s="7" t="b">
        <v>1</v>
      </c>
    </row>
    <row r="308" spans="30:40" x14ac:dyDescent="0.25">
      <c r="AD308" s="7" t="s">
        <v>765</v>
      </c>
      <c r="AE308" s="23" t="s">
        <v>25</v>
      </c>
      <c r="AF308" s="7" t="s">
        <v>91</v>
      </c>
      <c r="AG308" s="7" t="s">
        <v>42</v>
      </c>
      <c r="AI308" s="7" t="s">
        <v>766</v>
      </c>
      <c r="AJ308" s="7" t="s">
        <v>24</v>
      </c>
      <c r="AK308" s="7" t="s">
        <v>648</v>
      </c>
      <c r="AL308" s="7" t="s">
        <v>649</v>
      </c>
      <c r="AM308" s="7" t="b">
        <v>0</v>
      </c>
      <c r="AN308" s="7" t="b">
        <v>1</v>
      </c>
    </row>
    <row r="309" spans="30:40" x14ac:dyDescent="0.25">
      <c r="AD309" s="7" t="s">
        <v>765</v>
      </c>
      <c r="AE309" s="23" t="s">
        <v>25</v>
      </c>
      <c r="AF309" s="7" t="s">
        <v>92</v>
      </c>
      <c r="AG309" s="7" t="s">
        <v>40</v>
      </c>
      <c r="AI309" s="7" t="s">
        <v>766</v>
      </c>
      <c r="AJ309" s="7" t="s">
        <v>24</v>
      </c>
      <c r="AK309" s="7" t="s">
        <v>317</v>
      </c>
      <c r="AL309" s="7" t="s">
        <v>318</v>
      </c>
      <c r="AM309" s="7" t="b">
        <v>0</v>
      </c>
      <c r="AN309" s="7" t="b">
        <v>1</v>
      </c>
    </row>
    <row r="310" spans="30:40" x14ac:dyDescent="0.25">
      <c r="AD310" s="7" t="s">
        <v>765</v>
      </c>
      <c r="AE310" s="23" t="s">
        <v>25</v>
      </c>
      <c r="AF310" s="7" t="s">
        <v>93</v>
      </c>
      <c r="AG310" s="7" t="s">
        <v>40</v>
      </c>
      <c r="AI310" s="7" t="s">
        <v>766</v>
      </c>
      <c r="AJ310" s="7" t="s">
        <v>24</v>
      </c>
      <c r="AK310" s="7" t="s">
        <v>93</v>
      </c>
      <c r="AL310" s="7" t="s">
        <v>301</v>
      </c>
      <c r="AM310" s="7" t="b">
        <v>0</v>
      </c>
      <c r="AN310" s="7" t="b">
        <v>1</v>
      </c>
    </row>
    <row r="311" spans="30:40" x14ac:dyDescent="0.25">
      <c r="AD311" s="7" t="s">
        <v>766</v>
      </c>
      <c r="AE311" s="23" t="s">
        <v>25</v>
      </c>
      <c r="AF311" s="7" t="s">
        <v>112</v>
      </c>
      <c r="AG311" s="7" t="s">
        <v>44</v>
      </c>
      <c r="AI311" s="7" t="s">
        <v>766</v>
      </c>
      <c r="AJ311" s="7" t="s">
        <v>24</v>
      </c>
      <c r="AK311" s="7" t="s">
        <v>144</v>
      </c>
      <c r="AL311" s="7" t="s">
        <v>341</v>
      </c>
      <c r="AM311" s="7" t="b">
        <v>0</v>
      </c>
      <c r="AN311" s="7" t="b">
        <v>1</v>
      </c>
    </row>
    <row r="312" spans="30:40" x14ac:dyDescent="0.25">
      <c r="AD312" s="7" t="s">
        <v>766</v>
      </c>
      <c r="AE312" s="23" t="s">
        <v>25</v>
      </c>
      <c r="AF312" s="7" t="s">
        <v>103</v>
      </c>
      <c r="AG312" s="7" t="s">
        <v>44</v>
      </c>
      <c r="AI312" s="7" t="s">
        <v>766</v>
      </c>
      <c r="AJ312" s="7" t="s">
        <v>24</v>
      </c>
      <c r="AK312" s="7" t="s">
        <v>145</v>
      </c>
      <c r="AL312" s="7" t="s">
        <v>341</v>
      </c>
      <c r="AM312" s="7" t="b">
        <v>0</v>
      </c>
      <c r="AN312" s="7" t="b">
        <v>1</v>
      </c>
    </row>
    <row r="313" spans="30:40" x14ac:dyDescent="0.25">
      <c r="AD313" s="7" t="s">
        <v>766</v>
      </c>
      <c r="AE313" s="23" t="s">
        <v>25</v>
      </c>
      <c r="AF313" s="7" t="s">
        <v>101</v>
      </c>
      <c r="AG313" s="7" t="s">
        <v>44</v>
      </c>
      <c r="AI313" s="7" t="s">
        <v>766</v>
      </c>
      <c r="AJ313" s="7" t="s">
        <v>24</v>
      </c>
      <c r="AK313" s="7" t="s">
        <v>146</v>
      </c>
      <c r="AL313" s="7" t="s">
        <v>341</v>
      </c>
      <c r="AM313" s="7" t="b">
        <v>0</v>
      </c>
      <c r="AN313" s="7" t="b">
        <v>1</v>
      </c>
    </row>
    <row r="314" spans="30:40" x14ac:dyDescent="0.25">
      <c r="AD314" s="7" t="s">
        <v>766</v>
      </c>
      <c r="AE314" s="23" t="s">
        <v>25</v>
      </c>
      <c r="AF314" s="7" t="s">
        <v>113</v>
      </c>
      <c r="AG314" s="7" t="s">
        <v>77</v>
      </c>
      <c r="AI314" s="7" t="s">
        <v>766</v>
      </c>
      <c r="AJ314" s="7" t="s">
        <v>24</v>
      </c>
      <c r="AK314" s="7" t="s">
        <v>133</v>
      </c>
      <c r="AL314" s="7" t="s">
        <v>341</v>
      </c>
      <c r="AM314" s="7" t="b">
        <v>0</v>
      </c>
      <c r="AN314" s="7" t="b">
        <v>1</v>
      </c>
    </row>
    <row r="315" spans="30:40" x14ac:dyDescent="0.25">
      <c r="AD315" s="7" t="s">
        <v>766</v>
      </c>
      <c r="AE315" s="23" t="s">
        <v>25</v>
      </c>
      <c r="AF315" s="7" t="s">
        <v>111</v>
      </c>
      <c r="AG315" s="7" t="s">
        <v>42</v>
      </c>
      <c r="AI315" s="7" t="s">
        <v>766</v>
      </c>
      <c r="AJ315" s="7" t="s">
        <v>24</v>
      </c>
      <c r="AK315" s="7" t="s">
        <v>643</v>
      </c>
      <c r="AL315" s="7" t="s">
        <v>367</v>
      </c>
      <c r="AM315" s="7" t="b">
        <v>0</v>
      </c>
      <c r="AN315" s="7" t="b">
        <v>1</v>
      </c>
    </row>
    <row r="316" spans="30:40" x14ac:dyDescent="0.25">
      <c r="AD316" s="7" t="s">
        <v>767</v>
      </c>
      <c r="AE316" s="23" t="s">
        <v>25</v>
      </c>
      <c r="AF316" s="7" t="s">
        <v>167</v>
      </c>
      <c r="AG316" s="7" t="s">
        <v>40</v>
      </c>
      <c r="AI316" s="7" t="s">
        <v>766</v>
      </c>
      <c r="AJ316" s="7" t="s">
        <v>24</v>
      </c>
      <c r="AK316" s="7" t="s">
        <v>101</v>
      </c>
      <c r="AL316" s="7" t="s">
        <v>314</v>
      </c>
      <c r="AM316" s="7" t="b">
        <v>1</v>
      </c>
      <c r="AN316" s="7" t="b">
        <v>0</v>
      </c>
    </row>
    <row r="317" spans="30:40" x14ac:dyDescent="0.25">
      <c r="AD317" s="7" t="s">
        <v>767</v>
      </c>
      <c r="AE317" s="23" t="s">
        <v>25</v>
      </c>
      <c r="AF317" s="7" t="s">
        <v>170</v>
      </c>
      <c r="AG317" s="7" t="s">
        <v>77</v>
      </c>
      <c r="AI317" s="7" t="s">
        <v>766</v>
      </c>
      <c r="AJ317" s="7" t="s">
        <v>24</v>
      </c>
      <c r="AK317" s="7" t="s">
        <v>525</v>
      </c>
      <c r="AL317" s="7" t="s">
        <v>526</v>
      </c>
      <c r="AM317" s="7" t="b">
        <v>0</v>
      </c>
      <c r="AN317" s="7" t="b">
        <v>1</v>
      </c>
    </row>
    <row r="318" spans="30:40" x14ac:dyDescent="0.25">
      <c r="AD318" s="7" t="s">
        <v>767</v>
      </c>
      <c r="AE318" s="23" t="s">
        <v>25</v>
      </c>
      <c r="AF318" s="7" t="s">
        <v>118</v>
      </c>
      <c r="AG318" s="7" t="s">
        <v>40</v>
      </c>
      <c r="AI318" s="7" t="s">
        <v>766</v>
      </c>
      <c r="AJ318" s="7" t="s">
        <v>24</v>
      </c>
      <c r="AK318" s="7" t="s">
        <v>137</v>
      </c>
      <c r="AL318" s="7" t="s">
        <v>328</v>
      </c>
      <c r="AM318" s="7" t="b">
        <v>0</v>
      </c>
      <c r="AN318" s="7" t="b">
        <v>1</v>
      </c>
    </row>
    <row r="319" spans="30:40" x14ac:dyDescent="0.25">
      <c r="AD319" s="7" t="s">
        <v>767</v>
      </c>
      <c r="AE319" s="23" t="s">
        <v>25</v>
      </c>
      <c r="AF319" s="7" t="s">
        <v>166</v>
      </c>
      <c r="AG319" s="7" t="s">
        <v>40</v>
      </c>
      <c r="AI319" s="7" t="s">
        <v>766</v>
      </c>
      <c r="AJ319" s="7" t="s">
        <v>24</v>
      </c>
      <c r="AK319" s="7" t="s">
        <v>103</v>
      </c>
      <c r="AL319" s="7" t="s">
        <v>306</v>
      </c>
      <c r="AM319" s="7" t="b">
        <v>0</v>
      </c>
      <c r="AN319" s="7" t="b">
        <v>1</v>
      </c>
    </row>
    <row r="320" spans="30:40" x14ac:dyDescent="0.25">
      <c r="AD320" s="7" t="s">
        <v>767</v>
      </c>
      <c r="AE320" s="23" t="s">
        <v>25</v>
      </c>
      <c r="AF320" s="7" t="s">
        <v>147</v>
      </c>
      <c r="AG320" s="7" t="s">
        <v>42</v>
      </c>
      <c r="AI320" s="7" t="s">
        <v>766</v>
      </c>
      <c r="AJ320" s="7" t="s">
        <v>24</v>
      </c>
      <c r="AK320" s="7" t="s">
        <v>112</v>
      </c>
      <c r="AL320" s="7" t="s">
        <v>325</v>
      </c>
      <c r="AM320" s="7" t="b">
        <v>0</v>
      </c>
      <c r="AN320" s="7" t="b">
        <v>1</v>
      </c>
    </row>
    <row r="321" spans="30:40" x14ac:dyDescent="0.25">
      <c r="AD321" s="7" t="s">
        <v>767</v>
      </c>
      <c r="AE321" s="23" t="s">
        <v>25</v>
      </c>
      <c r="AF321" s="7" t="s">
        <v>110</v>
      </c>
      <c r="AG321" s="7" t="s">
        <v>42</v>
      </c>
      <c r="AI321" s="7" t="s">
        <v>767</v>
      </c>
      <c r="AJ321" s="7" t="s">
        <v>24</v>
      </c>
      <c r="AK321" s="7" t="s">
        <v>160</v>
      </c>
      <c r="AL321" s="7" t="s">
        <v>351</v>
      </c>
      <c r="AM321" s="7" t="b">
        <v>0</v>
      </c>
      <c r="AN321" s="7" t="b">
        <v>1</v>
      </c>
    </row>
    <row r="322" spans="30:40" x14ac:dyDescent="0.25">
      <c r="AD322" s="7" t="s">
        <v>767</v>
      </c>
      <c r="AE322" s="23" t="s">
        <v>25</v>
      </c>
      <c r="AF322" s="7" t="s">
        <v>163</v>
      </c>
      <c r="AG322" s="7" t="s">
        <v>42</v>
      </c>
      <c r="AI322" s="7" t="s">
        <v>767</v>
      </c>
      <c r="AJ322" s="7" t="s">
        <v>24</v>
      </c>
      <c r="AK322" s="7" t="s">
        <v>161</v>
      </c>
      <c r="AL322" s="7" t="s">
        <v>351</v>
      </c>
      <c r="AM322" s="7" t="b">
        <v>0</v>
      </c>
      <c r="AN322" s="7" t="b">
        <v>1</v>
      </c>
    </row>
    <row r="323" spans="30:40" x14ac:dyDescent="0.25">
      <c r="AD323" s="7" t="s">
        <v>767</v>
      </c>
      <c r="AE323" s="23" t="s">
        <v>25</v>
      </c>
      <c r="AF323" s="7" t="s">
        <v>162</v>
      </c>
      <c r="AG323" s="7" t="s">
        <v>77</v>
      </c>
      <c r="AI323" s="7" t="s">
        <v>767</v>
      </c>
      <c r="AJ323" s="7" t="s">
        <v>24</v>
      </c>
      <c r="AK323" s="7" t="s">
        <v>162</v>
      </c>
      <c r="AL323" s="7" t="s">
        <v>351</v>
      </c>
      <c r="AM323" s="7" t="b">
        <v>0</v>
      </c>
      <c r="AN323" s="7" t="b">
        <v>1</v>
      </c>
    </row>
    <row r="324" spans="30:40" x14ac:dyDescent="0.25">
      <c r="AD324" s="7" t="s">
        <v>767</v>
      </c>
      <c r="AE324" s="23" t="s">
        <v>25</v>
      </c>
      <c r="AF324" s="7" t="s">
        <v>161</v>
      </c>
      <c r="AG324" s="7" t="s">
        <v>77</v>
      </c>
      <c r="AI324" s="7" t="s">
        <v>767</v>
      </c>
      <c r="AJ324" s="7" t="s">
        <v>24</v>
      </c>
      <c r="AK324" s="7" t="s">
        <v>149</v>
      </c>
      <c r="AL324" s="7" t="s">
        <v>341</v>
      </c>
      <c r="AM324" s="7" t="b">
        <v>0</v>
      </c>
      <c r="AN324" s="7" t="b">
        <v>1</v>
      </c>
    </row>
    <row r="325" spans="30:40" x14ac:dyDescent="0.25">
      <c r="AD325" s="7" t="s">
        <v>767</v>
      </c>
      <c r="AE325" s="23" t="s">
        <v>25</v>
      </c>
      <c r="AF325" s="7" t="s">
        <v>149</v>
      </c>
      <c r="AG325" s="7" t="s">
        <v>77</v>
      </c>
      <c r="AI325" s="7" t="s">
        <v>767</v>
      </c>
      <c r="AJ325" s="7" t="s">
        <v>24</v>
      </c>
      <c r="AK325" s="7" t="s">
        <v>156</v>
      </c>
      <c r="AL325" s="7" t="s">
        <v>355</v>
      </c>
      <c r="AM325" s="7" t="b">
        <v>0</v>
      </c>
      <c r="AN325" s="7" t="b">
        <v>1</v>
      </c>
    </row>
    <row r="326" spans="30:40" x14ac:dyDescent="0.25">
      <c r="AD326" s="7" t="s">
        <v>767</v>
      </c>
      <c r="AE326" s="23" t="s">
        <v>25</v>
      </c>
      <c r="AF326" s="7" t="s">
        <v>156</v>
      </c>
      <c r="AG326" s="7" t="s">
        <v>42</v>
      </c>
      <c r="AI326" s="7" t="s">
        <v>767</v>
      </c>
      <c r="AJ326" s="7" t="s">
        <v>24</v>
      </c>
      <c r="AK326" s="7" t="s">
        <v>157</v>
      </c>
      <c r="AL326" s="7" t="s">
        <v>356</v>
      </c>
      <c r="AM326" s="7" t="b">
        <v>0</v>
      </c>
      <c r="AN326" s="7" t="b">
        <v>1</v>
      </c>
    </row>
    <row r="327" spans="30:40" x14ac:dyDescent="0.25">
      <c r="AD327" s="7" t="s">
        <v>767</v>
      </c>
      <c r="AE327" s="23" t="s">
        <v>25</v>
      </c>
      <c r="AF327" s="7" t="s">
        <v>157</v>
      </c>
      <c r="AG327" s="7" t="s">
        <v>77</v>
      </c>
      <c r="AI327" s="7" t="s">
        <v>767</v>
      </c>
      <c r="AJ327" s="7" t="s">
        <v>24</v>
      </c>
      <c r="AK327" s="7" t="s">
        <v>159</v>
      </c>
      <c r="AL327" s="7" t="s">
        <v>358</v>
      </c>
      <c r="AM327" s="7" t="b">
        <v>0</v>
      </c>
      <c r="AN327" s="7" t="b">
        <v>1</v>
      </c>
    </row>
    <row r="328" spans="30:40" x14ac:dyDescent="0.25">
      <c r="AD328" s="7" t="s">
        <v>767</v>
      </c>
      <c r="AE328" s="23" t="s">
        <v>25</v>
      </c>
      <c r="AF328" s="7" t="s">
        <v>159</v>
      </c>
      <c r="AG328" s="7" t="s">
        <v>77</v>
      </c>
      <c r="AI328" s="7" t="s">
        <v>767</v>
      </c>
      <c r="AJ328" s="7" t="s">
        <v>24</v>
      </c>
      <c r="AK328" s="7" t="s">
        <v>155</v>
      </c>
      <c r="AL328" s="7" t="s">
        <v>359</v>
      </c>
      <c r="AM328" s="7" t="b">
        <v>0</v>
      </c>
      <c r="AN328" s="7" t="b">
        <v>1</v>
      </c>
    </row>
    <row r="329" spans="30:40" x14ac:dyDescent="0.25">
      <c r="AD329" s="7" t="s">
        <v>767</v>
      </c>
      <c r="AE329" s="23" t="s">
        <v>25</v>
      </c>
      <c r="AF329" s="7" t="s">
        <v>153</v>
      </c>
      <c r="AG329" s="7" t="s">
        <v>77</v>
      </c>
      <c r="AI329" s="7" t="s">
        <v>767</v>
      </c>
      <c r="AJ329" s="7" t="s">
        <v>24</v>
      </c>
      <c r="AK329" s="7" t="s">
        <v>530</v>
      </c>
      <c r="AL329" s="7" t="s">
        <v>531</v>
      </c>
      <c r="AM329" s="7" t="b">
        <v>0</v>
      </c>
      <c r="AN329" s="7" t="b">
        <v>1</v>
      </c>
    </row>
    <row r="330" spans="30:40" x14ac:dyDescent="0.25">
      <c r="AD330" s="7" t="s">
        <v>767</v>
      </c>
      <c r="AE330" s="23" t="s">
        <v>25</v>
      </c>
      <c r="AF330" s="7" t="s">
        <v>160</v>
      </c>
      <c r="AG330" s="7" t="s">
        <v>77</v>
      </c>
      <c r="AI330" s="7" t="s">
        <v>767</v>
      </c>
      <c r="AJ330" s="7" t="s">
        <v>24</v>
      </c>
      <c r="AK330" s="7" t="s">
        <v>154</v>
      </c>
      <c r="AL330" s="7" t="s">
        <v>352</v>
      </c>
      <c r="AM330" s="7" t="b">
        <v>0</v>
      </c>
      <c r="AN330" s="7" t="b">
        <v>1</v>
      </c>
    </row>
    <row r="331" spans="30:40" x14ac:dyDescent="0.25">
      <c r="AD331" s="7" t="s">
        <v>767</v>
      </c>
      <c r="AE331" s="23" t="s">
        <v>25</v>
      </c>
      <c r="AF331" s="7" t="s">
        <v>155</v>
      </c>
      <c r="AG331" s="7" t="s">
        <v>42</v>
      </c>
      <c r="AI331" s="7" t="s">
        <v>767</v>
      </c>
      <c r="AJ331" s="7" t="s">
        <v>24</v>
      </c>
      <c r="AK331" s="7" t="s">
        <v>148</v>
      </c>
      <c r="AL331" s="7" t="s">
        <v>360</v>
      </c>
      <c r="AM331" s="7" t="b">
        <v>0</v>
      </c>
      <c r="AN331" s="7" t="b">
        <v>1</v>
      </c>
    </row>
    <row r="332" spans="30:40" x14ac:dyDescent="0.25">
      <c r="AD332" s="7" t="s">
        <v>767</v>
      </c>
      <c r="AE332" s="23" t="s">
        <v>25</v>
      </c>
      <c r="AF332" s="7" t="s">
        <v>154</v>
      </c>
      <c r="AG332" s="7" t="s">
        <v>77</v>
      </c>
      <c r="AI332" s="7" t="s">
        <v>767</v>
      </c>
      <c r="AJ332" s="7" t="s">
        <v>24</v>
      </c>
      <c r="AK332" s="7" t="s">
        <v>150</v>
      </c>
      <c r="AL332" s="7" t="s">
        <v>328</v>
      </c>
      <c r="AM332" s="7" t="b">
        <v>0</v>
      </c>
      <c r="AN332" s="7" t="b">
        <v>1</v>
      </c>
    </row>
    <row r="333" spans="30:40" x14ac:dyDescent="0.25">
      <c r="AD333" s="7" t="s">
        <v>767</v>
      </c>
      <c r="AE333" s="23" t="s">
        <v>25</v>
      </c>
      <c r="AF333" s="7" t="s">
        <v>148</v>
      </c>
      <c r="AG333" s="7" t="s">
        <v>77</v>
      </c>
      <c r="AI333" s="7" t="s">
        <v>767</v>
      </c>
      <c r="AJ333" s="7" t="s">
        <v>24</v>
      </c>
      <c r="AK333" s="7" t="s">
        <v>151</v>
      </c>
      <c r="AL333" s="7" t="s">
        <v>361</v>
      </c>
      <c r="AM333" s="7" t="b">
        <v>0</v>
      </c>
      <c r="AN333" s="7" t="b">
        <v>1</v>
      </c>
    </row>
    <row r="334" spans="30:40" x14ac:dyDescent="0.25">
      <c r="AD334" s="7" t="s">
        <v>767</v>
      </c>
      <c r="AE334" s="23" t="s">
        <v>25</v>
      </c>
      <c r="AF334" s="7" t="s">
        <v>150</v>
      </c>
      <c r="AG334" s="7" t="s">
        <v>77</v>
      </c>
      <c r="AI334" s="7" t="s">
        <v>767</v>
      </c>
      <c r="AJ334" s="7" t="s">
        <v>24</v>
      </c>
      <c r="AK334" s="7" t="s">
        <v>152</v>
      </c>
      <c r="AL334" s="7" t="s">
        <v>363</v>
      </c>
      <c r="AM334" s="7" t="b">
        <v>0</v>
      </c>
      <c r="AN334" s="7" t="b">
        <v>1</v>
      </c>
    </row>
    <row r="335" spans="30:40" x14ac:dyDescent="0.25">
      <c r="AD335" s="7" t="s">
        <v>767</v>
      </c>
      <c r="AE335" s="23" t="s">
        <v>25</v>
      </c>
      <c r="AF335" s="7" t="s">
        <v>151</v>
      </c>
      <c r="AG335" s="7" t="s">
        <v>77</v>
      </c>
      <c r="AI335" s="7" t="s">
        <v>767</v>
      </c>
      <c r="AJ335" s="7" t="s">
        <v>24</v>
      </c>
      <c r="AK335" s="7" t="s">
        <v>153</v>
      </c>
      <c r="AL335" s="7" t="s">
        <v>362</v>
      </c>
      <c r="AM335" s="7" t="b">
        <v>0</v>
      </c>
      <c r="AN335" s="7" t="b">
        <v>1</v>
      </c>
    </row>
    <row r="336" spans="30:40" x14ac:dyDescent="0.25">
      <c r="AD336" s="7" t="s">
        <v>767</v>
      </c>
      <c r="AE336" s="23" t="s">
        <v>25</v>
      </c>
      <c r="AF336" s="7" t="s">
        <v>152</v>
      </c>
      <c r="AG336" s="7" t="s">
        <v>42</v>
      </c>
      <c r="AI336" s="7" t="s">
        <v>767</v>
      </c>
      <c r="AJ336" s="7" t="s">
        <v>24</v>
      </c>
      <c r="AK336" s="7" t="s">
        <v>163</v>
      </c>
      <c r="AL336" s="7" t="s">
        <v>362</v>
      </c>
      <c r="AM336" s="7" t="b">
        <v>0</v>
      </c>
      <c r="AN336" s="7" t="b">
        <v>1</v>
      </c>
    </row>
    <row r="337" spans="30:40" x14ac:dyDescent="0.25">
      <c r="AD337" s="7" t="s">
        <v>767</v>
      </c>
      <c r="AE337" s="23" t="s">
        <v>25</v>
      </c>
      <c r="AF337" s="7" t="s">
        <v>116</v>
      </c>
      <c r="AG337" s="7" t="s">
        <v>40</v>
      </c>
      <c r="AI337" s="7" t="s">
        <v>767</v>
      </c>
      <c r="AJ337" s="7" t="s">
        <v>24</v>
      </c>
      <c r="AK337" s="7" t="s">
        <v>110</v>
      </c>
      <c r="AL337" s="7" t="s">
        <v>321</v>
      </c>
      <c r="AM337" s="7" t="b">
        <v>0</v>
      </c>
      <c r="AN337" s="7" t="b">
        <v>1</v>
      </c>
    </row>
    <row r="338" spans="30:40" x14ac:dyDescent="0.25">
      <c r="AD338" s="7" t="s">
        <v>767</v>
      </c>
      <c r="AE338" s="23" t="s">
        <v>25</v>
      </c>
      <c r="AF338" s="7" t="s">
        <v>115</v>
      </c>
      <c r="AG338" s="7" t="s">
        <v>44</v>
      </c>
      <c r="AI338" s="7" t="s">
        <v>767</v>
      </c>
      <c r="AJ338" s="7" t="s">
        <v>24</v>
      </c>
      <c r="AK338" s="7" t="s">
        <v>170</v>
      </c>
      <c r="AL338" s="7" t="s">
        <v>346</v>
      </c>
      <c r="AM338" s="7" t="b">
        <v>0</v>
      </c>
      <c r="AN338" s="7" t="b">
        <v>1</v>
      </c>
    </row>
    <row r="339" spans="30:40" x14ac:dyDescent="0.25">
      <c r="AD339" s="7" t="s">
        <v>767</v>
      </c>
      <c r="AE339" s="23" t="s">
        <v>25</v>
      </c>
      <c r="AF339" s="7" t="s">
        <v>133</v>
      </c>
      <c r="AG339" s="7" t="s">
        <v>44</v>
      </c>
      <c r="AI339" s="7" t="s">
        <v>767</v>
      </c>
      <c r="AJ339" s="7" t="s">
        <v>24</v>
      </c>
      <c r="AK339" s="7" t="s">
        <v>147</v>
      </c>
      <c r="AL339" s="7" t="s">
        <v>346</v>
      </c>
      <c r="AM339" s="7" t="b">
        <v>0</v>
      </c>
      <c r="AN339" s="7" t="b">
        <v>1</v>
      </c>
    </row>
    <row r="340" spans="30:40" x14ac:dyDescent="0.25">
      <c r="AD340" s="7" t="s">
        <v>767</v>
      </c>
      <c r="AE340" s="23" t="s">
        <v>25</v>
      </c>
      <c r="AF340" s="7" t="s">
        <v>146</v>
      </c>
      <c r="AG340" s="7" t="s">
        <v>44</v>
      </c>
      <c r="AI340" s="7" t="s">
        <v>767</v>
      </c>
      <c r="AJ340" s="7" t="s">
        <v>24</v>
      </c>
      <c r="AK340" s="7" t="s">
        <v>171</v>
      </c>
      <c r="AL340" s="7" t="s">
        <v>368</v>
      </c>
      <c r="AM340" s="7" t="b">
        <v>0</v>
      </c>
      <c r="AN340" s="7" t="b">
        <v>1</v>
      </c>
    </row>
    <row r="341" spans="30:40" x14ac:dyDescent="0.25">
      <c r="AD341" s="7" t="s">
        <v>767</v>
      </c>
      <c r="AE341" s="23" t="s">
        <v>25</v>
      </c>
      <c r="AF341" s="7" t="s">
        <v>145</v>
      </c>
      <c r="AG341" s="7" t="s">
        <v>44</v>
      </c>
      <c r="AI341" s="7" t="s">
        <v>767</v>
      </c>
      <c r="AJ341" s="7" t="s">
        <v>24</v>
      </c>
      <c r="AK341" s="7" t="s">
        <v>166</v>
      </c>
      <c r="AL341" s="7" t="s">
        <v>351</v>
      </c>
      <c r="AM341" s="7" t="b">
        <v>0</v>
      </c>
      <c r="AN341" s="7" t="b">
        <v>1</v>
      </c>
    </row>
    <row r="342" spans="30:40" x14ac:dyDescent="0.25">
      <c r="AD342" s="7" t="s">
        <v>767</v>
      </c>
      <c r="AE342" s="23" t="s">
        <v>25</v>
      </c>
      <c r="AF342" s="7" t="s">
        <v>144</v>
      </c>
      <c r="AG342" s="7" t="s">
        <v>42</v>
      </c>
      <c r="AI342" s="7" t="s">
        <v>767</v>
      </c>
      <c r="AJ342" s="7" t="s">
        <v>24</v>
      </c>
      <c r="AK342" s="7" t="s">
        <v>167</v>
      </c>
      <c r="AL342" s="7" t="s">
        <v>351</v>
      </c>
      <c r="AM342" s="7" t="b">
        <v>0</v>
      </c>
      <c r="AN342" s="7" t="b">
        <v>1</v>
      </c>
    </row>
    <row r="343" spans="30:40" x14ac:dyDescent="0.25">
      <c r="AD343" s="7" t="s">
        <v>767</v>
      </c>
      <c r="AE343" s="23" t="s">
        <v>25</v>
      </c>
      <c r="AF343" s="7" t="s">
        <v>117</v>
      </c>
      <c r="AG343" s="7" t="s">
        <v>42</v>
      </c>
      <c r="AI343" s="7" t="s">
        <v>767</v>
      </c>
      <c r="AJ343" s="7" t="s">
        <v>24</v>
      </c>
      <c r="AK343" s="7" t="s">
        <v>118</v>
      </c>
      <c r="AL343" s="7" t="s">
        <v>341</v>
      </c>
      <c r="AM343" s="7" t="b">
        <v>0</v>
      </c>
      <c r="AN343" s="7" t="b">
        <v>1</v>
      </c>
    </row>
    <row r="344" spans="30:40" x14ac:dyDescent="0.25">
      <c r="AD344" s="7" t="s">
        <v>767</v>
      </c>
      <c r="AE344" s="23" t="s">
        <v>25</v>
      </c>
      <c r="AF344" s="7" t="s">
        <v>119</v>
      </c>
      <c r="AG344" s="7" t="s">
        <v>44</v>
      </c>
      <c r="AI344" s="7" t="s">
        <v>767</v>
      </c>
      <c r="AJ344" s="7" t="s">
        <v>24</v>
      </c>
      <c r="AK344" s="7" t="s">
        <v>116</v>
      </c>
      <c r="AL344" s="7" t="s">
        <v>341</v>
      </c>
      <c r="AM344" s="7" t="b">
        <v>0</v>
      </c>
      <c r="AN344" s="7" t="b">
        <v>1</v>
      </c>
    </row>
    <row r="345" spans="30:40" x14ac:dyDescent="0.25">
      <c r="AD345" s="7" t="s">
        <v>767</v>
      </c>
      <c r="AE345" s="23" t="s">
        <v>25</v>
      </c>
      <c r="AF345" s="7" t="s">
        <v>100</v>
      </c>
      <c r="AG345" s="7" t="s">
        <v>44</v>
      </c>
      <c r="AI345" s="7" t="s">
        <v>767</v>
      </c>
      <c r="AJ345" s="7" t="s">
        <v>24</v>
      </c>
      <c r="AK345" s="7" t="s">
        <v>131</v>
      </c>
      <c r="AL345" s="7" t="s">
        <v>650</v>
      </c>
      <c r="AM345" s="7" t="b">
        <v>0</v>
      </c>
      <c r="AN345" s="7" t="b">
        <v>1</v>
      </c>
    </row>
    <row r="346" spans="30:40" x14ac:dyDescent="0.25">
      <c r="AD346" s="7" t="s">
        <v>767</v>
      </c>
      <c r="AE346" s="23" t="s">
        <v>25</v>
      </c>
      <c r="AF346" s="7" t="s">
        <v>135</v>
      </c>
      <c r="AG346" s="7" t="s">
        <v>44</v>
      </c>
      <c r="AI346" s="7" t="s">
        <v>767</v>
      </c>
      <c r="AJ346" s="7" t="s">
        <v>24</v>
      </c>
      <c r="AK346" s="7" t="s">
        <v>211</v>
      </c>
      <c r="AL346" s="7" t="s">
        <v>366</v>
      </c>
      <c r="AM346" s="7" t="b">
        <v>0</v>
      </c>
      <c r="AN346" s="7" t="b">
        <v>1</v>
      </c>
    </row>
    <row r="347" spans="30:40" x14ac:dyDescent="0.25">
      <c r="AD347" s="7" t="s">
        <v>767</v>
      </c>
      <c r="AE347" s="23" t="s">
        <v>25</v>
      </c>
      <c r="AF347" s="7" t="s">
        <v>112</v>
      </c>
      <c r="AG347" s="7" t="s">
        <v>44</v>
      </c>
      <c r="AI347" s="7" t="s">
        <v>767</v>
      </c>
      <c r="AJ347" s="7" t="s">
        <v>24</v>
      </c>
      <c r="AK347" s="7" t="s">
        <v>191</v>
      </c>
      <c r="AL347" s="7" t="s">
        <v>367</v>
      </c>
      <c r="AM347" s="7" t="b">
        <v>1</v>
      </c>
      <c r="AN347" s="7" t="b">
        <v>0</v>
      </c>
    </row>
    <row r="348" spans="30:40" x14ac:dyDescent="0.25">
      <c r="AD348" s="7" t="s">
        <v>767</v>
      </c>
      <c r="AE348" s="23" t="s">
        <v>25</v>
      </c>
      <c r="AF348" s="7" t="s">
        <v>136</v>
      </c>
      <c r="AG348" s="7" t="s">
        <v>44</v>
      </c>
      <c r="AI348" s="7" t="s">
        <v>767</v>
      </c>
      <c r="AJ348" s="7" t="s">
        <v>24</v>
      </c>
      <c r="AK348" s="7" t="s">
        <v>104</v>
      </c>
      <c r="AL348" s="7" t="s">
        <v>320</v>
      </c>
      <c r="AM348" s="7" t="b">
        <v>0</v>
      </c>
      <c r="AN348" s="7" t="b">
        <v>1</v>
      </c>
    </row>
    <row r="349" spans="30:40" x14ac:dyDescent="0.25">
      <c r="AD349" s="7" t="s">
        <v>767</v>
      </c>
      <c r="AE349" s="23" t="s">
        <v>25</v>
      </c>
      <c r="AF349" s="7" t="s">
        <v>138</v>
      </c>
      <c r="AG349" s="7" t="s">
        <v>44</v>
      </c>
      <c r="AI349" s="7" t="s">
        <v>767</v>
      </c>
      <c r="AJ349" s="7" t="s">
        <v>24</v>
      </c>
      <c r="AK349" s="7" t="s">
        <v>172</v>
      </c>
      <c r="AL349" s="7" t="s">
        <v>365</v>
      </c>
      <c r="AM349" s="7" t="b">
        <v>0</v>
      </c>
      <c r="AN349" s="7" t="b">
        <v>1</v>
      </c>
    </row>
    <row r="350" spans="30:40" x14ac:dyDescent="0.25">
      <c r="AD350" s="7" t="s">
        <v>767</v>
      </c>
      <c r="AE350" s="23" t="s">
        <v>25</v>
      </c>
      <c r="AF350" s="7" t="s">
        <v>141</v>
      </c>
      <c r="AG350" s="7" t="s">
        <v>44</v>
      </c>
      <c r="AI350" s="7" t="s">
        <v>767</v>
      </c>
      <c r="AJ350" s="7" t="s">
        <v>24</v>
      </c>
      <c r="AK350" s="7" t="s">
        <v>125</v>
      </c>
      <c r="AL350" s="7" t="s">
        <v>310</v>
      </c>
      <c r="AM350" s="7" t="b">
        <v>0</v>
      </c>
      <c r="AN350" s="7" t="b">
        <v>1</v>
      </c>
    </row>
    <row r="351" spans="30:40" x14ac:dyDescent="0.25">
      <c r="AD351" s="7" t="s">
        <v>767</v>
      </c>
      <c r="AE351" s="23" t="s">
        <v>25</v>
      </c>
      <c r="AF351" s="7" t="s">
        <v>139</v>
      </c>
      <c r="AG351" s="7" t="s">
        <v>44</v>
      </c>
      <c r="AI351" s="7" t="s">
        <v>767</v>
      </c>
      <c r="AJ351" s="7" t="s">
        <v>24</v>
      </c>
      <c r="AK351" s="7" t="s">
        <v>646</v>
      </c>
      <c r="AL351" s="7" t="s">
        <v>647</v>
      </c>
      <c r="AM351" s="7" t="b">
        <v>0</v>
      </c>
      <c r="AN351" s="7" t="b">
        <v>1</v>
      </c>
    </row>
    <row r="352" spans="30:40" x14ac:dyDescent="0.25">
      <c r="AD352" s="7" t="s">
        <v>767</v>
      </c>
      <c r="AE352" s="23" t="s">
        <v>25</v>
      </c>
      <c r="AF352" s="7" t="s">
        <v>140</v>
      </c>
      <c r="AG352" s="7" t="s">
        <v>44</v>
      </c>
      <c r="AI352" s="7" t="s">
        <v>767</v>
      </c>
      <c r="AJ352" s="7" t="s">
        <v>24</v>
      </c>
      <c r="AK352" s="7" t="s">
        <v>213</v>
      </c>
      <c r="AL352" s="7" t="s">
        <v>393</v>
      </c>
      <c r="AM352" s="7" t="b">
        <v>0</v>
      </c>
      <c r="AN352" s="7" t="b">
        <v>1</v>
      </c>
    </row>
    <row r="353" spans="30:40" x14ac:dyDescent="0.25">
      <c r="AD353" s="7" t="s">
        <v>767</v>
      </c>
      <c r="AE353" s="23" t="s">
        <v>25</v>
      </c>
      <c r="AF353" s="7" t="s">
        <v>134</v>
      </c>
      <c r="AG353" s="7" t="s">
        <v>44</v>
      </c>
      <c r="AI353" s="7" t="s">
        <v>767</v>
      </c>
      <c r="AJ353" s="7" t="s">
        <v>24</v>
      </c>
      <c r="AK353" s="7" t="s">
        <v>164</v>
      </c>
      <c r="AL353" s="7" t="s">
        <v>350</v>
      </c>
      <c r="AM353" s="7" t="b">
        <v>0</v>
      </c>
      <c r="AN353" s="7" t="b">
        <v>1</v>
      </c>
    </row>
    <row r="354" spans="30:40" x14ac:dyDescent="0.25">
      <c r="AD354" s="7" t="s">
        <v>767</v>
      </c>
      <c r="AE354" s="23" t="s">
        <v>25</v>
      </c>
      <c r="AF354" s="7" t="s">
        <v>102</v>
      </c>
      <c r="AG354" s="7" t="s">
        <v>44</v>
      </c>
      <c r="AI354" s="7" t="s">
        <v>767</v>
      </c>
      <c r="AJ354" s="7" t="s">
        <v>24</v>
      </c>
      <c r="AK354" s="7" t="s">
        <v>165</v>
      </c>
      <c r="AL354" s="7" t="s">
        <v>350</v>
      </c>
      <c r="AM354" s="7" t="b">
        <v>0</v>
      </c>
      <c r="AN354" s="7" t="b">
        <v>1</v>
      </c>
    </row>
    <row r="355" spans="30:40" x14ac:dyDescent="0.25">
      <c r="AD355" s="7" t="s">
        <v>767</v>
      </c>
      <c r="AE355" s="23" t="s">
        <v>25</v>
      </c>
      <c r="AF355" s="7" t="s">
        <v>137</v>
      </c>
      <c r="AG355" s="7" t="s">
        <v>44</v>
      </c>
      <c r="AI355" s="7" t="s">
        <v>767</v>
      </c>
      <c r="AJ355" s="7" t="s">
        <v>24</v>
      </c>
      <c r="AK355" s="7" t="s">
        <v>648</v>
      </c>
      <c r="AL355" s="7" t="s">
        <v>649</v>
      </c>
      <c r="AM355" s="7" t="b">
        <v>0</v>
      </c>
      <c r="AN355" s="7" t="b">
        <v>1</v>
      </c>
    </row>
    <row r="356" spans="30:40" x14ac:dyDescent="0.25">
      <c r="AD356" s="7" t="s">
        <v>767</v>
      </c>
      <c r="AE356" s="23" t="s">
        <v>25</v>
      </c>
      <c r="AF356" s="7" t="s">
        <v>143</v>
      </c>
      <c r="AG356" s="7" t="s">
        <v>44</v>
      </c>
      <c r="AI356" s="7" t="s">
        <v>767</v>
      </c>
      <c r="AJ356" s="7" t="s">
        <v>24</v>
      </c>
      <c r="AK356" s="7" t="s">
        <v>168</v>
      </c>
      <c r="AL356" s="7" t="s">
        <v>330</v>
      </c>
      <c r="AM356" s="7" t="b">
        <v>0</v>
      </c>
      <c r="AN356" s="7" t="b">
        <v>1</v>
      </c>
    </row>
    <row r="357" spans="30:40" x14ac:dyDescent="0.25">
      <c r="AD357" s="7" t="s">
        <v>767</v>
      </c>
      <c r="AE357" s="23" t="s">
        <v>25</v>
      </c>
      <c r="AF357" s="7" t="s">
        <v>142</v>
      </c>
      <c r="AG357" s="7" t="s">
        <v>44</v>
      </c>
      <c r="AI357" s="7" t="s">
        <v>767</v>
      </c>
      <c r="AJ357" s="7" t="s">
        <v>24</v>
      </c>
      <c r="AK357" s="7" t="s">
        <v>342</v>
      </c>
      <c r="AL357" s="7" t="s">
        <v>343</v>
      </c>
      <c r="AM357" s="7" t="b">
        <v>0</v>
      </c>
      <c r="AN357" s="7" t="b">
        <v>1</v>
      </c>
    </row>
    <row r="358" spans="30:40" x14ac:dyDescent="0.25">
      <c r="AD358" s="7" t="s">
        <v>767</v>
      </c>
      <c r="AE358" s="23" t="s">
        <v>25</v>
      </c>
      <c r="AF358" s="7" t="s">
        <v>132</v>
      </c>
      <c r="AG358" s="7" t="s">
        <v>44</v>
      </c>
      <c r="AI358" s="7" t="s">
        <v>767</v>
      </c>
      <c r="AJ358" s="7" t="s">
        <v>24</v>
      </c>
      <c r="AK358" s="7" t="s">
        <v>532</v>
      </c>
      <c r="AL358" s="7" t="s">
        <v>360</v>
      </c>
      <c r="AM358" s="7" t="b">
        <v>0</v>
      </c>
      <c r="AN358" s="7" t="b">
        <v>1</v>
      </c>
    </row>
    <row r="359" spans="30:40" x14ac:dyDescent="0.25">
      <c r="AD359" s="7" t="s">
        <v>767</v>
      </c>
      <c r="AE359" s="23" t="s">
        <v>25</v>
      </c>
      <c r="AF359" s="7" t="s">
        <v>128</v>
      </c>
      <c r="AG359" s="7" t="s">
        <v>44</v>
      </c>
      <c r="AI359" s="7" t="s">
        <v>767</v>
      </c>
      <c r="AJ359" s="7" t="s">
        <v>24</v>
      </c>
      <c r="AK359" s="7" t="s">
        <v>533</v>
      </c>
      <c r="AL359" s="7" t="s">
        <v>360</v>
      </c>
      <c r="AM359" s="7" t="b">
        <v>0</v>
      </c>
      <c r="AN359" s="7" t="b">
        <v>1</v>
      </c>
    </row>
    <row r="360" spans="30:40" x14ac:dyDescent="0.25">
      <c r="AD360" s="7" t="s">
        <v>767</v>
      </c>
      <c r="AE360" s="23" t="s">
        <v>25</v>
      </c>
      <c r="AF360" s="7" t="s">
        <v>121</v>
      </c>
      <c r="AG360" s="7" t="s">
        <v>44</v>
      </c>
      <c r="AI360" s="7" t="s">
        <v>767</v>
      </c>
      <c r="AJ360" s="7" t="s">
        <v>24</v>
      </c>
      <c r="AK360" s="7" t="s">
        <v>129</v>
      </c>
      <c r="AL360" s="7" t="s">
        <v>327</v>
      </c>
      <c r="AM360" s="7" t="b">
        <v>0</v>
      </c>
      <c r="AN360" s="7" t="b">
        <v>1</v>
      </c>
    </row>
    <row r="361" spans="30:40" x14ac:dyDescent="0.25">
      <c r="AD361" s="7" t="s">
        <v>767</v>
      </c>
      <c r="AE361" s="23" t="s">
        <v>25</v>
      </c>
      <c r="AF361" s="7" t="s">
        <v>120</v>
      </c>
      <c r="AG361" s="7" t="s">
        <v>42</v>
      </c>
      <c r="AI361" s="7" t="s">
        <v>767</v>
      </c>
      <c r="AJ361" s="7" t="s">
        <v>24</v>
      </c>
      <c r="AK361" s="7" t="s">
        <v>127</v>
      </c>
      <c r="AL361" s="7" t="s">
        <v>327</v>
      </c>
      <c r="AM361" s="7" t="b">
        <v>0</v>
      </c>
      <c r="AN361" s="7" t="b">
        <v>1</v>
      </c>
    </row>
    <row r="362" spans="30:40" x14ac:dyDescent="0.25">
      <c r="AD362" s="7" t="s">
        <v>767</v>
      </c>
      <c r="AE362" s="23" t="s">
        <v>25</v>
      </c>
      <c r="AF362" s="7" t="s">
        <v>168</v>
      </c>
      <c r="AG362" s="7" t="s">
        <v>40</v>
      </c>
      <c r="AI362" s="7" t="s">
        <v>767</v>
      </c>
      <c r="AJ362" s="7" t="s">
        <v>24</v>
      </c>
      <c r="AK362" s="7" t="s">
        <v>126</v>
      </c>
      <c r="AL362" s="7" t="s">
        <v>340</v>
      </c>
      <c r="AM362" s="7" t="b">
        <v>0</v>
      </c>
      <c r="AN362" s="7" t="b">
        <v>1</v>
      </c>
    </row>
    <row r="363" spans="30:40" x14ac:dyDescent="0.25">
      <c r="AD363" s="7" t="s">
        <v>767</v>
      </c>
      <c r="AE363" s="23" t="s">
        <v>25</v>
      </c>
      <c r="AF363" s="7" t="s">
        <v>165</v>
      </c>
      <c r="AG363" s="7" t="s">
        <v>40</v>
      </c>
      <c r="AI363" s="7" t="s">
        <v>767</v>
      </c>
      <c r="AJ363" s="7" t="s">
        <v>24</v>
      </c>
      <c r="AK363" s="7" t="s">
        <v>125</v>
      </c>
      <c r="AL363" s="7" t="s">
        <v>339</v>
      </c>
      <c r="AM363" s="7" t="b">
        <v>0</v>
      </c>
      <c r="AN363" s="7" t="b">
        <v>1</v>
      </c>
    </row>
    <row r="364" spans="30:40" x14ac:dyDescent="0.25">
      <c r="AD364" s="7" t="s">
        <v>767</v>
      </c>
      <c r="AE364" s="23" t="s">
        <v>25</v>
      </c>
      <c r="AF364" s="7" t="s">
        <v>164</v>
      </c>
      <c r="AG364" s="7" t="s">
        <v>40</v>
      </c>
      <c r="AI364" s="7" t="s">
        <v>767</v>
      </c>
      <c r="AJ364" s="7" t="s">
        <v>24</v>
      </c>
      <c r="AK364" s="7" t="s">
        <v>124</v>
      </c>
      <c r="AL364" s="7" t="s">
        <v>338</v>
      </c>
      <c r="AM364" s="7" t="b">
        <v>0</v>
      </c>
      <c r="AN364" s="7" t="b">
        <v>1</v>
      </c>
    </row>
    <row r="365" spans="30:40" x14ac:dyDescent="0.25">
      <c r="AD365" s="7" t="s">
        <v>767</v>
      </c>
      <c r="AE365" s="23" t="s">
        <v>25</v>
      </c>
      <c r="AF365" s="7" t="s">
        <v>172</v>
      </c>
      <c r="AG365" s="7" t="s">
        <v>40</v>
      </c>
      <c r="AI365" s="7" t="s">
        <v>767</v>
      </c>
      <c r="AJ365" s="7" t="s">
        <v>24</v>
      </c>
      <c r="AK365" s="7" t="s">
        <v>534</v>
      </c>
      <c r="AL365" s="7" t="s">
        <v>363</v>
      </c>
      <c r="AM365" s="7" t="b">
        <v>0</v>
      </c>
      <c r="AN365" s="7" t="b">
        <v>1</v>
      </c>
    </row>
    <row r="366" spans="30:40" x14ac:dyDescent="0.25">
      <c r="AD366" s="7" t="s">
        <v>767</v>
      </c>
      <c r="AE366" s="23" t="s">
        <v>25</v>
      </c>
      <c r="AF366" s="7" t="s">
        <v>104</v>
      </c>
      <c r="AG366" s="7" t="s">
        <v>40</v>
      </c>
      <c r="AI366" s="7" t="s">
        <v>767</v>
      </c>
      <c r="AJ366" s="7" t="s">
        <v>24</v>
      </c>
      <c r="AK366" s="7" t="s">
        <v>93</v>
      </c>
      <c r="AL366" s="7" t="s">
        <v>301</v>
      </c>
      <c r="AM366" s="7" t="b">
        <v>0</v>
      </c>
      <c r="AN366" s="7" t="b">
        <v>1</v>
      </c>
    </row>
    <row r="367" spans="30:40" x14ac:dyDescent="0.25">
      <c r="AD367" s="7" t="s">
        <v>767</v>
      </c>
      <c r="AE367" s="23" t="s">
        <v>25</v>
      </c>
      <c r="AF367" s="7" t="s">
        <v>131</v>
      </c>
      <c r="AG367" s="7" t="s">
        <v>42</v>
      </c>
      <c r="AI367" s="7" t="s">
        <v>767</v>
      </c>
      <c r="AJ367" s="7" t="s">
        <v>24</v>
      </c>
      <c r="AK367" s="7" t="s">
        <v>176</v>
      </c>
      <c r="AL367" s="7" t="s">
        <v>306</v>
      </c>
      <c r="AM367" s="7" t="b">
        <v>0</v>
      </c>
      <c r="AN367" s="7" t="b">
        <v>1</v>
      </c>
    </row>
    <row r="368" spans="30:40" x14ac:dyDescent="0.25">
      <c r="AD368" s="7" t="s">
        <v>767</v>
      </c>
      <c r="AE368" s="23" t="s">
        <v>25</v>
      </c>
      <c r="AF368" s="7" t="s">
        <v>114</v>
      </c>
      <c r="AG368" s="7" t="s">
        <v>40</v>
      </c>
      <c r="AI368" s="7" t="s">
        <v>767</v>
      </c>
      <c r="AJ368" s="7" t="s">
        <v>24</v>
      </c>
      <c r="AK368" s="7" t="s">
        <v>88</v>
      </c>
      <c r="AL368" s="7" t="s">
        <v>306</v>
      </c>
      <c r="AM368" s="7" t="b">
        <v>0</v>
      </c>
      <c r="AN368" s="7" t="b">
        <v>1</v>
      </c>
    </row>
    <row r="369" spans="30:40" x14ac:dyDescent="0.25">
      <c r="AD369" s="7" t="s">
        <v>767</v>
      </c>
      <c r="AE369" s="23" t="s">
        <v>25</v>
      </c>
      <c r="AF369" s="7" t="s">
        <v>122</v>
      </c>
      <c r="AG369" s="7" t="s">
        <v>40</v>
      </c>
      <c r="AI369" s="7" t="s">
        <v>767</v>
      </c>
      <c r="AJ369" s="7" t="s">
        <v>24</v>
      </c>
      <c r="AK369" s="7" t="s">
        <v>178</v>
      </c>
      <c r="AL369" s="7" t="s">
        <v>306</v>
      </c>
      <c r="AM369" s="7" t="b">
        <v>0</v>
      </c>
      <c r="AN369" s="7" t="b">
        <v>1</v>
      </c>
    </row>
    <row r="370" spans="30:40" x14ac:dyDescent="0.25">
      <c r="AD370" s="7" t="s">
        <v>767</v>
      </c>
      <c r="AE370" s="23" t="s">
        <v>25</v>
      </c>
      <c r="AF370" s="7" t="s">
        <v>123</v>
      </c>
      <c r="AG370" s="7" t="s">
        <v>40</v>
      </c>
      <c r="AI370" s="7" t="s">
        <v>767</v>
      </c>
      <c r="AJ370" s="7" t="s">
        <v>24</v>
      </c>
      <c r="AK370" s="7" t="s">
        <v>130</v>
      </c>
      <c r="AL370" s="7" t="s">
        <v>337</v>
      </c>
      <c r="AM370" s="7" t="b">
        <v>0</v>
      </c>
      <c r="AN370" s="7" t="b">
        <v>1</v>
      </c>
    </row>
    <row r="371" spans="30:40" x14ac:dyDescent="0.25">
      <c r="AD371" s="7" t="s">
        <v>767</v>
      </c>
      <c r="AE371" s="23" t="s">
        <v>25</v>
      </c>
      <c r="AF371" s="7" t="s">
        <v>129</v>
      </c>
      <c r="AG371" s="7" t="s">
        <v>40</v>
      </c>
      <c r="AI371" s="7" t="s">
        <v>767</v>
      </c>
      <c r="AJ371" s="7" t="s">
        <v>24</v>
      </c>
      <c r="AK371" s="7" t="s">
        <v>651</v>
      </c>
      <c r="AL371" s="7" t="s">
        <v>652</v>
      </c>
      <c r="AM371" s="7" t="b">
        <v>0</v>
      </c>
      <c r="AN371" s="7" t="b">
        <v>1</v>
      </c>
    </row>
    <row r="372" spans="30:40" x14ac:dyDescent="0.25">
      <c r="AD372" s="7" t="s">
        <v>767</v>
      </c>
      <c r="AE372" s="23" t="s">
        <v>25</v>
      </c>
      <c r="AF372" s="7" t="s">
        <v>127</v>
      </c>
      <c r="AG372" s="7" t="s">
        <v>40</v>
      </c>
      <c r="AI372" s="7" t="s">
        <v>767</v>
      </c>
      <c r="AJ372" s="7" t="s">
        <v>24</v>
      </c>
      <c r="AK372" s="7" t="s">
        <v>131</v>
      </c>
      <c r="AL372" s="7" t="s">
        <v>336</v>
      </c>
      <c r="AM372" s="7" t="b">
        <v>0</v>
      </c>
      <c r="AN372" s="7" t="b">
        <v>1</v>
      </c>
    </row>
    <row r="373" spans="30:40" x14ac:dyDescent="0.25">
      <c r="AD373" s="7" t="s">
        <v>767</v>
      </c>
      <c r="AE373" s="23" t="s">
        <v>25</v>
      </c>
      <c r="AF373" s="7" t="s">
        <v>126</v>
      </c>
      <c r="AG373" s="7" t="s">
        <v>42</v>
      </c>
      <c r="AI373" s="7" t="s">
        <v>767</v>
      </c>
      <c r="AJ373" s="7" t="s">
        <v>24</v>
      </c>
      <c r="AK373" s="7" t="s">
        <v>123</v>
      </c>
      <c r="AL373" s="7" t="s">
        <v>335</v>
      </c>
      <c r="AM373" s="7" t="b">
        <v>0</v>
      </c>
      <c r="AN373" s="7" t="b">
        <v>1</v>
      </c>
    </row>
    <row r="374" spans="30:40" x14ac:dyDescent="0.25">
      <c r="AD374" s="7" t="s">
        <v>767</v>
      </c>
      <c r="AE374" s="23" t="s">
        <v>25</v>
      </c>
      <c r="AF374" s="7" t="s">
        <v>125</v>
      </c>
      <c r="AG374" s="7" t="s">
        <v>40</v>
      </c>
      <c r="AI374" s="7" t="s">
        <v>767</v>
      </c>
      <c r="AJ374" s="7" t="s">
        <v>24</v>
      </c>
      <c r="AK374" s="7" t="s">
        <v>122</v>
      </c>
      <c r="AL374" s="7" t="s">
        <v>334</v>
      </c>
      <c r="AM374" s="7" t="b">
        <v>0</v>
      </c>
      <c r="AN374" s="7" t="b">
        <v>1</v>
      </c>
    </row>
    <row r="375" spans="30:40" x14ac:dyDescent="0.25">
      <c r="AD375" s="7" t="s">
        <v>767</v>
      </c>
      <c r="AE375" s="23" t="s">
        <v>25</v>
      </c>
      <c r="AF375" s="7" t="s">
        <v>124</v>
      </c>
      <c r="AG375" s="7" t="s">
        <v>40</v>
      </c>
      <c r="AI375" s="7" t="s">
        <v>767</v>
      </c>
      <c r="AJ375" s="7" t="s">
        <v>24</v>
      </c>
      <c r="AK375" s="7" t="s">
        <v>114</v>
      </c>
      <c r="AL375" s="7" t="s">
        <v>333</v>
      </c>
      <c r="AM375" s="7" t="b">
        <v>0</v>
      </c>
      <c r="AN375" s="7" t="b">
        <v>1</v>
      </c>
    </row>
    <row r="376" spans="30:40" x14ac:dyDescent="0.25">
      <c r="AD376" s="7" t="s">
        <v>767</v>
      </c>
      <c r="AE376" s="23" t="s">
        <v>25</v>
      </c>
      <c r="AF376" s="7" t="s">
        <v>93</v>
      </c>
      <c r="AG376" s="7" t="s">
        <v>40</v>
      </c>
      <c r="AI376" s="7" t="s">
        <v>767</v>
      </c>
      <c r="AJ376" s="7" t="s">
        <v>24</v>
      </c>
      <c r="AK376" s="7" t="s">
        <v>653</v>
      </c>
      <c r="AL376" s="7" t="s">
        <v>376</v>
      </c>
      <c r="AM376" s="7" t="b">
        <v>0</v>
      </c>
      <c r="AN376" s="7" t="b">
        <v>1</v>
      </c>
    </row>
    <row r="377" spans="30:40" x14ac:dyDescent="0.25">
      <c r="AD377" s="7" t="s">
        <v>767</v>
      </c>
      <c r="AE377" s="23" t="s">
        <v>25</v>
      </c>
      <c r="AF377" s="7" t="s">
        <v>130</v>
      </c>
      <c r="AG377" s="7" t="s">
        <v>40</v>
      </c>
      <c r="AI377" s="7" t="s">
        <v>767</v>
      </c>
      <c r="AJ377" s="7" t="s">
        <v>24</v>
      </c>
      <c r="AK377" s="7" t="s">
        <v>654</v>
      </c>
      <c r="AL377" s="7" t="s">
        <v>376</v>
      </c>
      <c r="AM377" s="7" t="b">
        <v>0</v>
      </c>
      <c r="AN377" s="7" t="b">
        <v>1</v>
      </c>
    </row>
    <row r="378" spans="30:40" x14ac:dyDescent="0.25">
      <c r="AD378" s="7" t="s">
        <v>767</v>
      </c>
      <c r="AE378" s="23" t="s">
        <v>25</v>
      </c>
      <c r="AF378" s="7" t="s">
        <v>171</v>
      </c>
      <c r="AG378" s="7" t="s">
        <v>42</v>
      </c>
      <c r="AI378" s="7" t="s">
        <v>767</v>
      </c>
      <c r="AJ378" s="7" t="s">
        <v>24</v>
      </c>
      <c r="AK378" s="7" t="s">
        <v>655</v>
      </c>
      <c r="AL378" s="7" t="s">
        <v>376</v>
      </c>
      <c r="AM378" s="7" t="b">
        <v>0</v>
      </c>
      <c r="AN378" s="7" t="b">
        <v>1</v>
      </c>
    </row>
    <row r="379" spans="30:40" x14ac:dyDescent="0.25">
      <c r="AD379" s="7" t="s">
        <v>768</v>
      </c>
      <c r="AE379" s="23" t="s">
        <v>25</v>
      </c>
      <c r="AF379" s="7" t="s">
        <v>166</v>
      </c>
      <c r="AG379" s="7" t="s">
        <v>40</v>
      </c>
      <c r="AI379" s="7" t="s">
        <v>767</v>
      </c>
      <c r="AJ379" s="7" t="s">
        <v>24</v>
      </c>
      <c r="AK379" s="7" t="s">
        <v>461</v>
      </c>
      <c r="AL379" s="7" t="s">
        <v>376</v>
      </c>
      <c r="AM379" s="7" t="b">
        <v>0</v>
      </c>
      <c r="AN379" s="7" t="b">
        <v>1</v>
      </c>
    </row>
    <row r="380" spans="30:40" x14ac:dyDescent="0.25">
      <c r="AD380" s="7" t="s">
        <v>768</v>
      </c>
      <c r="AE380" s="23" t="s">
        <v>25</v>
      </c>
      <c r="AF380" s="7" t="s">
        <v>167</v>
      </c>
      <c r="AG380" s="7" t="s">
        <v>40</v>
      </c>
      <c r="AI380" s="7" t="s">
        <v>767</v>
      </c>
      <c r="AJ380" s="7" t="s">
        <v>24</v>
      </c>
      <c r="AK380" s="7" t="s">
        <v>182</v>
      </c>
      <c r="AL380" s="7" t="s">
        <v>376</v>
      </c>
      <c r="AM380" s="7" t="b">
        <v>0</v>
      </c>
      <c r="AN380" s="7" t="b">
        <v>1</v>
      </c>
    </row>
    <row r="381" spans="30:40" x14ac:dyDescent="0.25">
      <c r="AD381" s="7" t="s">
        <v>768</v>
      </c>
      <c r="AE381" s="23" t="s">
        <v>25</v>
      </c>
      <c r="AF381" s="7" t="s">
        <v>152</v>
      </c>
      <c r="AG381" s="7" t="s">
        <v>42</v>
      </c>
      <c r="AI381" s="7" t="s">
        <v>767</v>
      </c>
      <c r="AJ381" s="7" t="s">
        <v>24</v>
      </c>
      <c r="AK381" s="7" t="s">
        <v>183</v>
      </c>
      <c r="AL381" s="7" t="s">
        <v>376</v>
      </c>
      <c r="AM381" s="7" t="b">
        <v>0</v>
      </c>
      <c r="AN381" s="7" t="b">
        <v>1</v>
      </c>
    </row>
    <row r="382" spans="30:40" x14ac:dyDescent="0.25">
      <c r="AD382" s="7" t="s">
        <v>768</v>
      </c>
      <c r="AE382" s="23" t="s">
        <v>25</v>
      </c>
      <c r="AF382" s="7" t="s">
        <v>171</v>
      </c>
      <c r="AG382" s="7" t="s">
        <v>42</v>
      </c>
      <c r="AI382" s="7" t="s">
        <v>767</v>
      </c>
      <c r="AJ382" s="7" t="s">
        <v>24</v>
      </c>
      <c r="AK382" s="7" t="s">
        <v>656</v>
      </c>
      <c r="AL382" s="7" t="s">
        <v>376</v>
      </c>
      <c r="AM382" s="7" t="b">
        <v>0</v>
      </c>
      <c r="AN382" s="7" t="b">
        <v>1</v>
      </c>
    </row>
    <row r="383" spans="30:40" x14ac:dyDescent="0.25">
      <c r="AD383" s="7" t="s">
        <v>768</v>
      </c>
      <c r="AE383" s="23" t="s">
        <v>25</v>
      </c>
      <c r="AF383" s="7" t="s">
        <v>110</v>
      </c>
      <c r="AG383" s="7" t="s">
        <v>42</v>
      </c>
      <c r="AI383" s="7" t="s">
        <v>767</v>
      </c>
      <c r="AJ383" s="7" t="s">
        <v>24</v>
      </c>
      <c r="AK383" s="7" t="s">
        <v>144</v>
      </c>
      <c r="AL383" s="7" t="s">
        <v>341</v>
      </c>
      <c r="AM383" s="7" t="b">
        <v>0</v>
      </c>
      <c r="AN383" s="7" t="b">
        <v>1</v>
      </c>
    </row>
    <row r="384" spans="30:40" x14ac:dyDescent="0.25">
      <c r="AD384" s="7" t="s">
        <v>768</v>
      </c>
      <c r="AE384" s="23" t="s">
        <v>25</v>
      </c>
      <c r="AF384" s="7" t="s">
        <v>116</v>
      </c>
      <c r="AG384" s="7" t="s">
        <v>40</v>
      </c>
      <c r="AI384" s="7" t="s">
        <v>767</v>
      </c>
      <c r="AJ384" s="7" t="s">
        <v>24</v>
      </c>
      <c r="AK384" s="7" t="s">
        <v>145</v>
      </c>
      <c r="AL384" s="7" t="s">
        <v>341</v>
      </c>
      <c r="AM384" s="7" t="b">
        <v>0</v>
      </c>
      <c r="AN384" s="7" t="b">
        <v>1</v>
      </c>
    </row>
    <row r="385" spans="30:40" x14ac:dyDescent="0.25">
      <c r="AD385" s="7" t="s">
        <v>768</v>
      </c>
      <c r="AE385" s="23" t="s">
        <v>25</v>
      </c>
      <c r="AF385" s="7" t="s">
        <v>191</v>
      </c>
      <c r="AG385" s="7" t="s">
        <v>40</v>
      </c>
      <c r="AI385" s="7" t="s">
        <v>767</v>
      </c>
      <c r="AJ385" s="7" t="s">
        <v>24</v>
      </c>
      <c r="AK385" s="7" t="s">
        <v>146</v>
      </c>
      <c r="AL385" s="7" t="s">
        <v>341</v>
      </c>
      <c r="AM385" s="7" t="b">
        <v>0</v>
      </c>
      <c r="AN385" s="7" t="b">
        <v>1</v>
      </c>
    </row>
    <row r="386" spans="30:40" x14ac:dyDescent="0.25">
      <c r="AD386" s="7" t="s">
        <v>768</v>
      </c>
      <c r="AE386" s="23" t="s">
        <v>25</v>
      </c>
      <c r="AF386" s="7" t="s">
        <v>150</v>
      </c>
      <c r="AG386" s="7" t="s">
        <v>77</v>
      </c>
      <c r="AI386" s="7" t="s">
        <v>767</v>
      </c>
      <c r="AJ386" s="7" t="s">
        <v>24</v>
      </c>
      <c r="AK386" s="7" t="s">
        <v>133</v>
      </c>
      <c r="AL386" s="7" t="s">
        <v>341</v>
      </c>
      <c r="AM386" s="7" t="b">
        <v>0</v>
      </c>
      <c r="AN386" s="7" t="b">
        <v>1</v>
      </c>
    </row>
    <row r="387" spans="30:40" x14ac:dyDescent="0.25">
      <c r="AD387" s="7" t="s">
        <v>768</v>
      </c>
      <c r="AE387" s="23" t="s">
        <v>25</v>
      </c>
      <c r="AF387" s="7" t="s">
        <v>131</v>
      </c>
      <c r="AG387" s="7" t="s">
        <v>42</v>
      </c>
      <c r="AI387" s="7" t="s">
        <v>767</v>
      </c>
      <c r="AJ387" s="7" t="s">
        <v>24</v>
      </c>
      <c r="AK387" s="7" t="s">
        <v>115</v>
      </c>
      <c r="AL387" s="7" t="s">
        <v>302</v>
      </c>
      <c r="AM387" s="7" t="b">
        <v>0</v>
      </c>
      <c r="AN387" s="7" t="b">
        <v>1</v>
      </c>
    </row>
    <row r="388" spans="30:40" x14ac:dyDescent="0.25">
      <c r="AD388" s="7" t="s">
        <v>768</v>
      </c>
      <c r="AE388" s="23" t="s">
        <v>25</v>
      </c>
      <c r="AF388" s="7" t="s">
        <v>118</v>
      </c>
      <c r="AG388" s="7" t="s">
        <v>40</v>
      </c>
      <c r="AI388" s="7" t="s">
        <v>767</v>
      </c>
      <c r="AJ388" s="7" t="s">
        <v>24</v>
      </c>
      <c r="AK388" s="7" t="s">
        <v>643</v>
      </c>
      <c r="AL388" s="7" t="s">
        <v>367</v>
      </c>
      <c r="AM388" s="7" t="b">
        <v>1</v>
      </c>
      <c r="AN388" s="7" t="b">
        <v>0</v>
      </c>
    </row>
    <row r="389" spans="30:40" x14ac:dyDescent="0.25">
      <c r="AD389" s="7" t="s">
        <v>768</v>
      </c>
      <c r="AE389" s="23" t="s">
        <v>25</v>
      </c>
      <c r="AF389" s="7" t="s">
        <v>160</v>
      </c>
      <c r="AG389" s="7" t="s">
        <v>77</v>
      </c>
      <c r="AI389" s="7" t="s">
        <v>767</v>
      </c>
      <c r="AJ389" s="7" t="s">
        <v>24</v>
      </c>
      <c r="AK389" s="7" t="s">
        <v>117</v>
      </c>
      <c r="AL389" s="7" t="s">
        <v>320</v>
      </c>
      <c r="AM389" s="7" t="b">
        <v>0</v>
      </c>
      <c r="AN389" s="7" t="b">
        <v>1</v>
      </c>
    </row>
    <row r="390" spans="30:40" x14ac:dyDescent="0.25">
      <c r="AD390" s="7" t="s">
        <v>768</v>
      </c>
      <c r="AE390" s="23" t="s">
        <v>25</v>
      </c>
      <c r="AF390" s="7" t="s">
        <v>162</v>
      </c>
      <c r="AG390" s="7" t="s">
        <v>77</v>
      </c>
      <c r="AI390" s="7" t="s">
        <v>767</v>
      </c>
      <c r="AJ390" s="7" t="s">
        <v>24</v>
      </c>
      <c r="AK390" s="7" t="s">
        <v>119</v>
      </c>
      <c r="AL390" s="7" t="s">
        <v>344</v>
      </c>
      <c r="AM390" s="7" t="b">
        <v>0</v>
      </c>
      <c r="AN390" s="7" t="b">
        <v>1</v>
      </c>
    </row>
    <row r="391" spans="30:40" x14ac:dyDescent="0.25">
      <c r="AD391" s="7" t="s">
        <v>768</v>
      </c>
      <c r="AE391" s="23" t="s">
        <v>25</v>
      </c>
      <c r="AF391" s="7" t="s">
        <v>161</v>
      </c>
      <c r="AG391" s="7" t="s">
        <v>77</v>
      </c>
      <c r="AI391" s="7" t="s">
        <v>767</v>
      </c>
      <c r="AJ391" s="7" t="s">
        <v>24</v>
      </c>
      <c r="AK391" s="7" t="s">
        <v>657</v>
      </c>
      <c r="AL391" s="7" t="s">
        <v>365</v>
      </c>
      <c r="AM391" s="7" t="b">
        <v>0</v>
      </c>
      <c r="AN391" s="7" t="b">
        <v>1</v>
      </c>
    </row>
    <row r="392" spans="30:40" x14ac:dyDescent="0.25">
      <c r="AD392" s="7" t="s">
        <v>768</v>
      </c>
      <c r="AE392" s="23" t="s">
        <v>25</v>
      </c>
      <c r="AF392" s="7" t="s">
        <v>148</v>
      </c>
      <c r="AG392" s="7" t="s">
        <v>77</v>
      </c>
      <c r="AI392" s="7" t="s">
        <v>767</v>
      </c>
      <c r="AJ392" s="7" t="s">
        <v>24</v>
      </c>
      <c r="AK392" s="7" t="s">
        <v>100</v>
      </c>
      <c r="AL392" s="7" t="s">
        <v>310</v>
      </c>
      <c r="AM392" s="7" t="b">
        <v>0</v>
      </c>
      <c r="AN392" s="7" t="b">
        <v>1</v>
      </c>
    </row>
    <row r="393" spans="30:40" x14ac:dyDescent="0.25">
      <c r="AD393" s="7" t="s">
        <v>768</v>
      </c>
      <c r="AE393" s="23" t="s">
        <v>25</v>
      </c>
      <c r="AF393" s="7" t="s">
        <v>185</v>
      </c>
      <c r="AG393" s="7" t="s">
        <v>42</v>
      </c>
      <c r="AI393" s="7" t="s">
        <v>767</v>
      </c>
      <c r="AJ393" s="7" t="s">
        <v>24</v>
      </c>
      <c r="AK393" s="7" t="s">
        <v>120</v>
      </c>
      <c r="AL393" s="7" t="s">
        <v>345</v>
      </c>
      <c r="AM393" s="7" t="b">
        <v>0</v>
      </c>
      <c r="AN393" s="7" t="b">
        <v>1</v>
      </c>
    </row>
    <row r="394" spans="30:40" x14ac:dyDescent="0.25">
      <c r="AD394" s="7" t="s">
        <v>768</v>
      </c>
      <c r="AE394" s="23" t="s">
        <v>25</v>
      </c>
      <c r="AF394" s="7" t="s">
        <v>154</v>
      </c>
      <c r="AG394" s="7" t="s">
        <v>77</v>
      </c>
      <c r="AI394" s="7" t="s">
        <v>767</v>
      </c>
      <c r="AJ394" s="7" t="s">
        <v>24</v>
      </c>
      <c r="AK394" s="7" t="s">
        <v>121</v>
      </c>
      <c r="AL394" s="7" t="s">
        <v>345</v>
      </c>
      <c r="AM394" s="7" t="b">
        <v>0</v>
      </c>
      <c r="AN394" s="7" t="b">
        <v>1</v>
      </c>
    </row>
    <row r="395" spans="30:40" x14ac:dyDescent="0.25">
      <c r="AD395" s="7" t="s">
        <v>768</v>
      </c>
      <c r="AE395" s="23" t="s">
        <v>25</v>
      </c>
      <c r="AF395" s="7" t="s">
        <v>155</v>
      </c>
      <c r="AG395" s="7" t="s">
        <v>42</v>
      </c>
      <c r="AI395" s="7" t="s">
        <v>767</v>
      </c>
      <c r="AJ395" s="7" t="s">
        <v>24</v>
      </c>
      <c r="AK395" s="7" t="s">
        <v>128</v>
      </c>
      <c r="AL395" s="7" t="s">
        <v>345</v>
      </c>
      <c r="AM395" s="7" t="b">
        <v>0</v>
      </c>
      <c r="AN395" s="7" t="b">
        <v>1</v>
      </c>
    </row>
    <row r="396" spans="30:40" x14ac:dyDescent="0.25">
      <c r="AD396" s="7" t="s">
        <v>768</v>
      </c>
      <c r="AE396" s="23" t="s">
        <v>25</v>
      </c>
      <c r="AF396" s="7" t="s">
        <v>186</v>
      </c>
      <c r="AG396" s="7" t="s">
        <v>42</v>
      </c>
      <c r="AI396" s="7" t="s">
        <v>767</v>
      </c>
      <c r="AJ396" s="7" t="s">
        <v>24</v>
      </c>
      <c r="AK396" s="7" t="s">
        <v>132</v>
      </c>
      <c r="AL396" s="7" t="s">
        <v>345</v>
      </c>
      <c r="AM396" s="7" t="b">
        <v>0</v>
      </c>
      <c r="AN396" s="7" t="b">
        <v>1</v>
      </c>
    </row>
    <row r="397" spans="30:40" x14ac:dyDescent="0.25">
      <c r="AD397" s="7" t="s">
        <v>768</v>
      </c>
      <c r="AE397" s="23" t="s">
        <v>25</v>
      </c>
      <c r="AF397" s="7" t="s">
        <v>187</v>
      </c>
      <c r="AG397" s="7" t="s">
        <v>42</v>
      </c>
      <c r="AI397" s="7" t="s">
        <v>767</v>
      </c>
      <c r="AJ397" s="7" t="s">
        <v>24</v>
      </c>
      <c r="AK397" s="7" t="s">
        <v>142</v>
      </c>
      <c r="AL397" s="7" t="s">
        <v>350</v>
      </c>
      <c r="AM397" s="7" t="b">
        <v>0</v>
      </c>
      <c r="AN397" s="7" t="b">
        <v>1</v>
      </c>
    </row>
    <row r="398" spans="30:40" x14ac:dyDescent="0.25">
      <c r="AD398" s="7" t="s">
        <v>768</v>
      </c>
      <c r="AE398" s="23" t="s">
        <v>25</v>
      </c>
      <c r="AF398" s="7" t="s">
        <v>177</v>
      </c>
      <c r="AG398" s="7" t="s">
        <v>40</v>
      </c>
      <c r="AI398" s="7" t="s">
        <v>767</v>
      </c>
      <c r="AJ398" s="7" t="s">
        <v>24</v>
      </c>
      <c r="AK398" s="7" t="s">
        <v>143</v>
      </c>
      <c r="AL398" s="7" t="s">
        <v>349</v>
      </c>
      <c r="AM398" s="7" t="b">
        <v>0</v>
      </c>
      <c r="AN398" s="7" t="b">
        <v>1</v>
      </c>
    </row>
    <row r="399" spans="30:40" x14ac:dyDescent="0.25">
      <c r="AD399" s="7" t="s">
        <v>768</v>
      </c>
      <c r="AE399" s="23" t="s">
        <v>25</v>
      </c>
      <c r="AF399" s="7" t="s">
        <v>104</v>
      </c>
      <c r="AG399" s="7" t="s">
        <v>40</v>
      </c>
      <c r="AI399" s="7" t="s">
        <v>767</v>
      </c>
      <c r="AJ399" s="7" t="s">
        <v>24</v>
      </c>
      <c r="AK399" s="7" t="s">
        <v>525</v>
      </c>
      <c r="AL399" s="7" t="s">
        <v>526</v>
      </c>
      <c r="AM399" s="7" t="b">
        <v>0</v>
      </c>
      <c r="AN399" s="7" t="b">
        <v>1</v>
      </c>
    </row>
    <row r="400" spans="30:40" x14ac:dyDescent="0.25">
      <c r="AD400" s="7" t="s">
        <v>768</v>
      </c>
      <c r="AE400" s="23" t="s">
        <v>25</v>
      </c>
      <c r="AF400" s="7" t="s">
        <v>117</v>
      </c>
      <c r="AG400" s="7" t="s">
        <v>42</v>
      </c>
      <c r="AI400" s="7" t="s">
        <v>767</v>
      </c>
      <c r="AJ400" s="7" t="s">
        <v>24</v>
      </c>
      <c r="AK400" s="7" t="s">
        <v>137</v>
      </c>
      <c r="AL400" s="7" t="s">
        <v>328</v>
      </c>
      <c r="AM400" s="7" t="b">
        <v>0</v>
      </c>
      <c r="AN400" s="7" t="b">
        <v>1</v>
      </c>
    </row>
    <row r="401" spans="30:40" x14ac:dyDescent="0.25">
      <c r="AD401" s="7" t="s">
        <v>768</v>
      </c>
      <c r="AE401" s="23" t="s">
        <v>25</v>
      </c>
      <c r="AF401" s="7" t="s">
        <v>181</v>
      </c>
      <c r="AG401" s="7" t="s">
        <v>44</v>
      </c>
      <c r="AI401" s="7" t="s">
        <v>767</v>
      </c>
      <c r="AJ401" s="7" t="s">
        <v>24</v>
      </c>
      <c r="AK401" s="7" t="s">
        <v>102</v>
      </c>
      <c r="AL401" s="7" t="s">
        <v>315</v>
      </c>
      <c r="AM401" s="7" t="b">
        <v>0</v>
      </c>
      <c r="AN401" s="7" t="b">
        <v>1</v>
      </c>
    </row>
    <row r="402" spans="30:40" x14ac:dyDescent="0.25">
      <c r="AD402" s="7" t="s">
        <v>768</v>
      </c>
      <c r="AE402" s="23" t="s">
        <v>25</v>
      </c>
      <c r="AF402" s="7" t="s">
        <v>115</v>
      </c>
      <c r="AG402" s="7" t="s">
        <v>44</v>
      </c>
      <c r="AI402" s="7" t="s">
        <v>767</v>
      </c>
      <c r="AJ402" s="7" t="s">
        <v>24</v>
      </c>
      <c r="AK402" s="7" t="s">
        <v>134</v>
      </c>
      <c r="AL402" s="7" t="s">
        <v>347</v>
      </c>
      <c r="AM402" s="7" t="b">
        <v>0</v>
      </c>
      <c r="AN402" s="7" t="b">
        <v>1</v>
      </c>
    </row>
    <row r="403" spans="30:40" x14ac:dyDescent="0.25">
      <c r="AD403" s="7" t="s">
        <v>768</v>
      </c>
      <c r="AE403" s="23" t="s">
        <v>25</v>
      </c>
      <c r="AF403" s="7" t="s">
        <v>133</v>
      </c>
      <c r="AG403" s="7" t="s">
        <v>44</v>
      </c>
      <c r="AI403" s="7" t="s">
        <v>767</v>
      </c>
      <c r="AJ403" s="7" t="s">
        <v>24</v>
      </c>
      <c r="AK403" s="7" t="s">
        <v>103</v>
      </c>
      <c r="AL403" s="7" t="s">
        <v>306</v>
      </c>
      <c r="AM403" s="7" t="b">
        <v>0</v>
      </c>
      <c r="AN403" s="7" t="b">
        <v>1</v>
      </c>
    </row>
    <row r="404" spans="30:40" x14ac:dyDescent="0.25">
      <c r="AD404" s="7" t="s">
        <v>768</v>
      </c>
      <c r="AE404" s="23" t="s">
        <v>25</v>
      </c>
      <c r="AF404" s="7" t="s">
        <v>143</v>
      </c>
      <c r="AG404" s="7" t="s">
        <v>44</v>
      </c>
      <c r="AI404" s="7" t="s">
        <v>767</v>
      </c>
      <c r="AJ404" s="7" t="s">
        <v>24</v>
      </c>
      <c r="AK404" s="7" t="s">
        <v>140</v>
      </c>
      <c r="AL404" s="7" t="s">
        <v>346</v>
      </c>
      <c r="AM404" s="7" t="b">
        <v>0</v>
      </c>
      <c r="AN404" s="7" t="b">
        <v>1</v>
      </c>
    </row>
    <row r="405" spans="30:40" x14ac:dyDescent="0.25">
      <c r="AD405" s="7" t="s">
        <v>768</v>
      </c>
      <c r="AE405" s="23" t="s">
        <v>25</v>
      </c>
      <c r="AF405" s="7" t="s">
        <v>182</v>
      </c>
      <c r="AG405" s="7" t="s">
        <v>44</v>
      </c>
      <c r="AI405" s="7" t="s">
        <v>767</v>
      </c>
      <c r="AJ405" s="7" t="s">
        <v>24</v>
      </c>
      <c r="AK405" s="7" t="s">
        <v>139</v>
      </c>
      <c r="AL405" s="7" t="s">
        <v>346</v>
      </c>
      <c r="AM405" s="7" t="b">
        <v>0</v>
      </c>
      <c r="AN405" s="7" t="b">
        <v>1</v>
      </c>
    </row>
    <row r="406" spans="30:40" x14ac:dyDescent="0.25">
      <c r="AD406" s="7" t="s">
        <v>768</v>
      </c>
      <c r="AE406" s="23" t="s">
        <v>25</v>
      </c>
      <c r="AF406" s="7" t="s">
        <v>183</v>
      </c>
      <c r="AG406" s="7" t="s">
        <v>44</v>
      </c>
      <c r="AI406" s="7" t="s">
        <v>767</v>
      </c>
      <c r="AJ406" s="7" t="s">
        <v>24</v>
      </c>
      <c r="AK406" s="7" t="s">
        <v>141</v>
      </c>
      <c r="AL406" s="7" t="s">
        <v>346</v>
      </c>
      <c r="AM406" s="7" t="b">
        <v>0</v>
      </c>
      <c r="AN406" s="7" t="b">
        <v>1</v>
      </c>
    </row>
    <row r="407" spans="30:40" x14ac:dyDescent="0.25">
      <c r="AD407" s="7" t="s">
        <v>768</v>
      </c>
      <c r="AE407" s="23" t="s">
        <v>25</v>
      </c>
      <c r="AF407" s="7" t="s">
        <v>135</v>
      </c>
      <c r="AG407" s="7" t="s">
        <v>44</v>
      </c>
      <c r="AI407" s="7" t="s">
        <v>767</v>
      </c>
      <c r="AJ407" s="7" t="s">
        <v>24</v>
      </c>
      <c r="AK407" s="7" t="s">
        <v>138</v>
      </c>
      <c r="AL407" s="7" t="s">
        <v>346</v>
      </c>
      <c r="AM407" s="7" t="b">
        <v>0</v>
      </c>
      <c r="AN407" s="7" t="b">
        <v>1</v>
      </c>
    </row>
    <row r="408" spans="30:40" x14ac:dyDescent="0.25">
      <c r="AD408" s="7" t="s">
        <v>768</v>
      </c>
      <c r="AE408" s="23" t="s">
        <v>25</v>
      </c>
      <c r="AF408" s="7" t="s">
        <v>103</v>
      </c>
      <c r="AG408" s="7" t="s">
        <v>44</v>
      </c>
      <c r="AI408" s="7" t="s">
        <v>767</v>
      </c>
      <c r="AJ408" s="7" t="s">
        <v>24</v>
      </c>
      <c r="AK408" s="7" t="s">
        <v>136</v>
      </c>
      <c r="AL408" s="7" t="s">
        <v>346</v>
      </c>
      <c r="AM408" s="7" t="b">
        <v>0</v>
      </c>
      <c r="AN408" s="7" t="b">
        <v>1</v>
      </c>
    </row>
    <row r="409" spans="30:40" x14ac:dyDescent="0.25">
      <c r="AD409" s="7" t="s">
        <v>768</v>
      </c>
      <c r="AE409" s="23" t="s">
        <v>25</v>
      </c>
      <c r="AF409" s="7" t="s">
        <v>102</v>
      </c>
      <c r="AG409" s="7" t="s">
        <v>44</v>
      </c>
      <c r="AI409" s="7" t="s">
        <v>767</v>
      </c>
      <c r="AJ409" s="7" t="s">
        <v>24</v>
      </c>
      <c r="AK409" s="7" t="s">
        <v>112</v>
      </c>
      <c r="AL409" s="7" t="s">
        <v>325</v>
      </c>
      <c r="AM409" s="7" t="b">
        <v>0</v>
      </c>
      <c r="AN409" s="7" t="b">
        <v>1</v>
      </c>
    </row>
    <row r="410" spans="30:40" x14ac:dyDescent="0.25">
      <c r="AD410" s="7" t="s">
        <v>768</v>
      </c>
      <c r="AE410" s="23" t="s">
        <v>25</v>
      </c>
      <c r="AF410" s="7" t="s">
        <v>137</v>
      </c>
      <c r="AG410" s="7" t="s">
        <v>44</v>
      </c>
      <c r="AI410" s="7" t="s">
        <v>767</v>
      </c>
      <c r="AJ410" s="7" t="s">
        <v>24</v>
      </c>
      <c r="AK410" s="7" t="s">
        <v>135</v>
      </c>
      <c r="AL410" s="7" t="s">
        <v>348</v>
      </c>
      <c r="AM410" s="7" t="b">
        <v>0</v>
      </c>
      <c r="AN410" s="7" t="b">
        <v>1</v>
      </c>
    </row>
    <row r="411" spans="30:40" x14ac:dyDescent="0.25">
      <c r="AD411" s="7" t="s">
        <v>768</v>
      </c>
      <c r="AE411" s="23" t="s">
        <v>25</v>
      </c>
      <c r="AF411" s="7" t="s">
        <v>178</v>
      </c>
      <c r="AG411" s="7" t="s">
        <v>40</v>
      </c>
      <c r="AI411" s="7" t="s">
        <v>768</v>
      </c>
      <c r="AJ411" s="7" t="s">
        <v>24</v>
      </c>
      <c r="AK411" s="7" t="s">
        <v>160</v>
      </c>
      <c r="AL411" s="7" t="s">
        <v>351</v>
      </c>
      <c r="AM411" s="7" t="b">
        <v>0</v>
      </c>
      <c r="AN411" s="7" t="b">
        <v>1</v>
      </c>
    </row>
    <row r="412" spans="30:40" x14ac:dyDescent="0.25">
      <c r="AD412" s="7" t="s">
        <v>768</v>
      </c>
      <c r="AE412" s="23" t="s">
        <v>25</v>
      </c>
      <c r="AF412" s="7" t="s">
        <v>88</v>
      </c>
      <c r="AG412" s="7" t="s">
        <v>40</v>
      </c>
      <c r="AI412" s="7" t="s">
        <v>768</v>
      </c>
      <c r="AJ412" s="7" t="s">
        <v>24</v>
      </c>
      <c r="AK412" s="7" t="s">
        <v>161</v>
      </c>
      <c r="AL412" s="7" t="s">
        <v>351</v>
      </c>
      <c r="AM412" s="7" t="b">
        <v>0</v>
      </c>
      <c r="AN412" s="7" t="b">
        <v>1</v>
      </c>
    </row>
    <row r="413" spans="30:40" x14ac:dyDescent="0.25">
      <c r="AD413" s="7" t="s">
        <v>768</v>
      </c>
      <c r="AE413" s="23" t="s">
        <v>25</v>
      </c>
      <c r="AF413" s="7" t="s">
        <v>168</v>
      </c>
      <c r="AG413" s="7" t="s">
        <v>40</v>
      </c>
      <c r="AI413" s="7" t="s">
        <v>768</v>
      </c>
      <c r="AJ413" s="7" t="s">
        <v>24</v>
      </c>
      <c r="AK413" s="7" t="s">
        <v>162</v>
      </c>
      <c r="AL413" s="7" t="s">
        <v>351</v>
      </c>
      <c r="AM413" s="7" t="b">
        <v>0</v>
      </c>
      <c r="AN413" s="7" t="b">
        <v>1</v>
      </c>
    </row>
    <row r="414" spans="30:40" x14ac:dyDescent="0.25">
      <c r="AD414" s="7" t="s">
        <v>768</v>
      </c>
      <c r="AE414" s="23" t="s">
        <v>25</v>
      </c>
      <c r="AF414" s="7" t="s">
        <v>184</v>
      </c>
      <c r="AG414" s="7" t="s">
        <v>40</v>
      </c>
      <c r="AI414" s="7" t="s">
        <v>768</v>
      </c>
      <c r="AJ414" s="7" t="s">
        <v>24</v>
      </c>
      <c r="AK414" s="7" t="s">
        <v>658</v>
      </c>
      <c r="AL414" s="7" t="s">
        <v>659</v>
      </c>
      <c r="AM414" s="7" t="b">
        <v>0</v>
      </c>
      <c r="AN414" s="7" t="b">
        <v>1</v>
      </c>
    </row>
    <row r="415" spans="30:40" x14ac:dyDescent="0.25">
      <c r="AD415" s="7" t="s">
        <v>768</v>
      </c>
      <c r="AE415" s="23" t="s">
        <v>25</v>
      </c>
      <c r="AF415" s="7" t="s">
        <v>188</v>
      </c>
      <c r="AG415" s="7" t="s">
        <v>40</v>
      </c>
      <c r="AI415" s="7" t="s">
        <v>768</v>
      </c>
      <c r="AJ415" s="7" t="s">
        <v>24</v>
      </c>
      <c r="AK415" s="7" t="s">
        <v>187</v>
      </c>
      <c r="AL415" s="7" t="s">
        <v>380</v>
      </c>
      <c r="AM415" s="7" t="b">
        <v>1</v>
      </c>
      <c r="AN415" s="7" t="b">
        <v>0</v>
      </c>
    </row>
    <row r="416" spans="30:40" x14ac:dyDescent="0.25">
      <c r="AD416" s="7" t="s">
        <v>768</v>
      </c>
      <c r="AE416" s="23" t="s">
        <v>25</v>
      </c>
      <c r="AF416" s="7" t="s">
        <v>189</v>
      </c>
      <c r="AG416" s="7" t="s">
        <v>40</v>
      </c>
      <c r="AI416" s="7" t="s">
        <v>768</v>
      </c>
      <c r="AJ416" s="7" t="s">
        <v>24</v>
      </c>
      <c r="AK416" s="7" t="s">
        <v>186</v>
      </c>
      <c r="AL416" s="7" t="s">
        <v>381</v>
      </c>
      <c r="AM416" s="7" t="b">
        <v>0</v>
      </c>
      <c r="AN416" s="7" t="b">
        <v>1</v>
      </c>
    </row>
    <row r="417" spans="30:40" x14ac:dyDescent="0.25">
      <c r="AD417" s="7" t="s">
        <v>768</v>
      </c>
      <c r="AE417" s="23" t="s">
        <v>25</v>
      </c>
      <c r="AF417" s="7" t="s">
        <v>190</v>
      </c>
      <c r="AG417" s="7" t="s">
        <v>42</v>
      </c>
      <c r="AI417" s="7" t="s">
        <v>768</v>
      </c>
      <c r="AJ417" s="7" t="s">
        <v>24</v>
      </c>
      <c r="AK417" s="7" t="s">
        <v>155</v>
      </c>
      <c r="AL417" s="7" t="s">
        <v>359</v>
      </c>
      <c r="AM417" s="7" t="b">
        <v>0</v>
      </c>
      <c r="AN417" s="7" t="b">
        <v>1</v>
      </c>
    </row>
    <row r="418" spans="30:40" x14ac:dyDescent="0.25">
      <c r="AD418" s="7" t="s">
        <v>768</v>
      </c>
      <c r="AE418" s="23" t="s">
        <v>25</v>
      </c>
      <c r="AF418" s="7" t="s">
        <v>192</v>
      </c>
      <c r="AG418" s="7" t="s">
        <v>40</v>
      </c>
      <c r="AI418" s="7" t="s">
        <v>768</v>
      </c>
      <c r="AJ418" s="7" t="s">
        <v>24</v>
      </c>
      <c r="AK418" s="7" t="s">
        <v>154</v>
      </c>
      <c r="AL418" s="7" t="s">
        <v>352</v>
      </c>
      <c r="AM418" s="7" t="b">
        <v>0</v>
      </c>
      <c r="AN418" s="7" t="b">
        <v>1</v>
      </c>
    </row>
    <row r="419" spans="30:40" x14ac:dyDescent="0.25">
      <c r="AD419" s="7" t="s">
        <v>768</v>
      </c>
      <c r="AE419" s="23" t="s">
        <v>25</v>
      </c>
      <c r="AF419" s="7" t="s">
        <v>193</v>
      </c>
      <c r="AG419" s="7" t="s">
        <v>40</v>
      </c>
      <c r="AI419" s="7" t="s">
        <v>768</v>
      </c>
      <c r="AJ419" s="7" t="s">
        <v>24</v>
      </c>
      <c r="AK419" s="7" t="s">
        <v>185</v>
      </c>
      <c r="AL419" s="7" t="s">
        <v>382</v>
      </c>
      <c r="AM419" s="7" t="b">
        <v>0</v>
      </c>
      <c r="AN419" s="7" t="b">
        <v>1</v>
      </c>
    </row>
    <row r="420" spans="30:40" x14ac:dyDescent="0.25">
      <c r="AD420" s="7" t="s">
        <v>768</v>
      </c>
      <c r="AE420" s="23" t="s">
        <v>25</v>
      </c>
      <c r="AF420" s="7" t="s">
        <v>176</v>
      </c>
      <c r="AG420" s="7" t="s">
        <v>40</v>
      </c>
      <c r="AI420" s="7" t="s">
        <v>768</v>
      </c>
      <c r="AJ420" s="7" t="s">
        <v>24</v>
      </c>
      <c r="AK420" s="7" t="s">
        <v>148</v>
      </c>
      <c r="AL420" s="7" t="s">
        <v>360</v>
      </c>
      <c r="AM420" s="7" t="b">
        <v>0</v>
      </c>
      <c r="AN420" s="7" t="b">
        <v>1</v>
      </c>
    </row>
    <row r="421" spans="30:40" x14ac:dyDescent="0.25">
      <c r="AD421" s="7" t="s">
        <v>768</v>
      </c>
      <c r="AE421" s="23" t="s">
        <v>25</v>
      </c>
      <c r="AF421" s="7" t="s">
        <v>93</v>
      </c>
      <c r="AG421" s="7" t="s">
        <v>40</v>
      </c>
      <c r="AI421" s="7" t="s">
        <v>768</v>
      </c>
      <c r="AJ421" s="7" t="s">
        <v>24</v>
      </c>
      <c r="AK421" s="7" t="s">
        <v>149</v>
      </c>
      <c r="AL421" s="7" t="s">
        <v>341</v>
      </c>
      <c r="AM421" s="7" t="b">
        <v>1</v>
      </c>
      <c r="AN421" s="7" t="b">
        <v>0</v>
      </c>
    </row>
    <row r="422" spans="30:40" x14ac:dyDescent="0.25">
      <c r="AD422" s="7" t="s">
        <v>768</v>
      </c>
      <c r="AE422" s="23" t="s">
        <v>25</v>
      </c>
      <c r="AF422" s="7" t="s">
        <v>125</v>
      </c>
      <c r="AG422" s="7" t="s">
        <v>40</v>
      </c>
      <c r="AI422" s="7" t="s">
        <v>768</v>
      </c>
      <c r="AJ422" s="7" t="s">
        <v>24</v>
      </c>
      <c r="AK422" s="7" t="s">
        <v>150</v>
      </c>
      <c r="AL422" s="7" t="s">
        <v>328</v>
      </c>
      <c r="AM422" s="7" t="b">
        <v>0</v>
      </c>
      <c r="AN422" s="7" t="b">
        <v>1</v>
      </c>
    </row>
    <row r="423" spans="30:40" x14ac:dyDescent="0.25">
      <c r="AD423" s="7" t="s">
        <v>768</v>
      </c>
      <c r="AE423" s="23" t="s">
        <v>25</v>
      </c>
      <c r="AF423" s="7" t="s">
        <v>173</v>
      </c>
      <c r="AG423" s="7" t="s">
        <v>40</v>
      </c>
      <c r="AI423" s="7" t="s">
        <v>768</v>
      </c>
      <c r="AJ423" s="7" t="s">
        <v>24</v>
      </c>
      <c r="AK423" s="7" t="s">
        <v>152</v>
      </c>
      <c r="AL423" s="7" t="s">
        <v>363</v>
      </c>
      <c r="AM423" s="7" t="b">
        <v>1</v>
      </c>
      <c r="AN423" s="7" t="b">
        <v>0</v>
      </c>
    </row>
    <row r="424" spans="30:40" x14ac:dyDescent="0.25">
      <c r="AD424" s="7" t="s">
        <v>768</v>
      </c>
      <c r="AE424" s="23" t="s">
        <v>25</v>
      </c>
      <c r="AF424" s="7" t="s">
        <v>175</v>
      </c>
      <c r="AG424" s="7" t="s">
        <v>40</v>
      </c>
      <c r="AI424" s="7" t="s">
        <v>768</v>
      </c>
      <c r="AJ424" s="7" t="s">
        <v>24</v>
      </c>
      <c r="AK424" s="7" t="s">
        <v>110</v>
      </c>
      <c r="AL424" s="7" t="s">
        <v>321</v>
      </c>
      <c r="AM424" s="7" t="b">
        <v>0</v>
      </c>
      <c r="AN424" s="7" t="b">
        <v>1</v>
      </c>
    </row>
    <row r="425" spans="30:40" x14ac:dyDescent="0.25">
      <c r="AD425" s="7" t="s">
        <v>768</v>
      </c>
      <c r="AE425" s="23" t="s">
        <v>25</v>
      </c>
      <c r="AF425" s="7" t="s">
        <v>126</v>
      </c>
      <c r="AG425" s="7" t="s">
        <v>42</v>
      </c>
      <c r="AI425" s="7" t="s">
        <v>768</v>
      </c>
      <c r="AJ425" s="7" t="s">
        <v>24</v>
      </c>
      <c r="AK425" s="7" t="s">
        <v>171</v>
      </c>
      <c r="AL425" s="7" t="s">
        <v>368</v>
      </c>
      <c r="AM425" s="7" t="b">
        <v>0</v>
      </c>
      <c r="AN425" s="7" t="b">
        <v>1</v>
      </c>
    </row>
    <row r="426" spans="30:40" x14ac:dyDescent="0.25">
      <c r="AD426" s="7" t="s">
        <v>768</v>
      </c>
      <c r="AE426" s="23" t="s">
        <v>25</v>
      </c>
      <c r="AF426" s="7" t="s">
        <v>174</v>
      </c>
      <c r="AG426" s="7" t="s">
        <v>40</v>
      </c>
      <c r="AI426" s="7" t="s">
        <v>768</v>
      </c>
      <c r="AJ426" s="7" t="s">
        <v>24</v>
      </c>
      <c r="AK426" s="7" t="s">
        <v>166</v>
      </c>
      <c r="AL426" s="7" t="s">
        <v>351</v>
      </c>
      <c r="AM426" s="7" t="b">
        <v>0</v>
      </c>
      <c r="AN426" s="7" t="b">
        <v>1</v>
      </c>
    </row>
    <row r="427" spans="30:40" x14ac:dyDescent="0.25">
      <c r="AD427" s="7" t="s">
        <v>768</v>
      </c>
      <c r="AE427" s="23" t="s">
        <v>25</v>
      </c>
      <c r="AF427" s="7" t="s">
        <v>127</v>
      </c>
      <c r="AG427" s="7" t="s">
        <v>40</v>
      </c>
      <c r="AI427" s="7" t="s">
        <v>768</v>
      </c>
      <c r="AJ427" s="7" t="s">
        <v>24</v>
      </c>
      <c r="AK427" s="7" t="s">
        <v>167</v>
      </c>
      <c r="AL427" s="7" t="s">
        <v>351</v>
      </c>
      <c r="AM427" s="7" t="b">
        <v>0</v>
      </c>
      <c r="AN427" s="7" t="b">
        <v>1</v>
      </c>
    </row>
    <row r="428" spans="30:40" x14ac:dyDescent="0.25">
      <c r="AD428" s="7" t="s">
        <v>768</v>
      </c>
      <c r="AE428" s="23" t="s">
        <v>25</v>
      </c>
      <c r="AF428" s="7" t="s">
        <v>107</v>
      </c>
      <c r="AG428" s="7" t="s">
        <v>42</v>
      </c>
      <c r="AI428" s="7" t="s">
        <v>768</v>
      </c>
      <c r="AJ428" s="7" t="s">
        <v>24</v>
      </c>
      <c r="AK428" s="7" t="s">
        <v>116</v>
      </c>
      <c r="AL428" s="7" t="s">
        <v>341</v>
      </c>
      <c r="AM428" s="7" t="b">
        <v>1</v>
      </c>
      <c r="AN428" s="7" t="b">
        <v>0</v>
      </c>
    </row>
    <row r="429" spans="30:40" x14ac:dyDescent="0.25">
      <c r="AD429" s="7" t="s">
        <v>769</v>
      </c>
      <c r="AE429" s="23" t="s">
        <v>25</v>
      </c>
      <c r="AF429" s="7" t="s">
        <v>197</v>
      </c>
      <c r="AG429" s="7" t="s">
        <v>40</v>
      </c>
      <c r="AI429" s="7" t="s">
        <v>768</v>
      </c>
      <c r="AJ429" s="7" t="s">
        <v>24</v>
      </c>
      <c r="AK429" s="7" t="s">
        <v>118</v>
      </c>
      <c r="AL429" s="7" t="s">
        <v>341</v>
      </c>
      <c r="AM429" s="7" t="b">
        <v>1</v>
      </c>
      <c r="AN429" s="7" t="b">
        <v>0</v>
      </c>
    </row>
    <row r="430" spans="30:40" x14ac:dyDescent="0.25">
      <c r="AD430" s="7" t="s">
        <v>769</v>
      </c>
      <c r="AE430" s="23" t="s">
        <v>25</v>
      </c>
      <c r="AF430" s="7" t="s">
        <v>194</v>
      </c>
      <c r="AG430" s="7" t="s">
        <v>40</v>
      </c>
      <c r="AI430" s="7" t="s">
        <v>768</v>
      </c>
      <c r="AJ430" s="7" t="s">
        <v>24</v>
      </c>
      <c r="AK430" s="7" t="s">
        <v>131</v>
      </c>
      <c r="AL430" s="7" t="s">
        <v>650</v>
      </c>
      <c r="AM430" s="7" t="b">
        <v>0</v>
      </c>
      <c r="AN430" s="7" t="b">
        <v>1</v>
      </c>
    </row>
    <row r="431" spans="30:40" x14ac:dyDescent="0.25">
      <c r="AD431" s="7" t="s">
        <v>769</v>
      </c>
      <c r="AE431" s="23" t="s">
        <v>25</v>
      </c>
      <c r="AF431" s="7" t="s">
        <v>195</v>
      </c>
      <c r="AG431" s="7" t="s">
        <v>40</v>
      </c>
      <c r="AI431" s="7" t="s">
        <v>768</v>
      </c>
      <c r="AJ431" s="7" t="s">
        <v>24</v>
      </c>
      <c r="AK431" s="7" t="s">
        <v>191</v>
      </c>
      <c r="AL431" s="7" t="s">
        <v>367</v>
      </c>
      <c r="AM431" s="7" t="b">
        <v>1</v>
      </c>
      <c r="AN431" s="7" t="b">
        <v>0</v>
      </c>
    </row>
    <row r="432" spans="30:40" x14ac:dyDescent="0.25">
      <c r="AD432" s="7" t="s">
        <v>769</v>
      </c>
      <c r="AE432" s="23" t="s">
        <v>25</v>
      </c>
      <c r="AF432" s="7" t="s">
        <v>211</v>
      </c>
      <c r="AG432" s="7" t="s">
        <v>40</v>
      </c>
      <c r="AI432" s="7" t="s">
        <v>768</v>
      </c>
      <c r="AJ432" s="7" t="s">
        <v>24</v>
      </c>
      <c r="AK432" s="7" t="s">
        <v>107</v>
      </c>
      <c r="AL432" s="7" t="s">
        <v>324</v>
      </c>
      <c r="AM432" s="7" t="b">
        <v>0</v>
      </c>
      <c r="AN432" s="7" t="b">
        <v>1</v>
      </c>
    </row>
    <row r="433" spans="30:40" x14ac:dyDescent="0.25">
      <c r="AD433" s="7" t="s">
        <v>769</v>
      </c>
      <c r="AE433" s="23" t="s">
        <v>25</v>
      </c>
      <c r="AF433" s="7" t="s">
        <v>131</v>
      </c>
      <c r="AG433" s="7" t="s">
        <v>42</v>
      </c>
      <c r="AI433" s="7" t="s">
        <v>768</v>
      </c>
      <c r="AJ433" s="7" t="s">
        <v>24</v>
      </c>
      <c r="AK433" s="7" t="s">
        <v>104</v>
      </c>
      <c r="AL433" s="7" t="s">
        <v>320</v>
      </c>
      <c r="AM433" s="7" t="b">
        <v>0</v>
      </c>
      <c r="AN433" s="7" t="b">
        <v>1</v>
      </c>
    </row>
    <row r="434" spans="30:40" x14ac:dyDescent="0.25">
      <c r="AD434" s="7" t="s">
        <v>769</v>
      </c>
      <c r="AE434" s="23" t="s">
        <v>25</v>
      </c>
      <c r="AF434" s="7" t="s">
        <v>196</v>
      </c>
      <c r="AG434" s="7" t="s">
        <v>40</v>
      </c>
      <c r="AI434" s="7" t="s">
        <v>768</v>
      </c>
      <c r="AJ434" s="7" t="s">
        <v>24</v>
      </c>
      <c r="AK434" s="7" t="s">
        <v>193</v>
      </c>
      <c r="AL434" s="7" t="s">
        <v>383</v>
      </c>
      <c r="AM434" s="7" t="b">
        <v>0</v>
      </c>
      <c r="AN434" s="7" t="b">
        <v>1</v>
      </c>
    </row>
    <row r="435" spans="30:40" x14ac:dyDescent="0.25">
      <c r="AD435" s="7" t="s">
        <v>769</v>
      </c>
      <c r="AE435" s="23" t="s">
        <v>25</v>
      </c>
      <c r="AF435" s="7" t="s">
        <v>118</v>
      </c>
      <c r="AG435" s="7" t="s">
        <v>40</v>
      </c>
      <c r="AI435" s="7" t="s">
        <v>768</v>
      </c>
      <c r="AJ435" s="7" t="s">
        <v>24</v>
      </c>
      <c r="AK435" s="7" t="s">
        <v>660</v>
      </c>
      <c r="AL435" s="7" t="s">
        <v>661</v>
      </c>
      <c r="AM435" s="7" t="b">
        <v>0</v>
      </c>
      <c r="AN435" s="7" t="b">
        <v>1</v>
      </c>
    </row>
    <row r="436" spans="30:40" x14ac:dyDescent="0.25">
      <c r="AD436" s="7" t="s">
        <v>769</v>
      </c>
      <c r="AE436" s="23" t="s">
        <v>25</v>
      </c>
      <c r="AF436" s="7" t="s">
        <v>162</v>
      </c>
      <c r="AG436" s="7" t="s">
        <v>77</v>
      </c>
      <c r="AI436" s="7" t="s">
        <v>768</v>
      </c>
      <c r="AJ436" s="7" t="s">
        <v>24</v>
      </c>
      <c r="AK436" s="7" t="s">
        <v>192</v>
      </c>
      <c r="AL436" s="7" t="s">
        <v>380</v>
      </c>
      <c r="AM436" s="7" t="b">
        <v>1</v>
      </c>
      <c r="AN436" s="7" t="b">
        <v>0</v>
      </c>
    </row>
    <row r="437" spans="30:40" x14ac:dyDescent="0.25">
      <c r="AD437" s="7" t="s">
        <v>769</v>
      </c>
      <c r="AE437" s="23" t="s">
        <v>25</v>
      </c>
      <c r="AF437" s="7" t="s">
        <v>161</v>
      </c>
      <c r="AG437" s="7" t="s">
        <v>77</v>
      </c>
      <c r="AI437" s="7" t="s">
        <v>768</v>
      </c>
      <c r="AJ437" s="7" t="s">
        <v>24</v>
      </c>
      <c r="AK437" s="7" t="s">
        <v>190</v>
      </c>
      <c r="AL437" s="7" t="s">
        <v>384</v>
      </c>
      <c r="AM437" s="7" t="b">
        <v>1</v>
      </c>
      <c r="AN437" s="7" t="b">
        <v>0</v>
      </c>
    </row>
    <row r="438" spans="30:40" x14ac:dyDescent="0.25">
      <c r="AD438" s="7" t="s">
        <v>769</v>
      </c>
      <c r="AE438" s="23" t="s">
        <v>25</v>
      </c>
      <c r="AF438" s="7" t="s">
        <v>159</v>
      </c>
      <c r="AG438" s="7" t="s">
        <v>77</v>
      </c>
      <c r="AI438" s="7" t="s">
        <v>768</v>
      </c>
      <c r="AJ438" s="7" t="s">
        <v>24</v>
      </c>
      <c r="AK438" s="7" t="s">
        <v>213</v>
      </c>
      <c r="AL438" s="7" t="s">
        <v>393</v>
      </c>
      <c r="AM438" s="7" t="b">
        <v>0</v>
      </c>
      <c r="AN438" s="7" t="b">
        <v>1</v>
      </c>
    </row>
    <row r="439" spans="30:40" x14ac:dyDescent="0.25">
      <c r="AD439" s="7" t="s">
        <v>769</v>
      </c>
      <c r="AE439" s="23" t="s">
        <v>25</v>
      </c>
      <c r="AF439" s="7" t="s">
        <v>206</v>
      </c>
      <c r="AG439" s="7" t="s">
        <v>40</v>
      </c>
      <c r="AI439" s="7" t="s">
        <v>768</v>
      </c>
      <c r="AJ439" s="7" t="s">
        <v>24</v>
      </c>
      <c r="AK439" s="7" t="s">
        <v>189</v>
      </c>
      <c r="AL439" s="7" t="s">
        <v>378</v>
      </c>
      <c r="AM439" s="7" t="b">
        <v>0</v>
      </c>
      <c r="AN439" s="7" t="b">
        <v>1</v>
      </c>
    </row>
    <row r="440" spans="30:40" x14ac:dyDescent="0.25">
      <c r="AD440" s="7" t="s">
        <v>769</v>
      </c>
      <c r="AE440" s="23" t="s">
        <v>25</v>
      </c>
      <c r="AF440" s="7" t="s">
        <v>171</v>
      </c>
      <c r="AG440" s="7" t="s">
        <v>42</v>
      </c>
      <c r="AI440" s="7" t="s">
        <v>768</v>
      </c>
      <c r="AJ440" s="7" t="s">
        <v>24</v>
      </c>
      <c r="AK440" s="7" t="s">
        <v>188</v>
      </c>
      <c r="AL440" s="7" t="s">
        <v>378</v>
      </c>
      <c r="AM440" s="7" t="b">
        <v>0</v>
      </c>
      <c r="AN440" s="7" t="b">
        <v>1</v>
      </c>
    </row>
    <row r="441" spans="30:40" x14ac:dyDescent="0.25">
      <c r="AD441" s="7" t="s">
        <v>769</v>
      </c>
      <c r="AE441" s="23" t="s">
        <v>25</v>
      </c>
      <c r="AF441" s="7" t="s">
        <v>210</v>
      </c>
      <c r="AG441" s="7" t="s">
        <v>77</v>
      </c>
      <c r="AI441" s="7" t="s">
        <v>768</v>
      </c>
      <c r="AJ441" s="7" t="s">
        <v>24</v>
      </c>
      <c r="AK441" s="7" t="s">
        <v>184</v>
      </c>
      <c r="AL441" s="7" t="s">
        <v>372</v>
      </c>
      <c r="AM441" s="7" t="b">
        <v>0</v>
      </c>
      <c r="AN441" s="7" t="b">
        <v>1</v>
      </c>
    </row>
    <row r="442" spans="30:40" x14ac:dyDescent="0.25">
      <c r="AD442" s="7" t="s">
        <v>769</v>
      </c>
      <c r="AE442" s="23" t="s">
        <v>25</v>
      </c>
      <c r="AF442" s="7" t="s">
        <v>110</v>
      </c>
      <c r="AG442" s="7" t="s">
        <v>42</v>
      </c>
      <c r="AI442" s="7" t="s">
        <v>768</v>
      </c>
      <c r="AJ442" s="7" t="s">
        <v>24</v>
      </c>
      <c r="AK442" s="7" t="s">
        <v>177</v>
      </c>
      <c r="AL442" s="7" t="s">
        <v>371</v>
      </c>
      <c r="AM442" s="7" t="b">
        <v>1</v>
      </c>
      <c r="AN442" s="7" t="b">
        <v>0</v>
      </c>
    </row>
    <row r="443" spans="30:40" x14ac:dyDescent="0.25">
      <c r="AD443" s="7" t="s">
        <v>769</v>
      </c>
      <c r="AE443" s="23" t="s">
        <v>25</v>
      </c>
      <c r="AF443" s="7" t="s">
        <v>214</v>
      </c>
      <c r="AG443" s="7" t="s">
        <v>77</v>
      </c>
      <c r="AI443" s="7" t="s">
        <v>768</v>
      </c>
      <c r="AJ443" s="7" t="s">
        <v>24</v>
      </c>
      <c r="AK443" s="7" t="s">
        <v>168</v>
      </c>
      <c r="AL443" s="7" t="s">
        <v>330</v>
      </c>
      <c r="AM443" s="7" t="b">
        <v>0</v>
      </c>
      <c r="AN443" s="7" t="b">
        <v>1</v>
      </c>
    </row>
    <row r="444" spans="30:40" x14ac:dyDescent="0.25">
      <c r="AD444" s="7" t="s">
        <v>769</v>
      </c>
      <c r="AE444" s="23" t="s">
        <v>25</v>
      </c>
      <c r="AF444" s="7" t="s">
        <v>150</v>
      </c>
      <c r="AG444" s="7" t="s">
        <v>77</v>
      </c>
      <c r="AI444" s="7" t="s">
        <v>768</v>
      </c>
      <c r="AJ444" s="7" t="s">
        <v>24</v>
      </c>
      <c r="AK444" s="7" t="s">
        <v>342</v>
      </c>
      <c r="AL444" s="7" t="s">
        <v>343</v>
      </c>
      <c r="AM444" s="7" t="b">
        <v>0</v>
      </c>
      <c r="AN444" s="7" t="b">
        <v>1</v>
      </c>
    </row>
    <row r="445" spans="30:40" x14ac:dyDescent="0.25">
      <c r="AD445" s="7" t="s">
        <v>769</v>
      </c>
      <c r="AE445" s="23" t="s">
        <v>25</v>
      </c>
      <c r="AF445" s="7" t="s">
        <v>154</v>
      </c>
      <c r="AG445" s="7" t="s">
        <v>77</v>
      </c>
      <c r="AI445" s="7" t="s">
        <v>768</v>
      </c>
      <c r="AJ445" s="7" t="s">
        <v>24</v>
      </c>
      <c r="AK445" s="7" t="s">
        <v>532</v>
      </c>
      <c r="AL445" s="7" t="s">
        <v>360</v>
      </c>
      <c r="AM445" s="7" t="b">
        <v>0</v>
      </c>
      <c r="AN445" s="7" t="b">
        <v>1</v>
      </c>
    </row>
    <row r="446" spans="30:40" x14ac:dyDescent="0.25">
      <c r="AD446" s="7" t="s">
        <v>769</v>
      </c>
      <c r="AE446" s="23" t="s">
        <v>25</v>
      </c>
      <c r="AF446" s="7" t="s">
        <v>155</v>
      </c>
      <c r="AG446" s="7" t="s">
        <v>42</v>
      </c>
      <c r="AI446" s="7" t="s">
        <v>768</v>
      </c>
      <c r="AJ446" s="7" t="s">
        <v>24</v>
      </c>
      <c r="AK446" s="7" t="s">
        <v>533</v>
      </c>
      <c r="AL446" s="7" t="s">
        <v>360</v>
      </c>
      <c r="AM446" s="7" t="b">
        <v>0</v>
      </c>
      <c r="AN446" s="7" t="b">
        <v>1</v>
      </c>
    </row>
    <row r="447" spans="30:40" x14ac:dyDescent="0.25">
      <c r="AD447" s="7" t="s">
        <v>769</v>
      </c>
      <c r="AE447" s="23" t="s">
        <v>25</v>
      </c>
      <c r="AF447" s="7" t="s">
        <v>209</v>
      </c>
      <c r="AG447" s="7" t="s">
        <v>77</v>
      </c>
      <c r="AI447" s="7" t="s">
        <v>768</v>
      </c>
      <c r="AJ447" s="7" t="s">
        <v>24</v>
      </c>
      <c r="AK447" s="7" t="s">
        <v>373</v>
      </c>
      <c r="AL447" s="7" t="s">
        <v>374</v>
      </c>
      <c r="AM447" s="7" t="b">
        <v>0</v>
      </c>
      <c r="AN447" s="7" t="b">
        <v>1</v>
      </c>
    </row>
    <row r="448" spans="30:40" x14ac:dyDescent="0.25">
      <c r="AD448" s="7" t="s">
        <v>769</v>
      </c>
      <c r="AE448" s="23" t="s">
        <v>25</v>
      </c>
      <c r="AF448" s="7" t="s">
        <v>104</v>
      </c>
      <c r="AG448" s="7" t="s">
        <v>40</v>
      </c>
      <c r="AI448" s="7" t="s">
        <v>768</v>
      </c>
      <c r="AJ448" s="7" t="s">
        <v>24</v>
      </c>
      <c r="AK448" s="7" t="s">
        <v>127</v>
      </c>
      <c r="AL448" s="7" t="s">
        <v>327</v>
      </c>
      <c r="AM448" s="7" t="b">
        <v>0</v>
      </c>
      <c r="AN448" s="7" t="b">
        <v>1</v>
      </c>
    </row>
    <row r="449" spans="30:40" x14ac:dyDescent="0.25">
      <c r="AD449" s="7" t="s">
        <v>769</v>
      </c>
      <c r="AE449" s="23" t="s">
        <v>25</v>
      </c>
      <c r="AF449" s="7" t="s">
        <v>207</v>
      </c>
      <c r="AG449" s="7" t="s">
        <v>44</v>
      </c>
      <c r="AI449" s="7" t="s">
        <v>768</v>
      </c>
      <c r="AJ449" s="7" t="s">
        <v>24</v>
      </c>
      <c r="AK449" s="7" t="s">
        <v>174</v>
      </c>
      <c r="AL449" s="7" t="s">
        <v>379</v>
      </c>
      <c r="AM449" s="7" t="b">
        <v>0</v>
      </c>
      <c r="AN449" s="7" t="b">
        <v>1</v>
      </c>
    </row>
    <row r="450" spans="30:40" x14ac:dyDescent="0.25">
      <c r="AD450" s="7" t="s">
        <v>769</v>
      </c>
      <c r="AE450" s="23" t="s">
        <v>25</v>
      </c>
      <c r="AF450" s="7" t="s">
        <v>208</v>
      </c>
      <c r="AG450" s="7" t="s">
        <v>44</v>
      </c>
      <c r="AI450" s="7" t="s">
        <v>768</v>
      </c>
      <c r="AJ450" s="7" t="s">
        <v>24</v>
      </c>
      <c r="AK450" s="7" t="s">
        <v>126</v>
      </c>
      <c r="AL450" s="7" t="s">
        <v>340</v>
      </c>
      <c r="AM450" s="7" t="b">
        <v>0</v>
      </c>
      <c r="AN450" s="7" t="b">
        <v>1</v>
      </c>
    </row>
    <row r="451" spans="30:40" x14ac:dyDescent="0.25">
      <c r="AD451" s="7" t="s">
        <v>769</v>
      </c>
      <c r="AE451" s="23" t="s">
        <v>25</v>
      </c>
      <c r="AF451" s="7" t="s">
        <v>102</v>
      </c>
      <c r="AG451" s="7" t="s">
        <v>44</v>
      </c>
      <c r="AI451" s="7" t="s">
        <v>768</v>
      </c>
      <c r="AJ451" s="7" t="s">
        <v>24</v>
      </c>
      <c r="AK451" s="7" t="s">
        <v>175</v>
      </c>
      <c r="AL451" s="7" t="s">
        <v>369</v>
      </c>
      <c r="AM451" s="7" t="b">
        <v>0</v>
      </c>
      <c r="AN451" s="7" t="b">
        <v>1</v>
      </c>
    </row>
    <row r="452" spans="30:40" x14ac:dyDescent="0.25">
      <c r="AD452" s="7" t="s">
        <v>769</v>
      </c>
      <c r="AE452" s="23" t="s">
        <v>25</v>
      </c>
      <c r="AF452" s="7" t="s">
        <v>89</v>
      </c>
      <c r="AG452" s="7" t="s">
        <v>40</v>
      </c>
      <c r="AI452" s="7" t="s">
        <v>768</v>
      </c>
      <c r="AJ452" s="7" t="s">
        <v>24</v>
      </c>
      <c r="AK452" s="7" t="s">
        <v>173</v>
      </c>
      <c r="AL452" s="7" t="s">
        <v>339</v>
      </c>
      <c r="AM452" s="7" t="b">
        <v>0</v>
      </c>
      <c r="AN452" s="7" t="b">
        <v>1</v>
      </c>
    </row>
    <row r="453" spans="30:40" x14ac:dyDescent="0.25">
      <c r="AD453" s="7" t="s">
        <v>769</v>
      </c>
      <c r="AE453" s="23" t="s">
        <v>25</v>
      </c>
      <c r="AF453" s="7" t="s">
        <v>201</v>
      </c>
      <c r="AG453" s="7" t="s">
        <v>44</v>
      </c>
      <c r="AI453" s="7" t="s">
        <v>768</v>
      </c>
      <c r="AJ453" s="7" t="s">
        <v>24</v>
      </c>
      <c r="AK453" s="7" t="s">
        <v>125</v>
      </c>
      <c r="AL453" s="7" t="s">
        <v>339</v>
      </c>
      <c r="AM453" s="7" t="b">
        <v>0</v>
      </c>
      <c r="AN453" s="7" t="b">
        <v>1</v>
      </c>
    </row>
    <row r="454" spans="30:40" x14ac:dyDescent="0.25">
      <c r="AD454" s="7" t="s">
        <v>769</v>
      </c>
      <c r="AE454" s="23" t="s">
        <v>25</v>
      </c>
      <c r="AF454" s="7" t="s">
        <v>133</v>
      </c>
      <c r="AG454" s="7" t="s">
        <v>44</v>
      </c>
      <c r="AI454" s="7" t="s">
        <v>768</v>
      </c>
      <c r="AJ454" s="7" t="s">
        <v>24</v>
      </c>
      <c r="AK454" s="7" t="s">
        <v>534</v>
      </c>
      <c r="AL454" s="7" t="s">
        <v>363</v>
      </c>
      <c r="AM454" s="7" t="b">
        <v>1</v>
      </c>
      <c r="AN454" s="7" t="b">
        <v>0</v>
      </c>
    </row>
    <row r="455" spans="30:40" x14ac:dyDescent="0.25">
      <c r="AD455" s="7" t="s">
        <v>769</v>
      </c>
      <c r="AE455" s="23" t="s">
        <v>25</v>
      </c>
      <c r="AF455" s="7" t="s">
        <v>115</v>
      </c>
      <c r="AG455" s="7" t="s">
        <v>44</v>
      </c>
      <c r="AI455" s="7" t="s">
        <v>768</v>
      </c>
      <c r="AJ455" s="7" t="s">
        <v>24</v>
      </c>
      <c r="AK455" s="7" t="s">
        <v>93</v>
      </c>
      <c r="AL455" s="7" t="s">
        <v>301</v>
      </c>
      <c r="AM455" s="7" t="b">
        <v>0</v>
      </c>
      <c r="AN455" s="7" t="b">
        <v>1</v>
      </c>
    </row>
    <row r="456" spans="30:40" x14ac:dyDescent="0.25">
      <c r="AD456" s="7" t="s">
        <v>769</v>
      </c>
      <c r="AE456" s="23" t="s">
        <v>25</v>
      </c>
      <c r="AF456" s="7" t="s">
        <v>200</v>
      </c>
      <c r="AG456" s="7" t="s">
        <v>44</v>
      </c>
      <c r="AI456" s="7" t="s">
        <v>768</v>
      </c>
      <c r="AJ456" s="7" t="s">
        <v>24</v>
      </c>
      <c r="AK456" s="7" t="s">
        <v>176</v>
      </c>
      <c r="AL456" s="7" t="s">
        <v>306</v>
      </c>
      <c r="AM456" s="7" t="b">
        <v>0</v>
      </c>
      <c r="AN456" s="7" t="b">
        <v>1</v>
      </c>
    </row>
    <row r="457" spans="30:40" x14ac:dyDescent="0.25">
      <c r="AD457" s="7" t="s">
        <v>769</v>
      </c>
      <c r="AE457" s="23" t="s">
        <v>25</v>
      </c>
      <c r="AF457" s="7" t="s">
        <v>120</v>
      </c>
      <c r="AG457" s="7" t="s">
        <v>42</v>
      </c>
      <c r="AI457" s="7" t="s">
        <v>768</v>
      </c>
      <c r="AJ457" s="7" t="s">
        <v>24</v>
      </c>
      <c r="AK457" s="7" t="s">
        <v>88</v>
      </c>
      <c r="AL457" s="7" t="s">
        <v>306</v>
      </c>
      <c r="AM457" s="7" t="b">
        <v>0</v>
      </c>
      <c r="AN457" s="7" t="b">
        <v>1</v>
      </c>
    </row>
    <row r="458" spans="30:40" x14ac:dyDescent="0.25">
      <c r="AD458" s="7" t="s">
        <v>769</v>
      </c>
      <c r="AE458" s="23" t="s">
        <v>25</v>
      </c>
      <c r="AF458" s="7" t="s">
        <v>121</v>
      </c>
      <c r="AG458" s="7" t="s">
        <v>44</v>
      </c>
      <c r="AI458" s="7" t="s">
        <v>768</v>
      </c>
      <c r="AJ458" s="7" t="s">
        <v>24</v>
      </c>
      <c r="AK458" s="7" t="s">
        <v>178</v>
      </c>
      <c r="AL458" s="7" t="s">
        <v>306</v>
      </c>
      <c r="AM458" s="7" t="b">
        <v>0</v>
      </c>
      <c r="AN458" s="7" t="b">
        <v>1</v>
      </c>
    </row>
    <row r="459" spans="30:40" x14ac:dyDescent="0.25">
      <c r="AD459" s="7" t="s">
        <v>769</v>
      </c>
      <c r="AE459" s="23" t="s">
        <v>25</v>
      </c>
      <c r="AF459" s="7" t="s">
        <v>128</v>
      </c>
      <c r="AG459" s="7" t="s">
        <v>44</v>
      </c>
      <c r="AI459" s="7" t="s">
        <v>768</v>
      </c>
      <c r="AJ459" s="7" t="s">
        <v>24</v>
      </c>
      <c r="AK459" s="7" t="s">
        <v>131</v>
      </c>
      <c r="AL459" s="7" t="s">
        <v>336</v>
      </c>
      <c r="AM459" s="7" t="b">
        <v>0</v>
      </c>
      <c r="AN459" s="7" t="b">
        <v>1</v>
      </c>
    </row>
    <row r="460" spans="30:40" x14ac:dyDescent="0.25">
      <c r="AD460" s="7" t="s">
        <v>769</v>
      </c>
      <c r="AE460" s="23" t="s">
        <v>25</v>
      </c>
      <c r="AF460" s="7" t="s">
        <v>132</v>
      </c>
      <c r="AG460" s="7" t="s">
        <v>44</v>
      </c>
      <c r="AI460" s="7" t="s">
        <v>768</v>
      </c>
      <c r="AJ460" s="7" t="s">
        <v>24</v>
      </c>
      <c r="AK460" s="7" t="s">
        <v>182</v>
      </c>
      <c r="AL460" s="7" t="s">
        <v>376</v>
      </c>
      <c r="AM460" s="7" t="b">
        <v>1</v>
      </c>
      <c r="AN460" s="7" t="b">
        <v>0</v>
      </c>
    </row>
    <row r="461" spans="30:40" x14ac:dyDescent="0.25">
      <c r="AD461" s="7" t="s">
        <v>769</v>
      </c>
      <c r="AE461" s="23" t="s">
        <v>25</v>
      </c>
      <c r="AF461" s="7" t="s">
        <v>142</v>
      </c>
      <c r="AG461" s="7" t="s">
        <v>44</v>
      </c>
      <c r="AI461" s="7" t="s">
        <v>768</v>
      </c>
      <c r="AJ461" s="7" t="s">
        <v>24</v>
      </c>
      <c r="AK461" s="7" t="s">
        <v>183</v>
      </c>
      <c r="AL461" s="7" t="s">
        <v>376</v>
      </c>
      <c r="AM461" s="7" t="b">
        <v>1</v>
      </c>
      <c r="AN461" s="7" t="b">
        <v>0</v>
      </c>
    </row>
    <row r="462" spans="30:40" x14ac:dyDescent="0.25">
      <c r="AD462" s="7" t="s">
        <v>769</v>
      </c>
      <c r="AE462" s="23" t="s">
        <v>25</v>
      </c>
      <c r="AF462" s="7" t="s">
        <v>202</v>
      </c>
      <c r="AG462" s="7" t="s">
        <v>44</v>
      </c>
      <c r="AI462" s="7" t="s">
        <v>768</v>
      </c>
      <c r="AJ462" s="7" t="s">
        <v>24</v>
      </c>
      <c r="AK462" s="7" t="s">
        <v>133</v>
      </c>
      <c r="AL462" s="7" t="s">
        <v>341</v>
      </c>
      <c r="AM462" s="7" t="b">
        <v>1</v>
      </c>
      <c r="AN462" s="7" t="b">
        <v>0</v>
      </c>
    </row>
    <row r="463" spans="30:40" x14ac:dyDescent="0.25">
      <c r="AD463" s="7" t="s">
        <v>769</v>
      </c>
      <c r="AE463" s="23" t="s">
        <v>25</v>
      </c>
      <c r="AF463" s="7" t="s">
        <v>203</v>
      </c>
      <c r="AG463" s="7" t="s">
        <v>44</v>
      </c>
      <c r="AI463" s="7" t="s">
        <v>768</v>
      </c>
      <c r="AJ463" s="7" t="s">
        <v>24</v>
      </c>
      <c r="AK463" s="7" t="s">
        <v>115</v>
      </c>
      <c r="AL463" s="7" t="s">
        <v>302</v>
      </c>
      <c r="AM463" s="7" t="b">
        <v>0</v>
      </c>
      <c r="AN463" s="7" t="b">
        <v>1</v>
      </c>
    </row>
    <row r="464" spans="30:40" x14ac:dyDescent="0.25">
      <c r="AD464" s="7" t="s">
        <v>769</v>
      </c>
      <c r="AE464" s="23" t="s">
        <v>25</v>
      </c>
      <c r="AF464" s="7" t="s">
        <v>204</v>
      </c>
      <c r="AG464" s="7" t="s">
        <v>44</v>
      </c>
      <c r="AI464" s="7" t="s">
        <v>768</v>
      </c>
      <c r="AJ464" s="7" t="s">
        <v>24</v>
      </c>
      <c r="AK464" s="7" t="s">
        <v>643</v>
      </c>
      <c r="AL464" s="7" t="s">
        <v>367</v>
      </c>
      <c r="AM464" s="7" t="b">
        <v>1</v>
      </c>
      <c r="AN464" s="7" t="b">
        <v>0</v>
      </c>
    </row>
    <row r="465" spans="30:40" x14ac:dyDescent="0.25">
      <c r="AD465" s="7" t="s">
        <v>769</v>
      </c>
      <c r="AE465" s="23" t="s">
        <v>25</v>
      </c>
      <c r="AF465" s="7" t="s">
        <v>172</v>
      </c>
      <c r="AG465" s="7" t="s">
        <v>40</v>
      </c>
      <c r="AI465" s="7" t="s">
        <v>768</v>
      </c>
      <c r="AJ465" s="7" t="s">
        <v>24</v>
      </c>
      <c r="AK465" s="7" t="s">
        <v>181</v>
      </c>
      <c r="AL465" s="7" t="s">
        <v>377</v>
      </c>
      <c r="AM465" s="7" t="b">
        <v>0</v>
      </c>
      <c r="AN465" s="7" t="b">
        <v>1</v>
      </c>
    </row>
    <row r="466" spans="30:40" x14ac:dyDescent="0.25">
      <c r="AD466" s="7" t="s">
        <v>769</v>
      </c>
      <c r="AE466" s="23" t="s">
        <v>25</v>
      </c>
      <c r="AF466" s="7" t="s">
        <v>212</v>
      </c>
      <c r="AG466" s="7" t="s">
        <v>40</v>
      </c>
      <c r="AI466" s="7" t="s">
        <v>768</v>
      </c>
      <c r="AJ466" s="7" t="s">
        <v>24</v>
      </c>
      <c r="AK466" s="7" t="s">
        <v>117</v>
      </c>
      <c r="AL466" s="7" t="s">
        <v>320</v>
      </c>
      <c r="AM466" s="7" t="b">
        <v>0</v>
      </c>
      <c r="AN466" s="7" t="b">
        <v>1</v>
      </c>
    </row>
    <row r="467" spans="30:40" x14ac:dyDescent="0.25">
      <c r="AD467" s="7" t="s">
        <v>769</v>
      </c>
      <c r="AE467" s="23" t="s">
        <v>25</v>
      </c>
      <c r="AF467" s="7" t="s">
        <v>213</v>
      </c>
      <c r="AG467" s="7" t="s">
        <v>40</v>
      </c>
      <c r="AI467" s="7" t="s">
        <v>768</v>
      </c>
      <c r="AJ467" s="7" t="s">
        <v>24</v>
      </c>
      <c r="AK467" s="7" t="s">
        <v>143</v>
      </c>
      <c r="AL467" s="7" t="s">
        <v>349</v>
      </c>
      <c r="AM467" s="7" t="b">
        <v>0</v>
      </c>
      <c r="AN467" s="7" t="b">
        <v>1</v>
      </c>
    </row>
    <row r="468" spans="30:40" x14ac:dyDescent="0.25">
      <c r="AD468" s="7" t="s">
        <v>769</v>
      </c>
      <c r="AE468" s="23" t="s">
        <v>25</v>
      </c>
      <c r="AF468" s="7" t="s">
        <v>165</v>
      </c>
      <c r="AG468" s="7" t="s">
        <v>40</v>
      </c>
      <c r="AI468" s="7" t="s">
        <v>768</v>
      </c>
      <c r="AJ468" s="7" t="s">
        <v>24</v>
      </c>
      <c r="AK468" s="7" t="s">
        <v>662</v>
      </c>
      <c r="AL468" s="7" t="s">
        <v>376</v>
      </c>
      <c r="AM468" s="7" t="b">
        <v>1</v>
      </c>
      <c r="AN468" s="7" t="b">
        <v>0</v>
      </c>
    </row>
    <row r="469" spans="30:40" x14ac:dyDescent="0.25">
      <c r="AD469" s="7" t="s">
        <v>769</v>
      </c>
      <c r="AE469" s="23" t="s">
        <v>25</v>
      </c>
      <c r="AF469" s="7" t="s">
        <v>168</v>
      </c>
      <c r="AG469" s="7" t="s">
        <v>40</v>
      </c>
      <c r="AI469" s="7" t="s">
        <v>768</v>
      </c>
      <c r="AJ469" s="7" t="s">
        <v>24</v>
      </c>
      <c r="AK469" s="7" t="s">
        <v>144</v>
      </c>
      <c r="AL469" s="7" t="s">
        <v>341</v>
      </c>
      <c r="AM469" s="7" t="b">
        <v>1</v>
      </c>
      <c r="AN469" s="7" t="b">
        <v>0</v>
      </c>
    </row>
    <row r="470" spans="30:40" x14ac:dyDescent="0.25">
      <c r="AD470" s="7" t="s">
        <v>769</v>
      </c>
      <c r="AE470" s="23" t="s">
        <v>25</v>
      </c>
      <c r="AF470" s="7" t="s">
        <v>127</v>
      </c>
      <c r="AG470" s="7" t="s">
        <v>40</v>
      </c>
      <c r="AI470" s="7" t="s">
        <v>768</v>
      </c>
      <c r="AJ470" s="7" t="s">
        <v>24</v>
      </c>
      <c r="AK470" s="7" t="s">
        <v>145</v>
      </c>
      <c r="AL470" s="7" t="s">
        <v>341</v>
      </c>
      <c r="AM470" s="7" t="b">
        <v>1</v>
      </c>
      <c r="AN470" s="7" t="b">
        <v>0</v>
      </c>
    </row>
    <row r="471" spans="30:40" x14ac:dyDescent="0.25">
      <c r="AD471" s="7" t="s">
        <v>769</v>
      </c>
      <c r="AE471" s="23" t="s">
        <v>25</v>
      </c>
      <c r="AF471" s="7" t="s">
        <v>126</v>
      </c>
      <c r="AG471" s="7" t="s">
        <v>42</v>
      </c>
      <c r="AI471" s="7" t="s">
        <v>768</v>
      </c>
      <c r="AJ471" s="7" t="s">
        <v>24</v>
      </c>
      <c r="AK471" s="7" t="s">
        <v>146</v>
      </c>
      <c r="AL471" s="7" t="s">
        <v>341</v>
      </c>
      <c r="AM471" s="7" t="b">
        <v>1</v>
      </c>
      <c r="AN471" s="7" t="b">
        <v>0</v>
      </c>
    </row>
    <row r="472" spans="30:40" x14ac:dyDescent="0.25">
      <c r="AD472" s="7" t="s">
        <v>769</v>
      </c>
      <c r="AE472" s="23" t="s">
        <v>25</v>
      </c>
      <c r="AF472" s="7" t="s">
        <v>125</v>
      </c>
      <c r="AG472" s="7" t="s">
        <v>40</v>
      </c>
      <c r="AI472" s="7" t="s">
        <v>768</v>
      </c>
      <c r="AJ472" s="7" t="s">
        <v>24</v>
      </c>
      <c r="AK472" s="7" t="s">
        <v>137</v>
      </c>
      <c r="AL472" s="7" t="s">
        <v>328</v>
      </c>
      <c r="AM472" s="7" t="b">
        <v>0</v>
      </c>
      <c r="AN472" s="7" t="b">
        <v>1</v>
      </c>
    </row>
    <row r="473" spans="30:40" x14ac:dyDescent="0.25">
      <c r="AD473" s="7" t="s">
        <v>769</v>
      </c>
      <c r="AE473" s="23" t="s">
        <v>25</v>
      </c>
      <c r="AF473" s="7" t="s">
        <v>93</v>
      </c>
      <c r="AG473" s="7" t="s">
        <v>40</v>
      </c>
      <c r="AI473" s="7" t="s">
        <v>768</v>
      </c>
      <c r="AJ473" s="7" t="s">
        <v>24</v>
      </c>
      <c r="AK473" s="7" t="s">
        <v>375</v>
      </c>
      <c r="AL473" s="7" t="s">
        <v>315</v>
      </c>
      <c r="AM473" s="7" t="b">
        <v>1</v>
      </c>
      <c r="AN473" s="7" t="b">
        <v>0</v>
      </c>
    </row>
    <row r="474" spans="30:40" x14ac:dyDescent="0.25">
      <c r="AD474" s="7" t="s">
        <v>769</v>
      </c>
      <c r="AE474" s="23" t="s">
        <v>25</v>
      </c>
      <c r="AF474" s="7" t="s">
        <v>94</v>
      </c>
      <c r="AG474" s="7" t="s">
        <v>40</v>
      </c>
      <c r="AI474" s="7" t="s">
        <v>768</v>
      </c>
      <c r="AJ474" s="7" t="s">
        <v>24</v>
      </c>
      <c r="AK474" s="7" t="s">
        <v>102</v>
      </c>
      <c r="AL474" s="7" t="s">
        <v>315</v>
      </c>
      <c r="AM474" s="7" t="b">
        <v>1</v>
      </c>
      <c r="AN474" s="7" t="b">
        <v>0</v>
      </c>
    </row>
    <row r="475" spans="30:40" x14ac:dyDescent="0.25">
      <c r="AD475" s="7" t="s">
        <v>769</v>
      </c>
      <c r="AE475" s="23" t="s">
        <v>25</v>
      </c>
      <c r="AF475" s="7" t="s">
        <v>87</v>
      </c>
      <c r="AG475" s="7" t="s">
        <v>40</v>
      </c>
      <c r="AI475" s="7" t="s">
        <v>768</v>
      </c>
      <c r="AJ475" s="7" t="s">
        <v>24</v>
      </c>
      <c r="AK475" s="7" t="s">
        <v>103</v>
      </c>
      <c r="AL475" s="7" t="s">
        <v>306</v>
      </c>
      <c r="AM475" s="7" t="b">
        <v>0</v>
      </c>
      <c r="AN475" s="7" t="b">
        <v>1</v>
      </c>
    </row>
    <row r="476" spans="30:40" x14ac:dyDescent="0.25">
      <c r="AD476" s="7" t="s">
        <v>769</v>
      </c>
      <c r="AE476" s="23" t="s">
        <v>25</v>
      </c>
      <c r="AF476" s="7" t="s">
        <v>198</v>
      </c>
      <c r="AG476" s="7" t="s">
        <v>42</v>
      </c>
      <c r="AI476" s="7" t="s">
        <v>768</v>
      </c>
      <c r="AJ476" s="7" t="s">
        <v>24</v>
      </c>
      <c r="AK476" s="7" t="s">
        <v>135</v>
      </c>
      <c r="AL476" s="7" t="s">
        <v>348</v>
      </c>
      <c r="AM476" s="7" t="b">
        <v>0</v>
      </c>
      <c r="AN476" s="7" t="b">
        <v>1</v>
      </c>
    </row>
    <row r="477" spans="30:40" x14ac:dyDescent="0.25">
      <c r="AD477" s="7" t="s">
        <v>758</v>
      </c>
      <c r="AE477" s="23" t="s">
        <v>26</v>
      </c>
      <c r="AF477" s="7" t="s">
        <v>47</v>
      </c>
      <c r="AG477" s="7" t="s">
        <v>40</v>
      </c>
      <c r="AI477" s="7" t="s">
        <v>769</v>
      </c>
      <c r="AJ477" s="7" t="s">
        <v>24</v>
      </c>
      <c r="AK477" s="7" t="s">
        <v>161</v>
      </c>
      <c r="AL477" s="7" t="s">
        <v>351</v>
      </c>
      <c r="AM477" s="7" t="b">
        <v>0</v>
      </c>
      <c r="AN477" s="7" t="b">
        <v>1</v>
      </c>
    </row>
    <row r="478" spans="30:40" x14ac:dyDescent="0.25">
      <c r="AD478" s="7" t="s">
        <v>758</v>
      </c>
      <c r="AE478" s="23" t="s">
        <v>26</v>
      </c>
      <c r="AF478" s="7" t="s">
        <v>48</v>
      </c>
      <c r="AG478" s="7" t="s">
        <v>40</v>
      </c>
      <c r="AI478" s="7" t="s">
        <v>769</v>
      </c>
      <c r="AJ478" s="7" t="s">
        <v>24</v>
      </c>
      <c r="AK478" s="7" t="s">
        <v>162</v>
      </c>
      <c r="AL478" s="7" t="s">
        <v>351</v>
      </c>
      <c r="AM478" s="7" t="b">
        <v>0</v>
      </c>
      <c r="AN478" s="7" t="b">
        <v>1</v>
      </c>
    </row>
    <row r="479" spans="30:40" x14ac:dyDescent="0.25">
      <c r="AD479" s="7" t="s">
        <v>758</v>
      </c>
      <c r="AE479" s="23" t="s">
        <v>26</v>
      </c>
      <c r="AF479" s="7" t="s">
        <v>45</v>
      </c>
      <c r="AG479" s="7" t="s">
        <v>40</v>
      </c>
      <c r="AI479" s="7" t="s">
        <v>769</v>
      </c>
      <c r="AJ479" s="7" t="s">
        <v>24</v>
      </c>
      <c r="AK479" s="7" t="s">
        <v>149</v>
      </c>
      <c r="AL479" s="7" t="s">
        <v>341</v>
      </c>
      <c r="AM479" s="7" t="b">
        <v>1</v>
      </c>
      <c r="AN479" s="7" t="b">
        <v>0</v>
      </c>
    </row>
    <row r="480" spans="30:40" x14ac:dyDescent="0.25">
      <c r="AD480" s="7" t="s">
        <v>758</v>
      </c>
      <c r="AE480" s="23" t="s">
        <v>26</v>
      </c>
      <c r="AF480" s="7" t="s">
        <v>53</v>
      </c>
      <c r="AG480" s="7" t="s">
        <v>40</v>
      </c>
      <c r="AI480" s="7" t="s">
        <v>769</v>
      </c>
      <c r="AJ480" s="7" t="s">
        <v>24</v>
      </c>
      <c r="AK480" s="7" t="s">
        <v>159</v>
      </c>
      <c r="AL480" s="7" t="s">
        <v>358</v>
      </c>
      <c r="AM480" s="7" t="b">
        <v>0</v>
      </c>
      <c r="AN480" s="7" t="b">
        <v>1</v>
      </c>
    </row>
    <row r="481" spans="30:40" x14ac:dyDescent="0.25">
      <c r="AD481" s="7" t="s">
        <v>758</v>
      </c>
      <c r="AE481" s="23" t="s">
        <v>26</v>
      </c>
      <c r="AF481" s="7" t="s">
        <v>63</v>
      </c>
      <c r="AG481" s="7" t="s">
        <v>40</v>
      </c>
      <c r="AI481" s="7" t="s">
        <v>769</v>
      </c>
      <c r="AJ481" s="7" t="s">
        <v>24</v>
      </c>
      <c r="AK481" s="7" t="s">
        <v>209</v>
      </c>
      <c r="AL481" s="7" t="s">
        <v>392</v>
      </c>
      <c r="AM481" s="7" t="b">
        <v>1</v>
      </c>
      <c r="AN481" s="7" t="b">
        <v>0</v>
      </c>
    </row>
    <row r="482" spans="30:40" x14ac:dyDescent="0.25">
      <c r="AD482" s="7" t="s">
        <v>758</v>
      </c>
      <c r="AE482" s="23" t="s">
        <v>26</v>
      </c>
      <c r="AF482" s="7" t="s">
        <v>51</v>
      </c>
      <c r="AG482" s="7" t="s">
        <v>40</v>
      </c>
      <c r="AI482" s="7" t="s">
        <v>769</v>
      </c>
      <c r="AJ482" s="7" t="s">
        <v>24</v>
      </c>
      <c r="AK482" s="7" t="s">
        <v>155</v>
      </c>
      <c r="AL482" s="7" t="s">
        <v>359</v>
      </c>
      <c r="AM482" s="7" t="b">
        <v>0</v>
      </c>
      <c r="AN482" s="7" t="b">
        <v>1</v>
      </c>
    </row>
    <row r="483" spans="30:40" x14ac:dyDescent="0.25">
      <c r="AD483" s="7" t="s">
        <v>758</v>
      </c>
      <c r="AE483" s="23" t="s">
        <v>26</v>
      </c>
      <c r="AF483" s="7" t="s">
        <v>52</v>
      </c>
      <c r="AG483" s="7" t="s">
        <v>40</v>
      </c>
      <c r="AI483" s="7" t="s">
        <v>769</v>
      </c>
      <c r="AJ483" s="7" t="s">
        <v>24</v>
      </c>
      <c r="AK483" s="7" t="s">
        <v>154</v>
      </c>
      <c r="AL483" s="7" t="s">
        <v>352</v>
      </c>
      <c r="AM483" s="7" t="b">
        <v>0</v>
      </c>
      <c r="AN483" s="7" t="b">
        <v>1</v>
      </c>
    </row>
    <row r="484" spans="30:40" x14ac:dyDescent="0.25">
      <c r="AD484" s="7" t="s">
        <v>758</v>
      </c>
      <c r="AE484" s="23" t="s">
        <v>26</v>
      </c>
      <c r="AF484" s="7" t="s">
        <v>54</v>
      </c>
      <c r="AG484" s="7" t="s">
        <v>40</v>
      </c>
      <c r="AI484" s="7" t="s">
        <v>769</v>
      </c>
      <c r="AJ484" s="7" t="s">
        <v>24</v>
      </c>
      <c r="AK484" s="7" t="s">
        <v>150</v>
      </c>
      <c r="AL484" s="7" t="s">
        <v>328</v>
      </c>
      <c r="AM484" s="7" t="b">
        <v>0</v>
      </c>
      <c r="AN484" s="7" t="b">
        <v>1</v>
      </c>
    </row>
    <row r="485" spans="30:40" x14ac:dyDescent="0.25">
      <c r="AD485" s="7" t="s">
        <v>758</v>
      </c>
      <c r="AE485" s="23" t="s">
        <v>26</v>
      </c>
      <c r="AF485" s="7" t="s">
        <v>50</v>
      </c>
      <c r="AG485" s="7" t="s">
        <v>40</v>
      </c>
      <c r="AI485" s="7" t="s">
        <v>769</v>
      </c>
      <c r="AJ485" s="7" t="s">
        <v>24</v>
      </c>
      <c r="AK485" s="7" t="s">
        <v>214</v>
      </c>
      <c r="AL485" s="7" t="s">
        <v>305</v>
      </c>
      <c r="AM485" s="7" t="b">
        <v>0</v>
      </c>
      <c r="AN485" s="7" t="b">
        <v>1</v>
      </c>
    </row>
    <row r="486" spans="30:40" x14ac:dyDescent="0.25">
      <c r="AD486" s="7" t="s">
        <v>758</v>
      </c>
      <c r="AE486" s="23" t="s">
        <v>26</v>
      </c>
      <c r="AF486" s="7" t="s">
        <v>64</v>
      </c>
      <c r="AG486" s="7" t="s">
        <v>40</v>
      </c>
      <c r="AI486" s="7" t="s">
        <v>769</v>
      </c>
      <c r="AJ486" s="7" t="s">
        <v>24</v>
      </c>
      <c r="AK486" s="7" t="s">
        <v>110</v>
      </c>
      <c r="AL486" s="7" t="s">
        <v>321</v>
      </c>
      <c r="AM486" s="7" t="b">
        <v>0</v>
      </c>
      <c r="AN486" s="7" t="b">
        <v>1</v>
      </c>
    </row>
    <row r="487" spans="30:40" x14ac:dyDescent="0.25">
      <c r="AD487" s="7" t="s">
        <v>758</v>
      </c>
      <c r="AE487" s="23" t="s">
        <v>26</v>
      </c>
      <c r="AF487" s="7" t="s">
        <v>49</v>
      </c>
      <c r="AG487" s="7" t="s">
        <v>40</v>
      </c>
      <c r="AI487" s="7" t="s">
        <v>769</v>
      </c>
      <c r="AJ487" s="7" t="s">
        <v>24</v>
      </c>
      <c r="AK487" s="7" t="s">
        <v>210</v>
      </c>
      <c r="AL487" s="7" t="s">
        <v>391</v>
      </c>
      <c r="AM487" s="7" t="b">
        <v>0</v>
      </c>
      <c r="AN487" s="7" t="b">
        <v>1</v>
      </c>
    </row>
    <row r="488" spans="30:40" x14ac:dyDescent="0.25">
      <c r="AD488" s="7" t="s">
        <v>758</v>
      </c>
      <c r="AE488" s="23" t="s">
        <v>26</v>
      </c>
      <c r="AF488" s="7" t="s">
        <v>57</v>
      </c>
      <c r="AG488" s="7" t="s">
        <v>40</v>
      </c>
      <c r="AI488" s="7" t="s">
        <v>769</v>
      </c>
      <c r="AJ488" s="7" t="s">
        <v>24</v>
      </c>
      <c r="AK488" s="7" t="s">
        <v>171</v>
      </c>
      <c r="AL488" s="7" t="s">
        <v>368</v>
      </c>
      <c r="AM488" s="7" t="b">
        <v>0</v>
      </c>
      <c r="AN488" s="7" t="b">
        <v>1</v>
      </c>
    </row>
    <row r="489" spans="30:40" x14ac:dyDescent="0.25">
      <c r="AD489" s="7" t="s">
        <v>758</v>
      </c>
      <c r="AE489" s="23" t="s">
        <v>26</v>
      </c>
      <c r="AF489" s="7" t="s">
        <v>58</v>
      </c>
      <c r="AG489" s="7" t="s">
        <v>40</v>
      </c>
      <c r="AI489" s="7" t="s">
        <v>769</v>
      </c>
      <c r="AJ489" s="7" t="s">
        <v>24</v>
      </c>
      <c r="AK489" s="7" t="s">
        <v>206</v>
      </c>
      <c r="AL489" s="7" t="s">
        <v>389</v>
      </c>
      <c r="AM489" s="7" t="b">
        <v>0</v>
      </c>
      <c r="AN489" s="7" t="b">
        <v>1</v>
      </c>
    </row>
    <row r="490" spans="30:40" x14ac:dyDescent="0.25">
      <c r="AD490" s="7" t="s">
        <v>758</v>
      </c>
      <c r="AE490" s="23" t="s">
        <v>26</v>
      </c>
      <c r="AF490" s="7" t="s">
        <v>59</v>
      </c>
      <c r="AG490" s="7" t="s">
        <v>40</v>
      </c>
      <c r="AI490" s="7" t="s">
        <v>769</v>
      </c>
      <c r="AJ490" s="7" t="s">
        <v>24</v>
      </c>
      <c r="AK490" s="7" t="s">
        <v>118</v>
      </c>
      <c r="AL490" s="7" t="s">
        <v>341</v>
      </c>
      <c r="AM490" s="7" t="b">
        <v>1</v>
      </c>
      <c r="AN490" s="7" t="b">
        <v>0</v>
      </c>
    </row>
    <row r="491" spans="30:40" x14ac:dyDescent="0.25">
      <c r="AD491" s="7" t="s">
        <v>758</v>
      </c>
      <c r="AE491" s="23" t="s">
        <v>26</v>
      </c>
      <c r="AF491" s="7" t="s">
        <v>55</v>
      </c>
      <c r="AG491" s="7" t="s">
        <v>40</v>
      </c>
      <c r="AI491" s="7" t="s">
        <v>769</v>
      </c>
      <c r="AJ491" s="7" t="s">
        <v>24</v>
      </c>
      <c r="AK491" s="7" t="s">
        <v>663</v>
      </c>
      <c r="AL491" s="7" t="s">
        <v>664</v>
      </c>
      <c r="AM491" s="7" t="b">
        <v>0</v>
      </c>
      <c r="AN491" s="7" t="b">
        <v>1</v>
      </c>
    </row>
    <row r="492" spans="30:40" x14ac:dyDescent="0.25">
      <c r="AD492" s="7" t="s">
        <v>758</v>
      </c>
      <c r="AE492" s="23" t="s">
        <v>26</v>
      </c>
      <c r="AF492" s="7" t="s">
        <v>60</v>
      </c>
      <c r="AG492" s="7" t="s">
        <v>42</v>
      </c>
      <c r="AI492" s="7" t="s">
        <v>769</v>
      </c>
      <c r="AJ492" s="7" t="s">
        <v>24</v>
      </c>
      <c r="AK492" s="7" t="s">
        <v>665</v>
      </c>
      <c r="AL492" s="7" t="s">
        <v>664</v>
      </c>
      <c r="AM492" s="7" t="b">
        <v>0</v>
      </c>
      <c r="AN492" s="7" t="b">
        <v>1</v>
      </c>
    </row>
    <row r="493" spans="30:40" x14ac:dyDescent="0.25">
      <c r="AD493" s="7" t="s">
        <v>758</v>
      </c>
      <c r="AE493" s="23" t="s">
        <v>26</v>
      </c>
      <c r="AF493" s="7" t="s">
        <v>61</v>
      </c>
      <c r="AG493" s="7" t="s">
        <v>42</v>
      </c>
      <c r="AI493" s="7" t="s">
        <v>769</v>
      </c>
      <c r="AJ493" s="7" t="s">
        <v>24</v>
      </c>
      <c r="AK493" s="7" t="s">
        <v>666</v>
      </c>
      <c r="AL493" s="7" t="s">
        <v>664</v>
      </c>
      <c r="AM493" s="7" t="b">
        <v>0</v>
      </c>
      <c r="AN493" s="7" t="b">
        <v>1</v>
      </c>
    </row>
    <row r="494" spans="30:40" x14ac:dyDescent="0.25">
      <c r="AD494" s="7" t="s">
        <v>758</v>
      </c>
      <c r="AE494" s="23" t="s">
        <v>26</v>
      </c>
      <c r="AF494" s="7" t="s">
        <v>62</v>
      </c>
      <c r="AG494" s="7" t="s">
        <v>42</v>
      </c>
      <c r="AI494" s="7" t="s">
        <v>769</v>
      </c>
      <c r="AJ494" s="7" t="s">
        <v>24</v>
      </c>
      <c r="AK494" s="7" t="s">
        <v>197</v>
      </c>
      <c r="AL494" s="7" t="s">
        <v>385</v>
      </c>
      <c r="AM494" s="7" t="b">
        <v>0</v>
      </c>
      <c r="AN494" s="7" t="b">
        <v>1</v>
      </c>
    </row>
    <row r="495" spans="30:40" x14ac:dyDescent="0.25">
      <c r="AD495" s="7" t="s">
        <v>758</v>
      </c>
      <c r="AE495" s="23" t="s">
        <v>26</v>
      </c>
      <c r="AF495" s="7" t="s">
        <v>65</v>
      </c>
      <c r="AG495" s="7" t="s">
        <v>40</v>
      </c>
      <c r="AI495" s="7" t="s">
        <v>769</v>
      </c>
      <c r="AJ495" s="7" t="s">
        <v>24</v>
      </c>
      <c r="AK495" s="7" t="s">
        <v>194</v>
      </c>
      <c r="AL495" s="7" t="s">
        <v>385</v>
      </c>
      <c r="AM495" s="7" t="b">
        <v>0</v>
      </c>
      <c r="AN495" s="7" t="b">
        <v>1</v>
      </c>
    </row>
    <row r="496" spans="30:40" x14ac:dyDescent="0.25">
      <c r="AD496" s="7" t="s">
        <v>758</v>
      </c>
      <c r="AE496" s="23" t="s">
        <v>26</v>
      </c>
      <c r="AF496" s="7" t="s">
        <v>56</v>
      </c>
      <c r="AG496" s="7" t="s">
        <v>40</v>
      </c>
      <c r="AI496" s="7" t="s">
        <v>769</v>
      </c>
      <c r="AJ496" s="7" t="s">
        <v>24</v>
      </c>
      <c r="AK496" s="7" t="s">
        <v>195</v>
      </c>
      <c r="AL496" s="7" t="s">
        <v>385</v>
      </c>
      <c r="AM496" s="7" t="b">
        <v>0</v>
      </c>
      <c r="AN496" s="7" t="b">
        <v>1</v>
      </c>
    </row>
    <row r="497" spans="30:40" x14ac:dyDescent="0.25">
      <c r="AD497" s="7" t="s">
        <v>758</v>
      </c>
      <c r="AE497" s="23" t="s">
        <v>26</v>
      </c>
      <c r="AF497" s="7" t="s">
        <v>66</v>
      </c>
      <c r="AG497" s="7" t="s">
        <v>44</v>
      </c>
      <c r="AI497" s="7" t="s">
        <v>769</v>
      </c>
      <c r="AJ497" s="7" t="s">
        <v>24</v>
      </c>
      <c r="AK497" s="7" t="s">
        <v>196</v>
      </c>
      <c r="AL497" s="7" t="s">
        <v>385</v>
      </c>
      <c r="AM497" s="7" t="b">
        <v>0</v>
      </c>
      <c r="AN497" s="7" t="b">
        <v>1</v>
      </c>
    </row>
    <row r="498" spans="30:40" x14ac:dyDescent="0.25">
      <c r="AD498" s="7" t="s">
        <v>758</v>
      </c>
      <c r="AE498" s="23" t="s">
        <v>26</v>
      </c>
      <c r="AF498" s="7" t="s">
        <v>67</v>
      </c>
      <c r="AG498" s="7" t="s">
        <v>44</v>
      </c>
      <c r="AI498" s="7" t="s">
        <v>769</v>
      </c>
      <c r="AJ498" s="7" t="s">
        <v>24</v>
      </c>
      <c r="AK498" s="7" t="s">
        <v>131</v>
      </c>
      <c r="AL498" s="7" t="s">
        <v>650</v>
      </c>
      <c r="AM498" s="7" t="b">
        <v>0</v>
      </c>
      <c r="AN498" s="7" t="b">
        <v>1</v>
      </c>
    </row>
    <row r="499" spans="30:40" x14ac:dyDescent="0.25">
      <c r="AD499" s="7" t="s">
        <v>758</v>
      </c>
      <c r="AE499" s="23" t="s">
        <v>26</v>
      </c>
      <c r="AF499" s="7" t="s">
        <v>46</v>
      </c>
      <c r="AG499" s="7" t="s">
        <v>40</v>
      </c>
      <c r="AI499" s="7" t="s">
        <v>769</v>
      </c>
      <c r="AJ499" s="7" t="s">
        <v>24</v>
      </c>
      <c r="AK499" s="7" t="s">
        <v>211</v>
      </c>
      <c r="AL499" s="7" t="s">
        <v>366</v>
      </c>
      <c r="AM499" s="7" t="b">
        <v>0</v>
      </c>
      <c r="AN499" s="7" t="b">
        <v>1</v>
      </c>
    </row>
    <row r="500" spans="30:40" x14ac:dyDescent="0.25">
      <c r="AD500" s="7" t="s">
        <v>758</v>
      </c>
      <c r="AE500" s="23" t="s">
        <v>26</v>
      </c>
      <c r="AF500" s="7" t="s">
        <v>75</v>
      </c>
      <c r="AG500" s="7" t="s">
        <v>40</v>
      </c>
      <c r="AI500" s="7" t="s">
        <v>769</v>
      </c>
      <c r="AJ500" s="7" t="s">
        <v>24</v>
      </c>
      <c r="AK500" s="7" t="s">
        <v>191</v>
      </c>
      <c r="AL500" s="7" t="s">
        <v>367</v>
      </c>
      <c r="AM500" s="7" t="b">
        <v>0</v>
      </c>
      <c r="AN500" s="7" t="b">
        <v>1</v>
      </c>
    </row>
    <row r="501" spans="30:40" x14ac:dyDescent="0.25">
      <c r="AD501" s="7" t="s">
        <v>758</v>
      </c>
      <c r="AE501" s="23" t="s">
        <v>26</v>
      </c>
      <c r="AF501" s="7" t="s">
        <v>72</v>
      </c>
      <c r="AG501" s="7" t="s">
        <v>42</v>
      </c>
      <c r="AI501" s="7" t="s">
        <v>769</v>
      </c>
      <c r="AJ501" s="7" t="s">
        <v>24</v>
      </c>
      <c r="AK501" s="7" t="s">
        <v>104</v>
      </c>
      <c r="AL501" s="7" t="s">
        <v>320</v>
      </c>
      <c r="AM501" s="7" t="b">
        <v>0</v>
      </c>
      <c r="AN501" s="7" t="b">
        <v>1</v>
      </c>
    </row>
    <row r="502" spans="30:40" x14ac:dyDescent="0.25">
      <c r="AD502" s="7" t="s">
        <v>758</v>
      </c>
      <c r="AE502" s="23" t="s">
        <v>26</v>
      </c>
      <c r="AF502" s="7" t="s">
        <v>73</v>
      </c>
      <c r="AG502" s="7" t="s">
        <v>42</v>
      </c>
      <c r="AI502" s="7" t="s">
        <v>769</v>
      </c>
      <c r="AJ502" s="7" t="s">
        <v>24</v>
      </c>
      <c r="AK502" s="7" t="s">
        <v>172</v>
      </c>
      <c r="AL502" s="7" t="s">
        <v>365</v>
      </c>
      <c r="AM502" s="7" t="b">
        <v>0</v>
      </c>
      <c r="AN502" s="7" t="b">
        <v>1</v>
      </c>
    </row>
    <row r="503" spans="30:40" x14ac:dyDescent="0.25">
      <c r="AD503" s="7" t="s">
        <v>758</v>
      </c>
      <c r="AE503" s="23" t="s">
        <v>26</v>
      </c>
      <c r="AF503" s="7" t="s">
        <v>74</v>
      </c>
      <c r="AG503" s="7" t="s">
        <v>42</v>
      </c>
      <c r="AI503" s="7" t="s">
        <v>769</v>
      </c>
      <c r="AJ503" s="7" t="s">
        <v>24</v>
      </c>
      <c r="AK503" s="7" t="s">
        <v>212</v>
      </c>
      <c r="AL503" s="7" t="s">
        <v>312</v>
      </c>
      <c r="AM503" s="7" t="b">
        <v>0</v>
      </c>
      <c r="AN503" s="7" t="b">
        <v>1</v>
      </c>
    </row>
    <row r="504" spans="30:40" x14ac:dyDescent="0.25">
      <c r="AD504" s="7" t="s">
        <v>758</v>
      </c>
      <c r="AE504" s="23" t="s">
        <v>26</v>
      </c>
      <c r="AF504" s="7" t="s">
        <v>68</v>
      </c>
      <c r="AG504" s="7" t="s">
        <v>42</v>
      </c>
      <c r="AI504" s="7" t="s">
        <v>769</v>
      </c>
      <c r="AJ504" s="7" t="s">
        <v>24</v>
      </c>
      <c r="AK504" s="7" t="s">
        <v>646</v>
      </c>
      <c r="AL504" s="7" t="s">
        <v>647</v>
      </c>
      <c r="AM504" s="7" t="b">
        <v>0</v>
      </c>
      <c r="AN504" s="7" t="b">
        <v>1</v>
      </c>
    </row>
    <row r="505" spans="30:40" x14ac:dyDescent="0.25">
      <c r="AD505" s="7" t="s">
        <v>758</v>
      </c>
      <c r="AE505" s="23" t="s">
        <v>26</v>
      </c>
      <c r="AF505" s="7" t="s">
        <v>69</v>
      </c>
      <c r="AG505" s="7" t="s">
        <v>42</v>
      </c>
      <c r="AI505" s="7" t="s">
        <v>769</v>
      </c>
      <c r="AJ505" s="7" t="s">
        <v>24</v>
      </c>
      <c r="AK505" s="7" t="s">
        <v>213</v>
      </c>
      <c r="AL505" s="7" t="s">
        <v>393</v>
      </c>
      <c r="AM505" s="7" t="b">
        <v>0</v>
      </c>
      <c r="AN505" s="7" t="b">
        <v>1</v>
      </c>
    </row>
    <row r="506" spans="30:40" x14ac:dyDescent="0.25">
      <c r="AD506" s="7" t="s">
        <v>758</v>
      </c>
      <c r="AE506" s="23" t="s">
        <v>26</v>
      </c>
      <c r="AF506" s="7" t="s">
        <v>70</v>
      </c>
      <c r="AG506" s="7" t="s">
        <v>42</v>
      </c>
      <c r="AI506" s="7" t="s">
        <v>769</v>
      </c>
      <c r="AJ506" s="7" t="s">
        <v>24</v>
      </c>
      <c r="AK506" s="7" t="s">
        <v>165</v>
      </c>
      <c r="AL506" s="7" t="s">
        <v>350</v>
      </c>
      <c r="AM506" s="7" t="b">
        <v>1</v>
      </c>
      <c r="AN506" s="7" t="b">
        <v>0</v>
      </c>
    </row>
    <row r="507" spans="30:40" x14ac:dyDescent="0.25">
      <c r="AD507" s="7" t="s">
        <v>758</v>
      </c>
      <c r="AE507" s="23" t="s">
        <v>26</v>
      </c>
      <c r="AF507" s="7" t="s">
        <v>71</v>
      </c>
      <c r="AG507" s="7" t="s">
        <v>42</v>
      </c>
      <c r="AI507" s="7" t="s">
        <v>769</v>
      </c>
      <c r="AJ507" s="7" t="s">
        <v>24</v>
      </c>
      <c r="AK507" s="7" t="s">
        <v>648</v>
      </c>
      <c r="AL507" s="7" t="s">
        <v>649</v>
      </c>
      <c r="AM507" s="7" t="b">
        <v>1</v>
      </c>
      <c r="AN507" s="7" t="b">
        <v>0</v>
      </c>
    </row>
    <row r="508" spans="30:40" x14ac:dyDescent="0.25">
      <c r="AD508" s="7" t="s">
        <v>758</v>
      </c>
      <c r="AE508" s="23" t="s">
        <v>26</v>
      </c>
      <c r="AF508" s="7" t="s">
        <v>78</v>
      </c>
      <c r="AG508" s="7" t="s">
        <v>40</v>
      </c>
      <c r="AI508" s="7" t="s">
        <v>769</v>
      </c>
      <c r="AJ508" s="7" t="s">
        <v>24</v>
      </c>
      <c r="AK508" s="7" t="s">
        <v>168</v>
      </c>
      <c r="AL508" s="7" t="s">
        <v>330</v>
      </c>
      <c r="AM508" s="7" t="b">
        <v>0</v>
      </c>
      <c r="AN508" s="7" t="b">
        <v>1</v>
      </c>
    </row>
    <row r="509" spans="30:40" x14ac:dyDescent="0.25">
      <c r="AD509" s="7" t="s">
        <v>758</v>
      </c>
      <c r="AE509" s="23" t="s">
        <v>26</v>
      </c>
      <c r="AF509" s="7" t="s">
        <v>76</v>
      </c>
      <c r="AG509" s="7" t="s">
        <v>77</v>
      </c>
      <c r="AI509" s="7" t="s">
        <v>769</v>
      </c>
      <c r="AJ509" s="7" t="s">
        <v>24</v>
      </c>
      <c r="AK509" s="7" t="s">
        <v>127</v>
      </c>
      <c r="AL509" s="7" t="s">
        <v>327</v>
      </c>
      <c r="AM509" s="7" t="b">
        <v>0</v>
      </c>
      <c r="AN509" s="7" t="b">
        <v>1</v>
      </c>
    </row>
    <row r="510" spans="30:40" x14ac:dyDescent="0.25">
      <c r="AD510" s="7" t="s">
        <v>758</v>
      </c>
      <c r="AE510" s="23" t="s">
        <v>26</v>
      </c>
      <c r="AF510" s="7" t="s">
        <v>84</v>
      </c>
      <c r="AG510" s="7" t="s">
        <v>40</v>
      </c>
      <c r="AI510" s="7" t="s">
        <v>769</v>
      </c>
      <c r="AJ510" s="7" t="s">
        <v>24</v>
      </c>
      <c r="AK510" s="7" t="s">
        <v>126</v>
      </c>
      <c r="AL510" s="7" t="s">
        <v>340</v>
      </c>
      <c r="AM510" s="7" t="b">
        <v>0</v>
      </c>
      <c r="AN510" s="7" t="b">
        <v>1</v>
      </c>
    </row>
    <row r="511" spans="30:40" x14ac:dyDescent="0.25">
      <c r="AD511" s="7" t="s">
        <v>758</v>
      </c>
      <c r="AE511" s="23" t="s">
        <v>26</v>
      </c>
      <c r="AF511" s="7" t="s">
        <v>83</v>
      </c>
      <c r="AG511" s="7" t="s">
        <v>40</v>
      </c>
      <c r="AI511" s="7" t="s">
        <v>769</v>
      </c>
      <c r="AJ511" s="7" t="s">
        <v>24</v>
      </c>
      <c r="AK511" s="7" t="s">
        <v>125</v>
      </c>
      <c r="AL511" s="7" t="s">
        <v>339</v>
      </c>
      <c r="AM511" s="7" t="b">
        <v>0</v>
      </c>
      <c r="AN511" s="7" t="b">
        <v>1</v>
      </c>
    </row>
    <row r="512" spans="30:40" x14ac:dyDescent="0.25">
      <c r="AD512" s="7" t="s">
        <v>758</v>
      </c>
      <c r="AE512" s="23" t="s">
        <v>26</v>
      </c>
      <c r="AF512" s="7" t="s">
        <v>79</v>
      </c>
      <c r="AG512" s="7" t="s">
        <v>40</v>
      </c>
      <c r="AI512" s="7" t="s">
        <v>769</v>
      </c>
      <c r="AJ512" s="7" t="s">
        <v>24</v>
      </c>
      <c r="AK512" s="7" t="s">
        <v>93</v>
      </c>
      <c r="AL512" s="7" t="s">
        <v>301</v>
      </c>
      <c r="AM512" s="7" t="b">
        <v>0</v>
      </c>
      <c r="AN512" s="7" t="b">
        <v>1</v>
      </c>
    </row>
    <row r="513" spans="30:40" x14ac:dyDescent="0.25">
      <c r="AD513" s="7" t="s">
        <v>758</v>
      </c>
      <c r="AE513" s="23" t="s">
        <v>26</v>
      </c>
      <c r="AF513" s="7" t="s">
        <v>80</v>
      </c>
      <c r="AG513" s="7" t="s">
        <v>40</v>
      </c>
      <c r="AI513" s="7" t="s">
        <v>769</v>
      </c>
      <c r="AJ513" s="7" t="s">
        <v>24</v>
      </c>
      <c r="AK513" s="7" t="s">
        <v>94</v>
      </c>
      <c r="AL513" s="7" t="s">
        <v>304</v>
      </c>
      <c r="AM513" s="7" t="b">
        <v>0</v>
      </c>
      <c r="AN513" s="7" t="b">
        <v>1</v>
      </c>
    </row>
    <row r="514" spans="30:40" x14ac:dyDescent="0.25">
      <c r="AD514" s="7" t="s">
        <v>758</v>
      </c>
      <c r="AE514" s="23" t="s">
        <v>26</v>
      </c>
      <c r="AF514" s="7" t="s">
        <v>81</v>
      </c>
      <c r="AG514" s="7" t="s">
        <v>40</v>
      </c>
      <c r="AI514" s="7" t="s">
        <v>769</v>
      </c>
      <c r="AJ514" s="7" t="s">
        <v>24</v>
      </c>
      <c r="AK514" s="7" t="s">
        <v>535</v>
      </c>
      <c r="AL514" s="7" t="s">
        <v>305</v>
      </c>
      <c r="AM514" s="7" t="b">
        <v>0</v>
      </c>
      <c r="AN514" s="7" t="b">
        <v>1</v>
      </c>
    </row>
    <row r="515" spans="30:40" x14ac:dyDescent="0.25">
      <c r="AD515" s="7" t="s">
        <v>758</v>
      </c>
      <c r="AE515" s="23" t="s">
        <v>26</v>
      </c>
      <c r="AF515" s="7" t="s">
        <v>82</v>
      </c>
      <c r="AG515" s="7" t="s">
        <v>42</v>
      </c>
      <c r="AI515" s="7" t="s">
        <v>769</v>
      </c>
      <c r="AJ515" s="7" t="s">
        <v>24</v>
      </c>
      <c r="AK515" s="7" t="s">
        <v>87</v>
      </c>
      <c r="AL515" s="7" t="s">
        <v>305</v>
      </c>
      <c r="AM515" s="7" t="b">
        <v>0</v>
      </c>
      <c r="AN515" s="7" t="b">
        <v>1</v>
      </c>
    </row>
    <row r="516" spans="30:40" x14ac:dyDescent="0.25">
      <c r="AD516" s="7" t="s">
        <v>759</v>
      </c>
      <c r="AE516" s="23" t="s">
        <v>26</v>
      </c>
      <c r="AF516" s="7" t="s">
        <v>85</v>
      </c>
      <c r="AG516" s="7" t="s">
        <v>40</v>
      </c>
      <c r="AI516" s="7" t="s">
        <v>769</v>
      </c>
      <c r="AJ516" s="7" t="s">
        <v>24</v>
      </c>
      <c r="AK516" s="7" t="s">
        <v>131</v>
      </c>
      <c r="AL516" s="7" t="s">
        <v>336</v>
      </c>
      <c r="AM516" s="7" t="b">
        <v>0</v>
      </c>
      <c r="AN516" s="7" t="b">
        <v>1</v>
      </c>
    </row>
    <row r="517" spans="30:40" x14ac:dyDescent="0.25">
      <c r="AD517" s="7" t="s">
        <v>763</v>
      </c>
      <c r="AE517" s="23" t="s">
        <v>26</v>
      </c>
      <c r="AF517" s="7" t="s">
        <v>216</v>
      </c>
      <c r="AG517" s="7" t="s">
        <v>42</v>
      </c>
      <c r="AI517" s="7" t="s">
        <v>769</v>
      </c>
      <c r="AJ517" s="7" t="s">
        <v>24</v>
      </c>
      <c r="AK517" s="7" t="s">
        <v>198</v>
      </c>
      <c r="AL517" s="7" t="s">
        <v>386</v>
      </c>
      <c r="AM517" s="7" t="b">
        <v>0</v>
      </c>
      <c r="AN517" s="7" t="b">
        <v>1</v>
      </c>
    </row>
    <row r="518" spans="30:40" x14ac:dyDescent="0.25">
      <c r="AD518" s="7" t="s">
        <v>763</v>
      </c>
      <c r="AE518" s="23" t="s">
        <v>26</v>
      </c>
      <c r="AF518" s="7" t="s">
        <v>217</v>
      </c>
      <c r="AG518" s="7" t="s">
        <v>42</v>
      </c>
      <c r="AI518" s="7" t="s">
        <v>769</v>
      </c>
      <c r="AJ518" s="7" t="s">
        <v>24</v>
      </c>
      <c r="AK518" s="7" t="s">
        <v>89</v>
      </c>
      <c r="AL518" s="7" t="s">
        <v>307</v>
      </c>
      <c r="AM518" s="7" t="b">
        <v>0</v>
      </c>
      <c r="AN518" s="7" t="b">
        <v>1</v>
      </c>
    </row>
    <row r="519" spans="30:40" x14ac:dyDescent="0.25">
      <c r="AD519" s="7" t="s">
        <v>764</v>
      </c>
      <c r="AE519" s="23" t="s">
        <v>26</v>
      </c>
      <c r="AF519" s="7" t="s">
        <v>223</v>
      </c>
      <c r="AG519" s="7" t="s">
        <v>42</v>
      </c>
      <c r="AI519" s="7" t="s">
        <v>769</v>
      </c>
      <c r="AJ519" s="7" t="s">
        <v>24</v>
      </c>
      <c r="AK519" s="7" t="s">
        <v>201</v>
      </c>
      <c r="AL519" s="7" t="s">
        <v>389</v>
      </c>
      <c r="AM519" s="7" t="b">
        <v>0</v>
      </c>
      <c r="AN519" s="7" t="b">
        <v>1</v>
      </c>
    </row>
    <row r="520" spans="30:40" x14ac:dyDescent="0.25">
      <c r="AD520" s="7" t="s">
        <v>764</v>
      </c>
      <c r="AE520" s="23" t="s">
        <v>26</v>
      </c>
      <c r="AF520" s="7" t="s">
        <v>224</v>
      </c>
      <c r="AG520" s="7" t="s">
        <v>42</v>
      </c>
      <c r="AI520" s="7" t="s">
        <v>769</v>
      </c>
      <c r="AJ520" s="7" t="s">
        <v>24</v>
      </c>
      <c r="AK520" s="7" t="s">
        <v>144</v>
      </c>
      <c r="AL520" s="7" t="s">
        <v>341</v>
      </c>
      <c r="AM520" s="7" t="b">
        <v>1</v>
      </c>
      <c r="AN520" s="7" t="b">
        <v>0</v>
      </c>
    </row>
    <row r="521" spans="30:40" x14ac:dyDescent="0.25">
      <c r="AD521" s="7" t="s">
        <v>764</v>
      </c>
      <c r="AE521" s="23" t="s">
        <v>26</v>
      </c>
      <c r="AF521" s="7" t="s">
        <v>225</v>
      </c>
      <c r="AG521" s="7" t="s">
        <v>42</v>
      </c>
      <c r="AI521" s="7" t="s">
        <v>769</v>
      </c>
      <c r="AJ521" s="7" t="s">
        <v>24</v>
      </c>
      <c r="AK521" s="7" t="s">
        <v>145</v>
      </c>
      <c r="AL521" s="7" t="s">
        <v>341</v>
      </c>
      <c r="AM521" s="7" t="b">
        <v>1</v>
      </c>
      <c r="AN521" s="7" t="b">
        <v>0</v>
      </c>
    </row>
    <row r="522" spans="30:40" x14ac:dyDescent="0.25">
      <c r="AD522" s="7" t="s">
        <v>765</v>
      </c>
      <c r="AE522" s="23" t="s">
        <v>26</v>
      </c>
      <c r="AF522" s="7" t="s">
        <v>91</v>
      </c>
      <c r="AG522" s="7" t="s">
        <v>42</v>
      </c>
      <c r="AI522" s="7" t="s">
        <v>769</v>
      </c>
      <c r="AJ522" s="7" t="s">
        <v>24</v>
      </c>
      <c r="AK522" s="7" t="s">
        <v>146</v>
      </c>
      <c r="AL522" s="7" t="s">
        <v>341</v>
      </c>
      <c r="AM522" s="7" t="b">
        <v>1</v>
      </c>
      <c r="AN522" s="7" t="b">
        <v>0</v>
      </c>
    </row>
    <row r="523" spans="30:40" x14ac:dyDescent="0.25">
      <c r="AD523" s="7" t="s">
        <v>765</v>
      </c>
      <c r="AE523" s="23" t="s">
        <v>26</v>
      </c>
      <c r="AF523" s="7" t="s">
        <v>92</v>
      </c>
      <c r="AG523" s="7" t="s">
        <v>40</v>
      </c>
      <c r="AI523" s="7" t="s">
        <v>769</v>
      </c>
      <c r="AJ523" s="7" t="s">
        <v>24</v>
      </c>
      <c r="AK523" s="7" t="s">
        <v>133</v>
      </c>
      <c r="AL523" s="7" t="s">
        <v>341</v>
      </c>
      <c r="AM523" s="7" t="b">
        <v>1</v>
      </c>
      <c r="AN523" s="7" t="b">
        <v>0</v>
      </c>
    </row>
    <row r="524" spans="30:40" x14ac:dyDescent="0.25">
      <c r="AD524" s="7" t="s">
        <v>765</v>
      </c>
      <c r="AE524" s="23" t="s">
        <v>26</v>
      </c>
      <c r="AF524" s="7" t="s">
        <v>93</v>
      </c>
      <c r="AG524" s="7" t="s">
        <v>40</v>
      </c>
      <c r="AI524" s="7" t="s">
        <v>769</v>
      </c>
      <c r="AJ524" s="7" t="s">
        <v>24</v>
      </c>
      <c r="AK524" s="7" t="s">
        <v>115</v>
      </c>
      <c r="AL524" s="7" t="s">
        <v>302</v>
      </c>
      <c r="AM524" s="7" t="b">
        <v>0</v>
      </c>
      <c r="AN524" s="7" t="b">
        <v>1</v>
      </c>
    </row>
    <row r="525" spans="30:40" x14ac:dyDescent="0.25">
      <c r="AD525" s="7" t="s">
        <v>765</v>
      </c>
      <c r="AE525" s="23" t="s">
        <v>26</v>
      </c>
      <c r="AF525" s="7" t="s">
        <v>105</v>
      </c>
      <c r="AG525" s="7" t="s">
        <v>40</v>
      </c>
      <c r="AI525" s="7" t="s">
        <v>769</v>
      </c>
      <c r="AJ525" s="7" t="s">
        <v>24</v>
      </c>
      <c r="AK525" s="7" t="s">
        <v>643</v>
      </c>
      <c r="AL525" s="7" t="s">
        <v>367</v>
      </c>
      <c r="AM525" s="7" t="b">
        <v>0</v>
      </c>
      <c r="AN525" s="7" t="b">
        <v>1</v>
      </c>
    </row>
    <row r="526" spans="30:40" x14ac:dyDescent="0.25">
      <c r="AD526" s="7" t="s">
        <v>765</v>
      </c>
      <c r="AE526" s="23" t="s">
        <v>26</v>
      </c>
      <c r="AF526" s="7" t="s">
        <v>106</v>
      </c>
      <c r="AG526" s="7" t="s">
        <v>40</v>
      </c>
      <c r="AI526" s="7" t="s">
        <v>769</v>
      </c>
      <c r="AJ526" s="7" t="s">
        <v>24</v>
      </c>
      <c r="AK526" s="7" t="s">
        <v>657</v>
      </c>
      <c r="AL526" s="7" t="s">
        <v>365</v>
      </c>
      <c r="AM526" s="7" t="b">
        <v>0</v>
      </c>
      <c r="AN526" s="7" t="b">
        <v>1</v>
      </c>
    </row>
    <row r="527" spans="30:40" x14ac:dyDescent="0.25">
      <c r="AD527" s="7" t="s">
        <v>765</v>
      </c>
      <c r="AE527" s="23" t="s">
        <v>26</v>
      </c>
      <c r="AF527" s="7" t="s">
        <v>94</v>
      </c>
      <c r="AG527" s="7" t="s">
        <v>40</v>
      </c>
      <c r="AI527" s="7" t="s">
        <v>769</v>
      </c>
      <c r="AJ527" s="7" t="s">
        <v>24</v>
      </c>
      <c r="AK527" s="7" t="s">
        <v>200</v>
      </c>
      <c r="AL527" s="7" t="s">
        <v>312</v>
      </c>
      <c r="AM527" s="7" t="b">
        <v>0</v>
      </c>
      <c r="AN527" s="7" t="b">
        <v>1</v>
      </c>
    </row>
    <row r="528" spans="30:40" x14ac:dyDescent="0.25">
      <c r="AD528" s="7" t="s">
        <v>765</v>
      </c>
      <c r="AE528" s="23" t="s">
        <v>26</v>
      </c>
      <c r="AF528" s="7" t="s">
        <v>110</v>
      </c>
      <c r="AG528" s="7" t="s">
        <v>42</v>
      </c>
      <c r="AI528" s="7" t="s">
        <v>769</v>
      </c>
      <c r="AJ528" s="7" t="s">
        <v>24</v>
      </c>
      <c r="AK528" s="7" t="s">
        <v>120</v>
      </c>
      <c r="AL528" s="7" t="s">
        <v>345</v>
      </c>
      <c r="AM528" s="7" t="b">
        <v>0</v>
      </c>
      <c r="AN528" s="7" t="b">
        <v>1</v>
      </c>
    </row>
    <row r="529" spans="30:40" x14ac:dyDescent="0.25">
      <c r="AD529" s="7" t="s">
        <v>765</v>
      </c>
      <c r="AE529" s="23" t="s">
        <v>26</v>
      </c>
      <c r="AF529" s="7" t="s">
        <v>108</v>
      </c>
      <c r="AG529" s="7" t="s">
        <v>77</v>
      </c>
      <c r="AI529" s="7" t="s">
        <v>769</v>
      </c>
      <c r="AJ529" s="7" t="s">
        <v>24</v>
      </c>
      <c r="AK529" s="7" t="s">
        <v>121</v>
      </c>
      <c r="AL529" s="7" t="s">
        <v>345</v>
      </c>
      <c r="AM529" s="7" t="b">
        <v>0</v>
      </c>
      <c r="AN529" s="7" t="b">
        <v>1</v>
      </c>
    </row>
    <row r="530" spans="30:40" x14ac:dyDescent="0.25">
      <c r="AD530" s="7" t="s">
        <v>765</v>
      </c>
      <c r="AE530" s="23" t="s">
        <v>26</v>
      </c>
      <c r="AF530" s="7" t="s">
        <v>109</v>
      </c>
      <c r="AG530" s="7" t="s">
        <v>77</v>
      </c>
      <c r="AI530" s="7" t="s">
        <v>769</v>
      </c>
      <c r="AJ530" s="7" t="s">
        <v>24</v>
      </c>
      <c r="AK530" s="7" t="s">
        <v>128</v>
      </c>
      <c r="AL530" s="7" t="s">
        <v>345</v>
      </c>
      <c r="AM530" s="7" t="b">
        <v>0</v>
      </c>
      <c r="AN530" s="7" t="b">
        <v>1</v>
      </c>
    </row>
    <row r="531" spans="30:40" x14ac:dyDescent="0.25">
      <c r="AD531" s="7" t="s">
        <v>765</v>
      </c>
      <c r="AE531" s="23" t="s">
        <v>26</v>
      </c>
      <c r="AF531" s="7" t="s">
        <v>107</v>
      </c>
      <c r="AG531" s="7" t="s">
        <v>42</v>
      </c>
      <c r="AI531" s="7" t="s">
        <v>769</v>
      </c>
      <c r="AJ531" s="7" t="s">
        <v>24</v>
      </c>
      <c r="AK531" s="7" t="s">
        <v>132</v>
      </c>
      <c r="AL531" s="7" t="s">
        <v>345</v>
      </c>
      <c r="AM531" s="7" t="b">
        <v>0</v>
      </c>
      <c r="AN531" s="7" t="b">
        <v>1</v>
      </c>
    </row>
    <row r="532" spans="30:40" x14ac:dyDescent="0.25">
      <c r="AD532" s="7" t="s">
        <v>765</v>
      </c>
      <c r="AE532" s="23" t="s">
        <v>26</v>
      </c>
      <c r="AF532" s="7" t="s">
        <v>104</v>
      </c>
      <c r="AG532" s="7" t="s">
        <v>40</v>
      </c>
      <c r="AI532" s="7" t="s">
        <v>769</v>
      </c>
      <c r="AJ532" s="7" t="s">
        <v>24</v>
      </c>
      <c r="AK532" s="7" t="s">
        <v>142</v>
      </c>
      <c r="AL532" s="7" t="s">
        <v>350</v>
      </c>
      <c r="AM532" s="7" t="b">
        <v>1</v>
      </c>
      <c r="AN532" s="7" t="b">
        <v>0</v>
      </c>
    </row>
    <row r="533" spans="30:40" x14ac:dyDescent="0.25">
      <c r="AD533" s="7" t="s">
        <v>765</v>
      </c>
      <c r="AE533" s="23" t="s">
        <v>26</v>
      </c>
      <c r="AF533" s="7" t="s">
        <v>87</v>
      </c>
      <c r="AG533" s="7" t="s">
        <v>40</v>
      </c>
      <c r="AI533" s="7" t="s">
        <v>769</v>
      </c>
      <c r="AJ533" s="7" t="s">
        <v>24</v>
      </c>
      <c r="AK533" s="7" t="s">
        <v>202</v>
      </c>
      <c r="AL533" s="7" t="s">
        <v>388</v>
      </c>
      <c r="AM533" s="7" t="b">
        <v>1</v>
      </c>
      <c r="AN533" s="7" t="b">
        <v>0</v>
      </c>
    </row>
    <row r="534" spans="30:40" x14ac:dyDescent="0.25">
      <c r="AD534" s="7" t="s">
        <v>765</v>
      </c>
      <c r="AE534" s="23" t="s">
        <v>26</v>
      </c>
      <c r="AF534" s="7" t="s">
        <v>88</v>
      </c>
      <c r="AG534" s="7" t="s">
        <v>40</v>
      </c>
      <c r="AI534" s="7" t="s">
        <v>769</v>
      </c>
      <c r="AJ534" s="7" t="s">
        <v>24</v>
      </c>
      <c r="AK534" s="7" t="s">
        <v>203</v>
      </c>
      <c r="AL534" s="7" t="s">
        <v>388</v>
      </c>
      <c r="AM534" s="7" t="b">
        <v>1</v>
      </c>
      <c r="AN534" s="7" t="b">
        <v>0</v>
      </c>
    </row>
    <row r="535" spans="30:40" x14ac:dyDescent="0.25">
      <c r="AD535" s="7" t="s">
        <v>765</v>
      </c>
      <c r="AE535" s="23" t="s">
        <v>26</v>
      </c>
      <c r="AF535" s="7" t="s">
        <v>95</v>
      </c>
      <c r="AG535" s="7" t="s">
        <v>42</v>
      </c>
      <c r="AI535" s="7" t="s">
        <v>769</v>
      </c>
      <c r="AJ535" s="7" t="s">
        <v>24</v>
      </c>
      <c r="AK535" s="7" t="s">
        <v>204</v>
      </c>
      <c r="AL535" s="7" t="s">
        <v>390</v>
      </c>
      <c r="AM535" s="7" t="b">
        <v>0</v>
      </c>
      <c r="AN535" s="7" t="b">
        <v>1</v>
      </c>
    </row>
    <row r="536" spans="30:40" x14ac:dyDescent="0.25">
      <c r="AD536" s="7" t="s">
        <v>765</v>
      </c>
      <c r="AE536" s="23" t="s">
        <v>26</v>
      </c>
      <c r="AF536" s="7" t="s">
        <v>103</v>
      </c>
      <c r="AG536" s="7" t="s">
        <v>44</v>
      </c>
      <c r="AI536" s="7" t="s">
        <v>769</v>
      </c>
      <c r="AJ536" s="7" t="s">
        <v>24</v>
      </c>
      <c r="AK536" s="7" t="s">
        <v>525</v>
      </c>
      <c r="AL536" s="7" t="s">
        <v>526</v>
      </c>
      <c r="AM536" s="7" t="b">
        <v>0</v>
      </c>
      <c r="AN536" s="7" t="b">
        <v>1</v>
      </c>
    </row>
    <row r="537" spans="30:40" x14ac:dyDescent="0.25">
      <c r="AD537" s="7" t="s">
        <v>765</v>
      </c>
      <c r="AE537" s="23" t="s">
        <v>26</v>
      </c>
      <c r="AF537" s="7" t="s">
        <v>102</v>
      </c>
      <c r="AG537" s="7" t="s">
        <v>44</v>
      </c>
      <c r="AI537" s="7" t="s">
        <v>769</v>
      </c>
      <c r="AJ537" s="7" t="s">
        <v>24</v>
      </c>
      <c r="AK537" s="7" t="s">
        <v>102</v>
      </c>
      <c r="AL537" s="7" t="s">
        <v>315</v>
      </c>
      <c r="AM537" s="7" t="b">
        <v>0</v>
      </c>
      <c r="AN537" s="7" t="b">
        <v>1</v>
      </c>
    </row>
    <row r="538" spans="30:40" x14ac:dyDescent="0.25">
      <c r="AD538" s="7" t="s">
        <v>765</v>
      </c>
      <c r="AE538" s="23" t="s">
        <v>26</v>
      </c>
      <c r="AF538" s="7" t="s">
        <v>101</v>
      </c>
      <c r="AG538" s="7" t="s">
        <v>44</v>
      </c>
      <c r="AI538" s="7" t="s">
        <v>769</v>
      </c>
      <c r="AJ538" s="7" t="s">
        <v>24</v>
      </c>
      <c r="AK538" s="7" t="s">
        <v>208</v>
      </c>
      <c r="AL538" s="7" t="s">
        <v>304</v>
      </c>
      <c r="AM538" s="7" t="b">
        <v>0</v>
      </c>
      <c r="AN538" s="7" t="b">
        <v>1</v>
      </c>
    </row>
    <row r="539" spans="30:40" x14ac:dyDescent="0.25">
      <c r="AD539" s="7" t="s">
        <v>765</v>
      </c>
      <c r="AE539" s="23" t="s">
        <v>26</v>
      </c>
      <c r="AF539" s="7" t="s">
        <v>100</v>
      </c>
      <c r="AG539" s="7" t="s">
        <v>44</v>
      </c>
      <c r="AI539" s="7" t="s">
        <v>769</v>
      </c>
      <c r="AJ539" s="7" t="s">
        <v>24</v>
      </c>
      <c r="AK539" s="7" t="s">
        <v>204</v>
      </c>
      <c r="AL539" s="7" t="s">
        <v>667</v>
      </c>
      <c r="AM539" s="7" t="b">
        <v>0</v>
      </c>
      <c r="AN539" s="7" t="b">
        <v>1</v>
      </c>
    </row>
    <row r="540" spans="30:40" x14ac:dyDescent="0.25">
      <c r="AD540" s="7" t="s">
        <v>765</v>
      </c>
      <c r="AE540" s="23" t="s">
        <v>26</v>
      </c>
      <c r="AF540" s="7" t="s">
        <v>99</v>
      </c>
      <c r="AG540" s="7" t="s">
        <v>44</v>
      </c>
      <c r="AI540" s="7" t="s">
        <v>769</v>
      </c>
      <c r="AJ540" s="7" t="s">
        <v>24</v>
      </c>
      <c r="AK540" s="7" t="s">
        <v>207</v>
      </c>
      <c r="AL540" s="7" t="s">
        <v>307</v>
      </c>
      <c r="AM540" s="7" t="b">
        <v>0</v>
      </c>
      <c r="AN540" s="7" t="b">
        <v>1</v>
      </c>
    </row>
    <row r="541" spans="30:40" x14ac:dyDescent="0.25">
      <c r="AD541" s="7" t="s">
        <v>765</v>
      </c>
      <c r="AE541" s="23" t="s">
        <v>26</v>
      </c>
      <c r="AF541" s="7" t="s">
        <v>98</v>
      </c>
      <c r="AG541" s="7" t="s">
        <v>42</v>
      </c>
      <c r="AI541" s="7" t="s">
        <v>769</v>
      </c>
      <c r="AJ541" s="7" t="s">
        <v>24</v>
      </c>
      <c r="AK541" s="7" t="s">
        <v>655</v>
      </c>
      <c r="AL541" s="7" t="s">
        <v>668</v>
      </c>
      <c r="AM541" s="7" t="b">
        <v>0</v>
      </c>
      <c r="AN541" s="7" t="b">
        <v>1</v>
      </c>
    </row>
    <row r="542" spans="30:40" x14ac:dyDescent="0.25">
      <c r="AD542" s="7" t="s">
        <v>765</v>
      </c>
      <c r="AE542" s="23" t="s">
        <v>26</v>
      </c>
      <c r="AF542" s="7" t="s">
        <v>97</v>
      </c>
      <c r="AG542" s="7" t="s">
        <v>42</v>
      </c>
      <c r="AI542" s="7" t="s">
        <v>769</v>
      </c>
      <c r="AJ542" s="7" t="s">
        <v>24</v>
      </c>
      <c r="AK542" s="7" t="s">
        <v>461</v>
      </c>
      <c r="AL542" s="7" t="s">
        <v>668</v>
      </c>
      <c r="AM542" s="7" t="b">
        <v>0</v>
      </c>
      <c r="AN542" s="7" t="b">
        <v>1</v>
      </c>
    </row>
    <row r="543" spans="30:40" x14ac:dyDescent="0.25">
      <c r="AD543" s="7" t="s">
        <v>765</v>
      </c>
      <c r="AE543" s="23" t="s">
        <v>26</v>
      </c>
      <c r="AF543" s="7" t="s">
        <v>96</v>
      </c>
      <c r="AG543" s="7" t="s">
        <v>42</v>
      </c>
      <c r="AI543" s="7" t="s">
        <v>769</v>
      </c>
      <c r="AJ543" s="7" t="s">
        <v>24</v>
      </c>
      <c r="AK543" s="7" t="s">
        <v>182</v>
      </c>
      <c r="AL543" s="7" t="s">
        <v>668</v>
      </c>
      <c r="AM543" s="7" t="b">
        <v>0</v>
      </c>
      <c r="AN543" s="7" t="b">
        <v>1</v>
      </c>
    </row>
    <row r="544" spans="30:40" x14ac:dyDescent="0.25">
      <c r="AD544" s="7" t="s">
        <v>765</v>
      </c>
      <c r="AE544" s="23" t="s">
        <v>26</v>
      </c>
      <c r="AF544" s="7" t="s">
        <v>89</v>
      </c>
      <c r="AG544" s="7" t="s">
        <v>40</v>
      </c>
      <c r="AI544" s="7" t="s">
        <v>769</v>
      </c>
      <c r="AJ544" s="7" t="s">
        <v>24</v>
      </c>
      <c r="AK544" s="7" t="s">
        <v>183</v>
      </c>
      <c r="AL544" s="7" t="s">
        <v>668</v>
      </c>
      <c r="AM544" s="7" t="b">
        <v>0</v>
      </c>
      <c r="AN544" s="7" t="b">
        <v>1</v>
      </c>
    </row>
    <row r="545" spans="30:40" x14ac:dyDescent="0.25">
      <c r="AD545" s="7" t="s">
        <v>765</v>
      </c>
      <c r="AE545" s="23" t="s">
        <v>26</v>
      </c>
      <c r="AF545" s="7" t="s">
        <v>111</v>
      </c>
      <c r="AG545" s="7" t="s">
        <v>42</v>
      </c>
      <c r="AI545" s="7" t="s">
        <v>769</v>
      </c>
      <c r="AJ545" s="7" t="s">
        <v>24</v>
      </c>
      <c r="AK545" s="7" t="s">
        <v>669</v>
      </c>
      <c r="AL545" s="7" t="s">
        <v>670</v>
      </c>
      <c r="AM545" s="7" t="b">
        <v>0</v>
      </c>
      <c r="AN545" s="7" t="b">
        <v>1</v>
      </c>
    </row>
    <row r="546" spans="30:40" x14ac:dyDescent="0.25">
      <c r="AD546" s="7" t="s">
        <v>766</v>
      </c>
      <c r="AE546" s="23" t="s">
        <v>26</v>
      </c>
      <c r="AF546" s="7" t="s">
        <v>111</v>
      </c>
      <c r="AG546" s="7" t="s">
        <v>42</v>
      </c>
      <c r="AI546" s="7" t="s">
        <v>769</v>
      </c>
      <c r="AJ546" s="7" t="s">
        <v>24</v>
      </c>
      <c r="AK546" s="7" t="s">
        <v>671</v>
      </c>
      <c r="AL546" s="7" t="s">
        <v>670</v>
      </c>
      <c r="AM546" s="7" t="b">
        <v>0</v>
      </c>
      <c r="AN546" s="7" t="b">
        <v>1</v>
      </c>
    </row>
    <row r="547" spans="30:40" x14ac:dyDescent="0.25">
      <c r="AD547" s="7" t="s">
        <v>766</v>
      </c>
      <c r="AE547" s="23" t="s">
        <v>26</v>
      </c>
      <c r="AF547" s="7" t="s">
        <v>101</v>
      </c>
      <c r="AG547" s="7" t="s">
        <v>44</v>
      </c>
      <c r="AI547" s="7" t="s">
        <v>755</v>
      </c>
      <c r="AJ547" s="7" t="s">
        <v>25</v>
      </c>
      <c r="AK547" s="7" t="s">
        <v>229</v>
      </c>
      <c r="AL547" s="7" t="s">
        <v>230</v>
      </c>
      <c r="AM547" s="7" t="b">
        <v>0</v>
      </c>
      <c r="AN547" s="7" t="b">
        <v>1</v>
      </c>
    </row>
    <row r="548" spans="30:40" x14ac:dyDescent="0.25">
      <c r="AD548" s="7" t="s">
        <v>766</v>
      </c>
      <c r="AE548" s="23" t="s">
        <v>26</v>
      </c>
      <c r="AF548" s="7" t="s">
        <v>103</v>
      </c>
      <c r="AG548" s="7" t="s">
        <v>44</v>
      </c>
      <c r="AI548" s="7" t="s">
        <v>755</v>
      </c>
      <c r="AJ548" s="7" t="s">
        <v>25</v>
      </c>
      <c r="AK548" s="7" t="s">
        <v>245</v>
      </c>
      <c r="AL548" s="7" t="s">
        <v>230</v>
      </c>
      <c r="AM548" s="7" t="b">
        <v>0</v>
      </c>
      <c r="AN548" s="7" t="b">
        <v>1</v>
      </c>
    </row>
    <row r="549" spans="30:40" x14ac:dyDescent="0.25">
      <c r="AD549" s="7" t="s">
        <v>766</v>
      </c>
      <c r="AE549" s="23" t="s">
        <v>26</v>
      </c>
      <c r="AF549" s="7" t="s">
        <v>112</v>
      </c>
      <c r="AG549" s="7" t="s">
        <v>44</v>
      </c>
      <c r="AI549" s="7" t="s">
        <v>755</v>
      </c>
      <c r="AJ549" s="7" t="s">
        <v>25</v>
      </c>
      <c r="AK549" s="7" t="s">
        <v>244</v>
      </c>
      <c r="AL549" s="7" t="s">
        <v>230</v>
      </c>
      <c r="AM549" s="7" t="b">
        <v>0</v>
      </c>
      <c r="AN549" s="7" t="b">
        <v>1</v>
      </c>
    </row>
    <row r="550" spans="30:40" x14ac:dyDescent="0.25">
      <c r="AD550" s="7" t="s">
        <v>766</v>
      </c>
      <c r="AE550" s="23" t="s">
        <v>26</v>
      </c>
      <c r="AF550" s="7" t="s">
        <v>113</v>
      </c>
      <c r="AG550" s="7" t="s">
        <v>77</v>
      </c>
      <c r="AI550" s="7" t="s">
        <v>755</v>
      </c>
      <c r="AJ550" s="7" t="s">
        <v>25</v>
      </c>
      <c r="AK550" s="7" t="s">
        <v>243</v>
      </c>
      <c r="AL550" s="7" t="s">
        <v>230</v>
      </c>
      <c r="AM550" s="7" t="b">
        <v>0</v>
      </c>
      <c r="AN550" s="7" t="b">
        <v>1</v>
      </c>
    </row>
    <row r="551" spans="30:40" x14ac:dyDescent="0.25">
      <c r="AD551" s="7" t="s">
        <v>768</v>
      </c>
      <c r="AE551" s="23" t="s">
        <v>26</v>
      </c>
      <c r="AF551" s="7" t="s">
        <v>160</v>
      </c>
      <c r="AG551" s="7" t="s">
        <v>77</v>
      </c>
      <c r="AI551" s="7" t="s">
        <v>755</v>
      </c>
      <c r="AJ551" s="7" t="s">
        <v>25</v>
      </c>
      <c r="AK551" s="7" t="s">
        <v>242</v>
      </c>
      <c r="AL551" s="7" t="s">
        <v>230</v>
      </c>
      <c r="AM551" s="7" t="b">
        <v>0</v>
      </c>
      <c r="AN551" s="7" t="b">
        <v>1</v>
      </c>
    </row>
    <row r="552" spans="30:40" x14ac:dyDescent="0.25">
      <c r="AD552" s="7" t="s">
        <v>768</v>
      </c>
      <c r="AE552" s="23" t="s">
        <v>26</v>
      </c>
      <c r="AF552" s="7" t="s">
        <v>161</v>
      </c>
      <c r="AG552" s="7" t="s">
        <v>77</v>
      </c>
      <c r="AI552" s="7" t="s">
        <v>755</v>
      </c>
      <c r="AJ552" s="7" t="s">
        <v>25</v>
      </c>
      <c r="AK552" s="7" t="s">
        <v>241</v>
      </c>
      <c r="AL552" s="7" t="s">
        <v>230</v>
      </c>
      <c r="AM552" s="7" t="b">
        <v>0</v>
      </c>
      <c r="AN552" s="7" t="b">
        <v>1</v>
      </c>
    </row>
    <row r="553" spans="30:40" x14ac:dyDescent="0.25">
      <c r="AD553" s="7" t="s">
        <v>768</v>
      </c>
      <c r="AE553" s="23" t="s">
        <v>26</v>
      </c>
      <c r="AF553" s="7" t="s">
        <v>162</v>
      </c>
      <c r="AG553" s="7" t="s">
        <v>77</v>
      </c>
      <c r="AI553" s="7" t="s">
        <v>755</v>
      </c>
      <c r="AJ553" s="7" t="s">
        <v>25</v>
      </c>
      <c r="AK553" s="7" t="s">
        <v>240</v>
      </c>
      <c r="AL553" s="7" t="s">
        <v>230</v>
      </c>
      <c r="AM553" s="7" t="b">
        <v>0</v>
      </c>
      <c r="AN553" s="7" t="b">
        <v>1</v>
      </c>
    </row>
    <row r="554" spans="30:40" x14ac:dyDescent="0.25">
      <c r="AD554" s="7" t="s">
        <v>768</v>
      </c>
      <c r="AE554" s="23" t="s">
        <v>26</v>
      </c>
      <c r="AF554" s="7" t="s">
        <v>191</v>
      </c>
      <c r="AG554" s="7" t="s">
        <v>40</v>
      </c>
      <c r="AI554" s="7" t="s">
        <v>755</v>
      </c>
      <c r="AJ554" s="7" t="s">
        <v>25</v>
      </c>
      <c r="AK554" s="7" t="s">
        <v>239</v>
      </c>
      <c r="AL554" s="7" t="s">
        <v>230</v>
      </c>
      <c r="AM554" s="7" t="b">
        <v>0</v>
      </c>
      <c r="AN554" s="7" t="b">
        <v>1</v>
      </c>
    </row>
    <row r="555" spans="30:40" x14ac:dyDescent="0.25">
      <c r="AD555" s="7" t="s">
        <v>768</v>
      </c>
      <c r="AE555" s="23" t="s">
        <v>26</v>
      </c>
      <c r="AF555" s="7" t="s">
        <v>118</v>
      </c>
      <c r="AG555" s="7" t="s">
        <v>40</v>
      </c>
      <c r="AI555" s="7" t="s">
        <v>755</v>
      </c>
      <c r="AJ555" s="7" t="s">
        <v>25</v>
      </c>
      <c r="AK555" s="7" t="s">
        <v>246</v>
      </c>
      <c r="AL555" s="7" t="s">
        <v>230</v>
      </c>
      <c r="AM555" s="7" t="b">
        <v>0</v>
      </c>
      <c r="AN555" s="7" t="b">
        <v>1</v>
      </c>
    </row>
    <row r="556" spans="30:40" x14ac:dyDescent="0.25">
      <c r="AD556" s="7" t="s">
        <v>768</v>
      </c>
      <c r="AE556" s="23" t="s">
        <v>26</v>
      </c>
      <c r="AF556" s="7" t="s">
        <v>116</v>
      </c>
      <c r="AG556" s="7" t="s">
        <v>40</v>
      </c>
      <c r="AI556" s="7" t="s">
        <v>755</v>
      </c>
      <c r="AJ556" s="7" t="s">
        <v>25</v>
      </c>
      <c r="AK556" s="7" t="s">
        <v>237</v>
      </c>
      <c r="AL556" s="7" t="s">
        <v>230</v>
      </c>
      <c r="AM556" s="7" t="b">
        <v>0</v>
      </c>
      <c r="AN556" s="7" t="b">
        <v>1</v>
      </c>
    </row>
    <row r="557" spans="30:40" x14ac:dyDescent="0.25">
      <c r="AD557" s="7" t="s">
        <v>768</v>
      </c>
      <c r="AE557" s="23" t="s">
        <v>26</v>
      </c>
      <c r="AF557" s="7" t="s">
        <v>168</v>
      </c>
      <c r="AG557" s="7" t="s">
        <v>40</v>
      </c>
      <c r="AI557" s="7" t="s">
        <v>755</v>
      </c>
      <c r="AJ557" s="7" t="s">
        <v>25</v>
      </c>
      <c r="AK557" s="7" t="s">
        <v>236</v>
      </c>
      <c r="AL557" s="7" t="s">
        <v>230</v>
      </c>
      <c r="AM557" s="7" t="b">
        <v>0</v>
      </c>
      <c r="AN557" s="7" t="b">
        <v>1</v>
      </c>
    </row>
    <row r="558" spans="30:40" x14ac:dyDescent="0.25">
      <c r="AD558" s="7" t="s">
        <v>768</v>
      </c>
      <c r="AE558" s="23" t="s">
        <v>26</v>
      </c>
      <c r="AF558" s="7" t="s">
        <v>177</v>
      </c>
      <c r="AG558" s="7" t="s">
        <v>40</v>
      </c>
      <c r="AI558" s="7" t="s">
        <v>755</v>
      </c>
      <c r="AJ558" s="7" t="s">
        <v>25</v>
      </c>
      <c r="AK558" s="7" t="s">
        <v>235</v>
      </c>
      <c r="AL558" s="7" t="s">
        <v>230</v>
      </c>
      <c r="AM558" s="7" t="b">
        <v>0</v>
      </c>
      <c r="AN558" s="7" t="b">
        <v>1</v>
      </c>
    </row>
    <row r="559" spans="30:40" x14ac:dyDescent="0.25">
      <c r="AD559" s="7" t="s">
        <v>768</v>
      </c>
      <c r="AE559" s="23" t="s">
        <v>26</v>
      </c>
      <c r="AF559" s="7" t="s">
        <v>184</v>
      </c>
      <c r="AG559" s="7" t="s">
        <v>40</v>
      </c>
      <c r="AI559" s="7" t="s">
        <v>755</v>
      </c>
      <c r="AJ559" s="7" t="s">
        <v>25</v>
      </c>
      <c r="AK559" s="7" t="s">
        <v>238</v>
      </c>
      <c r="AL559" s="7" t="s">
        <v>230</v>
      </c>
      <c r="AM559" s="7" t="b">
        <v>0</v>
      </c>
      <c r="AN559" s="7" t="b">
        <v>1</v>
      </c>
    </row>
    <row r="560" spans="30:40" x14ac:dyDescent="0.25">
      <c r="AD560" s="7" t="s">
        <v>768</v>
      </c>
      <c r="AE560" s="23" t="s">
        <v>26</v>
      </c>
      <c r="AF560" s="7" t="s">
        <v>188</v>
      </c>
      <c r="AG560" s="7" t="s">
        <v>40</v>
      </c>
      <c r="AI560" s="7" t="s">
        <v>755</v>
      </c>
      <c r="AJ560" s="7" t="s">
        <v>25</v>
      </c>
      <c r="AK560" s="7" t="s">
        <v>234</v>
      </c>
      <c r="AL560" s="7" t="s">
        <v>230</v>
      </c>
      <c r="AM560" s="7" t="b">
        <v>0</v>
      </c>
      <c r="AN560" s="7" t="b">
        <v>1</v>
      </c>
    </row>
    <row r="561" spans="30:40" x14ac:dyDescent="0.25">
      <c r="AD561" s="7" t="s">
        <v>768</v>
      </c>
      <c r="AE561" s="23" t="s">
        <v>26</v>
      </c>
      <c r="AF561" s="7" t="s">
        <v>189</v>
      </c>
      <c r="AG561" s="7" t="s">
        <v>40</v>
      </c>
      <c r="AI561" s="7" t="s">
        <v>755</v>
      </c>
      <c r="AJ561" s="7" t="s">
        <v>25</v>
      </c>
      <c r="AK561" s="7" t="s">
        <v>233</v>
      </c>
      <c r="AL561" s="7" t="s">
        <v>230</v>
      </c>
      <c r="AM561" s="7" t="b">
        <v>0</v>
      </c>
      <c r="AN561" s="7" t="b">
        <v>1</v>
      </c>
    </row>
    <row r="562" spans="30:40" x14ac:dyDescent="0.25">
      <c r="AD562" s="7" t="s">
        <v>768</v>
      </c>
      <c r="AE562" s="23" t="s">
        <v>26</v>
      </c>
      <c r="AF562" s="7" t="s">
        <v>167</v>
      </c>
      <c r="AG562" s="7" t="s">
        <v>40</v>
      </c>
      <c r="AI562" s="7" t="s">
        <v>755</v>
      </c>
      <c r="AJ562" s="7" t="s">
        <v>25</v>
      </c>
      <c r="AK562" s="7" t="s">
        <v>232</v>
      </c>
      <c r="AL562" s="7" t="s">
        <v>230</v>
      </c>
      <c r="AM562" s="7" t="b">
        <v>0</v>
      </c>
      <c r="AN562" s="7" t="b">
        <v>1</v>
      </c>
    </row>
    <row r="563" spans="30:40" x14ac:dyDescent="0.25">
      <c r="AD563" s="7" t="s">
        <v>768</v>
      </c>
      <c r="AE563" s="23" t="s">
        <v>26</v>
      </c>
      <c r="AF563" s="7" t="s">
        <v>166</v>
      </c>
      <c r="AG563" s="7" t="s">
        <v>40</v>
      </c>
      <c r="AI563" s="7" t="s">
        <v>755</v>
      </c>
      <c r="AJ563" s="7" t="s">
        <v>25</v>
      </c>
      <c r="AK563" s="7" t="s">
        <v>231</v>
      </c>
      <c r="AL563" s="7" t="s">
        <v>230</v>
      </c>
      <c r="AM563" s="7" t="b">
        <v>0</v>
      </c>
      <c r="AN563" s="7" t="b">
        <v>1</v>
      </c>
    </row>
    <row r="564" spans="30:40" x14ac:dyDescent="0.25">
      <c r="AD564" s="7" t="s">
        <v>768</v>
      </c>
      <c r="AE564" s="23" t="s">
        <v>26</v>
      </c>
      <c r="AF564" s="7" t="s">
        <v>190</v>
      </c>
      <c r="AG564" s="7" t="s">
        <v>42</v>
      </c>
      <c r="AI564" s="7" t="s">
        <v>755</v>
      </c>
      <c r="AJ564" s="7" t="s">
        <v>25</v>
      </c>
      <c r="AK564" s="7" t="s">
        <v>536</v>
      </c>
      <c r="AL564" s="7" t="s">
        <v>230</v>
      </c>
      <c r="AM564" s="7" t="b">
        <v>0</v>
      </c>
      <c r="AN564" s="7" t="b">
        <v>1</v>
      </c>
    </row>
    <row r="565" spans="30:40" x14ac:dyDescent="0.25">
      <c r="AD565" s="7" t="s">
        <v>768</v>
      </c>
      <c r="AE565" s="23" t="s">
        <v>26</v>
      </c>
      <c r="AF565" s="7" t="s">
        <v>192</v>
      </c>
      <c r="AG565" s="7" t="s">
        <v>40</v>
      </c>
      <c r="AI565" s="7" t="s">
        <v>756</v>
      </c>
      <c r="AJ565" s="7" t="s">
        <v>25</v>
      </c>
      <c r="AK565" s="7" t="s">
        <v>39</v>
      </c>
      <c r="AL565" s="7" t="s">
        <v>537</v>
      </c>
      <c r="AM565" s="7" t="b">
        <v>1</v>
      </c>
      <c r="AN565" s="7" t="b">
        <v>0</v>
      </c>
    </row>
    <row r="566" spans="30:40" x14ac:dyDescent="0.25">
      <c r="AD566" s="7" t="s">
        <v>768</v>
      </c>
      <c r="AE566" s="23" t="s">
        <v>26</v>
      </c>
      <c r="AF566" s="7" t="s">
        <v>193</v>
      </c>
      <c r="AG566" s="7" t="s">
        <v>40</v>
      </c>
      <c r="AI566" s="7" t="s">
        <v>756</v>
      </c>
      <c r="AJ566" s="7" t="s">
        <v>25</v>
      </c>
      <c r="AK566" s="7" t="s">
        <v>39</v>
      </c>
      <c r="AL566" s="7" t="s">
        <v>254</v>
      </c>
      <c r="AM566" s="7" t="b">
        <v>1</v>
      </c>
      <c r="AN566" s="7" t="b">
        <v>0</v>
      </c>
    </row>
    <row r="567" spans="30:40" x14ac:dyDescent="0.25">
      <c r="AD567" s="7" t="s">
        <v>768</v>
      </c>
      <c r="AE567" s="23" t="s">
        <v>26</v>
      </c>
      <c r="AF567" s="7" t="s">
        <v>104</v>
      </c>
      <c r="AG567" s="7" t="s">
        <v>40</v>
      </c>
      <c r="AI567" s="7" t="s">
        <v>756</v>
      </c>
      <c r="AJ567" s="7" t="s">
        <v>25</v>
      </c>
      <c r="AK567" s="7" t="s">
        <v>39</v>
      </c>
      <c r="AL567" s="7" t="s">
        <v>538</v>
      </c>
      <c r="AM567" s="7" t="b">
        <v>0</v>
      </c>
      <c r="AN567" s="7" t="b">
        <v>1</v>
      </c>
    </row>
    <row r="568" spans="30:40" x14ac:dyDescent="0.25">
      <c r="AD568" s="7" t="s">
        <v>768</v>
      </c>
      <c r="AE568" s="23" t="s">
        <v>26</v>
      </c>
      <c r="AF568" s="7" t="s">
        <v>107</v>
      </c>
      <c r="AG568" s="7" t="s">
        <v>42</v>
      </c>
      <c r="AI568" s="7" t="s">
        <v>756</v>
      </c>
      <c r="AJ568" s="7" t="s">
        <v>25</v>
      </c>
      <c r="AK568" s="7" t="s">
        <v>39</v>
      </c>
      <c r="AL568" s="7" t="s">
        <v>256</v>
      </c>
      <c r="AM568" s="7" t="b">
        <v>1</v>
      </c>
      <c r="AN568" s="7" t="b">
        <v>0</v>
      </c>
    </row>
    <row r="569" spans="30:40" x14ac:dyDescent="0.25">
      <c r="AD569" s="7" t="s">
        <v>768</v>
      </c>
      <c r="AE569" s="23" t="s">
        <v>26</v>
      </c>
      <c r="AF569" s="7" t="s">
        <v>127</v>
      </c>
      <c r="AG569" s="7" t="s">
        <v>40</v>
      </c>
      <c r="AI569" s="7" t="s">
        <v>756</v>
      </c>
      <c r="AJ569" s="7" t="s">
        <v>25</v>
      </c>
      <c r="AK569" s="7" t="s">
        <v>39</v>
      </c>
      <c r="AL569" s="7" t="s">
        <v>539</v>
      </c>
      <c r="AM569" s="7" t="b">
        <v>0</v>
      </c>
      <c r="AN569" s="7" t="b">
        <v>1</v>
      </c>
    </row>
    <row r="570" spans="30:40" x14ac:dyDescent="0.25">
      <c r="AD570" s="7" t="s">
        <v>768</v>
      </c>
      <c r="AE570" s="23" t="s">
        <v>26</v>
      </c>
      <c r="AF570" s="7" t="s">
        <v>171</v>
      </c>
      <c r="AG570" s="7" t="s">
        <v>42</v>
      </c>
      <c r="AI570" s="7" t="s">
        <v>756</v>
      </c>
      <c r="AJ570" s="7" t="s">
        <v>25</v>
      </c>
      <c r="AK570" s="7" t="s">
        <v>39</v>
      </c>
      <c r="AL570" s="7" t="s">
        <v>540</v>
      </c>
      <c r="AM570" s="7" t="b">
        <v>0</v>
      </c>
      <c r="AN570" s="7" t="b">
        <v>1</v>
      </c>
    </row>
    <row r="571" spans="30:40" x14ac:dyDescent="0.25">
      <c r="AD571" s="7" t="s">
        <v>768</v>
      </c>
      <c r="AE571" s="23" t="s">
        <v>26</v>
      </c>
      <c r="AF571" s="7" t="s">
        <v>110</v>
      </c>
      <c r="AG571" s="7" t="s">
        <v>42</v>
      </c>
      <c r="AI571" s="7" t="s">
        <v>758</v>
      </c>
      <c r="AJ571" s="7" t="s">
        <v>25</v>
      </c>
      <c r="AK571" s="7" t="s">
        <v>71</v>
      </c>
      <c r="AL571" s="7" t="s">
        <v>282</v>
      </c>
      <c r="AM571" s="7" t="b">
        <v>1</v>
      </c>
      <c r="AN571" s="7" t="b">
        <v>0</v>
      </c>
    </row>
    <row r="572" spans="30:40" x14ac:dyDescent="0.25">
      <c r="AD572" s="7" t="s">
        <v>768</v>
      </c>
      <c r="AE572" s="23" t="s">
        <v>26</v>
      </c>
      <c r="AF572" s="7" t="s">
        <v>131</v>
      </c>
      <c r="AG572" s="7" t="s">
        <v>42</v>
      </c>
      <c r="AI572" s="7" t="s">
        <v>758</v>
      </c>
      <c r="AJ572" s="7" t="s">
        <v>25</v>
      </c>
      <c r="AK572" s="7" t="s">
        <v>70</v>
      </c>
      <c r="AL572" s="7" t="s">
        <v>282</v>
      </c>
      <c r="AM572" s="7" t="b">
        <v>1</v>
      </c>
      <c r="AN572" s="7" t="b">
        <v>0</v>
      </c>
    </row>
    <row r="573" spans="30:40" x14ac:dyDescent="0.25">
      <c r="AD573" s="7" t="s">
        <v>768</v>
      </c>
      <c r="AE573" s="23" t="s">
        <v>26</v>
      </c>
      <c r="AF573" s="7" t="s">
        <v>152</v>
      </c>
      <c r="AG573" s="7" t="s">
        <v>42</v>
      </c>
      <c r="AI573" s="7" t="s">
        <v>758</v>
      </c>
      <c r="AJ573" s="7" t="s">
        <v>25</v>
      </c>
      <c r="AK573" s="7" t="s">
        <v>69</v>
      </c>
      <c r="AL573" s="7" t="s">
        <v>282</v>
      </c>
      <c r="AM573" s="7" t="b">
        <v>1</v>
      </c>
      <c r="AN573" s="7" t="b">
        <v>0</v>
      </c>
    </row>
    <row r="574" spans="30:40" x14ac:dyDescent="0.25">
      <c r="AD574" s="7" t="s">
        <v>768</v>
      </c>
      <c r="AE574" s="23" t="s">
        <v>26</v>
      </c>
      <c r="AF574" s="7" t="s">
        <v>150</v>
      </c>
      <c r="AG574" s="7" t="s">
        <v>77</v>
      </c>
      <c r="AI574" s="7" t="s">
        <v>758</v>
      </c>
      <c r="AJ574" s="7" t="s">
        <v>25</v>
      </c>
      <c r="AK574" s="7" t="s">
        <v>68</v>
      </c>
      <c r="AL574" s="7" t="s">
        <v>282</v>
      </c>
      <c r="AM574" s="7" t="b">
        <v>1</v>
      </c>
      <c r="AN574" s="7" t="b">
        <v>0</v>
      </c>
    </row>
    <row r="575" spans="30:40" x14ac:dyDescent="0.25">
      <c r="AD575" s="7" t="s">
        <v>768</v>
      </c>
      <c r="AE575" s="23" t="s">
        <v>26</v>
      </c>
      <c r="AF575" s="7" t="s">
        <v>187</v>
      </c>
      <c r="AG575" s="7" t="s">
        <v>42</v>
      </c>
      <c r="AI575" s="7" t="s">
        <v>758</v>
      </c>
      <c r="AJ575" s="7" t="s">
        <v>25</v>
      </c>
      <c r="AK575" s="7" t="s">
        <v>74</v>
      </c>
      <c r="AL575" s="7" t="s">
        <v>282</v>
      </c>
      <c r="AM575" s="7" t="b">
        <v>1</v>
      </c>
      <c r="AN575" s="7" t="b">
        <v>0</v>
      </c>
    </row>
    <row r="576" spans="30:40" x14ac:dyDescent="0.25">
      <c r="AD576" s="7" t="s">
        <v>768</v>
      </c>
      <c r="AE576" s="23" t="s">
        <v>26</v>
      </c>
      <c r="AF576" s="7" t="s">
        <v>186</v>
      </c>
      <c r="AG576" s="7" t="s">
        <v>42</v>
      </c>
      <c r="AI576" s="7" t="s">
        <v>758</v>
      </c>
      <c r="AJ576" s="7" t="s">
        <v>25</v>
      </c>
      <c r="AK576" s="7" t="s">
        <v>73</v>
      </c>
      <c r="AL576" s="7" t="s">
        <v>282</v>
      </c>
      <c r="AM576" s="7" t="b">
        <v>1</v>
      </c>
      <c r="AN576" s="7" t="b">
        <v>0</v>
      </c>
    </row>
    <row r="577" spans="30:40" x14ac:dyDescent="0.25">
      <c r="AD577" s="7" t="s">
        <v>768</v>
      </c>
      <c r="AE577" s="23" t="s">
        <v>26</v>
      </c>
      <c r="AF577" s="7" t="s">
        <v>155</v>
      </c>
      <c r="AG577" s="7" t="s">
        <v>42</v>
      </c>
      <c r="AI577" s="7" t="s">
        <v>758</v>
      </c>
      <c r="AJ577" s="7" t="s">
        <v>25</v>
      </c>
      <c r="AK577" s="7" t="s">
        <v>72</v>
      </c>
      <c r="AL577" s="7" t="s">
        <v>282</v>
      </c>
      <c r="AM577" s="7" t="b">
        <v>1</v>
      </c>
      <c r="AN577" s="7" t="b">
        <v>0</v>
      </c>
    </row>
    <row r="578" spans="30:40" x14ac:dyDescent="0.25">
      <c r="AD578" s="7" t="s">
        <v>768</v>
      </c>
      <c r="AE578" s="23" t="s">
        <v>26</v>
      </c>
      <c r="AF578" s="7" t="s">
        <v>154</v>
      </c>
      <c r="AG578" s="7" t="s">
        <v>77</v>
      </c>
      <c r="AI578" s="7" t="s">
        <v>758</v>
      </c>
      <c r="AJ578" s="7" t="s">
        <v>25</v>
      </c>
      <c r="AK578" s="7" t="s">
        <v>71</v>
      </c>
      <c r="AL578" s="7" t="s">
        <v>542</v>
      </c>
      <c r="AM578" s="7" t="b">
        <v>0</v>
      </c>
      <c r="AN578" s="7" t="b">
        <v>1</v>
      </c>
    </row>
    <row r="579" spans="30:40" x14ac:dyDescent="0.25">
      <c r="AD579" s="7" t="s">
        <v>768</v>
      </c>
      <c r="AE579" s="23" t="s">
        <v>26</v>
      </c>
      <c r="AF579" s="7" t="s">
        <v>185</v>
      </c>
      <c r="AG579" s="7" t="s">
        <v>42</v>
      </c>
      <c r="AI579" s="7" t="s">
        <v>758</v>
      </c>
      <c r="AJ579" s="7" t="s">
        <v>25</v>
      </c>
      <c r="AK579" s="7" t="s">
        <v>70</v>
      </c>
      <c r="AL579" s="7" t="s">
        <v>542</v>
      </c>
      <c r="AM579" s="7" t="b">
        <v>0</v>
      </c>
      <c r="AN579" s="7" t="b">
        <v>1</v>
      </c>
    </row>
    <row r="580" spans="30:40" x14ac:dyDescent="0.25">
      <c r="AD580" s="7" t="s">
        <v>768</v>
      </c>
      <c r="AE580" s="23" t="s">
        <v>26</v>
      </c>
      <c r="AF580" s="7" t="s">
        <v>148</v>
      </c>
      <c r="AG580" s="7" t="s">
        <v>77</v>
      </c>
      <c r="AI580" s="7" t="s">
        <v>758</v>
      </c>
      <c r="AJ580" s="7" t="s">
        <v>25</v>
      </c>
      <c r="AK580" s="7" t="s">
        <v>69</v>
      </c>
      <c r="AL580" s="7" t="s">
        <v>542</v>
      </c>
      <c r="AM580" s="7" t="b">
        <v>0</v>
      </c>
      <c r="AN580" s="7" t="b">
        <v>1</v>
      </c>
    </row>
    <row r="581" spans="30:40" x14ac:dyDescent="0.25">
      <c r="AD581" s="7" t="s">
        <v>768</v>
      </c>
      <c r="AE581" s="23" t="s">
        <v>26</v>
      </c>
      <c r="AF581" s="7" t="s">
        <v>174</v>
      </c>
      <c r="AG581" s="7" t="s">
        <v>40</v>
      </c>
      <c r="AI581" s="7" t="s">
        <v>758</v>
      </c>
      <c r="AJ581" s="7" t="s">
        <v>25</v>
      </c>
      <c r="AK581" s="7" t="s">
        <v>68</v>
      </c>
      <c r="AL581" s="7" t="s">
        <v>542</v>
      </c>
      <c r="AM581" s="7" t="b">
        <v>0</v>
      </c>
      <c r="AN581" s="7" t="b">
        <v>1</v>
      </c>
    </row>
    <row r="582" spans="30:40" x14ac:dyDescent="0.25">
      <c r="AD582" s="7" t="s">
        <v>768</v>
      </c>
      <c r="AE582" s="23" t="s">
        <v>26</v>
      </c>
      <c r="AF582" s="7" t="s">
        <v>126</v>
      </c>
      <c r="AG582" s="7" t="s">
        <v>42</v>
      </c>
      <c r="AI582" s="7" t="s">
        <v>758</v>
      </c>
      <c r="AJ582" s="7" t="s">
        <v>25</v>
      </c>
      <c r="AK582" s="7" t="s">
        <v>74</v>
      </c>
      <c r="AL582" s="7" t="s">
        <v>542</v>
      </c>
      <c r="AM582" s="7" t="b">
        <v>0</v>
      </c>
      <c r="AN582" s="7" t="b">
        <v>1</v>
      </c>
    </row>
    <row r="583" spans="30:40" x14ac:dyDescent="0.25">
      <c r="AD583" s="7" t="s">
        <v>768</v>
      </c>
      <c r="AE583" s="23" t="s">
        <v>26</v>
      </c>
      <c r="AF583" s="7" t="s">
        <v>175</v>
      </c>
      <c r="AG583" s="7" t="s">
        <v>40</v>
      </c>
      <c r="AI583" s="7" t="s">
        <v>758</v>
      </c>
      <c r="AJ583" s="7" t="s">
        <v>25</v>
      </c>
      <c r="AK583" s="7" t="s">
        <v>73</v>
      </c>
      <c r="AL583" s="7" t="s">
        <v>542</v>
      </c>
      <c r="AM583" s="7" t="b">
        <v>0</v>
      </c>
      <c r="AN583" s="7" t="b">
        <v>1</v>
      </c>
    </row>
    <row r="584" spans="30:40" x14ac:dyDescent="0.25">
      <c r="AD584" s="7" t="s">
        <v>768</v>
      </c>
      <c r="AE584" s="23" t="s">
        <v>26</v>
      </c>
      <c r="AF584" s="7" t="s">
        <v>117</v>
      </c>
      <c r="AG584" s="7" t="s">
        <v>42</v>
      </c>
      <c r="AI584" s="7" t="s">
        <v>758</v>
      </c>
      <c r="AJ584" s="7" t="s">
        <v>25</v>
      </c>
      <c r="AK584" s="7" t="s">
        <v>72</v>
      </c>
      <c r="AL584" s="7" t="s">
        <v>542</v>
      </c>
      <c r="AM584" s="7" t="b">
        <v>0</v>
      </c>
      <c r="AN584" s="7" t="b">
        <v>1</v>
      </c>
    </row>
    <row r="585" spans="30:40" x14ac:dyDescent="0.25">
      <c r="AD585" s="7" t="s">
        <v>768</v>
      </c>
      <c r="AE585" s="23" t="s">
        <v>26</v>
      </c>
      <c r="AF585" s="7" t="s">
        <v>143</v>
      </c>
      <c r="AG585" s="7" t="s">
        <v>44</v>
      </c>
      <c r="AI585" s="7" t="s">
        <v>758</v>
      </c>
      <c r="AJ585" s="7" t="s">
        <v>25</v>
      </c>
      <c r="AK585" s="7" t="s">
        <v>71</v>
      </c>
      <c r="AL585" s="7" t="s">
        <v>543</v>
      </c>
      <c r="AM585" s="7" t="b">
        <v>0</v>
      </c>
      <c r="AN585" s="7" t="b">
        <v>1</v>
      </c>
    </row>
    <row r="586" spans="30:40" x14ac:dyDescent="0.25">
      <c r="AD586" s="7" t="s">
        <v>768</v>
      </c>
      <c r="AE586" s="23" t="s">
        <v>26</v>
      </c>
      <c r="AF586" s="7" t="s">
        <v>182</v>
      </c>
      <c r="AG586" s="7" t="s">
        <v>44</v>
      </c>
      <c r="AI586" s="7" t="s">
        <v>758</v>
      </c>
      <c r="AJ586" s="7" t="s">
        <v>25</v>
      </c>
      <c r="AK586" s="7" t="s">
        <v>70</v>
      </c>
      <c r="AL586" s="7" t="s">
        <v>543</v>
      </c>
      <c r="AM586" s="7" t="b">
        <v>0</v>
      </c>
      <c r="AN586" s="7" t="b">
        <v>1</v>
      </c>
    </row>
    <row r="587" spans="30:40" x14ac:dyDescent="0.25">
      <c r="AD587" s="7" t="s">
        <v>768</v>
      </c>
      <c r="AE587" s="23" t="s">
        <v>26</v>
      </c>
      <c r="AF587" s="7" t="s">
        <v>183</v>
      </c>
      <c r="AG587" s="7" t="s">
        <v>44</v>
      </c>
      <c r="AI587" s="7" t="s">
        <v>758</v>
      </c>
      <c r="AJ587" s="7" t="s">
        <v>25</v>
      </c>
      <c r="AK587" s="7" t="s">
        <v>69</v>
      </c>
      <c r="AL587" s="7" t="s">
        <v>543</v>
      </c>
      <c r="AM587" s="7" t="b">
        <v>0</v>
      </c>
      <c r="AN587" s="7" t="b">
        <v>1</v>
      </c>
    </row>
    <row r="588" spans="30:40" x14ac:dyDescent="0.25">
      <c r="AD588" s="7" t="s">
        <v>768</v>
      </c>
      <c r="AE588" s="23" t="s">
        <v>26</v>
      </c>
      <c r="AF588" s="7" t="s">
        <v>133</v>
      </c>
      <c r="AG588" s="7" t="s">
        <v>44</v>
      </c>
      <c r="AI588" s="7" t="s">
        <v>758</v>
      </c>
      <c r="AJ588" s="7" t="s">
        <v>25</v>
      </c>
      <c r="AK588" s="7" t="s">
        <v>68</v>
      </c>
      <c r="AL588" s="7" t="s">
        <v>543</v>
      </c>
      <c r="AM588" s="7" t="b">
        <v>0</v>
      </c>
      <c r="AN588" s="7" t="b">
        <v>1</v>
      </c>
    </row>
    <row r="589" spans="30:40" x14ac:dyDescent="0.25">
      <c r="AD589" s="7" t="s">
        <v>768</v>
      </c>
      <c r="AE589" s="23" t="s">
        <v>26</v>
      </c>
      <c r="AF589" s="7" t="s">
        <v>181</v>
      </c>
      <c r="AG589" s="7" t="s">
        <v>44</v>
      </c>
      <c r="AI589" s="7" t="s">
        <v>758</v>
      </c>
      <c r="AJ589" s="7" t="s">
        <v>25</v>
      </c>
      <c r="AK589" s="7" t="s">
        <v>74</v>
      </c>
      <c r="AL589" s="7" t="s">
        <v>543</v>
      </c>
      <c r="AM589" s="7" t="b">
        <v>0</v>
      </c>
      <c r="AN589" s="7" t="b">
        <v>1</v>
      </c>
    </row>
    <row r="590" spans="30:40" x14ac:dyDescent="0.25">
      <c r="AD590" s="7" t="s">
        <v>768</v>
      </c>
      <c r="AE590" s="23" t="s">
        <v>26</v>
      </c>
      <c r="AF590" s="7" t="s">
        <v>137</v>
      </c>
      <c r="AG590" s="7" t="s">
        <v>44</v>
      </c>
      <c r="AI590" s="7" t="s">
        <v>758</v>
      </c>
      <c r="AJ590" s="7" t="s">
        <v>25</v>
      </c>
      <c r="AK590" s="7" t="s">
        <v>73</v>
      </c>
      <c r="AL590" s="7" t="s">
        <v>543</v>
      </c>
      <c r="AM590" s="7" t="b">
        <v>0</v>
      </c>
      <c r="AN590" s="7" t="b">
        <v>1</v>
      </c>
    </row>
    <row r="591" spans="30:40" x14ac:dyDescent="0.25">
      <c r="AD591" s="7" t="s">
        <v>768</v>
      </c>
      <c r="AE591" s="23" t="s">
        <v>26</v>
      </c>
      <c r="AF591" s="7" t="s">
        <v>102</v>
      </c>
      <c r="AG591" s="7" t="s">
        <v>44</v>
      </c>
      <c r="AI591" s="7" t="s">
        <v>758</v>
      </c>
      <c r="AJ591" s="7" t="s">
        <v>25</v>
      </c>
      <c r="AK591" s="7" t="s">
        <v>72</v>
      </c>
      <c r="AL591" s="7" t="s">
        <v>543</v>
      </c>
      <c r="AM591" s="7" t="b">
        <v>0</v>
      </c>
      <c r="AN591" s="7" t="b">
        <v>1</v>
      </c>
    </row>
    <row r="592" spans="30:40" x14ac:dyDescent="0.25">
      <c r="AD592" s="7" t="s">
        <v>768</v>
      </c>
      <c r="AE592" s="23" t="s">
        <v>26</v>
      </c>
      <c r="AF592" s="7" t="s">
        <v>103</v>
      </c>
      <c r="AG592" s="7" t="s">
        <v>44</v>
      </c>
      <c r="AI592" s="7" t="s">
        <v>758</v>
      </c>
      <c r="AJ592" s="7" t="s">
        <v>25</v>
      </c>
      <c r="AK592" s="7" t="s">
        <v>75</v>
      </c>
      <c r="AL592" s="7" t="s">
        <v>263</v>
      </c>
      <c r="AM592" s="7" t="b">
        <v>0</v>
      </c>
      <c r="AN592" s="7" t="b">
        <v>1</v>
      </c>
    </row>
    <row r="593" spans="30:40" x14ac:dyDescent="0.25">
      <c r="AD593" s="7" t="s">
        <v>768</v>
      </c>
      <c r="AE593" s="23" t="s">
        <v>26</v>
      </c>
      <c r="AF593" s="7" t="s">
        <v>135</v>
      </c>
      <c r="AG593" s="7" t="s">
        <v>44</v>
      </c>
      <c r="AI593" s="7" t="s">
        <v>758</v>
      </c>
      <c r="AJ593" s="7" t="s">
        <v>25</v>
      </c>
      <c r="AK593" s="7" t="s">
        <v>78</v>
      </c>
      <c r="AL593" s="7" t="s">
        <v>283</v>
      </c>
      <c r="AM593" s="7" t="b">
        <v>1</v>
      </c>
      <c r="AN593" s="7" t="b">
        <v>0</v>
      </c>
    </row>
    <row r="594" spans="30:40" x14ac:dyDescent="0.25">
      <c r="AD594" s="7" t="s">
        <v>768</v>
      </c>
      <c r="AE594" s="23" t="s">
        <v>26</v>
      </c>
      <c r="AF594" s="7" t="s">
        <v>173</v>
      </c>
      <c r="AG594" s="7" t="s">
        <v>40</v>
      </c>
      <c r="AI594" s="7" t="s">
        <v>758</v>
      </c>
      <c r="AJ594" s="7" t="s">
        <v>25</v>
      </c>
      <c r="AK594" s="7" t="s">
        <v>78</v>
      </c>
      <c r="AL594" s="7" t="s">
        <v>544</v>
      </c>
      <c r="AM594" s="7" t="b">
        <v>1</v>
      </c>
      <c r="AN594" s="7" t="b">
        <v>0</v>
      </c>
    </row>
    <row r="595" spans="30:40" x14ac:dyDescent="0.25">
      <c r="AD595" s="7" t="s">
        <v>768</v>
      </c>
      <c r="AE595" s="23" t="s">
        <v>26</v>
      </c>
      <c r="AF595" s="7" t="s">
        <v>115</v>
      </c>
      <c r="AG595" s="7" t="s">
        <v>44</v>
      </c>
      <c r="AI595" s="7" t="s">
        <v>758</v>
      </c>
      <c r="AJ595" s="7" t="s">
        <v>25</v>
      </c>
      <c r="AK595" s="7" t="s">
        <v>84</v>
      </c>
      <c r="AL595" s="7" t="s">
        <v>545</v>
      </c>
      <c r="AM595" s="7" t="b">
        <v>0</v>
      </c>
      <c r="AN595" s="7" t="b">
        <v>1</v>
      </c>
    </row>
    <row r="596" spans="30:40" x14ac:dyDescent="0.25">
      <c r="AD596" s="7" t="s">
        <v>768</v>
      </c>
      <c r="AE596" s="23" t="s">
        <v>26</v>
      </c>
      <c r="AF596" s="7" t="s">
        <v>125</v>
      </c>
      <c r="AG596" s="7" t="s">
        <v>40</v>
      </c>
      <c r="AI596" s="7" t="s">
        <v>758</v>
      </c>
      <c r="AJ596" s="7" t="s">
        <v>25</v>
      </c>
      <c r="AK596" s="7" t="s">
        <v>84</v>
      </c>
      <c r="AL596" s="7" t="s">
        <v>546</v>
      </c>
      <c r="AM596" s="7" t="b">
        <v>0</v>
      </c>
      <c r="AN596" s="7" t="b">
        <v>1</v>
      </c>
    </row>
    <row r="597" spans="30:40" x14ac:dyDescent="0.25">
      <c r="AD597" s="7" t="s">
        <v>768</v>
      </c>
      <c r="AE597" s="23" t="s">
        <v>26</v>
      </c>
      <c r="AF597" s="7" t="s">
        <v>93</v>
      </c>
      <c r="AG597" s="7" t="s">
        <v>40</v>
      </c>
      <c r="AI597" s="7" t="s">
        <v>758</v>
      </c>
      <c r="AJ597" s="7" t="s">
        <v>25</v>
      </c>
      <c r="AK597" s="7" t="s">
        <v>82</v>
      </c>
      <c r="AL597" s="7" t="s">
        <v>297</v>
      </c>
      <c r="AM597" s="7" t="b">
        <v>0</v>
      </c>
      <c r="AN597" s="7" t="b">
        <v>1</v>
      </c>
    </row>
    <row r="598" spans="30:40" x14ac:dyDescent="0.25">
      <c r="AD598" s="7" t="s">
        <v>768</v>
      </c>
      <c r="AE598" s="23" t="s">
        <v>26</v>
      </c>
      <c r="AF598" s="7" t="s">
        <v>176</v>
      </c>
      <c r="AG598" s="7" t="s">
        <v>40</v>
      </c>
      <c r="AI598" s="7" t="s">
        <v>758</v>
      </c>
      <c r="AJ598" s="7" t="s">
        <v>25</v>
      </c>
      <c r="AK598" s="7" t="s">
        <v>81</v>
      </c>
      <c r="AL598" s="7" t="s">
        <v>297</v>
      </c>
      <c r="AM598" s="7" t="b">
        <v>0</v>
      </c>
      <c r="AN598" s="7" t="b">
        <v>1</v>
      </c>
    </row>
    <row r="599" spans="30:40" x14ac:dyDescent="0.25">
      <c r="AD599" s="7" t="s">
        <v>768</v>
      </c>
      <c r="AE599" s="23" t="s">
        <v>26</v>
      </c>
      <c r="AF599" s="7" t="s">
        <v>88</v>
      </c>
      <c r="AG599" s="7" t="s">
        <v>40</v>
      </c>
      <c r="AI599" s="7" t="s">
        <v>758</v>
      </c>
      <c r="AJ599" s="7" t="s">
        <v>25</v>
      </c>
      <c r="AK599" s="7" t="s">
        <v>80</v>
      </c>
      <c r="AL599" s="7" t="s">
        <v>297</v>
      </c>
      <c r="AM599" s="7" t="b">
        <v>0</v>
      </c>
      <c r="AN599" s="7" t="b">
        <v>1</v>
      </c>
    </row>
    <row r="600" spans="30:40" x14ac:dyDescent="0.25">
      <c r="AD600" s="7" t="s">
        <v>768</v>
      </c>
      <c r="AE600" s="23" t="s">
        <v>26</v>
      </c>
      <c r="AF600" s="7" t="s">
        <v>178</v>
      </c>
      <c r="AG600" s="7" t="s">
        <v>40</v>
      </c>
      <c r="AI600" s="7" t="s">
        <v>758</v>
      </c>
      <c r="AJ600" s="7" t="s">
        <v>25</v>
      </c>
      <c r="AK600" s="7" t="s">
        <v>79</v>
      </c>
      <c r="AL600" s="7" t="s">
        <v>297</v>
      </c>
      <c r="AM600" s="7" t="b">
        <v>0</v>
      </c>
      <c r="AN600" s="7" t="b">
        <v>1</v>
      </c>
    </row>
    <row r="601" spans="30:40" x14ac:dyDescent="0.25">
      <c r="AD601" s="7" t="s">
        <v>769</v>
      </c>
      <c r="AE601" s="23" t="s">
        <v>26</v>
      </c>
      <c r="AF601" s="7" t="s">
        <v>197</v>
      </c>
      <c r="AG601" s="7" t="s">
        <v>40</v>
      </c>
      <c r="AI601" s="7" t="s">
        <v>758</v>
      </c>
      <c r="AJ601" s="7" t="s">
        <v>25</v>
      </c>
      <c r="AK601" s="7" t="s">
        <v>83</v>
      </c>
      <c r="AL601" s="7" t="s">
        <v>297</v>
      </c>
      <c r="AM601" s="7" t="b">
        <v>0</v>
      </c>
      <c r="AN601" s="7" t="b">
        <v>1</v>
      </c>
    </row>
    <row r="602" spans="30:40" x14ac:dyDescent="0.25">
      <c r="AD602" s="7" t="s">
        <v>769</v>
      </c>
      <c r="AE602" s="23" t="s">
        <v>26</v>
      </c>
      <c r="AF602" s="7" t="s">
        <v>194</v>
      </c>
      <c r="AG602" s="7" t="s">
        <v>40</v>
      </c>
      <c r="AI602" s="7" t="s">
        <v>758</v>
      </c>
      <c r="AJ602" s="7" t="s">
        <v>25</v>
      </c>
      <c r="AK602" s="7" t="s">
        <v>547</v>
      </c>
      <c r="AL602" s="7" t="s">
        <v>548</v>
      </c>
      <c r="AM602" s="7" t="b">
        <v>0</v>
      </c>
      <c r="AN602" s="7" t="b">
        <v>1</v>
      </c>
    </row>
    <row r="603" spans="30:40" x14ac:dyDescent="0.25">
      <c r="AD603" s="7" t="s">
        <v>769</v>
      </c>
      <c r="AE603" s="23" t="s">
        <v>26</v>
      </c>
      <c r="AF603" s="7" t="s">
        <v>196</v>
      </c>
      <c r="AG603" s="7" t="s">
        <v>40</v>
      </c>
      <c r="AI603" s="7" t="s">
        <v>758</v>
      </c>
      <c r="AJ603" s="7" t="s">
        <v>25</v>
      </c>
      <c r="AK603" s="7" t="s">
        <v>49</v>
      </c>
      <c r="AL603" s="7" t="s">
        <v>282</v>
      </c>
      <c r="AM603" s="7" t="b">
        <v>1</v>
      </c>
      <c r="AN603" s="7" t="b">
        <v>0</v>
      </c>
    </row>
    <row r="604" spans="30:40" x14ac:dyDescent="0.25">
      <c r="AD604" s="7" t="s">
        <v>769</v>
      </c>
      <c r="AE604" s="23" t="s">
        <v>26</v>
      </c>
      <c r="AF604" s="7" t="s">
        <v>211</v>
      </c>
      <c r="AG604" s="7" t="s">
        <v>40</v>
      </c>
      <c r="AI604" s="7" t="s">
        <v>758</v>
      </c>
      <c r="AJ604" s="7" t="s">
        <v>25</v>
      </c>
      <c r="AK604" s="7" t="s">
        <v>62</v>
      </c>
      <c r="AL604" s="7" t="s">
        <v>282</v>
      </c>
      <c r="AM604" s="7" t="b">
        <v>1</v>
      </c>
      <c r="AN604" s="7" t="b">
        <v>0</v>
      </c>
    </row>
    <row r="605" spans="30:40" x14ac:dyDescent="0.25">
      <c r="AD605" s="7" t="s">
        <v>769</v>
      </c>
      <c r="AE605" s="23" t="s">
        <v>26</v>
      </c>
      <c r="AF605" s="7" t="s">
        <v>131</v>
      </c>
      <c r="AG605" s="7" t="s">
        <v>42</v>
      </c>
      <c r="AI605" s="7" t="s">
        <v>758</v>
      </c>
      <c r="AJ605" s="7" t="s">
        <v>25</v>
      </c>
      <c r="AK605" s="7" t="s">
        <v>61</v>
      </c>
      <c r="AL605" s="7" t="s">
        <v>282</v>
      </c>
      <c r="AM605" s="7" t="b">
        <v>1</v>
      </c>
      <c r="AN605" s="7" t="b">
        <v>0</v>
      </c>
    </row>
    <row r="606" spans="30:40" x14ac:dyDescent="0.25">
      <c r="AD606" s="7" t="s">
        <v>769</v>
      </c>
      <c r="AE606" s="23" t="s">
        <v>26</v>
      </c>
      <c r="AF606" s="7" t="s">
        <v>195</v>
      </c>
      <c r="AG606" s="7" t="s">
        <v>40</v>
      </c>
      <c r="AI606" s="7" t="s">
        <v>758</v>
      </c>
      <c r="AJ606" s="7" t="s">
        <v>25</v>
      </c>
      <c r="AK606" s="7" t="s">
        <v>60</v>
      </c>
      <c r="AL606" s="7" t="s">
        <v>282</v>
      </c>
      <c r="AM606" s="7" t="b">
        <v>1</v>
      </c>
      <c r="AN606" s="7" t="b">
        <v>0</v>
      </c>
    </row>
    <row r="607" spans="30:40" x14ac:dyDescent="0.25">
      <c r="AD607" s="7" t="s">
        <v>769</v>
      </c>
      <c r="AE607" s="23" t="s">
        <v>26</v>
      </c>
      <c r="AF607" s="7" t="s">
        <v>210</v>
      </c>
      <c r="AG607" s="7" t="s">
        <v>77</v>
      </c>
      <c r="AI607" s="7" t="s">
        <v>758</v>
      </c>
      <c r="AJ607" s="7" t="s">
        <v>25</v>
      </c>
      <c r="AK607" s="7" t="s">
        <v>55</v>
      </c>
      <c r="AL607" s="7" t="s">
        <v>282</v>
      </c>
      <c r="AM607" s="7" t="b">
        <v>1</v>
      </c>
      <c r="AN607" s="7" t="b">
        <v>0</v>
      </c>
    </row>
    <row r="608" spans="30:40" x14ac:dyDescent="0.25">
      <c r="AD608" s="7" t="s">
        <v>769</v>
      </c>
      <c r="AE608" s="23" t="s">
        <v>26</v>
      </c>
      <c r="AF608" s="7" t="s">
        <v>161</v>
      </c>
      <c r="AG608" s="7" t="s">
        <v>77</v>
      </c>
      <c r="AI608" s="7" t="s">
        <v>758</v>
      </c>
      <c r="AJ608" s="7" t="s">
        <v>25</v>
      </c>
      <c r="AK608" s="7" t="s">
        <v>59</v>
      </c>
      <c r="AL608" s="7" t="s">
        <v>282</v>
      </c>
      <c r="AM608" s="7" t="b">
        <v>1</v>
      </c>
      <c r="AN608" s="7" t="b">
        <v>0</v>
      </c>
    </row>
    <row r="609" spans="30:40" x14ac:dyDescent="0.25">
      <c r="AD609" s="7" t="s">
        <v>769</v>
      </c>
      <c r="AE609" s="23" t="s">
        <v>26</v>
      </c>
      <c r="AF609" s="7" t="s">
        <v>162</v>
      </c>
      <c r="AG609" s="7" t="s">
        <v>77</v>
      </c>
      <c r="AI609" s="7" t="s">
        <v>758</v>
      </c>
      <c r="AJ609" s="7" t="s">
        <v>25</v>
      </c>
      <c r="AK609" s="7" t="s">
        <v>58</v>
      </c>
      <c r="AL609" s="7" t="s">
        <v>282</v>
      </c>
      <c r="AM609" s="7" t="b">
        <v>1</v>
      </c>
      <c r="AN609" s="7" t="b">
        <v>0</v>
      </c>
    </row>
    <row r="610" spans="30:40" x14ac:dyDescent="0.25">
      <c r="AD610" s="7" t="s">
        <v>769</v>
      </c>
      <c r="AE610" s="23" t="s">
        <v>26</v>
      </c>
      <c r="AF610" s="7" t="s">
        <v>159</v>
      </c>
      <c r="AG610" s="7" t="s">
        <v>77</v>
      </c>
      <c r="AI610" s="7" t="s">
        <v>758</v>
      </c>
      <c r="AJ610" s="7" t="s">
        <v>25</v>
      </c>
      <c r="AK610" s="7" t="s">
        <v>57</v>
      </c>
      <c r="AL610" s="7" t="s">
        <v>282</v>
      </c>
      <c r="AM610" s="7" t="b">
        <v>1</v>
      </c>
      <c r="AN610" s="7" t="b">
        <v>0</v>
      </c>
    </row>
    <row r="611" spans="30:40" x14ac:dyDescent="0.25">
      <c r="AD611" s="7" t="s">
        <v>769</v>
      </c>
      <c r="AE611" s="23" t="s">
        <v>26</v>
      </c>
      <c r="AF611" s="7" t="s">
        <v>209</v>
      </c>
      <c r="AG611" s="7" t="s">
        <v>77</v>
      </c>
      <c r="AI611" s="7" t="s">
        <v>758</v>
      </c>
      <c r="AJ611" s="7" t="s">
        <v>25</v>
      </c>
      <c r="AK611" s="7" t="s">
        <v>56</v>
      </c>
      <c r="AL611" s="7" t="s">
        <v>282</v>
      </c>
      <c r="AM611" s="7" t="b">
        <v>1</v>
      </c>
      <c r="AN611" s="7" t="b">
        <v>0</v>
      </c>
    </row>
    <row r="612" spans="30:40" x14ac:dyDescent="0.25">
      <c r="AD612" s="7" t="s">
        <v>769</v>
      </c>
      <c r="AE612" s="23" t="s">
        <v>26</v>
      </c>
      <c r="AF612" s="7" t="s">
        <v>118</v>
      </c>
      <c r="AG612" s="7" t="s">
        <v>40</v>
      </c>
      <c r="AI612" s="7" t="s">
        <v>758</v>
      </c>
      <c r="AJ612" s="7" t="s">
        <v>25</v>
      </c>
      <c r="AK612" s="7" t="s">
        <v>64</v>
      </c>
      <c r="AL612" s="7" t="s">
        <v>282</v>
      </c>
      <c r="AM612" s="7" t="b">
        <v>1</v>
      </c>
      <c r="AN612" s="7" t="b">
        <v>0</v>
      </c>
    </row>
    <row r="613" spans="30:40" x14ac:dyDescent="0.25">
      <c r="AD613" s="7" t="s">
        <v>769</v>
      </c>
      <c r="AE613" s="23" t="s">
        <v>26</v>
      </c>
      <c r="AF613" s="7" t="s">
        <v>206</v>
      </c>
      <c r="AG613" s="7" t="s">
        <v>40</v>
      </c>
      <c r="AI613" s="7" t="s">
        <v>758</v>
      </c>
      <c r="AJ613" s="7" t="s">
        <v>25</v>
      </c>
      <c r="AK613" s="7" t="s">
        <v>54</v>
      </c>
      <c r="AL613" s="7" t="s">
        <v>282</v>
      </c>
      <c r="AM613" s="7" t="b">
        <v>1</v>
      </c>
      <c r="AN613" s="7" t="b">
        <v>0</v>
      </c>
    </row>
    <row r="614" spans="30:40" x14ac:dyDescent="0.25">
      <c r="AD614" s="7" t="s">
        <v>769</v>
      </c>
      <c r="AE614" s="23" t="s">
        <v>26</v>
      </c>
      <c r="AF614" s="7" t="s">
        <v>110</v>
      </c>
      <c r="AG614" s="7" t="s">
        <v>42</v>
      </c>
      <c r="AI614" s="7" t="s">
        <v>758</v>
      </c>
      <c r="AJ614" s="7" t="s">
        <v>25</v>
      </c>
      <c r="AK614" s="7" t="s">
        <v>46</v>
      </c>
      <c r="AL614" s="7" t="s">
        <v>282</v>
      </c>
      <c r="AM614" s="7" t="b">
        <v>1</v>
      </c>
      <c r="AN614" s="7" t="b">
        <v>0</v>
      </c>
    </row>
    <row r="615" spans="30:40" x14ac:dyDescent="0.25">
      <c r="AD615" s="7" t="s">
        <v>769</v>
      </c>
      <c r="AE615" s="23" t="s">
        <v>26</v>
      </c>
      <c r="AF615" s="7" t="s">
        <v>214</v>
      </c>
      <c r="AG615" s="7" t="s">
        <v>77</v>
      </c>
      <c r="AI615" s="7" t="s">
        <v>758</v>
      </c>
      <c r="AJ615" s="7" t="s">
        <v>25</v>
      </c>
      <c r="AK615" s="7" t="s">
        <v>47</v>
      </c>
      <c r="AL615" s="7" t="s">
        <v>282</v>
      </c>
      <c r="AM615" s="7" t="b">
        <v>1</v>
      </c>
      <c r="AN615" s="7" t="b">
        <v>0</v>
      </c>
    </row>
    <row r="616" spans="30:40" x14ac:dyDescent="0.25">
      <c r="AD616" s="7" t="s">
        <v>769</v>
      </c>
      <c r="AE616" s="23" t="s">
        <v>26</v>
      </c>
      <c r="AF616" s="7" t="s">
        <v>150</v>
      </c>
      <c r="AG616" s="7" t="s">
        <v>77</v>
      </c>
      <c r="AI616" s="7" t="s">
        <v>758</v>
      </c>
      <c r="AJ616" s="7" t="s">
        <v>25</v>
      </c>
      <c r="AK616" s="7" t="s">
        <v>48</v>
      </c>
      <c r="AL616" s="7" t="s">
        <v>282</v>
      </c>
      <c r="AM616" s="7" t="b">
        <v>1</v>
      </c>
      <c r="AN616" s="7" t="b">
        <v>0</v>
      </c>
    </row>
    <row r="617" spans="30:40" x14ac:dyDescent="0.25">
      <c r="AD617" s="7" t="s">
        <v>769</v>
      </c>
      <c r="AE617" s="23" t="s">
        <v>26</v>
      </c>
      <c r="AF617" s="7" t="s">
        <v>154</v>
      </c>
      <c r="AG617" s="7" t="s">
        <v>77</v>
      </c>
      <c r="AI617" s="7" t="s">
        <v>758</v>
      </c>
      <c r="AJ617" s="7" t="s">
        <v>25</v>
      </c>
      <c r="AK617" s="7" t="s">
        <v>45</v>
      </c>
      <c r="AL617" s="7" t="s">
        <v>282</v>
      </c>
      <c r="AM617" s="7" t="b">
        <v>1</v>
      </c>
      <c r="AN617" s="7" t="b">
        <v>0</v>
      </c>
    </row>
    <row r="618" spans="30:40" x14ac:dyDescent="0.25">
      <c r="AD618" s="7" t="s">
        <v>769</v>
      </c>
      <c r="AE618" s="23" t="s">
        <v>26</v>
      </c>
      <c r="AF618" s="7" t="s">
        <v>155</v>
      </c>
      <c r="AG618" s="7" t="s">
        <v>42</v>
      </c>
      <c r="AI618" s="7" t="s">
        <v>758</v>
      </c>
      <c r="AJ618" s="7" t="s">
        <v>25</v>
      </c>
      <c r="AK618" s="7" t="s">
        <v>53</v>
      </c>
      <c r="AL618" s="7" t="s">
        <v>282</v>
      </c>
      <c r="AM618" s="7" t="b">
        <v>1</v>
      </c>
      <c r="AN618" s="7" t="b">
        <v>0</v>
      </c>
    </row>
    <row r="619" spans="30:40" x14ac:dyDescent="0.25">
      <c r="AD619" s="7" t="s">
        <v>769</v>
      </c>
      <c r="AE619" s="23" t="s">
        <v>26</v>
      </c>
      <c r="AF619" s="7" t="s">
        <v>171</v>
      </c>
      <c r="AG619" s="7" t="s">
        <v>42</v>
      </c>
      <c r="AI619" s="7" t="s">
        <v>758</v>
      </c>
      <c r="AJ619" s="7" t="s">
        <v>25</v>
      </c>
      <c r="AK619" s="7" t="s">
        <v>50</v>
      </c>
      <c r="AL619" s="7" t="s">
        <v>282</v>
      </c>
      <c r="AM619" s="7" t="b">
        <v>1</v>
      </c>
      <c r="AN619" s="7" t="b">
        <v>0</v>
      </c>
    </row>
    <row r="620" spans="30:40" x14ac:dyDescent="0.25">
      <c r="AD620" s="7" t="s">
        <v>769</v>
      </c>
      <c r="AE620" s="23" t="s">
        <v>26</v>
      </c>
      <c r="AF620" s="7" t="s">
        <v>104</v>
      </c>
      <c r="AG620" s="7" t="s">
        <v>40</v>
      </c>
      <c r="AI620" s="7" t="s">
        <v>758</v>
      </c>
      <c r="AJ620" s="7" t="s">
        <v>25</v>
      </c>
      <c r="AK620" s="7" t="s">
        <v>51</v>
      </c>
      <c r="AL620" s="7" t="s">
        <v>282</v>
      </c>
      <c r="AM620" s="7" t="b">
        <v>1</v>
      </c>
      <c r="AN620" s="7" t="b">
        <v>0</v>
      </c>
    </row>
    <row r="621" spans="30:40" x14ac:dyDescent="0.25">
      <c r="AD621" s="14"/>
      <c r="AE621" s="14"/>
      <c r="AF621" s="14"/>
      <c r="AG621" s="14"/>
      <c r="AI621" s="7" t="s">
        <v>758</v>
      </c>
      <c r="AJ621" s="7" t="s">
        <v>25</v>
      </c>
      <c r="AK621" s="7" t="s">
        <v>52</v>
      </c>
      <c r="AL621" s="7" t="s">
        <v>282</v>
      </c>
      <c r="AM621" s="7" t="b">
        <v>1</v>
      </c>
      <c r="AN621" s="7" t="b">
        <v>0</v>
      </c>
    </row>
    <row r="622" spans="30:40" x14ac:dyDescent="0.25">
      <c r="AD622" s="14"/>
      <c r="AE622" s="14"/>
      <c r="AF622" s="14"/>
      <c r="AG622" s="14"/>
      <c r="AI622" s="7" t="s">
        <v>758</v>
      </c>
      <c r="AJ622" s="7" t="s">
        <v>25</v>
      </c>
      <c r="AK622" s="7" t="s">
        <v>63</v>
      </c>
      <c r="AL622" s="7" t="s">
        <v>282</v>
      </c>
      <c r="AM622" s="7" t="b">
        <v>1</v>
      </c>
      <c r="AN622" s="7" t="b">
        <v>0</v>
      </c>
    </row>
    <row r="623" spans="30:40" x14ac:dyDescent="0.25">
      <c r="AD623" s="14"/>
      <c r="AE623" s="14"/>
      <c r="AF623" s="14"/>
      <c r="AG623" s="14"/>
      <c r="AI623" s="7" t="s">
        <v>758</v>
      </c>
      <c r="AJ623" s="7" t="s">
        <v>25</v>
      </c>
      <c r="AK623" s="7" t="s">
        <v>549</v>
      </c>
      <c r="AL623" s="7" t="s">
        <v>282</v>
      </c>
      <c r="AM623" s="7" t="b">
        <v>1</v>
      </c>
      <c r="AN623" s="7" t="b">
        <v>0</v>
      </c>
    </row>
    <row r="624" spans="30:40" x14ac:dyDescent="0.25">
      <c r="AD624" s="14"/>
      <c r="AE624" s="14"/>
      <c r="AF624" s="14"/>
      <c r="AG624" s="14"/>
      <c r="AI624" s="7" t="s">
        <v>758</v>
      </c>
      <c r="AJ624" s="7" t="s">
        <v>25</v>
      </c>
      <c r="AK624" s="7" t="s">
        <v>65</v>
      </c>
      <c r="AL624" s="7" t="s">
        <v>282</v>
      </c>
      <c r="AM624" s="7" t="b">
        <v>1</v>
      </c>
      <c r="AN624" s="7" t="b">
        <v>0</v>
      </c>
    </row>
    <row r="625" spans="30:40" x14ac:dyDescent="0.25">
      <c r="AD625" s="14"/>
      <c r="AE625" s="14"/>
      <c r="AF625" s="14"/>
      <c r="AG625" s="14"/>
      <c r="AI625" s="7" t="s">
        <v>758</v>
      </c>
      <c r="AJ625" s="7" t="s">
        <v>25</v>
      </c>
      <c r="AK625" s="7" t="s">
        <v>49</v>
      </c>
      <c r="AL625" s="7" t="s">
        <v>542</v>
      </c>
      <c r="AM625" s="7" t="b">
        <v>0</v>
      </c>
      <c r="AN625" s="7" t="b">
        <v>1</v>
      </c>
    </row>
    <row r="626" spans="30:40" x14ac:dyDescent="0.25">
      <c r="AD626" s="14"/>
      <c r="AE626" s="14"/>
      <c r="AF626" s="14"/>
      <c r="AG626" s="14"/>
      <c r="AI626" s="7" t="s">
        <v>758</v>
      </c>
      <c r="AJ626" s="7" t="s">
        <v>25</v>
      </c>
      <c r="AK626" s="7" t="s">
        <v>62</v>
      </c>
      <c r="AL626" s="7" t="s">
        <v>542</v>
      </c>
      <c r="AM626" s="7" t="b">
        <v>0</v>
      </c>
      <c r="AN626" s="7" t="b">
        <v>1</v>
      </c>
    </row>
    <row r="627" spans="30:40" x14ac:dyDescent="0.25">
      <c r="AD627" s="14"/>
      <c r="AE627" s="14"/>
      <c r="AF627" s="14"/>
      <c r="AG627" s="14"/>
      <c r="AI627" s="7" t="s">
        <v>758</v>
      </c>
      <c r="AJ627" s="7" t="s">
        <v>25</v>
      </c>
      <c r="AK627" s="7" t="s">
        <v>61</v>
      </c>
      <c r="AL627" s="7" t="s">
        <v>542</v>
      </c>
      <c r="AM627" s="7" t="b">
        <v>0</v>
      </c>
      <c r="AN627" s="7" t="b">
        <v>1</v>
      </c>
    </row>
    <row r="628" spans="30:40" x14ac:dyDescent="0.25">
      <c r="AD628" s="14"/>
      <c r="AE628" s="14"/>
      <c r="AF628" s="14"/>
      <c r="AG628" s="14"/>
      <c r="AI628" s="7" t="s">
        <v>758</v>
      </c>
      <c r="AJ628" s="7" t="s">
        <v>25</v>
      </c>
      <c r="AK628" s="7" t="s">
        <v>60</v>
      </c>
      <c r="AL628" s="7" t="s">
        <v>542</v>
      </c>
      <c r="AM628" s="7" t="b">
        <v>0</v>
      </c>
      <c r="AN628" s="7" t="b">
        <v>1</v>
      </c>
    </row>
    <row r="629" spans="30:40" x14ac:dyDescent="0.25">
      <c r="AD629" s="14"/>
      <c r="AE629" s="14"/>
      <c r="AF629" s="14"/>
      <c r="AG629" s="14"/>
      <c r="AI629" s="7" t="s">
        <v>758</v>
      </c>
      <c r="AJ629" s="7" t="s">
        <v>25</v>
      </c>
      <c r="AK629" s="7" t="s">
        <v>55</v>
      </c>
      <c r="AL629" s="7" t="s">
        <v>542</v>
      </c>
      <c r="AM629" s="7" t="b">
        <v>0</v>
      </c>
      <c r="AN629" s="7" t="b">
        <v>1</v>
      </c>
    </row>
    <row r="630" spans="30:40" x14ac:dyDescent="0.25">
      <c r="AD630" s="14"/>
      <c r="AE630" s="14"/>
      <c r="AF630" s="14"/>
      <c r="AG630" s="14"/>
      <c r="AI630" s="7" t="s">
        <v>758</v>
      </c>
      <c r="AJ630" s="7" t="s">
        <v>25</v>
      </c>
      <c r="AK630" s="7" t="s">
        <v>59</v>
      </c>
      <c r="AL630" s="7" t="s">
        <v>542</v>
      </c>
      <c r="AM630" s="7" t="b">
        <v>0</v>
      </c>
      <c r="AN630" s="7" t="b">
        <v>1</v>
      </c>
    </row>
    <row r="631" spans="30:40" x14ac:dyDescent="0.25">
      <c r="AD631" s="14"/>
      <c r="AE631" s="14"/>
      <c r="AF631" s="14"/>
      <c r="AG631" s="14"/>
      <c r="AI631" s="7" t="s">
        <v>758</v>
      </c>
      <c r="AJ631" s="7" t="s">
        <v>25</v>
      </c>
      <c r="AK631" s="7" t="s">
        <v>58</v>
      </c>
      <c r="AL631" s="7" t="s">
        <v>542</v>
      </c>
      <c r="AM631" s="7" t="b">
        <v>0</v>
      </c>
      <c r="AN631" s="7" t="b">
        <v>1</v>
      </c>
    </row>
    <row r="632" spans="30:40" x14ac:dyDescent="0.25">
      <c r="AD632" s="14"/>
      <c r="AE632" s="14"/>
      <c r="AF632" s="14"/>
      <c r="AG632" s="14"/>
      <c r="AI632" s="7" t="s">
        <v>758</v>
      </c>
      <c r="AJ632" s="7" t="s">
        <v>25</v>
      </c>
      <c r="AK632" s="7" t="s">
        <v>57</v>
      </c>
      <c r="AL632" s="7" t="s">
        <v>542</v>
      </c>
      <c r="AM632" s="7" t="b">
        <v>0</v>
      </c>
      <c r="AN632" s="7" t="b">
        <v>1</v>
      </c>
    </row>
    <row r="633" spans="30:40" x14ac:dyDescent="0.25">
      <c r="AD633" s="14"/>
      <c r="AE633" s="14"/>
      <c r="AF633" s="14"/>
      <c r="AG633" s="14"/>
      <c r="AI633" s="7" t="s">
        <v>758</v>
      </c>
      <c r="AJ633" s="7" t="s">
        <v>25</v>
      </c>
      <c r="AK633" s="7" t="s">
        <v>56</v>
      </c>
      <c r="AL633" s="7" t="s">
        <v>542</v>
      </c>
      <c r="AM633" s="7" t="b">
        <v>0</v>
      </c>
      <c r="AN633" s="7" t="b">
        <v>1</v>
      </c>
    </row>
    <row r="634" spans="30:40" x14ac:dyDescent="0.25">
      <c r="AD634" s="14"/>
      <c r="AE634" s="14"/>
      <c r="AF634" s="14"/>
      <c r="AG634" s="14"/>
      <c r="AI634" s="7" t="s">
        <v>758</v>
      </c>
      <c r="AJ634" s="7" t="s">
        <v>25</v>
      </c>
      <c r="AK634" s="7" t="s">
        <v>64</v>
      </c>
      <c r="AL634" s="7" t="s">
        <v>542</v>
      </c>
      <c r="AM634" s="7" t="b">
        <v>0</v>
      </c>
      <c r="AN634" s="7" t="b">
        <v>1</v>
      </c>
    </row>
    <row r="635" spans="30:40" x14ac:dyDescent="0.25">
      <c r="AD635" s="14"/>
      <c r="AE635" s="14"/>
      <c r="AF635" s="14"/>
      <c r="AG635" s="14"/>
      <c r="AI635" s="7" t="s">
        <v>758</v>
      </c>
      <c r="AJ635" s="7" t="s">
        <v>25</v>
      </c>
      <c r="AK635" s="7" t="s">
        <v>54</v>
      </c>
      <c r="AL635" s="7" t="s">
        <v>542</v>
      </c>
      <c r="AM635" s="7" t="b">
        <v>0</v>
      </c>
      <c r="AN635" s="7" t="b">
        <v>1</v>
      </c>
    </row>
    <row r="636" spans="30:40" x14ac:dyDescent="0.25">
      <c r="AD636" s="14"/>
      <c r="AE636" s="14"/>
      <c r="AF636" s="14"/>
      <c r="AG636" s="14"/>
      <c r="AI636" s="7" t="s">
        <v>758</v>
      </c>
      <c r="AJ636" s="7" t="s">
        <v>25</v>
      </c>
      <c r="AK636" s="7" t="s">
        <v>46</v>
      </c>
      <c r="AL636" s="7" t="s">
        <v>542</v>
      </c>
      <c r="AM636" s="7" t="b">
        <v>0</v>
      </c>
      <c r="AN636" s="7" t="b">
        <v>1</v>
      </c>
    </row>
    <row r="637" spans="30:40" x14ac:dyDescent="0.25">
      <c r="AD637" s="14"/>
      <c r="AE637" s="14"/>
      <c r="AF637" s="14"/>
      <c r="AG637" s="14"/>
      <c r="AI637" s="7" t="s">
        <v>758</v>
      </c>
      <c r="AJ637" s="7" t="s">
        <v>25</v>
      </c>
      <c r="AK637" s="7" t="s">
        <v>47</v>
      </c>
      <c r="AL637" s="7" t="s">
        <v>542</v>
      </c>
      <c r="AM637" s="7" t="b">
        <v>0</v>
      </c>
      <c r="AN637" s="7" t="b">
        <v>1</v>
      </c>
    </row>
    <row r="638" spans="30:40" x14ac:dyDescent="0.25">
      <c r="AD638" s="14"/>
      <c r="AE638" s="14"/>
      <c r="AF638" s="14"/>
      <c r="AG638" s="14"/>
      <c r="AI638" s="7" t="s">
        <v>758</v>
      </c>
      <c r="AJ638" s="7" t="s">
        <v>25</v>
      </c>
      <c r="AK638" s="7" t="s">
        <v>48</v>
      </c>
      <c r="AL638" s="7" t="s">
        <v>542</v>
      </c>
      <c r="AM638" s="7" t="b">
        <v>0</v>
      </c>
      <c r="AN638" s="7" t="b">
        <v>1</v>
      </c>
    </row>
    <row r="639" spans="30:40" x14ac:dyDescent="0.25">
      <c r="AD639" s="14"/>
      <c r="AE639" s="14"/>
      <c r="AF639" s="14"/>
      <c r="AG639" s="14"/>
      <c r="AI639" s="7" t="s">
        <v>758</v>
      </c>
      <c r="AJ639" s="7" t="s">
        <v>25</v>
      </c>
      <c r="AK639" s="7" t="s">
        <v>45</v>
      </c>
      <c r="AL639" s="7" t="s">
        <v>542</v>
      </c>
      <c r="AM639" s="7" t="b">
        <v>0</v>
      </c>
      <c r="AN639" s="7" t="b">
        <v>1</v>
      </c>
    </row>
    <row r="640" spans="30:40" x14ac:dyDescent="0.25">
      <c r="AD640" s="14"/>
      <c r="AE640" s="14"/>
      <c r="AF640" s="14"/>
      <c r="AG640" s="14"/>
      <c r="AI640" s="7" t="s">
        <v>758</v>
      </c>
      <c r="AJ640" s="7" t="s">
        <v>25</v>
      </c>
      <c r="AK640" s="7" t="s">
        <v>53</v>
      </c>
      <c r="AL640" s="7" t="s">
        <v>542</v>
      </c>
      <c r="AM640" s="7" t="b">
        <v>0</v>
      </c>
      <c r="AN640" s="7" t="b">
        <v>1</v>
      </c>
    </row>
    <row r="641" spans="30:40" x14ac:dyDescent="0.25">
      <c r="AD641" s="14"/>
      <c r="AE641" s="14"/>
      <c r="AF641" s="14"/>
      <c r="AG641" s="14"/>
      <c r="AI641" s="7" t="s">
        <v>758</v>
      </c>
      <c r="AJ641" s="7" t="s">
        <v>25</v>
      </c>
      <c r="AK641" s="7" t="s">
        <v>50</v>
      </c>
      <c r="AL641" s="7" t="s">
        <v>542</v>
      </c>
      <c r="AM641" s="7" t="b">
        <v>0</v>
      </c>
      <c r="AN641" s="7" t="b">
        <v>1</v>
      </c>
    </row>
    <row r="642" spans="30:40" x14ac:dyDescent="0.25">
      <c r="AD642" s="14"/>
      <c r="AE642" s="14"/>
      <c r="AF642" s="14"/>
      <c r="AG642" s="14"/>
      <c r="AI642" s="7" t="s">
        <v>758</v>
      </c>
      <c r="AJ642" s="7" t="s">
        <v>25</v>
      </c>
      <c r="AK642" s="7" t="s">
        <v>51</v>
      </c>
      <c r="AL642" s="7" t="s">
        <v>542</v>
      </c>
      <c r="AM642" s="7" t="b">
        <v>0</v>
      </c>
      <c r="AN642" s="7" t="b">
        <v>1</v>
      </c>
    </row>
    <row r="643" spans="30:40" x14ac:dyDescent="0.25">
      <c r="AD643" s="14"/>
      <c r="AE643" s="14"/>
      <c r="AF643" s="14"/>
      <c r="AG643" s="14"/>
      <c r="AI643" s="7" t="s">
        <v>758</v>
      </c>
      <c r="AJ643" s="7" t="s">
        <v>25</v>
      </c>
      <c r="AK643" s="7" t="s">
        <v>52</v>
      </c>
      <c r="AL643" s="7" t="s">
        <v>542</v>
      </c>
      <c r="AM643" s="7" t="b">
        <v>0</v>
      </c>
      <c r="AN643" s="7" t="b">
        <v>1</v>
      </c>
    </row>
    <row r="644" spans="30:40" x14ac:dyDescent="0.25">
      <c r="AD644" s="14"/>
      <c r="AE644" s="14"/>
      <c r="AF644" s="14"/>
      <c r="AG644" s="14"/>
      <c r="AI644" s="7" t="s">
        <v>758</v>
      </c>
      <c r="AJ644" s="7" t="s">
        <v>25</v>
      </c>
      <c r="AK644" s="7" t="s">
        <v>63</v>
      </c>
      <c r="AL644" s="7" t="s">
        <v>542</v>
      </c>
      <c r="AM644" s="7" t="b">
        <v>0</v>
      </c>
      <c r="AN644" s="7" t="b">
        <v>1</v>
      </c>
    </row>
    <row r="645" spans="30:40" x14ac:dyDescent="0.25">
      <c r="AI645" s="7" t="s">
        <v>758</v>
      </c>
      <c r="AJ645" s="7" t="s">
        <v>25</v>
      </c>
      <c r="AK645" s="7" t="s">
        <v>549</v>
      </c>
      <c r="AL645" s="7" t="s">
        <v>542</v>
      </c>
      <c r="AM645" s="7" t="b">
        <v>0</v>
      </c>
      <c r="AN645" s="7" t="b">
        <v>1</v>
      </c>
    </row>
    <row r="646" spans="30:40" x14ac:dyDescent="0.25">
      <c r="AI646" s="7" t="s">
        <v>758</v>
      </c>
      <c r="AJ646" s="7" t="s">
        <v>25</v>
      </c>
      <c r="AK646" s="7" t="s">
        <v>65</v>
      </c>
      <c r="AL646" s="7" t="s">
        <v>542</v>
      </c>
      <c r="AM646" s="7" t="b">
        <v>0</v>
      </c>
      <c r="AN646" s="7" t="b">
        <v>1</v>
      </c>
    </row>
    <row r="647" spans="30:40" x14ac:dyDescent="0.25">
      <c r="AI647" s="7" t="s">
        <v>758</v>
      </c>
      <c r="AJ647" s="7" t="s">
        <v>25</v>
      </c>
      <c r="AK647" s="7" t="s">
        <v>49</v>
      </c>
      <c r="AL647" s="7" t="s">
        <v>543</v>
      </c>
      <c r="AM647" s="7" t="b">
        <v>0</v>
      </c>
      <c r="AN647" s="7" t="b">
        <v>1</v>
      </c>
    </row>
    <row r="648" spans="30:40" x14ac:dyDescent="0.25">
      <c r="AI648" s="7" t="s">
        <v>758</v>
      </c>
      <c r="AJ648" s="7" t="s">
        <v>25</v>
      </c>
      <c r="AK648" s="7" t="s">
        <v>62</v>
      </c>
      <c r="AL648" s="7" t="s">
        <v>543</v>
      </c>
      <c r="AM648" s="7" t="b">
        <v>0</v>
      </c>
      <c r="AN648" s="7" t="b">
        <v>1</v>
      </c>
    </row>
    <row r="649" spans="30:40" x14ac:dyDescent="0.25">
      <c r="AI649" s="7" t="s">
        <v>758</v>
      </c>
      <c r="AJ649" s="7" t="s">
        <v>25</v>
      </c>
      <c r="AK649" s="7" t="s">
        <v>61</v>
      </c>
      <c r="AL649" s="7" t="s">
        <v>543</v>
      </c>
      <c r="AM649" s="7" t="b">
        <v>0</v>
      </c>
      <c r="AN649" s="7" t="b">
        <v>1</v>
      </c>
    </row>
    <row r="650" spans="30:40" x14ac:dyDescent="0.25">
      <c r="AI650" s="7" t="s">
        <v>758</v>
      </c>
      <c r="AJ650" s="7" t="s">
        <v>25</v>
      </c>
      <c r="AK650" s="7" t="s">
        <v>60</v>
      </c>
      <c r="AL650" s="7" t="s">
        <v>543</v>
      </c>
      <c r="AM650" s="7" t="b">
        <v>0</v>
      </c>
      <c r="AN650" s="7" t="b">
        <v>1</v>
      </c>
    </row>
    <row r="651" spans="30:40" x14ac:dyDescent="0.25">
      <c r="AI651" s="7" t="s">
        <v>758</v>
      </c>
      <c r="AJ651" s="7" t="s">
        <v>25</v>
      </c>
      <c r="AK651" s="7" t="s">
        <v>55</v>
      </c>
      <c r="AL651" s="7" t="s">
        <v>543</v>
      </c>
      <c r="AM651" s="7" t="b">
        <v>0</v>
      </c>
      <c r="AN651" s="7" t="b">
        <v>1</v>
      </c>
    </row>
    <row r="652" spans="30:40" x14ac:dyDescent="0.25">
      <c r="AI652" s="7" t="s">
        <v>758</v>
      </c>
      <c r="AJ652" s="7" t="s">
        <v>25</v>
      </c>
      <c r="AK652" s="7" t="s">
        <v>59</v>
      </c>
      <c r="AL652" s="7" t="s">
        <v>543</v>
      </c>
      <c r="AM652" s="7" t="b">
        <v>0</v>
      </c>
      <c r="AN652" s="7" t="b">
        <v>1</v>
      </c>
    </row>
    <row r="653" spans="30:40" x14ac:dyDescent="0.25">
      <c r="AI653" s="7" t="s">
        <v>758</v>
      </c>
      <c r="AJ653" s="7" t="s">
        <v>25</v>
      </c>
      <c r="AK653" s="7" t="s">
        <v>58</v>
      </c>
      <c r="AL653" s="7" t="s">
        <v>543</v>
      </c>
      <c r="AM653" s="7" t="b">
        <v>0</v>
      </c>
      <c r="AN653" s="7" t="b">
        <v>1</v>
      </c>
    </row>
    <row r="654" spans="30:40" x14ac:dyDescent="0.25">
      <c r="AI654" s="7" t="s">
        <v>758</v>
      </c>
      <c r="AJ654" s="7" t="s">
        <v>25</v>
      </c>
      <c r="AK654" s="7" t="s">
        <v>57</v>
      </c>
      <c r="AL654" s="7" t="s">
        <v>543</v>
      </c>
      <c r="AM654" s="7" t="b">
        <v>0</v>
      </c>
      <c r="AN654" s="7" t="b">
        <v>1</v>
      </c>
    </row>
    <row r="655" spans="30:40" x14ac:dyDescent="0.25">
      <c r="AI655" s="7" t="s">
        <v>758</v>
      </c>
      <c r="AJ655" s="7" t="s">
        <v>25</v>
      </c>
      <c r="AK655" s="7" t="s">
        <v>56</v>
      </c>
      <c r="AL655" s="7" t="s">
        <v>543</v>
      </c>
      <c r="AM655" s="7" t="b">
        <v>0</v>
      </c>
      <c r="AN655" s="7" t="b">
        <v>1</v>
      </c>
    </row>
    <row r="656" spans="30:40" x14ac:dyDescent="0.25">
      <c r="AI656" s="7" t="s">
        <v>758</v>
      </c>
      <c r="AJ656" s="7" t="s">
        <v>25</v>
      </c>
      <c r="AK656" s="7" t="s">
        <v>64</v>
      </c>
      <c r="AL656" s="7" t="s">
        <v>543</v>
      </c>
      <c r="AM656" s="7" t="b">
        <v>0</v>
      </c>
      <c r="AN656" s="7" t="b">
        <v>1</v>
      </c>
    </row>
    <row r="657" spans="35:40" x14ac:dyDescent="0.25">
      <c r="AI657" s="7" t="s">
        <v>758</v>
      </c>
      <c r="AJ657" s="7" t="s">
        <v>25</v>
      </c>
      <c r="AK657" s="7" t="s">
        <v>54</v>
      </c>
      <c r="AL657" s="7" t="s">
        <v>543</v>
      </c>
      <c r="AM657" s="7" t="b">
        <v>0</v>
      </c>
      <c r="AN657" s="7" t="b">
        <v>1</v>
      </c>
    </row>
    <row r="658" spans="35:40" x14ac:dyDescent="0.25">
      <c r="AI658" s="7" t="s">
        <v>758</v>
      </c>
      <c r="AJ658" s="7" t="s">
        <v>25</v>
      </c>
      <c r="AK658" s="7" t="s">
        <v>46</v>
      </c>
      <c r="AL658" s="7" t="s">
        <v>543</v>
      </c>
      <c r="AM658" s="7" t="b">
        <v>0</v>
      </c>
      <c r="AN658" s="7" t="b">
        <v>1</v>
      </c>
    </row>
    <row r="659" spans="35:40" x14ac:dyDescent="0.25">
      <c r="AI659" s="7" t="s">
        <v>758</v>
      </c>
      <c r="AJ659" s="7" t="s">
        <v>25</v>
      </c>
      <c r="AK659" s="7" t="s">
        <v>47</v>
      </c>
      <c r="AL659" s="7" t="s">
        <v>543</v>
      </c>
      <c r="AM659" s="7" t="b">
        <v>0</v>
      </c>
      <c r="AN659" s="7" t="b">
        <v>1</v>
      </c>
    </row>
    <row r="660" spans="35:40" x14ac:dyDescent="0.25">
      <c r="AI660" s="7" t="s">
        <v>758</v>
      </c>
      <c r="AJ660" s="7" t="s">
        <v>25</v>
      </c>
      <c r="AK660" s="7" t="s">
        <v>48</v>
      </c>
      <c r="AL660" s="7" t="s">
        <v>543</v>
      </c>
      <c r="AM660" s="7" t="b">
        <v>0</v>
      </c>
      <c r="AN660" s="7" t="b">
        <v>1</v>
      </c>
    </row>
    <row r="661" spans="35:40" x14ac:dyDescent="0.25">
      <c r="AI661" s="7" t="s">
        <v>758</v>
      </c>
      <c r="AJ661" s="7" t="s">
        <v>25</v>
      </c>
      <c r="AK661" s="7" t="s">
        <v>45</v>
      </c>
      <c r="AL661" s="7" t="s">
        <v>543</v>
      </c>
      <c r="AM661" s="7" t="b">
        <v>0</v>
      </c>
      <c r="AN661" s="7" t="b">
        <v>1</v>
      </c>
    </row>
    <row r="662" spans="35:40" x14ac:dyDescent="0.25">
      <c r="AI662" s="7" t="s">
        <v>758</v>
      </c>
      <c r="AJ662" s="7" t="s">
        <v>25</v>
      </c>
      <c r="AK662" s="7" t="s">
        <v>53</v>
      </c>
      <c r="AL662" s="7" t="s">
        <v>543</v>
      </c>
      <c r="AM662" s="7" t="b">
        <v>0</v>
      </c>
      <c r="AN662" s="7" t="b">
        <v>1</v>
      </c>
    </row>
    <row r="663" spans="35:40" x14ac:dyDescent="0.25">
      <c r="AI663" s="7" t="s">
        <v>758</v>
      </c>
      <c r="AJ663" s="7" t="s">
        <v>25</v>
      </c>
      <c r="AK663" s="7" t="s">
        <v>50</v>
      </c>
      <c r="AL663" s="7" t="s">
        <v>543</v>
      </c>
      <c r="AM663" s="7" t="b">
        <v>0</v>
      </c>
      <c r="AN663" s="7" t="b">
        <v>1</v>
      </c>
    </row>
    <row r="664" spans="35:40" x14ac:dyDescent="0.25">
      <c r="AI664" s="7" t="s">
        <v>758</v>
      </c>
      <c r="AJ664" s="7" t="s">
        <v>25</v>
      </c>
      <c r="AK664" s="7" t="s">
        <v>51</v>
      </c>
      <c r="AL664" s="7" t="s">
        <v>543</v>
      </c>
      <c r="AM664" s="7" t="b">
        <v>0</v>
      </c>
      <c r="AN664" s="7" t="b">
        <v>1</v>
      </c>
    </row>
    <row r="665" spans="35:40" x14ac:dyDescent="0.25">
      <c r="AI665" s="7" t="s">
        <v>758</v>
      </c>
      <c r="AJ665" s="7" t="s">
        <v>25</v>
      </c>
      <c r="AK665" s="7" t="s">
        <v>52</v>
      </c>
      <c r="AL665" s="7" t="s">
        <v>543</v>
      </c>
      <c r="AM665" s="7" t="b">
        <v>0</v>
      </c>
      <c r="AN665" s="7" t="b">
        <v>1</v>
      </c>
    </row>
    <row r="666" spans="35:40" x14ac:dyDescent="0.25">
      <c r="AI666" s="7" t="s">
        <v>758</v>
      </c>
      <c r="AJ666" s="7" t="s">
        <v>25</v>
      </c>
      <c r="AK666" s="7" t="s">
        <v>63</v>
      </c>
      <c r="AL666" s="7" t="s">
        <v>543</v>
      </c>
      <c r="AM666" s="7" t="b">
        <v>0</v>
      </c>
      <c r="AN666" s="7" t="b">
        <v>1</v>
      </c>
    </row>
    <row r="667" spans="35:40" x14ac:dyDescent="0.25">
      <c r="AI667" s="7" t="s">
        <v>758</v>
      </c>
      <c r="AJ667" s="7" t="s">
        <v>25</v>
      </c>
      <c r="AK667" s="7" t="s">
        <v>549</v>
      </c>
      <c r="AL667" s="7" t="s">
        <v>543</v>
      </c>
      <c r="AM667" s="7" t="b">
        <v>0</v>
      </c>
      <c r="AN667" s="7" t="b">
        <v>1</v>
      </c>
    </row>
    <row r="668" spans="35:40" x14ac:dyDescent="0.25">
      <c r="AI668" s="7" t="s">
        <v>758</v>
      </c>
      <c r="AJ668" s="7" t="s">
        <v>25</v>
      </c>
      <c r="AK668" s="7" t="s">
        <v>65</v>
      </c>
      <c r="AL668" s="7" t="s">
        <v>543</v>
      </c>
      <c r="AM668" s="7" t="b">
        <v>0</v>
      </c>
      <c r="AN668" s="7" t="b">
        <v>1</v>
      </c>
    </row>
    <row r="669" spans="35:40" x14ac:dyDescent="0.25">
      <c r="AI669" s="7" t="s">
        <v>758</v>
      </c>
      <c r="AJ669" s="7" t="s">
        <v>25</v>
      </c>
      <c r="AK669" s="7" t="s">
        <v>67</v>
      </c>
      <c r="AL669" s="7" t="s">
        <v>283</v>
      </c>
      <c r="AM669" s="7" t="b">
        <v>1</v>
      </c>
      <c r="AN669" s="7" t="b">
        <v>0</v>
      </c>
    </row>
    <row r="670" spans="35:40" x14ac:dyDescent="0.25">
      <c r="AI670" s="7" t="s">
        <v>758</v>
      </c>
      <c r="AJ670" s="7" t="s">
        <v>25</v>
      </c>
      <c r="AK670" s="7" t="s">
        <v>67</v>
      </c>
      <c r="AL670" s="7" t="s">
        <v>544</v>
      </c>
      <c r="AM670" s="7" t="b">
        <v>1</v>
      </c>
      <c r="AN670" s="7" t="b">
        <v>0</v>
      </c>
    </row>
    <row r="671" spans="35:40" x14ac:dyDescent="0.25">
      <c r="AI671" s="7" t="s">
        <v>758</v>
      </c>
      <c r="AJ671" s="7" t="s">
        <v>25</v>
      </c>
      <c r="AK671" s="7" t="s">
        <v>66</v>
      </c>
      <c r="AL671" s="7" t="s">
        <v>282</v>
      </c>
      <c r="AM671" s="7" t="b">
        <v>1</v>
      </c>
      <c r="AN671" s="7" t="b">
        <v>0</v>
      </c>
    </row>
    <row r="672" spans="35:40" x14ac:dyDescent="0.25">
      <c r="AI672" s="7" t="s">
        <v>758</v>
      </c>
      <c r="AJ672" s="7" t="s">
        <v>25</v>
      </c>
      <c r="AK672" s="7" t="s">
        <v>66</v>
      </c>
      <c r="AL672" s="7" t="s">
        <v>542</v>
      </c>
      <c r="AM672" s="7" t="b">
        <v>0</v>
      </c>
      <c r="AN672" s="7" t="b">
        <v>1</v>
      </c>
    </row>
    <row r="673" spans="35:40" x14ac:dyDescent="0.25">
      <c r="AI673" s="7" t="s">
        <v>758</v>
      </c>
      <c r="AJ673" s="7" t="s">
        <v>25</v>
      </c>
      <c r="AK673" s="7" t="s">
        <v>66</v>
      </c>
      <c r="AL673" s="7" t="s">
        <v>543</v>
      </c>
      <c r="AM673" s="7" t="b">
        <v>0</v>
      </c>
      <c r="AN673" s="7" t="b">
        <v>1</v>
      </c>
    </row>
    <row r="674" spans="35:40" x14ac:dyDescent="0.25">
      <c r="AI674" s="7" t="s">
        <v>758</v>
      </c>
      <c r="AJ674" s="7" t="s">
        <v>25</v>
      </c>
      <c r="AK674" s="7" t="s">
        <v>76</v>
      </c>
      <c r="AL674" s="7" t="s">
        <v>263</v>
      </c>
      <c r="AM674" s="7" t="b">
        <v>0</v>
      </c>
      <c r="AN674" s="7" t="b">
        <v>1</v>
      </c>
    </row>
    <row r="675" spans="35:40" x14ac:dyDescent="0.25">
      <c r="AI675" s="7" t="s">
        <v>759</v>
      </c>
      <c r="AJ675" s="7" t="s">
        <v>25</v>
      </c>
      <c r="AK675" s="7" t="s">
        <v>517</v>
      </c>
      <c r="AL675" s="7" t="s">
        <v>300</v>
      </c>
      <c r="AM675" s="7" t="b">
        <v>1</v>
      </c>
      <c r="AN675" s="7" t="b">
        <v>0</v>
      </c>
    </row>
    <row r="676" spans="35:40" x14ac:dyDescent="0.25">
      <c r="AI676" s="7" t="s">
        <v>759</v>
      </c>
      <c r="AJ676" s="7" t="s">
        <v>25</v>
      </c>
      <c r="AK676" s="7" t="s">
        <v>85</v>
      </c>
      <c r="AL676" s="7" t="s">
        <v>300</v>
      </c>
      <c r="AM676" s="7" t="b">
        <v>1</v>
      </c>
      <c r="AN676" s="7" t="b">
        <v>0</v>
      </c>
    </row>
    <row r="677" spans="35:40" x14ac:dyDescent="0.25">
      <c r="AI677" s="7" t="s">
        <v>759</v>
      </c>
      <c r="AJ677" s="7" t="s">
        <v>25</v>
      </c>
      <c r="AK677" s="7" t="s">
        <v>517</v>
      </c>
      <c r="AL677" s="7" t="s">
        <v>541</v>
      </c>
      <c r="AM677" s="7" t="b">
        <v>0</v>
      </c>
      <c r="AN677" s="7" t="b">
        <v>1</v>
      </c>
    </row>
    <row r="678" spans="35:40" x14ac:dyDescent="0.25">
      <c r="AI678" s="7" t="s">
        <v>760</v>
      </c>
      <c r="AJ678" s="7" t="s">
        <v>25</v>
      </c>
      <c r="AK678" s="7" t="s">
        <v>587</v>
      </c>
      <c r="AL678" s="7" t="s">
        <v>452</v>
      </c>
      <c r="AM678" s="7" t="b">
        <v>0</v>
      </c>
      <c r="AN678" s="7" t="b">
        <v>1</v>
      </c>
    </row>
    <row r="679" spans="35:40" x14ac:dyDescent="0.25">
      <c r="AI679" s="7" t="s">
        <v>760</v>
      </c>
      <c r="AJ679" s="7" t="s">
        <v>25</v>
      </c>
      <c r="AK679" s="7" t="s">
        <v>588</v>
      </c>
      <c r="AL679" s="7" t="s">
        <v>452</v>
      </c>
      <c r="AM679" s="7" t="b">
        <v>0</v>
      </c>
      <c r="AN679" s="7" t="b">
        <v>1</v>
      </c>
    </row>
    <row r="680" spans="35:40" x14ac:dyDescent="0.25">
      <c r="AI680" s="7" t="s">
        <v>760</v>
      </c>
      <c r="AJ680" s="7" t="s">
        <v>25</v>
      </c>
      <c r="AK680" s="7" t="s">
        <v>451</v>
      </c>
      <c r="AL680" s="7" t="s">
        <v>452</v>
      </c>
      <c r="AM680" s="7" t="b">
        <v>0</v>
      </c>
      <c r="AN680" s="7" t="b">
        <v>1</v>
      </c>
    </row>
    <row r="681" spans="35:40" x14ac:dyDescent="0.25">
      <c r="AI681" s="7" t="s">
        <v>760</v>
      </c>
      <c r="AJ681" s="7" t="s">
        <v>25</v>
      </c>
      <c r="AK681" s="7" t="s">
        <v>589</v>
      </c>
      <c r="AL681" s="7" t="s">
        <v>452</v>
      </c>
      <c r="AM681" s="7" t="b">
        <v>0</v>
      </c>
      <c r="AN681" s="7" t="b">
        <v>1</v>
      </c>
    </row>
    <row r="682" spans="35:40" x14ac:dyDescent="0.25">
      <c r="AI682" s="7" t="s">
        <v>760</v>
      </c>
      <c r="AJ682" s="7" t="s">
        <v>25</v>
      </c>
      <c r="AK682" s="7" t="s">
        <v>457</v>
      </c>
      <c r="AL682" s="7" t="s">
        <v>452</v>
      </c>
      <c r="AM682" s="7" t="b">
        <v>0</v>
      </c>
      <c r="AN682" s="7" t="b">
        <v>1</v>
      </c>
    </row>
    <row r="683" spans="35:40" x14ac:dyDescent="0.25">
      <c r="AI683" s="7" t="s">
        <v>761</v>
      </c>
      <c r="AJ683" s="7" t="s">
        <v>25</v>
      </c>
      <c r="AK683" s="7" t="s">
        <v>550</v>
      </c>
      <c r="AL683" s="7" t="s">
        <v>551</v>
      </c>
      <c r="AM683" s="7" t="b">
        <v>0</v>
      </c>
      <c r="AN683" s="7" t="b">
        <v>1</v>
      </c>
    </row>
    <row r="684" spans="35:40" x14ac:dyDescent="0.25">
      <c r="AI684" s="7" t="s">
        <v>761</v>
      </c>
      <c r="AJ684" s="7" t="s">
        <v>25</v>
      </c>
      <c r="AK684" s="7" t="s">
        <v>552</v>
      </c>
      <c r="AL684" s="7" t="s">
        <v>551</v>
      </c>
      <c r="AM684" s="7" t="b">
        <v>0</v>
      </c>
      <c r="AN684" s="7" t="b">
        <v>1</v>
      </c>
    </row>
    <row r="685" spans="35:40" x14ac:dyDescent="0.25">
      <c r="AI685" s="7" t="s">
        <v>761</v>
      </c>
      <c r="AJ685" s="7" t="s">
        <v>25</v>
      </c>
      <c r="AK685" s="7" t="s">
        <v>553</v>
      </c>
      <c r="AL685" s="7" t="s">
        <v>551</v>
      </c>
      <c r="AM685" s="7" t="b">
        <v>0</v>
      </c>
      <c r="AN685" s="7" t="b">
        <v>1</v>
      </c>
    </row>
    <row r="686" spans="35:40" x14ac:dyDescent="0.25">
      <c r="AI686" s="7" t="s">
        <v>761</v>
      </c>
      <c r="AJ686" s="7" t="s">
        <v>25</v>
      </c>
      <c r="AK686" s="7" t="s">
        <v>554</v>
      </c>
      <c r="AL686" s="7" t="s">
        <v>551</v>
      </c>
      <c r="AM686" s="7" t="b">
        <v>0</v>
      </c>
      <c r="AN686" s="7" t="b">
        <v>1</v>
      </c>
    </row>
    <row r="687" spans="35:40" x14ac:dyDescent="0.25">
      <c r="AI687" s="7" t="s">
        <v>761</v>
      </c>
      <c r="AJ687" s="7" t="s">
        <v>25</v>
      </c>
      <c r="AK687" s="7" t="s">
        <v>555</v>
      </c>
      <c r="AL687" s="7" t="s">
        <v>551</v>
      </c>
      <c r="AM687" s="7" t="b">
        <v>0</v>
      </c>
      <c r="AN687" s="7" t="b">
        <v>1</v>
      </c>
    </row>
    <row r="688" spans="35:40" x14ac:dyDescent="0.25">
      <c r="AI688" s="7" t="s">
        <v>761</v>
      </c>
      <c r="AJ688" s="7" t="s">
        <v>25</v>
      </c>
      <c r="AK688" s="7" t="s">
        <v>556</v>
      </c>
      <c r="AL688" s="7" t="s">
        <v>551</v>
      </c>
      <c r="AM688" s="7" t="b">
        <v>0</v>
      </c>
      <c r="AN688" s="7" t="b">
        <v>1</v>
      </c>
    </row>
    <row r="689" spans="35:40" x14ac:dyDescent="0.25">
      <c r="AI689" s="7" t="s">
        <v>761</v>
      </c>
      <c r="AJ689" s="7" t="s">
        <v>25</v>
      </c>
      <c r="AK689" s="7" t="s">
        <v>557</v>
      </c>
      <c r="AL689" s="7" t="s">
        <v>551</v>
      </c>
      <c r="AM689" s="7" t="b">
        <v>0</v>
      </c>
      <c r="AN689" s="7" t="b">
        <v>1</v>
      </c>
    </row>
    <row r="690" spans="35:40" x14ac:dyDescent="0.25">
      <c r="AI690" s="7" t="s">
        <v>761</v>
      </c>
      <c r="AJ690" s="7" t="s">
        <v>25</v>
      </c>
      <c r="AK690" s="7" t="s">
        <v>558</v>
      </c>
      <c r="AL690" s="7" t="s">
        <v>551</v>
      </c>
      <c r="AM690" s="7" t="b">
        <v>0</v>
      </c>
      <c r="AN690" s="7" t="b">
        <v>1</v>
      </c>
    </row>
    <row r="691" spans="35:40" x14ac:dyDescent="0.25">
      <c r="AI691" s="7" t="s">
        <v>761</v>
      </c>
      <c r="AJ691" s="7" t="s">
        <v>25</v>
      </c>
      <c r="AK691" s="7" t="s">
        <v>559</v>
      </c>
      <c r="AL691" s="7" t="s">
        <v>551</v>
      </c>
      <c r="AM691" s="7" t="b">
        <v>0</v>
      </c>
      <c r="AN691" s="7" t="b">
        <v>1</v>
      </c>
    </row>
    <row r="692" spans="35:40" x14ac:dyDescent="0.25">
      <c r="AI692" s="7" t="s">
        <v>761</v>
      </c>
      <c r="AJ692" s="7" t="s">
        <v>25</v>
      </c>
      <c r="AK692" s="7" t="s">
        <v>560</v>
      </c>
      <c r="AL692" s="7" t="s">
        <v>551</v>
      </c>
      <c r="AM692" s="7" t="b">
        <v>0</v>
      </c>
      <c r="AN692" s="7" t="b">
        <v>1</v>
      </c>
    </row>
    <row r="693" spans="35:40" x14ac:dyDescent="0.25">
      <c r="AI693" s="7" t="s">
        <v>761</v>
      </c>
      <c r="AJ693" s="7" t="s">
        <v>25</v>
      </c>
      <c r="AK693" s="7" t="s">
        <v>561</v>
      </c>
      <c r="AL693" s="7" t="s">
        <v>551</v>
      </c>
      <c r="AM693" s="7" t="b">
        <v>0</v>
      </c>
      <c r="AN693" s="7" t="b">
        <v>1</v>
      </c>
    </row>
    <row r="694" spans="35:40" x14ac:dyDescent="0.25">
      <c r="AI694" s="7" t="s">
        <v>761</v>
      </c>
      <c r="AJ694" s="7" t="s">
        <v>25</v>
      </c>
      <c r="AK694" s="7" t="s">
        <v>562</v>
      </c>
      <c r="AL694" s="7" t="s">
        <v>551</v>
      </c>
      <c r="AM694" s="7" t="b">
        <v>0</v>
      </c>
      <c r="AN694" s="7" t="b">
        <v>1</v>
      </c>
    </row>
    <row r="695" spans="35:40" x14ac:dyDescent="0.25">
      <c r="AI695" s="7" t="s">
        <v>761</v>
      </c>
      <c r="AJ695" s="7" t="s">
        <v>25</v>
      </c>
      <c r="AK695" s="7" t="s">
        <v>563</v>
      </c>
      <c r="AL695" s="7" t="s">
        <v>551</v>
      </c>
      <c r="AM695" s="7" t="b">
        <v>0</v>
      </c>
      <c r="AN695" s="7" t="b">
        <v>1</v>
      </c>
    </row>
    <row r="696" spans="35:40" x14ac:dyDescent="0.25">
      <c r="AI696" s="7" t="s">
        <v>761</v>
      </c>
      <c r="AJ696" s="7" t="s">
        <v>25</v>
      </c>
      <c r="AK696" s="7" t="s">
        <v>564</v>
      </c>
      <c r="AL696" s="7" t="s">
        <v>551</v>
      </c>
      <c r="AM696" s="7" t="b">
        <v>0</v>
      </c>
      <c r="AN696" s="7" t="b">
        <v>1</v>
      </c>
    </row>
    <row r="697" spans="35:40" x14ac:dyDescent="0.25">
      <c r="AI697" s="7" t="s">
        <v>761</v>
      </c>
      <c r="AJ697" s="7" t="s">
        <v>25</v>
      </c>
      <c r="AK697" s="7" t="s">
        <v>565</v>
      </c>
      <c r="AL697" s="7" t="s">
        <v>551</v>
      </c>
      <c r="AM697" s="7" t="b">
        <v>0</v>
      </c>
      <c r="AN697" s="7" t="b">
        <v>1</v>
      </c>
    </row>
    <row r="698" spans="35:40" x14ac:dyDescent="0.25">
      <c r="AI698" s="7" t="s">
        <v>761</v>
      </c>
      <c r="AJ698" s="7" t="s">
        <v>25</v>
      </c>
      <c r="AK698" s="7" t="s">
        <v>566</v>
      </c>
      <c r="AL698" s="7" t="s">
        <v>551</v>
      </c>
      <c r="AM698" s="7" t="b">
        <v>0</v>
      </c>
      <c r="AN698" s="7" t="b">
        <v>1</v>
      </c>
    </row>
    <row r="699" spans="35:40" x14ac:dyDescent="0.25">
      <c r="AI699" s="7" t="s">
        <v>761</v>
      </c>
      <c r="AJ699" s="7" t="s">
        <v>25</v>
      </c>
      <c r="AK699" s="7" t="s">
        <v>567</v>
      </c>
      <c r="AL699" s="7" t="s">
        <v>551</v>
      </c>
      <c r="AM699" s="7" t="b">
        <v>0</v>
      </c>
      <c r="AN699" s="7" t="b">
        <v>1</v>
      </c>
    </row>
    <row r="700" spans="35:40" x14ac:dyDescent="0.25">
      <c r="AI700" s="7" t="s">
        <v>761</v>
      </c>
      <c r="AJ700" s="7" t="s">
        <v>25</v>
      </c>
      <c r="AK700" s="7" t="s">
        <v>568</v>
      </c>
      <c r="AL700" s="7" t="s">
        <v>551</v>
      </c>
      <c r="AM700" s="7" t="b">
        <v>0</v>
      </c>
      <c r="AN700" s="7" t="b">
        <v>1</v>
      </c>
    </row>
    <row r="701" spans="35:40" x14ac:dyDescent="0.25">
      <c r="AI701" s="7" t="s">
        <v>761</v>
      </c>
      <c r="AJ701" s="7" t="s">
        <v>25</v>
      </c>
      <c r="AK701" s="7" t="s">
        <v>569</v>
      </c>
      <c r="AL701" s="7" t="s">
        <v>551</v>
      </c>
      <c r="AM701" s="7" t="b">
        <v>0</v>
      </c>
      <c r="AN701" s="7" t="b">
        <v>1</v>
      </c>
    </row>
    <row r="702" spans="35:40" x14ac:dyDescent="0.25">
      <c r="AI702" s="7" t="s">
        <v>761</v>
      </c>
      <c r="AJ702" s="7" t="s">
        <v>25</v>
      </c>
      <c r="AK702" s="7" t="s">
        <v>570</v>
      </c>
      <c r="AL702" s="7" t="s">
        <v>551</v>
      </c>
      <c r="AM702" s="7" t="b">
        <v>0</v>
      </c>
      <c r="AN702" s="7" t="b">
        <v>1</v>
      </c>
    </row>
    <row r="703" spans="35:40" x14ac:dyDescent="0.25">
      <c r="AI703" s="7" t="s">
        <v>761</v>
      </c>
      <c r="AJ703" s="7" t="s">
        <v>25</v>
      </c>
      <c r="AK703" s="7" t="s">
        <v>571</v>
      </c>
      <c r="AL703" s="7" t="s">
        <v>551</v>
      </c>
      <c r="AM703" s="7" t="b">
        <v>0</v>
      </c>
      <c r="AN703" s="7" t="b">
        <v>1</v>
      </c>
    </row>
    <row r="704" spans="35:40" x14ac:dyDescent="0.25">
      <c r="AI704" s="7" t="s">
        <v>761</v>
      </c>
      <c r="AJ704" s="7" t="s">
        <v>25</v>
      </c>
      <c r="AK704" s="7" t="s">
        <v>572</v>
      </c>
      <c r="AL704" s="7" t="s">
        <v>551</v>
      </c>
      <c r="AM704" s="7" t="b">
        <v>0</v>
      </c>
      <c r="AN704" s="7" t="b">
        <v>1</v>
      </c>
    </row>
    <row r="705" spans="35:40" x14ac:dyDescent="0.25">
      <c r="AI705" s="7" t="s">
        <v>761</v>
      </c>
      <c r="AJ705" s="7" t="s">
        <v>25</v>
      </c>
      <c r="AK705" s="7" t="s">
        <v>573</v>
      </c>
      <c r="AL705" s="7" t="s">
        <v>551</v>
      </c>
      <c r="AM705" s="7" t="b">
        <v>0</v>
      </c>
      <c r="AN705" s="7" t="b">
        <v>1</v>
      </c>
    </row>
    <row r="706" spans="35:40" x14ac:dyDescent="0.25">
      <c r="AI706" s="7" t="s">
        <v>761</v>
      </c>
      <c r="AJ706" s="7" t="s">
        <v>25</v>
      </c>
      <c r="AK706" s="7" t="s">
        <v>574</v>
      </c>
      <c r="AL706" s="7" t="s">
        <v>551</v>
      </c>
      <c r="AM706" s="7" t="b">
        <v>0</v>
      </c>
      <c r="AN706" s="7" t="b">
        <v>1</v>
      </c>
    </row>
    <row r="707" spans="35:40" x14ac:dyDescent="0.25">
      <c r="AI707" s="7" t="s">
        <v>761</v>
      </c>
      <c r="AJ707" s="7" t="s">
        <v>25</v>
      </c>
      <c r="AK707" s="7" t="s">
        <v>575</v>
      </c>
      <c r="AL707" s="7" t="s">
        <v>551</v>
      </c>
      <c r="AM707" s="7" t="b">
        <v>0</v>
      </c>
      <c r="AN707" s="7" t="b">
        <v>1</v>
      </c>
    </row>
    <row r="708" spans="35:40" x14ac:dyDescent="0.25">
      <c r="AI708" s="7" t="s">
        <v>761</v>
      </c>
      <c r="AJ708" s="7" t="s">
        <v>25</v>
      </c>
      <c r="AK708" s="7" t="s">
        <v>576</v>
      </c>
      <c r="AL708" s="7" t="s">
        <v>551</v>
      </c>
      <c r="AM708" s="7" t="b">
        <v>0</v>
      </c>
      <c r="AN708" s="7" t="b">
        <v>1</v>
      </c>
    </row>
    <row r="709" spans="35:40" x14ac:dyDescent="0.25">
      <c r="AI709" s="7" t="s">
        <v>761</v>
      </c>
      <c r="AJ709" s="7" t="s">
        <v>25</v>
      </c>
      <c r="AK709" s="7" t="s">
        <v>577</v>
      </c>
      <c r="AL709" s="7" t="s">
        <v>551</v>
      </c>
      <c r="AM709" s="7" t="b">
        <v>0</v>
      </c>
      <c r="AN709" s="7" t="b">
        <v>1</v>
      </c>
    </row>
    <row r="710" spans="35:40" x14ac:dyDescent="0.25">
      <c r="AI710" s="7" t="s">
        <v>761</v>
      </c>
      <c r="AJ710" s="7" t="s">
        <v>25</v>
      </c>
      <c r="AK710" s="7" t="s">
        <v>578</v>
      </c>
      <c r="AL710" s="7" t="s">
        <v>579</v>
      </c>
      <c r="AM710" s="7" t="b">
        <v>1</v>
      </c>
      <c r="AN710" s="7" t="b">
        <v>0</v>
      </c>
    </row>
    <row r="711" spans="35:40" x14ac:dyDescent="0.25">
      <c r="AI711" s="7" t="s">
        <v>761</v>
      </c>
      <c r="AJ711" s="7" t="s">
        <v>25</v>
      </c>
      <c r="AK711" s="7" t="s">
        <v>580</v>
      </c>
      <c r="AL711" s="7" t="s">
        <v>551</v>
      </c>
      <c r="AM711" s="7" t="b">
        <v>0</v>
      </c>
      <c r="AN711" s="7" t="b">
        <v>1</v>
      </c>
    </row>
    <row r="712" spans="35:40" x14ac:dyDescent="0.25">
      <c r="AI712" s="7" t="s">
        <v>761</v>
      </c>
      <c r="AJ712" s="7" t="s">
        <v>25</v>
      </c>
      <c r="AK712" s="7" t="s">
        <v>581</v>
      </c>
      <c r="AL712" s="7" t="s">
        <v>551</v>
      </c>
      <c r="AM712" s="7" t="b">
        <v>0</v>
      </c>
      <c r="AN712" s="7" t="b">
        <v>1</v>
      </c>
    </row>
    <row r="713" spans="35:40" x14ac:dyDescent="0.25">
      <c r="AI713" s="7" t="s">
        <v>761</v>
      </c>
      <c r="AJ713" s="7" t="s">
        <v>25</v>
      </c>
      <c r="AK713" s="7" t="s">
        <v>582</v>
      </c>
      <c r="AL713" s="7" t="s">
        <v>551</v>
      </c>
      <c r="AM713" s="7" t="b">
        <v>0</v>
      </c>
      <c r="AN713" s="7" t="b">
        <v>1</v>
      </c>
    </row>
    <row r="714" spans="35:40" x14ac:dyDescent="0.25">
      <c r="AI714" s="7" t="s">
        <v>761</v>
      </c>
      <c r="AJ714" s="7" t="s">
        <v>25</v>
      </c>
      <c r="AK714" s="7" t="s">
        <v>583</v>
      </c>
      <c r="AL714" s="7" t="s">
        <v>551</v>
      </c>
      <c r="AM714" s="7" t="b">
        <v>0</v>
      </c>
      <c r="AN714" s="7" t="b">
        <v>1</v>
      </c>
    </row>
    <row r="715" spans="35:40" x14ac:dyDescent="0.25">
      <c r="AI715" s="7" t="s">
        <v>761</v>
      </c>
      <c r="AJ715" s="7" t="s">
        <v>25</v>
      </c>
      <c r="AK715" s="7" t="s">
        <v>584</v>
      </c>
      <c r="AL715" s="7" t="s">
        <v>551</v>
      </c>
      <c r="AM715" s="7" t="b">
        <v>0</v>
      </c>
      <c r="AN715" s="7" t="b">
        <v>1</v>
      </c>
    </row>
    <row r="716" spans="35:40" x14ac:dyDescent="0.25">
      <c r="AI716" s="7" t="s">
        <v>761</v>
      </c>
      <c r="AJ716" s="7" t="s">
        <v>25</v>
      </c>
      <c r="AK716" s="7" t="s">
        <v>585</v>
      </c>
      <c r="AL716" s="7" t="s">
        <v>551</v>
      </c>
      <c r="AM716" s="7" t="b">
        <v>0</v>
      </c>
      <c r="AN716" s="7" t="b">
        <v>1</v>
      </c>
    </row>
    <row r="717" spans="35:40" x14ac:dyDescent="0.25">
      <c r="AI717" s="7" t="s">
        <v>761</v>
      </c>
      <c r="AJ717" s="7" t="s">
        <v>25</v>
      </c>
      <c r="AK717" s="7" t="s">
        <v>586</v>
      </c>
      <c r="AL717" s="7" t="s">
        <v>551</v>
      </c>
      <c r="AM717" s="7" t="b">
        <v>0</v>
      </c>
      <c r="AN717" s="7" t="b">
        <v>1</v>
      </c>
    </row>
    <row r="718" spans="35:40" x14ac:dyDescent="0.25">
      <c r="AI718" s="7" t="s">
        <v>762</v>
      </c>
      <c r="AJ718" s="7" t="s">
        <v>25</v>
      </c>
      <c r="AK718" s="7" t="s">
        <v>590</v>
      </c>
      <c r="AL718" s="7" t="s">
        <v>445</v>
      </c>
      <c r="AM718" s="7" t="b">
        <v>0</v>
      </c>
      <c r="AN718" s="7" t="b">
        <v>1</v>
      </c>
    </row>
    <row r="719" spans="35:40" x14ac:dyDescent="0.25">
      <c r="AI719" s="7" t="s">
        <v>762</v>
      </c>
      <c r="AJ719" s="7" t="s">
        <v>25</v>
      </c>
      <c r="AK719" s="7" t="s">
        <v>444</v>
      </c>
      <c r="AL719" s="7" t="s">
        <v>445</v>
      </c>
      <c r="AM719" s="7" t="b">
        <v>0</v>
      </c>
      <c r="AN719" s="7" t="b">
        <v>1</v>
      </c>
    </row>
    <row r="720" spans="35:40" x14ac:dyDescent="0.25">
      <c r="AI720" s="7" t="s">
        <v>763</v>
      </c>
      <c r="AJ720" s="7" t="s">
        <v>25</v>
      </c>
      <c r="AK720" s="7" t="s">
        <v>223</v>
      </c>
      <c r="AL720" s="7" t="s">
        <v>394</v>
      </c>
      <c r="AM720" s="7" t="b">
        <v>1</v>
      </c>
      <c r="AN720" s="7" t="b">
        <v>0</v>
      </c>
    </row>
    <row r="721" spans="35:40" x14ac:dyDescent="0.25">
      <c r="AI721" s="7" t="s">
        <v>763</v>
      </c>
      <c r="AJ721" s="7" t="s">
        <v>25</v>
      </c>
      <c r="AK721" s="7" t="s">
        <v>591</v>
      </c>
      <c r="AL721" s="7" t="s">
        <v>452</v>
      </c>
      <c r="AM721" s="7" t="b">
        <v>1</v>
      </c>
      <c r="AN721" s="7" t="b">
        <v>0</v>
      </c>
    </row>
    <row r="722" spans="35:40" x14ac:dyDescent="0.25">
      <c r="AI722" s="7" t="s">
        <v>763</v>
      </c>
      <c r="AJ722" s="7" t="s">
        <v>25</v>
      </c>
      <c r="AK722" s="7" t="s">
        <v>592</v>
      </c>
      <c r="AL722" s="7" t="s">
        <v>522</v>
      </c>
      <c r="AM722" s="7" t="b">
        <v>1</v>
      </c>
      <c r="AN722" s="7" t="b">
        <v>0</v>
      </c>
    </row>
    <row r="723" spans="35:40" x14ac:dyDescent="0.25">
      <c r="AI723" s="7" t="s">
        <v>763</v>
      </c>
      <c r="AJ723" s="7" t="s">
        <v>25</v>
      </c>
      <c r="AK723" s="7" t="s">
        <v>395</v>
      </c>
      <c r="AL723" s="7" t="s">
        <v>396</v>
      </c>
      <c r="AM723" s="7" t="b">
        <v>1</v>
      </c>
      <c r="AN723" s="7" t="b">
        <v>0</v>
      </c>
    </row>
    <row r="724" spans="35:40" x14ac:dyDescent="0.25">
      <c r="AI724" s="7" t="s">
        <v>763</v>
      </c>
      <c r="AJ724" s="7" t="s">
        <v>25</v>
      </c>
      <c r="AK724" s="7" t="s">
        <v>593</v>
      </c>
      <c r="AL724" s="7" t="s">
        <v>594</v>
      </c>
      <c r="AM724" s="7" t="b">
        <v>0</v>
      </c>
      <c r="AN724" s="7" t="b">
        <v>1</v>
      </c>
    </row>
    <row r="725" spans="35:40" x14ac:dyDescent="0.25">
      <c r="AI725" s="7" t="s">
        <v>763</v>
      </c>
      <c r="AJ725" s="7" t="s">
        <v>25</v>
      </c>
      <c r="AK725" s="7" t="s">
        <v>595</v>
      </c>
      <c r="AL725" s="7" t="s">
        <v>594</v>
      </c>
      <c r="AM725" s="7" t="b">
        <v>0</v>
      </c>
      <c r="AN725" s="7" t="b">
        <v>1</v>
      </c>
    </row>
    <row r="726" spans="35:40" x14ac:dyDescent="0.25">
      <c r="AI726" s="7" t="s">
        <v>763</v>
      </c>
      <c r="AJ726" s="7" t="s">
        <v>25</v>
      </c>
      <c r="AK726" s="7" t="s">
        <v>596</v>
      </c>
      <c r="AL726" s="7" t="s">
        <v>597</v>
      </c>
      <c r="AM726" s="7" t="b">
        <v>0</v>
      </c>
      <c r="AN726" s="7" t="b">
        <v>1</v>
      </c>
    </row>
    <row r="727" spans="35:40" x14ac:dyDescent="0.25">
      <c r="AI727" s="7" t="s">
        <v>763</v>
      </c>
      <c r="AJ727" s="7" t="s">
        <v>25</v>
      </c>
      <c r="AK727" s="7" t="s">
        <v>224</v>
      </c>
      <c r="AL727" s="7" t="s">
        <v>394</v>
      </c>
      <c r="AM727" s="7" t="b">
        <v>1</v>
      </c>
      <c r="AN727" s="7" t="b">
        <v>0</v>
      </c>
    </row>
    <row r="728" spans="35:40" x14ac:dyDescent="0.25">
      <c r="AI728" s="7" t="s">
        <v>763</v>
      </c>
      <c r="AJ728" s="7" t="s">
        <v>25</v>
      </c>
      <c r="AK728" s="7" t="s">
        <v>598</v>
      </c>
      <c r="AL728" s="7" t="s">
        <v>452</v>
      </c>
      <c r="AM728" s="7" t="b">
        <v>1</v>
      </c>
      <c r="AN728" s="7" t="b">
        <v>0</v>
      </c>
    </row>
    <row r="729" spans="35:40" x14ac:dyDescent="0.25">
      <c r="AI729" s="7" t="s">
        <v>763</v>
      </c>
      <c r="AJ729" s="7" t="s">
        <v>25</v>
      </c>
      <c r="AK729" s="7" t="s">
        <v>599</v>
      </c>
      <c r="AL729" s="7" t="s">
        <v>600</v>
      </c>
      <c r="AM729" s="7" t="b">
        <v>0</v>
      </c>
      <c r="AN729" s="7" t="b">
        <v>1</v>
      </c>
    </row>
    <row r="730" spans="35:40" x14ac:dyDescent="0.25">
      <c r="AI730" s="7" t="s">
        <v>763</v>
      </c>
      <c r="AJ730" s="7" t="s">
        <v>25</v>
      </c>
      <c r="AK730" s="7" t="s">
        <v>601</v>
      </c>
      <c r="AL730" s="7" t="s">
        <v>602</v>
      </c>
      <c r="AM730" s="7" t="b">
        <v>0</v>
      </c>
      <c r="AN730" s="7" t="b">
        <v>1</v>
      </c>
    </row>
    <row r="731" spans="35:40" x14ac:dyDescent="0.25">
      <c r="AI731" s="7" t="s">
        <v>763</v>
      </c>
      <c r="AJ731" s="7" t="s">
        <v>25</v>
      </c>
      <c r="AK731" s="7" t="s">
        <v>215</v>
      </c>
      <c r="AL731" s="7" t="s">
        <v>397</v>
      </c>
      <c r="AM731" s="7" t="b">
        <v>1</v>
      </c>
      <c r="AN731" s="7" t="b">
        <v>0</v>
      </c>
    </row>
    <row r="732" spans="35:40" x14ac:dyDescent="0.25">
      <c r="AI732" s="7" t="s">
        <v>763</v>
      </c>
      <c r="AJ732" s="7" t="s">
        <v>25</v>
      </c>
      <c r="AK732" s="7" t="s">
        <v>603</v>
      </c>
      <c r="AL732" s="7" t="s">
        <v>445</v>
      </c>
      <c r="AM732" s="7" t="b">
        <v>0</v>
      </c>
      <c r="AN732" s="7" t="b">
        <v>1</v>
      </c>
    </row>
    <row r="733" spans="35:40" x14ac:dyDescent="0.25">
      <c r="AI733" s="7" t="s">
        <v>763</v>
      </c>
      <c r="AJ733" s="7" t="s">
        <v>25</v>
      </c>
      <c r="AK733" s="7" t="s">
        <v>604</v>
      </c>
      <c r="AL733" s="7" t="s">
        <v>605</v>
      </c>
      <c r="AM733" s="7" t="b">
        <v>1</v>
      </c>
      <c r="AN733" s="7" t="b">
        <v>0</v>
      </c>
    </row>
    <row r="734" spans="35:40" x14ac:dyDescent="0.25">
      <c r="AI734" s="7" t="s">
        <v>763</v>
      </c>
      <c r="AJ734" s="7" t="s">
        <v>25</v>
      </c>
      <c r="AK734" s="7" t="s">
        <v>606</v>
      </c>
      <c r="AL734" s="7" t="s">
        <v>605</v>
      </c>
      <c r="AM734" s="7" t="b">
        <v>1</v>
      </c>
      <c r="AN734" s="7" t="b">
        <v>0</v>
      </c>
    </row>
    <row r="735" spans="35:40" x14ac:dyDescent="0.25">
      <c r="AI735" s="7" t="s">
        <v>763</v>
      </c>
      <c r="AJ735" s="7" t="s">
        <v>25</v>
      </c>
      <c r="AK735" s="7" t="s">
        <v>607</v>
      </c>
      <c r="AL735" s="7" t="s">
        <v>608</v>
      </c>
      <c r="AM735" s="7" t="b">
        <v>0</v>
      </c>
      <c r="AN735" s="7" t="b">
        <v>1</v>
      </c>
    </row>
    <row r="736" spans="35:40" x14ac:dyDescent="0.25">
      <c r="AI736" s="7" t="s">
        <v>763</v>
      </c>
      <c r="AJ736" s="7" t="s">
        <v>25</v>
      </c>
      <c r="AK736" s="7" t="s">
        <v>609</v>
      </c>
      <c r="AL736" s="7" t="s">
        <v>608</v>
      </c>
      <c r="AM736" s="7" t="b">
        <v>0</v>
      </c>
      <c r="AN736" s="7" t="b">
        <v>1</v>
      </c>
    </row>
    <row r="737" spans="35:40" x14ac:dyDescent="0.25">
      <c r="AI737" s="7" t="s">
        <v>763</v>
      </c>
      <c r="AJ737" s="7" t="s">
        <v>25</v>
      </c>
      <c r="AK737" s="7" t="s">
        <v>610</v>
      </c>
      <c r="AL737" s="7" t="s">
        <v>522</v>
      </c>
      <c r="AM737" s="7" t="b">
        <v>1</v>
      </c>
      <c r="AN737" s="7" t="b">
        <v>0</v>
      </c>
    </row>
    <row r="738" spans="35:40" x14ac:dyDescent="0.25">
      <c r="AI738" s="7" t="s">
        <v>763</v>
      </c>
      <c r="AJ738" s="7" t="s">
        <v>25</v>
      </c>
      <c r="AK738" s="7" t="s">
        <v>611</v>
      </c>
      <c r="AL738" s="7" t="s">
        <v>522</v>
      </c>
      <c r="AM738" s="7" t="b">
        <v>1</v>
      </c>
      <c r="AN738" s="7" t="b">
        <v>0</v>
      </c>
    </row>
    <row r="739" spans="35:40" x14ac:dyDescent="0.25">
      <c r="AI739" s="7" t="s">
        <v>763</v>
      </c>
      <c r="AJ739" s="7" t="s">
        <v>25</v>
      </c>
      <c r="AK739" s="7" t="s">
        <v>612</v>
      </c>
      <c r="AL739" s="7" t="s">
        <v>522</v>
      </c>
      <c r="AM739" s="7" t="b">
        <v>1</v>
      </c>
      <c r="AN739" s="7" t="b">
        <v>0</v>
      </c>
    </row>
    <row r="740" spans="35:40" x14ac:dyDescent="0.25">
      <c r="AI740" s="7" t="s">
        <v>763</v>
      </c>
      <c r="AJ740" s="7" t="s">
        <v>25</v>
      </c>
      <c r="AK740" s="7" t="s">
        <v>613</v>
      </c>
      <c r="AL740" s="7" t="s">
        <v>522</v>
      </c>
      <c r="AM740" s="7" t="b">
        <v>1</v>
      </c>
      <c r="AN740" s="7" t="b">
        <v>0</v>
      </c>
    </row>
    <row r="741" spans="35:40" x14ac:dyDescent="0.25">
      <c r="AI741" s="7" t="s">
        <v>763</v>
      </c>
      <c r="AJ741" s="7" t="s">
        <v>25</v>
      </c>
      <c r="AK741" s="7" t="s">
        <v>614</v>
      </c>
      <c r="AL741" s="7" t="s">
        <v>522</v>
      </c>
      <c r="AM741" s="7" t="b">
        <v>1</v>
      </c>
      <c r="AN741" s="7" t="b">
        <v>0</v>
      </c>
    </row>
    <row r="742" spans="35:40" x14ac:dyDescent="0.25">
      <c r="AI742" s="7" t="s">
        <v>763</v>
      </c>
      <c r="AJ742" s="7" t="s">
        <v>25</v>
      </c>
      <c r="AK742" s="7" t="s">
        <v>615</v>
      </c>
      <c r="AL742" s="7" t="s">
        <v>522</v>
      </c>
      <c r="AM742" s="7" t="b">
        <v>1</v>
      </c>
      <c r="AN742" s="7" t="b">
        <v>0</v>
      </c>
    </row>
    <row r="743" spans="35:40" x14ac:dyDescent="0.25">
      <c r="AI743" s="7" t="s">
        <v>763</v>
      </c>
      <c r="AJ743" s="7" t="s">
        <v>25</v>
      </c>
      <c r="AK743" s="7" t="s">
        <v>454</v>
      </c>
      <c r="AL743" s="7" t="s">
        <v>447</v>
      </c>
      <c r="AM743" s="7" t="b">
        <v>0</v>
      </c>
      <c r="AN743" s="7" t="b">
        <v>1</v>
      </c>
    </row>
    <row r="744" spans="35:40" x14ac:dyDescent="0.25">
      <c r="AI744" s="7" t="s">
        <v>763</v>
      </c>
      <c r="AJ744" s="7" t="s">
        <v>25</v>
      </c>
      <c r="AK744" s="7" t="s">
        <v>222</v>
      </c>
      <c r="AL744" s="7" t="s">
        <v>396</v>
      </c>
      <c r="AM744" s="7" t="b">
        <v>1</v>
      </c>
      <c r="AN744" s="7" t="b">
        <v>0</v>
      </c>
    </row>
    <row r="745" spans="35:40" x14ac:dyDescent="0.25">
      <c r="AI745" s="7" t="s">
        <v>763</v>
      </c>
      <c r="AJ745" s="7" t="s">
        <v>25</v>
      </c>
      <c r="AK745" s="7" t="s">
        <v>216</v>
      </c>
      <c r="AL745" s="7" t="s">
        <v>396</v>
      </c>
      <c r="AM745" s="7" t="b">
        <v>1</v>
      </c>
      <c r="AN745" s="7" t="b">
        <v>0</v>
      </c>
    </row>
    <row r="746" spans="35:40" x14ac:dyDescent="0.25">
      <c r="AI746" s="7" t="s">
        <v>763</v>
      </c>
      <c r="AJ746" s="7" t="s">
        <v>25</v>
      </c>
      <c r="AK746" s="7" t="s">
        <v>616</v>
      </c>
      <c r="AL746" s="7" t="s">
        <v>450</v>
      </c>
      <c r="AM746" s="7" t="b">
        <v>0</v>
      </c>
      <c r="AN746" s="7" t="b">
        <v>1</v>
      </c>
    </row>
    <row r="747" spans="35:40" x14ac:dyDescent="0.25">
      <c r="AI747" s="7" t="s">
        <v>763</v>
      </c>
      <c r="AJ747" s="7" t="s">
        <v>25</v>
      </c>
      <c r="AK747" s="7" t="s">
        <v>617</v>
      </c>
      <c r="AL747" s="7" t="s">
        <v>450</v>
      </c>
      <c r="AM747" s="7" t="b">
        <v>0</v>
      </c>
      <c r="AN747" s="7" t="b">
        <v>1</v>
      </c>
    </row>
    <row r="748" spans="35:40" x14ac:dyDescent="0.25">
      <c r="AI748" s="7" t="s">
        <v>763</v>
      </c>
      <c r="AJ748" s="7" t="s">
        <v>25</v>
      </c>
      <c r="AK748" s="7" t="s">
        <v>618</v>
      </c>
      <c r="AL748" s="7" t="s">
        <v>450</v>
      </c>
      <c r="AM748" s="7" t="b">
        <v>0</v>
      </c>
      <c r="AN748" s="7" t="b">
        <v>1</v>
      </c>
    </row>
    <row r="749" spans="35:40" x14ac:dyDescent="0.25">
      <c r="AI749" s="7" t="s">
        <v>763</v>
      </c>
      <c r="AJ749" s="7" t="s">
        <v>25</v>
      </c>
      <c r="AK749" s="7" t="s">
        <v>449</v>
      </c>
      <c r="AL749" s="7" t="s">
        <v>450</v>
      </c>
      <c r="AM749" s="7" t="b">
        <v>0</v>
      </c>
      <c r="AN749" s="7" t="b">
        <v>1</v>
      </c>
    </row>
    <row r="750" spans="35:40" x14ac:dyDescent="0.25">
      <c r="AI750" s="7" t="s">
        <v>763</v>
      </c>
      <c r="AJ750" s="7" t="s">
        <v>25</v>
      </c>
      <c r="AK750" s="7" t="s">
        <v>436</v>
      </c>
      <c r="AL750" s="7" t="s">
        <v>450</v>
      </c>
      <c r="AM750" s="7" t="b">
        <v>0</v>
      </c>
      <c r="AN750" s="7" t="b">
        <v>1</v>
      </c>
    </row>
    <row r="751" spans="35:40" x14ac:dyDescent="0.25">
      <c r="AI751" s="7" t="s">
        <v>763</v>
      </c>
      <c r="AJ751" s="7" t="s">
        <v>25</v>
      </c>
      <c r="AK751" s="7" t="s">
        <v>619</v>
      </c>
      <c r="AL751" s="7" t="s">
        <v>522</v>
      </c>
      <c r="AM751" s="7" t="b">
        <v>1</v>
      </c>
      <c r="AN751" s="7" t="b">
        <v>0</v>
      </c>
    </row>
    <row r="752" spans="35:40" x14ac:dyDescent="0.25">
      <c r="AI752" s="7" t="s">
        <v>763</v>
      </c>
      <c r="AJ752" s="7" t="s">
        <v>25</v>
      </c>
      <c r="AK752" s="7" t="s">
        <v>620</v>
      </c>
      <c r="AL752" s="7" t="s">
        <v>522</v>
      </c>
      <c r="AM752" s="7" t="b">
        <v>1</v>
      </c>
      <c r="AN752" s="7" t="b">
        <v>0</v>
      </c>
    </row>
    <row r="753" spans="35:40" x14ac:dyDescent="0.25">
      <c r="AI753" s="7" t="s">
        <v>763</v>
      </c>
      <c r="AJ753" s="7" t="s">
        <v>25</v>
      </c>
      <c r="AK753" s="7" t="s">
        <v>621</v>
      </c>
      <c r="AL753" s="7" t="s">
        <v>522</v>
      </c>
      <c r="AM753" s="7" t="b">
        <v>1</v>
      </c>
      <c r="AN753" s="7" t="b">
        <v>0</v>
      </c>
    </row>
    <row r="754" spans="35:40" x14ac:dyDescent="0.25">
      <c r="AI754" s="7" t="s">
        <v>763</v>
      </c>
      <c r="AJ754" s="7" t="s">
        <v>25</v>
      </c>
      <c r="AK754" s="7" t="s">
        <v>622</v>
      </c>
      <c r="AL754" s="7" t="s">
        <v>450</v>
      </c>
      <c r="AM754" s="7" t="b">
        <v>0</v>
      </c>
      <c r="AN754" s="7" t="b">
        <v>1</v>
      </c>
    </row>
    <row r="755" spans="35:40" x14ac:dyDescent="0.25">
      <c r="AI755" s="7" t="s">
        <v>763</v>
      </c>
      <c r="AJ755" s="7" t="s">
        <v>25</v>
      </c>
      <c r="AK755" s="7" t="s">
        <v>623</v>
      </c>
      <c r="AL755" s="7" t="s">
        <v>597</v>
      </c>
      <c r="AM755" s="7" t="b">
        <v>0</v>
      </c>
      <c r="AN755" s="7" t="b">
        <v>1</v>
      </c>
    </row>
    <row r="756" spans="35:40" x14ac:dyDescent="0.25">
      <c r="AI756" s="7" t="s">
        <v>763</v>
      </c>
      <c r="AJ756" s="7" t="s">
        <v>25</v>
      </c>
      <c r="AK756" s="7" t="s">
        <v>624</v>
      </c>
      <c r="AL756" s="7" t="s">
        <v>597</v>
      </c>
      <c r="AM756" s="7" t="b">
        <v>0</v>
      </c>
      <c r="AN756" s="7" t="b">
        <v>1</v>
      </c>
    </row>
    <row r="757" spans="35:40" x14ac:dyDescent="0.25">
      <c r="AI757" s="7" t="s">
        <v>763</v>
      </c>
      <c r="AJ757" s="7" t="s">
        <v>25</v>
      </c>
      <c r="AK757" s="7" t="s">
        <v>625</v>
      </c>
      <c r="AL757" s="7" t="s">
        <v>597</v>
      </c>
      <c r="AM757" s="7" t="b">
        <v>0</v>
      </c>
      <c r="AN757" s="7" t="b">
        <v>1</v>
      </c>
    </row>
    <row r="758" spans="35:40" x14ac:dyDescent="0.25">
      <c r="AI758" s="7" t="s">
        <v>763</v>
      </c>
      <c r="AJ758" s="7" t="s">
        <v>25</v>
      </c>
      <c r="AK758" s="7" t="s">
        <v>626</v>
      </c>
      <c r="AL758" s="7" t="s">
        <v>627</v>
      </c>
      <c r="AM758" s="7" t="b">
        <v>0</v>
      </c>
      <c r="AN758" s="7" t="b">
        <v>1</v>
      </c>
    </row>
    <row r="759" spans="35:40" x14ac:dyDescent="0.25">
      <c r="AI759" s="7" t="s">
        <v>763</v>
      </c>
      <c r="AJ759" s="7" t="s">
        <v>25</v>
      </c>
      <c r="AK759" s="7" t="s">
        <v>455</v>
      </c>
      <c r="AL759" s="7" t="s">
        <v>452</v>
      </c>
      <c r="AM759" s="7" t="b">
        <v>1</v>
      </c>
      <c r="AN759" s="7" t="b">
        <v>0</v>
      </c>
    </row>
    <row r="760" spans="35:40" x14ac:dyDescent="0.25">
      <c r="AI760" s="7" t="s">
        <v>763</v>
      </c>
      <c r="AJ760" s="7" t="s">
        <v>25</v>
      </c>
      <c r="AK760" s="7" t="s">
        <v>628</v>
      </c>
      <c r="AL760" s="7" t="s">
        <v>443</v>
      </c>
      <c r="AM760" s="7" t="b">
        <v>0</v>
      </c>
      <c r="AN760" s="7" t="b">
        <v>1</v>
      </c>
    </row>
    <row r="761" spans="35:40" x14ac:dyDescent="0.25">
      <c r="AI761" s="7" t="s">
        <v>763</v>
      </c>
      <c r="AJ761" s="7" t="s">
        <v>25</v>
      </c>
      <c r="AK761" s="7" t="s">
        <v>590</v>
      </c>
      <c r="AL761" s="7" t="s">
        <v>445</v>
      </c>
      <c r="AM761" s="7" t="b">
        <v>0</v>
      </c>
      <c r="AN761" s="7" t="b">
        <v>1</v>
      </c>
    </row>
    <row r="762" spans="35:40" x14ac:dyDescent="0.25">
      <c r="AI762" s="7" t="s">
        <v>763</v>
      </c>
      <c r="AJ762" s="7" t="s">
        <v>25</v>
      </c>
      <c r="AK762" s="7" t="s">
        <v>444</v>
      </c>
      <c r="AL762" s="7" t="s">
        <v>445</v>
      </c>
      <c r="AM762" s="7" t="b">
        <v>0</v>
      </c>
      <c r="AN762" s="7" t="b">
        <v>1</v>
      </c>
    </row>
    <row r="763" spans="35:40" x14ac:dyDescent="0.25">
      <c r="AI763" s="7" t="s">
        <v>763</v>
      </c>
      <c r="AJ763" s="7" t="s">
        <v>25</v>
      </c>
      <c r="AK763" s="7" t="s">
        <v>440</v>
      </c>
      <c r="AL763" s="7" t="s">
        <v>608</v>
      </c>
      <c r="AM763" s="7" t="b">
        <v>0</v>
      </c>
      <c r="AN763" s="7" t="b">
        <v>1</v>
      </c>
    </row>
    <row r="764" spans="35:40" x14ac:dyDescent="0.25">
      <c r="AI764" s="7" t="s">
        <v>763</v>
      </c>
      <c r="AJ764" s="7" t="s">
        <v>25</v>
      </c>
      <c r="AK764" s="7" t="s">
        <v>629</v>
      </c>
      <c r="AL764" s="7" t="s">
        <v>522</v>
      </c>
      <c r="AM764" s="7" t="b">
        <v>1</v>
      </c>
      <c r="AN764" s="7" t="b">
        <v>0</v>
      </c>
    </row>
    <row r="765" spans="35:40" x14ac:dyDescent="0.25">
      <c r="AI765" s="7" t="s">
        <v>763</v>
      </c>
      <c r="AJ765" s="7" t="s">
        <v>25</v>
      </c>
      <c r="AK765" s="7" t="s">
        <v>630</v>
      </c>
      <c r="AL765" s="7" t="s">
        <v>522</v>
      </c>
      <c r="AM765" s="7" t="b">
        <v>1</v>
      </c>
      <c r="AN765" s="7" t="b">
        <v>0</v>
      </c>
    </row>
    <row r="766" spans="35:40" x14ac:dyDescent="0.25">
      <c r="AI766" s="7" t="s">
        <v>763</v>
      </c>
      <c r="AJ766" s="7" t="s">
        <v>25</v>
      </c>
      <c r="AK766" s="7" t="s">
        <v>631</v>
      </c>
      <c r="AL766" s="7" t="s">
        <v>522</v>
      </c>
      <c r="AM766" s="7" t="b">
        <v>1</v>
      </c>
      <c r="AN766" s="7" t="b">
        <v>0</v>
      </c>
    </row>
    <row r="767" spans="35:40" x14ac:dyDescent="0.25">
      <c r="AI767" s="7" t="s">
        <v>763</v>
      </c>
      <c r="AJ767" s="7" t="s">
        <v>25</v>
      </c>
      <c r="AK767" s="7" t="s">
        <v>632</v>
      </c>
      <c r="AL767" s="7" t="s">
        <v>522</v>
      </c>
      <c r="AM767" s="7" t="b">
        <v>1</v>
      </c>
      <c r="AN767" s="7" t="b">
        <v>0</v>
      </c>
    </row>
    <row r="768" spans="35:40" x14ac:dyDescent="0.25">
      <c r="AI768" s="7" t="s">
        <v>763</v>
      </c>
      <c r="AJ768" s="7" t="s">
        <v>25</v>
      </c>
      <c r="AK768" s="7" t="s">
        <v>633</v>
      </c>
      <c r="AL768" s="7" t="s">
        <v>522</v>
      </c>
      <c r="AM768" s="7" t="b">
        <v>1</v>
      </c>
      <c r="AN768" s="7" t="b">
        <v>0</v>
      </c>
    </row>
    <row r="769" spans="35:40" x14ac:dyDescent="0.25">
      <c r="AI769" s="7" t="s">
        <v>763</v>
      </c>
      <c r="AJ769" s="7" t="s">
        <v>25</v>
      </c>
      <c r="AK769" s="7" t="s">
        <v>634</v>
      </c>
      <c r="AL769" s="7" t="s">
        <v>522</v>
      </c>
      <c r="AM769" s="7" t="b">
        <v>1</v>
      </c>
      <c r="AN769" s="7" t="b">
        <v>0</v>
      </c>
    </row>
    <row r="770" spans="35:40" x14ac:dyDescent="0.25">
      <c r="AI770" s="7" t="s">
        <v>763</v>
      </c>
      <c r="AJ770" s="7" t="s">
        <v>25</v>
      </c>
      <c r="AK770" s="7" t="s">
        <v>635</v>
      </c>
      <c r="AL770" s="7" t="s">
        <v>522</v>
      </c>
      <c r="AM770" s="7" t="b">
        <v>1</v>
      </c>
      <c r="AN770" s="7" t="b">
        <v>0</v>
      </c>
    </row>
    <row r="771" spans="35:40" x14ac:dyDescent="0.25">
      <c r="AI771" s="7" t="s">
        <v>763</v>
      </c>
      <c r="AJ771" s="7" t="s">
        <v>25</v>
      </c>
      <c r="AK771" s="7" t="s">
        <v>636</v>
      </c>
      <c r="AL771" s="7" t="s">
        <v>522</v>
      </c>
      <c r="AM771" s="7" t="b">
        <v>1</v>
      </c>
      <c r="AN771" s="7" t="b">
        <v>0</v>
      </c>
    </row>
    <row r="772" spans="35:40" x14ac:dyDescent="0.25">
      <c r="AI772" s="7" t="s">
        <v>763</v>
      </c>
      <c r="AJ772" s="7" t="s">
        <v>25</v>
      </c>
      <c r="AK772" s="7" t="s">
        <v>637</v>
      </c>
      <c r="AL772" s="7" t="s">
        <v>522</v>
      </c>
      <c r="AM772" s="7" t="b">
        <v>1</v>
      </c>
      <c r="AN772" s="7" t="b">
        <v>0</v>
      </c>
    </row>
    <row r="773" spans="35:40" x14ac:dyDescent="0.25">
      <c r="AI773" s="7" t="s">
        <v>763</v>
      </c>
      <c r="AJ773" s="7" t="s">
        <v>25</v>
      </c>
      <c r="AK773" s="7" t="s">
        <v>638</v>
      </c>
      <c r="AL773" s="7" t="s">
        <v>522</v>
      </c>
      <c r="AM773" s="7" t="b">
        <v>1</v>
      </c>
      <c r="AN773" s="7" t="b">
        <v>0</v>
      </c>
    </row>
    <row r="774" spans="35:40" x14ac:dyDescent="0.25">
      <c r="AI774" s="7" t="s">
        <v>763</v>
      </c>
      <c r="AJ774" s="7" t="s">
        <v>25</v>
      </c>
      <c r="AK774" s="7" t="s">
        <v>448</v>
      </c>
      <c r="AL774" s="7" t="s">
        <v>447</v>
      </c>
      <c r="AM774" s="7" t="b">
        <v>0</v>
      </c>
      <c r="AN774" s="7" t="b">
        <v>1</v>
      </c>
    </row>
    <row r="775" spans="35:40" x14ac:dyDescent="0.25">
      <c r="AI775" s="7" t="s">
        <v>763</v>
      </c>
      <c r="AJ775" s="7" t="s">
        <v>25</v>
      </c>
      <c r="AK775" s="7" t="s">
        <v>446</v>
      </c>
      <c r="AL775" s="7" t="s">
        <v>447</v>
      </c>
      <c r="AM775" s="7" t="b">
        <v>0</v>
      </c>
      <c r="AN775" s="7" t="b">
        <v>1</v>
      </c>
    </row>
    <row r="776" spans="35:40" x14ac:dyDescent="0.25">
      <c r="AI776" s="7" t="s">
        <v>763</v>
      </c>
      <c r="AJ776" s="7" t="s">
        <v>25</v>
      </c>
      <c r="AK776" s="7" t="s">
        <v>218</v>
      </c>
      <c r="AL776" s="7" t="s">
        <v>396</v>
      </c>
      <c r="AM776" s="7" t="b">
        <v>1</v>
      </c>
      <c r="AN776" s="7" t="b">
        <v>0</v>
      </c>
    </row>
    <row r="777" spans="35:40" x14ac:dyDescent="0.25">
      <c r="AI777" s="7" t="s">
        <v>763</v>
      </c>
      <c r="AJ777" s="7" t="s">
        <v>25</v>
      </c>
      <c r="AK777" s="7" t="s">
        <v>639</v>
      </c>
      <c r="AL777" s="7" t="s">
        <v>396</v>
      </c>
      <c r="AM777" s="7" t="b">
        <v>1</v>
      </c>
      <c r="AN777" s="7" t="b">
        <v>0</v>
      </c>
    </row>
    <row r="778" spans="35:40" x14ac:dyDescent="0.25">
      <c r="AI778" s="7" t="s">
        <v>763</v>
      </c>
      <c r="AJ778" s="7" t="s">
        <v>25</v>
      </c>
      <c r="AK778" s="7" t="s">
        <v>219</v>
      </c>
      <c r="AL778" s="7" t="s">
        <v>396</v>
      </c>
      <c r="AM778" s="7" t="b">
        <v>1</v>
      </c>
      <c r="AN778" s="7" t="b">
        <v>0</v>
      </c>
    </row>
    <row r="779" spans="35:40" x14ac:dyDescent="0.25">
      <c r="AI779" s="7" t="s">
        <v>763</v>
      </c>
      <c r="AJ779" s="7" t="s">
        <v>25</v>
      </c>
      <c r="AK779" s="7" t="s">
        <v>217</v>
      </c>
      <c r="AL779" s="7" t="s">
        <v>396</v>
      </c>
      <c r="AM779" s="7" t="b">
        <v>1</v>
      </c>
      <c r="AN779" s="7" t="b">
        <v>0</v>
      </c>
    </row>
    <row r="780" spans="35:40" x14ac:dyDescent="0.25">
      <c r="AI780" s="7" t="s">
        <v>764</v>
      </c>
      <c r="AJ780" s="7" t="s">
        <v>25</v>
      </c>
      <c r="AK780" s="7" t="s">
        <v>223</v>
      </c>
      <c r="AL780" s="7" t="s">
        <v>394</v>
      </c>
      <c r="AM780" s="7" t="b">
        <v>1</v>
      </c>
      <c r="AN780" s="7" t="b">
        <v>0</v>
      </c>
    </row>
    <row r="781" spans="35:40" x14ac:dyDescent="0.25">
      <c r="AI781" s="7" t="s">
        <v>764</v>
      </c>
      <c r="AJ781" s="7" t="s">
        <v>25</v>
      </c>
      <c r="AK781" s="7" t="s">
        <v>591</v>
      </c>
      <c r="AL781" s="7" t="s">
        <v>452</v>
      </c>
      <c r="AM781" s="7" t="b">
        <v>1</v>
      </c>
      <c r="AN781" s="7" t="b">
        <v>0</v>
      </c>
    </row>
    <row r="782" spans="35:40" x14ac:dyDescent="0.25">
      <c r="AI782" s="7" t="s">
        <v>764</v>
      </c>
      <c r="AJ782" s="7" t="s">
        <v>25</v>
      </c>
      <c r="AK782" s="7" t="s">
        <v>592</v>
      </c>
      <c r="AL782" s="7" t="s">
        <v>522</v>
      </c>
      <c r="AM782" s="7" t="b">
        <v>1</v>
      </c>
      <c r="AN782" s="7" t="b">
        <v>0</v>
      </c>
    </row>
    <row r="783" spans="35:40" x14ac:dyDescent="0.25">
      <c r="AI783" s="7" t="s">
        <v>764</v>
      </c>
      <c r="AJ783" s="7" t="s">
        <v>25</v>
      </c>
      <c r="AK783" s="7" t="s">
        <v>224</v>
      </c>
      <c r="AL783" s="7" t="s">
        <v>394</v>
      </c>
      <c r="AM783" s="7" t="b">
        <v>1</v>
      </c>
      <c r="AN783" s="7" t="b">
        <v>0</v>
      </c>
    </row>
    <row r="784" spans="35:40" x14ac:dyDescent="0.25">
      <c r="AI784" s="7" t="s">
        <v>764</v>
      </c>
      <c r="AJ784" s="7" t="s">
        <v>25</v>
      </c>
      <c r="AK784" s="7" t="s">
        <v>225</v>
      </c>
      <c r="AL784" s="7" t="s">
        <v>394</v>
      </c>
      <c r="AM784" s="7" t="b">
        <v>1</v>
      </c>
      <c r="AN784" s="7" t="b">
        <v>0</v>
      </c>
    </row>
    <row r="785" spans="35:40" x14ac:dyDescent="0.25">
      <c r="AI785" s="7" t="s">
        <v>764</v>
      </c>
      <c r="AJ785" s="7" t="s">
        <v>25</v>
      </c>
      <c r="AK785" s="7" t="s">
        <v>598</v>
      </c>
      <c r="AL785" s="7" t="s">
        <v>452</v>
      </c>
      <c r="AM785" s="7" t="b">
        <v>1</v>
      </c>
      <c r="AN785" s="7" t="b">
        <v>0</v>
      </c>
    </row>
    <row r="786" spans="35:40" x14ac:dyDescent="0.25">
      <c r="AI786" s="7" t="s">
        <v>764</v>
      </c>
      <c r="AJ786" s="7" t="s">
        <v>25</v>
      </c>
      <c r="AK786" s="7" t="s">
        <v>610</v>
      </c>
      <c r="AL786" s="7" t="s">
        <v>522</v>
      </c>
      <c r="AM786" s="7" t="b">
        <v>1</v>
      </c>
      <c r="AN786" s="7" t="b">
        <v>0</v>
      </c>
    </row>
    <row r="787" spans="35:40" x14ac:dyDescent="0.25">
      <c r="AI787" s="7" t="s">
        <v>764</v>
      </c>
      <c r="AJ787" s="7" t="s">
        <v>25</v>
      </c>
      <c r="AK787" s="7" t="s">
        <v>611</v>
      </c>
      <c r="AL787" s="7" t="s">
        <v>522</v>
      </c>
      <c r="AM787" s="7" t="b">
        <v>1</v>
      </c>
      <c r="AN787" s="7" t="b">
        <v>0</v>
      </c>
    </row>
    <row r="788" spans="35:40" x14ac:dyDescent="0.25">
      <c r="AI788" s="7" t="s">
        <v>764</v>
      </c>
      <c r="AJ788" s="7" t="s">
        <v>25</v>
      </c>
      <c r="AK788" s="7" t="s">
        <v>612</v>
      </c>
      <c r="AL788" s="7" t="s">
        <v>522</v>
      </c>
      <c r="AM788" s="7" t="b">
        <v>1</v>
      </c>
      <c r="AN788" s="7" t="b">
        <v>0</v>
      </c>
    </row>
    <row r="789" spans="35:40" x14ac:dyDescent="0.25">
      <c r="AI789" s="7" t="s">
        <v>764</v>
      </c>
      <c r="AJ789" s="7" t="s">
        <v>25</v>
      </c>
      <c r="AK789" s="7" t="s">
        <v>613</v>
      </c>
      <c r="AL789" s="7" t="s">
        <v>522</v>
      </c>
      <c r="AM789" s="7" t="b">
        <v>1</v>
      </c>
      <c r="AN789" s="7" t="b">
        <v>0</v>
      </c>
    </row>
    <row r="790" spans="35:40" x14ac:dyDescent="0.25">
      <c r="AI790" s="7" t="s">
        <v>764</v>
      </c>
      <c r="AJ790" s="7" t="s">
        <v>25</v>
      </c>
      <c r="AK790" s="7" t="s">
        <v>614</v>
      </c>
      <c r="AL790" s="7" t="s">
        <v>522</v>
      </c>
      <c r="AM790" s="7" t="b">
        <v>1</v>
      </c>
      <c r="AN790" s="7" t="b">
        <v>0</v>
      </c>
    </row>
    <row r="791" spans="35:40" x14ac:dyDescent="0.25">
      <c r="AI791" s="7" t="s">
        <v>764</v>
      </c>
      <c r="AJ791" s="7" t="s">
        <v>25</v>
      </c>
      <c r="AK791" s="7" t="s">
        <v>615</v>
      </c>
      <c r="AL791" s="7" t="s">
        <v>522</v>
      </c>
      <c r="AM791" s="7" t="b">
        <v>1</v>
      </c>
      <c r="AN791" s="7" t="b">
        <v>0</v>
      </c>
    </row>
    <row r="792" spans="35:40" x14ac:dyDescent="0.25">
      <c r="AI792" s="7" t="s">
        <v>764</v>
      </c>
      <c r="AJ792" s="7" t="s">
        <v>25</v>
      </c>
      <c r="AK792" s="7" t="s">
        <v>216</v>
      </c>
      <c r="AL792" s="7" t="s">
        <v>396</v>
      </c>
      <c r="AM792" s="7" t="b">
        <v>0</v>
      </c>
      <c r="AN792" s="7" t="b">
        <v>1</v>
      </c>
    </row>
    <row r="793" spans="35:40" x14ac:dyDescent="0.25">
      <c r="AI793" s="7" t="s">
        <v>764</v>
      </c>
      <c r="AJ793" s="7" t="s">
        <v>25</v>
      </c>
      <c r="AK793" s="7" t="s">
        <v>619</v>
      </c>
      <c r="AL793" s="7" t="s">
        <v>522</v>
      </c>
      <c r="AM793" s="7" t="b">
        <v>1</v>
      </c>
      <c r="AN793" s="7" t="b">
        <v>0</v>
      </c>
    </row>
    <row r="794" spans="35:40" x14ac:dyDescent="0.25">
      <c r="AI794" s="7" t="s">
        <v>764</v>
      </c>
      <c r="AJ794" s="7" t="s">
        <v>25</v>
      </c>
      <c r="AK794" s="7" t="s">
        <v>620</v>
      </c>
      <c r="AL794" s="7" t="s">
        <v>522</v>
      </c>
      <c r="AM794" s="7" t="b">
        <v>1</v>
      </c>
      <c r="AN794" s="7" t="b">
        <v>0</v>
      </c>
    </row>
    <row r="795" spans="35:40" x14ac:dyDescent="0.25">
      <c r="AI795" s="7" t="s">
        <v>764</v>
      </c>
      <c r="AJ795" s="7" t="s">
        <v>25</v>
      </c>
      <c r="AK795" s="7" t="s">
        <v>621</v>
      </c>
      <c r="AL795" s="7" t="s">
        <v>522</v>
      </c>
      <c r="AM795" s="7" t="b">
        <v>1</v>
      </c>
      <c r="AN795" s="7" t="b">
        <v>0</v>
      </c>
    </row>
    <row r="796" spans="35:40" x14ac:dyDescent="0.25">
      <c r="AI796" s="7" t="s">
        <v>764</v>
      </c>
      <c r="AJ796" s="7" t="s">
        <v>25</v>
      </c>
      <c r="AK796" s="7" t="s">
        <v>455</v>
      </c>
      <c r="AL796" s="7" t="s">
        <v>452</v>
      </c>
      <c r="AM796" s="7" t="b">
        <v>1</v>
      </c>
      <c r="AN796" s="7" t="b">
        <v>0</v>
      </c>
    </row>
    <row r="797" spans="35:40" x14ac:dyDescent="0.25">
      <c r="AI797" s="7" t="s">
        <v>764</v>
      </c>
      <c r="AJ797" s="7" t="s">
        <v>25</v>
      </c>
      <c r="AK797" s="7" t="s">
        <v>629</v>
      </c>
      <c r="AL797" s="7" t="s">
        <v>522</v>
      </c>
      <c r="AM797" s="7" t="b">
        <v>1</v>
      </c>
      <c r="AN797" s="7" t="b">
        <v>0</v>
      </c>
    </row>
    <row r="798" spans="35:40" x14ac:dyDescent="0.25">
      <c r="AI798" s="7" t="s">
        <v>764</v>
      </c>
      <c r="AJ798" s="7" t="s">
        <v>25</v>
      </c>
      <c r="AK798" s="7" t="s">
        <v>630</v>
      </c>
      <c r="AL798" s="7" t="s">
        <v>522</v>
      </c>
      <c r="AM798" s="7" t="b">
        <v>1</v>
      </c>
      <c r="AN798" s="7" t="b">
        <v>0</v>
      </c>
    </row>
    <row r="799" spans="35:40" x14ac:dyDescent="0.25">
      <c r="AI799" s="7" t="s">
        <v>764</v>
      </c>
      <c r="AJ799" s="7" t="s">
        <v>25</v>
      </c>
      <c r="AK799" s="7" t="s">
        <v>631</v>
      </c>
      <c r="AL799" s="7" t="s">
        <v>522</v>
      </c>
      <c r="AM799" s="7" t="b">
        <v>1</v>
      </c>
      <c r="AN799" s="7" t="b">
        <v>0</v>
      </c>
    </row>
    <row r="800" spans="35:40" x14ac:dyDescent="0.25">
      <c r="AI800" s="7" t="s">
        <v>764</v>
      </c>
      <c r="AJ800" s="7" t="s">
        <v>25</v>
      </c>
      <c r="AK800" s="7" t="s">
        <v>632</v>
      </c>
      <c r="AL800" s="7" t="s">
        <v>522</v>
      </c>
      <c r="AM800" s="7" t="b">
        <v>1</v>
      </c>
      <c r="AN800" s="7" t="b">
        <v>0</v>
      </c>
    </row>
    <row r="801" spans="35:40" x14ac:dyDescent="0.25">
      <c r="AI801" s="7" t="s">
        <v>764</v>
      </c>
      <c r="AJ801" s="7" t="s">
        <v>25</v>
      </c>
      <c r="AK801" s="7" t="s">
        <v>633</v>
      </c>
      <c r="AL801" s="7" t="s">
        <v>522</v>
      </c>
      <c r="AM801" s="7" t="b">
        <v>1</v>
      </c>
      <c r="AN801" s="7" t="b">
        <v>0</v>
      </c>
    </row>
    <row r="802" spans="35:40" x14ac:dyDescent="0.25">
      <c r="AI802" s="7" t="s">
        <v>764</v>
      </c>
      <c r="AJ802" s="7" t="s">
        <v>25</v>
      </c>
      <c r="AK802" s="7" t="s">
        <v>634</v>
      </c>
      <c r="AL802" s="7" t="s">
        <v>522</v>
      </c>
      <c r="AM802" s="7" t="b">
        <v>1</v>
      </c>
      <c r="AN802" s="7" t="b">
        <v>0</v>
      </c>
    </row>
    <row r="803" spans="35:40" x14ac:dyDescent="0.25">
      <c r="AI803" s="7" t="s">
        <v>764</v>
      </c>
      <c r="AJ803" s="7" t="s">
        <v>25</v>
      </c>
      <c r="AK803" s="7" t="s">
        <v>635</v>
      </c>
      <c r="AL803" s="7" t="s">
        <v>522</v>
      </c>
      <c r="AM803" s="7" t="b">
        <v>1</v>
      </c>
      <c r="AN803" s="7" t="b">
        <v>0</v>
      </c>
    </row>
    <row r="804" spans="35:40" x14ac:dyDescent="0.25">
      <c r="AI804" s="7" t="s">
        <v>764</v>
      </c>
      <c r="AJ804" s="7" t="s">
        <v>25</v>
      </c>
      <c r="AK804" s="7" t="s">
        <v>636</v>
      </c>
      <c r="AL804" s="7" t="s">
        <v>522</v>
      </c>
      <c r="AM804" s="7" t="b">
        <v>1</v>
      </c>
      <c r="AN804" s="7" t="b">
        <v>0</v>
      </c>
    </row>
    <row r="805" spans="35:40" x14ac:dyDescent="0.25">
      <c r="AI805" s="7" t="s">
        <v>764</v>
      </c>
      <c r="AJ805" s="7" t="s">
        <v>25</v>
      </c>
      <c r="AK805" s="7" t="s">
        <v>637</v>
      </c>
      <c r="AL805" s="7" t="s">
        <v>522</v>
      </c>
      <c r="AM805" s="7" t="b">
        <v>1</v>
      </c>
      <c r="AN805" s="7" t="b">
        <v>0</v>
      </c>
    </row>
    <row r="806" spans="35:40" x14ac:dyDescent="0.25">
      <c r="AI806" s="7" t="s">
        <v>764</v>
      </c>
      <c r="AJ806" s="7" t="s">
        <v>25</v>
      </c>
      <c r="AK806" s="7" t="s">
        <v>638</v>
      </c>
      <c r="AL806" s="7" t="s">
        <v>522</v>
      </c>
      <c r="AM806" s="7" t="b">
        <v>1</v>
      </c>
      <c r="AN806" s="7" t="b">
        <v>0</v>
      </c>
    </row>
    <row r="807" spans="35:40" x14ac:dyDescent="0.25">
      <c r="AI807" s="7" t="s">
        <v>764</v>
      </c>
      <c r="AJ807" s="7" t="s">
        <v>25</v>
      </c>
      <c r="AK807" s="7" t="s">
        <v>217</v>
      </c>
      <c r="AL807" s="7" t="s">
        <v>396</v>
      </c>
      <c r="AM807" s="7" t="b">
        <v>0</v>
      </c>
      <c r="AN807" s="7" t="b">
        <v>1</v>
      </c>
    </row>
    <row r="808" spans="35:40" x14ac:dyDescent="0.25">
      <c r="AI808" s="7" t="s">
        <v>765</v>
      </c>
      <c r="AJ808" s="7" t="s">
        <v>25</v>
      </c>
      <c r="AK808" s="7" t="s">
        <v>111</v>
      </c>
      <c r="AL808" s="7" t="s">
        <v>313</v>
      </c>
      <c r="AM808" s="7" t="b">
        <v>1</v>
      </c>
      <c r="AN808" s="7" t="b">
        <v>0</v>
      </c>
    </row>
    <row r="809" spans="35:40" x14ac:dyDescent="0.25">
      <c r="AI809" s="7" t="s">
        <v>765</v>
      </c>
      <c r="AJ809" s="7" t="s">
        <v>25</v>
      </c>
      <c r="AK809" s="7" t="s">
        <v>110</v>
      </c>
      <c r="AL809" s="7" t="s">
        <v>321</v>
      </c>
      <c r="AM809" s="7" t="b">
        <v>0</v>
      </c>
      <c r="AN809" s="7" t="b">
        <v>1</v>
      </c>
    </row>
    <row r="810" spans="35:40" x14ac:dyDescent="0.25">
      <c r="AI810" s="7" t="s">
        <v>765</v>
      </c>
      <c r="AJ810" s="7" t="s">
        <v>25</v>
      </c>
      <c r="AK810" s="7" t="s">
        <v>109</v>
      </c>
      <c r="AL810" s="7" t="s">
        <v>323</v>
      </c>
      <c r="AM810" s="7" t="b">
        <v>0</v>
      </c>
      <c r="AN810" s="7" t="b">
        <v>1</v>
      </c>
    </row>
    <row r="811" spans="35:40" x14ac:dyDescent="0.25">
      <c r="AI811" s="7" t="s">
        <v>765</v>
      </c>
      <c r="AJ811" s="7" t="s">
        <v>25</v>
      </c>
      <c r="AK811" s="7" t="s">
        <v>108</v>
      </c>
      <c r="AL811" s="7" t="s">
        <v>323</v>
      </c>
      <c r="AM811" s="7" t="b">
        <v>0</v>
      </c>
      <c r="AN811" s="7" t="b">
        <v>1</v>
      </c>
    </row>
    <row r="812" spans="35:40" x14ac:dyDescent="0.25">
      <c r="AI812" s="7" t="s">
        <v>765</v>
      </c>
      <c r="AJ812" s="7" t="s">
        <v>25</v>
      </c>
      <c r="AK812" s="7" t="s">
        <v>640</v>
      </c>
      <c r="AL812" s="7" t="s">
        <v>641</v>
      </c>
      <c r="AM812" s="7" t="b">
        <v>1</v>
      </c>
      <c r="AN812" s="7" t="b">
        <v>0</v>
      </c>
    </row>
    <row r="813" spans="35:40" x14ac:dyDescent="0.25">
      <c r="AI813" s="7" t="s">
        <v>765</v>
      </c>
      <c r="AJ813" s="7" t="s">
        <v>25</v>
      </c>
      <c r="AK813" s="7" t="s">
        <v>308</v>
      </c>
      <c r="AL813" s="7" t="s">
        <v>309</v>
      </c>
      <c r="AM813" s="7" t="b">
        <v>0</v>
      </c>
      <c r="AN813" s="7" t="b">
        <v>1</v>
      </c>
    </row>
    <row r="814" spans="35:40" x14ac:dyDescent="0.25">
      <c r="AI814" s="7" t="s">
        <v>765</v>
      </c>
      <c r="AJ814" s="7" t="s">
        <v>25</v>
      </c>
      <c r="AK814" s="7" t="s">
        <v>107</v>
      </c>
      <c r="AL814" s="7" t="s">
        <v>324</v>
      </c>
      <c r="AM814" s="7" t="b">
        <v>0</v>
      </c>
      <c r="AN814" s="7" t="b">
        <v>1</v>
      </c>
    </row>
    <row r="815" spans="35:40" x14ac:dyDescent="0.25">
      <c r="AI815" s="7" t="s">
        <v>765</v>
      </c>
      <c r="AJ815" s="7" t="s">
        <v>25</v>
      </c>
      <c r="AK815" s="7" t="s">
        <v>104</v>
      </c>
      <c r="AL815" s="7" t="s">
        <v>320</v>
      </c>
      <c r="AM815" s="7" t="b">
        <v>0</v>
      </c>
      <c r="AN815" s="7" t="b">
        <v>1</v>
      </c>
    </row>
    <row r="816" spans="35:40" x14ac:dyDescent="0.25">
      <c r="AI816" s="7" t="s">
        <v>765</v>
      </c>
      <c r="AJ816" s="7" t="s">
        <v>25</v>
      </c>
      <c r="AK816" s="7" t="s">
        <v>106</v>
      </c>
      <c r="AL816" s="7" t="s">
        <v>322</v>
      </c>
      <c r="AM816" s="7" t="b">
        <v>0</v>
      </c>
      <c r="AN816" s="7" t="b">
        <v>1</v>
      </c>
    </row>
    <row r="817" spans="35:40" x14ac:dyDescent="0.25">
      <c r="AI817" s="7" t="s">
        <v>765</v>
      </c>
      <c r="AJ817" s="7" t="s">
        <v>25</v>
      </c>
      <c r="AK817" s="7" t="s">
        <v>105</v>
      </c>
      <c r="AL817" s="7" t="s">
        <v>642</v>
      </c>
      <c r="AM817" s="7" t="b">
        <v>0</v>
      </c>
      <c r="AN817" s="7" t="b">
        <v>1</v>
      </c>
    </row>
    <row r="818" spans="35:40" x14ac:dyDescent="0.25">
      <c r="AI818" s="7" t="s">
        <v>765</v>
      </c>
      <c r="AJ818" s="7" t="s">
        <v>25</v>
      </c>
      <c r="AK818" s="7" t="s">
        <v>105</v>
      </c>
      <c r="AL818" s="7" t="s">
        <v>319</v>
      </c>
      <c r="AM818" s="7" t="b">
        <v>0</v>
      </c>
      <c r="AN818" s="7" t="b">
        <v>1</v>
      </c>
    </row>
    <row r="819" spans="35:40" x14ac:dyDescent="0.25">
      <c r="AI819" s="7" t="s">
        <v>765</v>
      </c>
      <c r="AJ819" s="7" t="s">
        <v>25</v>
      </c>
      <c r="AK819" s="7" t="s">
        <v>213</v>
      </c>
      <c r="AL819" s="7" t="s">
        <v>393</v>
      </c>
      <c r="AM819" s="7" t="b">
        <v>0</v>
      </c>
      <c r="AN819" s="7" t="b">
        <v>1</v>
      </c>
    </row>
    <row r="820" spans="35:40" x14ac:dyDescent="0.25">
      <c r="AI820" s="7" t="s">
        <v>765</v>
      </c>
      <c r="AJ820" s="7" t="s">
        <v>25</v>
      </c>
      <c r="AK820" s="7" t="s">
        <v>317</v>
      </c>
      <c r="AL820" s="7" t="s">
        <v>318</v>
      </c>
      <c r="AM820" s="7" t="b">
        <v>0</v>
      </c>
      <c r="AN820" s="7" t="b">
        <v>1</v>
      </c>
    </row>
    <row r="821" spans="35:40" x14ac:dyDescent="0.25">
      <c r="AI821" s="7" t="s">
        <v>765</v>
      </c>
      <c r="AJ821" s="7" t="s">
        <v>25</v>
      </c>
      <c r="AK821" s="7" t="s">
        <v>93</v>
      </c>
      <c r="AL821" s="7" t="s">
        <v>301</v>
      </c>
      <c r="AM821" s="7" t="b">
        <v>0</v>
      </c>
      <c r="AN821" s="7" t="b">
        <v>1</v>
      </c>
    </row>
    <row r="822" spans="35:40" x14ac:dyDescent="0.25">
      <c r="AI822" s="7" t="s">
        <v>765</v>
      </c>
      <c r="AJ822" s="7" t="s">
        <v>25</v>
      </c>
      <c r="AK822" s="7" t="s">
        <v>92</v>
      </c>
      <c r="AL822" s="7" t="s">
        <v>303</v>
      </c>
      <c r="AM822" s="7" t="b">
        <v>0</v>
      </c>
      <c r="AN822" s="7" t="b">
        <v>1</v>
      </c>
    </row>
    <row r="823" spans="35:40" x14ac:dyDescent="0.25">
      <c r="AI823" s="7" t="s">
        <v>765</v>
      </c>
      <c r="AJ823" s="7" t="s">
        <v>25</v>
      </c>
      <c r="AK823" s="7" t="s">
        <v>91</v>
      </c>
      <c r="AL823" s="7" t="s">
        <v>303</v>
      </c>
      <c r="AM823" s="7" t="b">
        <v>0</v>
      </c>
      <c r="AN823" s="7" t="b">
        <v>1</v>
      </c>
    </row>
    <row r="824" spans="35:40" x14ac:dyDescent="0.25">
      <c r="AI824" s="7" t="s">
        <v>765</v>
      </c>
      <c r="AJ824" s="7" t="s">
        <v>25</v>
      </c>
      <c r="AK824" s="7" t="s">
        <v>94</v>
      </c>
      <c r="AL824" s="7" t="s">
        <v>304</v>
      </c>
      <c r="AM824" s="7" t="b">
        <v>0</v>
      </c>
      <c r="AN824" s="7" t="b">
        <v>1</v>
      </c>
    </row>
    <row r="825" spans="35:40" x14ac:dyDescent="0.25">
      <c r="AI825" s="7" t="s">
        <v>765</v>
      </c>
      <c r="AJ825" s="7" t="s">
        <v>25</v>
      </c>
      <c r="AK825" s="7" t="s">
        <v>87</v>
      </c>
      <c r="AL825" s="7" t="s">
        <v>305</v>
      </c>
      <c r="AM825" s="7" t="b">
        <v>0</v>
      </c>
      <c r="AN825" s="7" t="b">
        <v>1</v>
      </c>
    </row>
    <row r="826" spans="35:40" x14ac:dyDescent="0.25">
      <c r="AI826" s="7" t="s">
        <v>765</v>
      </c>
      <c r="AJ826" s="7" t="s">
        <v>25</v>
      </c>
      <c r="AK826" s="7" t="s">
        <v>176</v>
      </c>
      <c r="AL826" s="7" t="s">
        <v>306</v>
      </c>
      <c r="AM826" s="7" t="b">
        <v>0</v>
      </c>
      <c r="AN826" s="7" t="b">
        <v>1</v>
      </c>
    </row>
    <row r="827" spans="35:40" x14ac:dyDescent="0.25">
      <c r="AI827" s="7" t="s">
        <v>765</v>
      </c>
      <c r="AJ827" s="7" t="s">
        <v>25</v>
      </c>
      <c r="AK827" s="7" t="s">
        <v>88</v>
      </c>
      <c r="AL827" s="7" t="s">
        <v>306</v>
      </c>
      <c r="AM827" s="7" t="b">
        <v>0</v>
      </c>
      <c r="AN827" s="7" t="b">
        <v>1</v>
      </c>
    </row>
    <row r="828" spans="35:40" x14ac:dyDescent="0.25">
      <c r="AI828" s="7" t="s">
        <v>765</v>
      </c>
      <c r="AJ828" s="7" t="s">
        <v>25</v>
      </c>
      <c r="AK828" s="7" t="s">
        <v>89</v>
      </c>
      <c r="AL828" s="7" t="s">
        <v>307</v>
      </c>
      <c r="AM828" s="7" t="b">
        <v>0</v>
      </c>
      <c r="AN828" s="7" t="b">
        <v>1</v>
      </c>
    </row>
    <row r="829" spans="35:40" x14ac:dyDescent="0.25">
      <c r="AI829" s="7" t="s">
        <v>765</v>
      </c>
      <c r="AJ829" s="7" t="s">
        <v>25</v>
      </c>
      <c r="AK829" s="7" t="s">
        <v>115</v>
      </c>
      <c r="AL829" s="7" t="s">
        <v>302</v>
      </c>
      <c r="AM829" s="7" t="b">
        <v>0</v>
      </c>
      <c r="AN829" s="7" t="b">
        <v>1</v>
      </c>
    </row>
    <row r="830" spans="35:40" x14ac:dyDescent="0.25">
      <c r="AI830" s="7" t="s">
        <v>765</v>
      </c>
      <c r="AJ830" s="7" t="s">
        <v>25</v>
      </c>
      <c r="AK830" s="7" t="s">
        <v>643</v>
      </c>
      <c r="AL830" s="7" t="s">
        <v>367</v>
      </c>
      <c r="AM830" s="7" t="b">
        <v>1</v>
      </c>
      <c r="AN830" s="7" t="b">
        <v>0</v>
      </c>
    </row>
    <row r="831" spans="35:40" x14ac:dyDescent="0.25">
      <c r="AI831" s="7" t="s">
        <v>765</v>
      </c>
      <c r="AJ831" s="7" t="s">
        <v>25</v>
      </c>
      <c r="AK831" s="7" t="s">
        <v>96</v>
      </c>
      <c r="AL831" s="7" t="s">
        <v>311</v>
      </c>
      <c r="AM831" s="7" t="b">
        <v>0</v>
      </c>
      <c r="AN831" s="7" t="b">
        <v>1</v>
      </c>
    </row>
    <row r="832" spans="35:40" x14ac:dyDescent="0.25">
      <c r="AI832" s="7" t="s">
        <v>765</v>
      </c>
      <c r="AJ832" s="7" t="s">
        <v>25</v>
      </c>
      <c r="AK832" s="7" t="s">
        <v>97</v>
      </c>
      <c r="AL832" s="7" t="s">
        <v>311</v>
      </c>
      <c r="AM832" s="7" t="b">
        <v>0</v>
      </c>
      <c r="AN832" s="7" t="b">
        <v>1</v>
      </c>
    </row>
    <row r="833" spans="35:40" x14ac:dyDescent="0.25">
      <c r="AI833" s="7" t="s">
        <v>765</v>
      </c>
      <c r="AJ833" s="7" t="s">
        <v>25</v>
      </c>
      <c r="AK833" s="7" t="s">
        <v>98</v>
      </c>
      <c r="AL833" s="7" t="s">
        <v>311</v>
      </c>
      <c r="AM833" s="7" t="b">
        <v>0</v>
      </c>
      <c r="AN833" s="7" t="b">
        <v>1</v>
      </c>
    </row>
    <row r="834" spans="35:40" x14ac:dyDescent="0.25">
      <c r="AI834" s="7" t="s">
        <v>765</v>
      </c>
      <c r="AJ834" s="7" t="s">
        <v>25</v>
      </c>
      <c r="AK834" s="7" t="s">
        <v>99</v>
      </c>
      <c r="AL834" s="7" t="s">
        <v>312</v>
      </c>
      <c r="AM834" s="7" t="b">
        <v>0</v>
      </c>
      <c r="AN834" s="7" t="b">
        <v>1</v>
      </c>
    </row>
    <row r="835" spans="35:40" x14ac:dyDescent="0.25">
      <c r="AI835" s="7" t="s">
        <v>765</v>
      </c>
      <c r="AJ835" s="7" t="s">
        <v>25</v>
      </c>
      <c r="AK835" s="7" t="s">
        <v>100</v>
      </c>
      <c r="AL835" s="7" t="s">
        <v>310</v>
      </c>
      <c r="AM835" s="7" t="b">
        <v>1</v>
      </c>
      <c r="AN835" s="7" t="b">
        <v>0</v>
      </c>
    </row>
    <row r="836" spans="35:40" x14ac:dyDescent="0.25">
      <c r="AI836" s="7" t="s">
        <v>765</v>
      </c>
      <c r="AJ836" s="7" t="s">
        <v>25</v>
      </c>
      <c r="AK836" s="7" t="s">
        <v>644</v>
      </c>
      <c r="AL836" s="7" t="s">
        <v>645</v>
      </c>
      <c r="AM836" s="7" t="b">
        <v>0</v>
      </c>
      <c r="AN836" s="7" t="b">
        <v>1</v>
      </c>
    </row>
    <row r="837" spans="35:40" x14ac:dyDescent="0.25">
      <c r="AI837" s="7" t="s">
        <v>765</v>
      </c>
      <c r="AJ837" s="7" t="s">
        <v>25</v>
      </c>
      <c r="AK837" s="7" t="s">
        <v>101</v>
      </c>
      <c r="AL837" s="7" t="s">
        <v>314</v>
      </c>
      <c r="AM837" s="7" t="b">
        <v>0</v>
      </c>
      <c r="AN837" s="7" t="b">
        <v>1</v>
      </c>
    </row>
    <row r="838" spans="35:40" x14ac:dyDescent="0.25">
      <c r="AI838" s="7" t="s">
        <v>765</v>
      </c>
      <c r="AJ838" s="7" t="s">
        <v>25</v>
      </c>
      <c r="AK838" s="7" t="s">
        <v>525</v>
      </c>
      <c r="AL838" s="7" t="s">
        <v>526</v>
      </c>
      <c r="AM838" s="7" t="b">
        <v>0</v>
      </c>
      <c r="AN838" s="7" t="b">
        <v>1</v>
      </c>
    </row>
    <row r="839" spans="35:40" x14ac:dyDescent="0.25">
      <c r="AI839" s="7" t="s">
        <v>765</v>
      </c>
      <c r="AJ839" s="7" t="s">
        <v>25</v>
      </c>
      <c r="AK839" s="7" t="s">
        <v>102</v>
      </c>
      <c r="AL839" s="7" t="s">
        <v>315</v>
      </c>
      <c r="AM839" s="7" t="b">
        <v>0</v>
      </c>
      <c r="AN839" s="7" t="b">
        <v>1</v>
      </c>
    </row>
    <row r="840" spans="35:40" x14ac:dyDescent="0.25">
      <c r="AI840" s="7" t="s">
        <v>765</v>
      </c>
      <c r="AJ840" s="7" t="s">
        <v>25</v>
      </c>
      <c r="AK840" s="7" t="s">
        <v>103</v>
      </c>
      <c r="AL840" s="7" t="s">
        <v>306</v>
      </c>
      <c r="AM840" s="7" t="b">
        <v>0</v>
      </c>
      <c r="AN840" s="7" t="b">
        <v>1</v>
      </c>
    </row>
    <row r="841" spans="35:40" x14ac:dyDescent="0.25">
      <c r="AI841" s="7" t="s">
        <v>765</v>
      </c>
      <c r="AJ841" s="7" t="s">
        <v>25</v>
      </c>
      <c r="AK841" s="7" t="s">
        <v>95</v>
      </c>
      <c r="AL841" s="7" t="s">
        <v>316</v>
      </c>
      <c r="AM841" s="7" t="b">
        <v>0</v>
      </c>
      <c r="AN841" s="7" t="b">
        <v>1</v>
      </c>
    </row>
    <row r="842" spans="35:40" x14ac:dyDescent="0.25">
      <c r="AI842" s="7" t="s">
        <v>766</v>
      </c>
      <c r="AJ842" s="7" t="s">
        <v>25</v>
      </c>
      <c r="AK842" s="7" t="s">
        <v>149</v>
      </c>
      <c r="AL842" s="7" t="s">
        <v>341</v>
      </c>
      <c r="AM842" s="7" t="b">
        <v>0</v>
      </c>
      <c r="AN842" s="7" t="b">
        <v>1</v>
      </c>
    </row>
    <row r="843" spans="35:40" x14ac:dyDescent="0.25">
      <c r="AI843" s="7" t="s">
        <v>766</v>
      </c>
      <c r="AJ843" s="7" t="s">
        <v>25</v>
      </c>
      <c r="AK843" s="7" t="s">
        <v>113</v>
      </c>
      <c r="AL843" s="7" t="s">
        <v>329</v>
      </c>
      <c r="AM843" s="7" t="b">
        <v>0</v>
      </c>
      <c r="AN843" s="7" t="b">
        <v>1</v>
      </c>
    </row>
    <row r="844" spans="35:40" x14ac:dyDescent="0.25">
      <c r="AI844" s="7" t="s">
        <v>766</v>
      </c>
      <c r="AJ844" s="7" t="s">
        <v>25</v>
      </c>
      <c r="AK844" s="7" t="s">
        <v>111</v>
      </c>
      <c r="AL844" s="7" t="s">
        <v>313</v>
      </c>
      <c r="AM844" s="7" t="b">
        <v>1</v>
      </c>
      <c r="AN844" s="7" t="b">
        <v>0</v>
      </c>
    </row>
    <row r="845" spans="35:40" x14ac:dyDescent="0.25">
      <c r="AI845" s="7" t="s">
        <v>766</v>
      </c>
      <c r="AJ845" s="7" t="s">
        <v>25</v>
      </c>
      <c r="AK845" s="7" t="s">
        <v>150</v>
      </c>
      <c r="AL845" s="7" t="s">
        <v>328</v>
      </c>
      <c r="AM845" s="7" t="b">
        <v>0</v>
      </c>
      <c r="AN845" s="7" t="b">
        <v>1</v>
      </c>
    </row>
    <row r="846" spans="35:40" x14ac:dyDescent="0.25">
      <c r="AI846" s="7" t="s">
        <v>766</v>
      </c>
      <c r="AJ846" s="7" t="s">
        <v>25</v>
      </c>
      <c r="AK846" s="7" t="s">
        <v>118</v>
      </c>
      <c r="AL846" s="7" t="s">
        <v>341</v>
      </c>
      <c r="AM846" s="7" t="b">
        <v>0</v>
      </c>
      <c r="AN846" s="7" t="b">
        <v>1</v>
      </c>
    </row>
    <row r="847" spans="35:40" x14ac:dyDescent="0.25">
      <c r="AI847" s="7" t="s">
        <v>766</v>
      </c>
      <c r="AJ847" s="7" t="s">
        <v>25</v>
      </c>
      <c r="AK847" s="7" t="s">
        <v>191</v>
      </c>
      <c r="AL847" s="7" t="s">
        <v>367</v>
      </c>
      <c r="AM847" s="7" t="b">
        <v>0</v>
      </c>
      <c r="AN847" s="7" t="b">
        <v>1</v>
      </c>
    </row>
    <row r="848" spans="35:40" x14ac:dyDescent="0.25">
      <c r="AI848" s="7" t="s">
        <v>766</v>
      </c>
      <c r="AJ848" s="7" t="s">
        <v>25</v>
      </c>
      <c r="AK848" s="7" t="s">
        <v>646</v>
      </c>
      <c r="AL848" s="7" t="s">
        <v>647</v>
      </c>
      <c r="AM848" s="7" t="b">
        <v>0</v>
      </c>
      <c r="AN848" s="7" t="b">
        <v>1</v>
      </c>
    </row>
    <row r="849" spans="35:40" x14ac:dyDescent="0.25">
      <c r="AI849" s="7" t="s">
        <v>766</v>
      </c>
      <c r="AJ849" s="7" t="s">
        <v>25</v>
      </c>
      <c r="AK849" s="7" t="s">
        <v>213</v>
      </c>
      <c r="AL849" s="7" t="s">
        <v>393</v>
      </c>
      <c r="AM849" s="7" t="b">
        <v>0</v>
      </c>
      <c r="AN849" s="7" t="b">
        <v>1</v>
      </c>
    </row>
    <row r="850" spans="35:40" x14ac:dyDescent="0.25">
      <c r="AI850" s="7" t="s">
        <v>766</v>
      </c>
      <c r="AJ850" s="7" t="s">
        <v>25</v>
      </c>
      <c r="AK850" s="7" t="s">
        <v>648</v>
      </c>
      <c r="AL850" s="7" t="s">
        <v>649</v>
      </c>
      <c r="AM850" s="7" t="b">
        <v>0</v>
      </c>
      <c r="AN850" s="7" t="b">
        <v>1</v>
      </c>
    </row>
    <row r="851" spans="35:40" x14ac:dyDescent="0.25">
      <c r="AI851" s="7" t="s">
        <v>766</v>
      </c>
      <c r="AJ851" s="7" t="s">
        <v>25</v>
      </c>
      <c r="AK851" s="7" t="s">
        <v>317</v>
      </c>
      <c r="AL851" s="7" t="s">
        <v>318</v>
      </c>
      <c r="AM851" s="7" t="b">
        <v>0</v>
      </c>
      <c r="AN851" s="7" t="b">
        <v>1</v>
      </c>
    </row>
    <row r="852" spans="35:40" x14ac:dyDescent="0.25">
      <c r="AI852" s="7" t="s">
        <v>766</v>
      </c>
      <c r="AJ852" s="7" t="s">
        <v>25</v>
      </c>
      <c r="AK852" s="7" t="s">
        <v>93</v>
      </c>
      <c r="AL852" s="7" t="s">
        <v>301</v>
      </c>
      <c r="AM852" s="7" t="b">
        <v>0</v>
      </c>
      <c r="AN852" s="7" t="b">
        <v>1</v>
      </c>
    </row>
    <row r="853" spans="35:40" x14ac:dyDescent="0.25">
      <c r="AI853" s="7" t="s">
        <v>766</v>
      </c>
      <c r="AJ853" s="7" t="s">
        <v>25</v>
      </c>
      <c r="AK853" s="7" t="s">
        <v>144</v>
      </c>
      <c r="AL853" s="7" t="s">
        <v>341</v>
      </c>
      <c r="AM853" s="7" t="b">
        <v>0</v>
      </c>
      <c r="AN853" s="7" t="b">
        <v>1</v>
      </c>
    </row>
    <row r="854" spans="35:40" x14ac:dyDescent="0.25">
      <c r="AI854" s="7" t="s">
        <v>766</v>
      </c>
      <c r="AJ854" s="7" t="s">
        <v>25</v>
      </c>
      <c r="AK854" s="7" t="s">
        <v>145</v>
      </c>
      <c r="AL854" s="7" t="s">
        <v>341</v>
      </c>
      <c r="AM854" s="7" t="b">
        <v>0</v>
      </c>
      <c r="AN854" s="7" t="b">
        <v>1</v>
      </c>
    </row>
    <row r="855" spans="35:40" x14ac:dyDescent="0.25">
      <c r="AI855" s="7" t="s">
        <v>766</v>
      </c>
      <c r="AJ855" s="7" t="s">
        <v>25</v>
      </c>
      <c r="AK855" s="7" t="s">
        <v>146</v>
      </c>
      <c r="AL855" s="7" t="s">
        <v>341</v>
      </c>
      <c r="AM855" s="7" t="b">
        <v>0</v>
      </c>
      <c r="AN855" s="7" t="b">
        <v>1</v>
      </c>
    </row>
    <row r="856" spans="35:40" x14ac:dyDescent="0.25">
      <c r="AI856" s="7" t="s">
        <v>766</v>
      </c>
      <c r="AJ856" s="7" t="s">
        <v>25</v>
      </c>
      <c r="AK856" s="7" t="s">
        <v>133</v>
      </c>
      <c r="AL856" s="7" t="s">
        <v>341</v>
      </c>
      <c r="AM856" s="7" t="b">
        <v>0</v>
      </c>
      <c r="AN856" s="7" t="b">
        <v>1</v>
      </c>
    </row>
    <row r="857" spans="35:40" x14ac:dyDescent="0.25">
      <c r="AI857" s="7" t="s">
        <v>766</v>
      </c>
      <c r="AJ857" s="7" t="s">
        <v>25</v>
      </c>
      <c r="AK857" s="7" t="s">
        <v>643</v>
      </c>
      <c r="AL857" s="7" t="s">
        <v>367</v>
      </c>
      <c r="AM857" s="7" t="b">
        <v>0</v>
      </c>
      <c r="AN857" s="7" t="b">
        <v>1</v>
      </c>
    </row>
    <row r="858" spans="35:40" x14ac:dyDescent="0.25">
      <c r="AI858" s="7" t="s">
        <v>766</v>
      </c>
      <c r="AJ858" s="7" t="s">
        <v>25</v>
      </c>
      <c r="AK858" s="7" t="s">
        <v>101</v>
      </c>
      <c r="AL858" s="7" t="s">
        <v>314</v>
      </c>
      <c r="AM858" s="7" t="b">
        <v>1</v>
      </c>
      <c r="AN858" s="7" t="b">
        <v>0</v>
      </c>
    </row>
    <row r="859" spans="35:40" x14ac:dyDescent="0.25">
      <c r="AI859" s="7" t="s">
        <v>766</v>
      </c>
      <c r="AJ859" s="7" t="s">
        <v>25</v>
      </c>
      <c r="AK859" s="7" t="s">
        <v>525</v>
      </c>
      <c r="AL859" s="7" t="s">
        <v>526</v>
      </c>
      <c r="AM859" s="7" t="b">
        <v>0</v>
      </c>
      <c r="AN859" s="7" t="b">
        <v>1</v>
      </c>
    </row>
    <row r="860" spans="35:40" x14ac:dyDescent="0.25">
      <c r="AI860" s="7" t="s">
        <v>766</v>
      </c>
      <c r="AJ860" s="7" t="s">
        <v>25</v>
      </c>
      <c r="AK860" s="7" t="s">
        <v>137</v>
      </c>
      <c r="AL860" s="7" t="s">
        <v>328</v>
      </c>
      <c r="AM860" s="7" t="b">
        <v>0</v>
      </c>
      <c r="AN860" s="7" t="b">
        <v>1</v>
      </c>
    </row>
    <row r="861" spans="35:40" x14ac:dyDescent="0.25">
      <c r="AI861" s="7" t="s">
        <v>766</v>
      </c>
      <c r="AJ861" s="7" t="s">
        <v>25</v>
      </c>
      <c r="AK861" s="7" t="s">
        <v>103</v>
      </c>
      <c r="AL861" s="7" t="s">
        <v>306</v>
      </c>
      <c r="AM861" s="7" t="b">
        <v>0</v>
      </c>
      <c r="AN861" s="7" t="b">
        <v>1</v>
      </c>
    </row>
    <row r="862" spans="35:40" x14ac:dyDescent="0.25">
      <c r="AI862" s="7" t="s">
        <v>766</v>
      </c>
      <c r="AJ862" s="7" t="s">
        <v>25</v>
      </c>
      <c r="AK862" s="7" t="s">
        <v>112</v>
      </c>
      <c r="AL862" s="7" t="s">
        <v>325</v>
      </c>
      <c r="AM862" s="7" t="b">
        <v>0</v>
      </c>
      <c r="AN862" s="7" t="b">
        <v>1</v>
      </c>
    </row>
    <row r="863" spans="35:40" x14ac:dyDescent="0.25">
      <c r="AI863" s="7" t="s">
        <v>767</v>
      </c>
      <c r="AJ863" s="7" t="s">
        <v>25</v>
      </c>
      <c r="AK863" s="7" t="s">
        <v>160</v>
      </c>
      <c r="AL863" s="7" t="s">
        <v>351</v>
      </c>
      <c r="AM863" s="7" t="b">
        <v>0</v>
      </c>
      <c r="AN863" s="7" t="b">
        <v>1</v>
      </c>
    </row>
    <row r="864" spans="35:40" x14ac:dyDescent="0.25">
      <c r="AI864" s="7" t="s">
        <v>767</v>
      </c>
      <c r="AJ864" s="7" t="s">
        <v>25</v>
      </c>
      <c r="AK864" s="7" t="s">
        <v>161</v>
      </c>
      <c r="AL864" s="7" t="s">
        <v>351</v>
      </c>
      <c r="AM864" s="7" t="b">
        <v>0</v>
      </c>
      <c r="AN864" s="7" t="b">
        <v>1</v>
      </c>
    </row>
    <row r="865" spans="35:40" x14ac:dyDescent="0.25">
      <c r="AI865" s="7" t="s">
        <v>767</v>
      </c>
      <c r="AJ865" s="7" t="s">
        <v>25</v>
      </c>
      <c r="AK865" s="7" t="s">
        <v>162</v>
      </c>
      <c r="AL865" s="7" t="s">
        <v>351</v>
      </c>
      <c r="AM865" s="7" t="b">
        <v>0</v>
      </c>
      <c r="AN865" s="7" t="b">
        <v>1</v>
      </c>
    </row>
    <row r="866" spans="35:40" x14ac:dyDescent="0.25">
      <c r="AI866" s="7" t="s">
        <v>767</v>
      </c>
      <c r="AJ866" s="7" t="s">
        <v>25</v>
      </c>
      <c r="AK866" s="7" t="s">
        <v>149</v>
      </c>
      <c r="AL866" s="7" t="s">
        <v>341</v>
      </c>
      <c r="AM866" s="7" t="b">
        <v>0</v>
      </c>
      <c r="AN866" s="7" t="b">
        <v>1</v>
      </c>
    </row>
    <row r="867" spans="35:40" x14ac:dyDescent="0.25">
      <c r="AI867" s="7" t="s">
        <v>767</v>
      </c>
      <c r="AJ867" s="7" t="s">
        <v>25</v>
      </c>
      <c r="AK867" s="7" t="s">
        <v>156</v>
      </c>
      <c r="AL867" s="7" t="s">
        <v>355</v>
      </c>
      <c r="AM867" s="7" t="b">
        <v>0</v>
      </c>
      <c r="AN867" s="7" t="b">
        <v>1</v>
      </c>
    </row>
    <row r="868" spans="35:40" x14ac:dyDescent="0.25">
      <c r="AI868" s="7" t="s">
        <v>767</v>
      </c>
      <c r="AJ868" s="7" t="s">
        <v>25</v>
      </c>
      <c r="AK868" s="7" t="s">
        <v>157</v>
      </c>
      <c r="AL868" s="7" t="s">
        <v>356</v>
      </c>
      <c r="AM868" s="7" t="b">
        <v>0</v>
      </c>
      <c r="AN868" s="7" t="b">
        <v>1</v>
      </c>
    </row>
    <row r="869" spans="35:40" x14ac:dyDescent="0.25">
      <c r="AI869" s="7" t="s">
        <v>767</v>
      </c>
      <c r="AJ869" s="7" t="s">
        <v>25</v>
      </c>
      <c r="AK869" s="7" t="s">
        <v>159</v>
      </c>
      <c r="AL869" s="7" t="s">
        <v>358</v>
      </c>
      <c r="AM869" s="7" t="b">
        <v>0</v>
      </c>
      <c r="AN869" s="7" t="b">
        <v>1</v>
      </c>
    </row>
    <row r="870" spans="35:40" x14ac:dyDescent="0.25">
      <c r="AI870" s="7" t="s">
        <v>767</v>
      </c>
      <c r="AJ870" s="7" t="s">
        <v>25</v>
      </c>
      <c r="AK870" s="7" t="s">
        <v>155</v>
      </c>
      <c r="AL870" s="7" t="s">
        <v>359</v>
      </c>
      <c r="AM870" s="7" t="b">
        <v>0</v>
      </c>
      <c r="AN870" s="7" t="b">
        <v>1</v>
      </c>
    </row>
    <row r="871" spans="35:40" x14ac:dyDescent="0.25">
      <c r="AI871" s="7" t="s">
        <v>767</v>
      </c>
      <c r="AJ871" s="7" t="s">
        <v>25</v>
      </c>
      <c r="AK871" s="7" t="s">
        <v>530</v>
      </c>
      <c r="AL871" s="7" t="s">
        <v>531</v>
      </c>
      <c r="AM871" s="7" t="b">
        <v>0</v>
      </c>
      <c r="AN871" s="7" t="b">
        <v>1</v>
      </c>
    </row>
    <row r="872" spans="35:40" x14ac:dyDescent="0.25">
      <c r="AI872" s="7" t="s">
        <v>767</v>
      </c>
      <c r="AJ872" s="7" t="s">
        <v>25</v>
      </c>
      <c r="AK872" s="7" t="s">
        <v>154</v>
      </c>
      <c r="AL872" s="7" t="s">
        <v>352</v>
      </c>
      <c r="AM872" s="7" t="b">
        <v>0</v>
      </c>
      <c r="AN872" s="7" t="b">
        <v>1</v>
      </c>
    </row>
    <row r="873" spans="35:40" x14ac:dyDescent="0.25">
      <c r="AI873" s="7" t="s">
        <v>767</v>
      </c>
      <c r="AJ873" s="7" t="s">
        <v>25</v>
      </c>
      <c r="AK873" s="7" t="s">
        <v>148</v>
      </c>
      <c r="AL873" s="7" t="s">
        <v>360</v>
      </c>
      <c r="AM873" s="7" t="b">
        <v>0</v>
      </c>
      <c r="AN873" s="7" t="b">
        <v>1</v>
      </c>
    </row>
    <row r="874" spans="35:40" x14ac:dyDescent="0.25">
      <c r="AI874" s="7" t="s">
        <v>767</v>
      </c>
      <c r="AJ874" s="7" t="s">
        <v>25</v>
      </c>
      <c r="AK874" s="7" t="s">
        <v>150</v>
      </c>
      <c r="AL874" s="7" t="s">
        <v>328</v>
      </c>
      <c r="AM874" s="7" t="b">
        <v>0</v>
      </c>
      <c r="AN874" s="7" t="b">
        <v>1</v>
      </c>
    </row>
    <row r="875" spans="35:40" x14ac:dyDescent="0.25">
      <c r="AI875" s="7" t="s">
        <v>767</v>
      </c>
      <c r="AJ875" s="7" t="s">
        <v>25</v>
      </c>
      <c r="AK875" s="7" t="s">
        <v>151</v>
      </c>
      <c r="AL875" s="7" t="s">
        <v>361</v>
      </c>
      <c r="AM875" s="7" t="b">
        <v>0</v>
      </c>
      <c r="AN875" s="7" t="b">
        <v>1</v>
      </c>
    </row>
    <row r="876" spans="35:40" x14ac:dyDescent="0.25">
      <c r="AI876" s="7" t="s">
        <v>767</v>
      </c>
      <c r="AJ876" s="7" t="s">
        <v>25</v>
      </c>
      <c r="AK876" s="7" t="s">
        <v>152</v>
      </c>
      <c r="AL876" s="7" t="s">
        <v>363</v>
      </c>
      <c r="AM876" s="7" t="b">
        <v>0</v>
      </c>
      <c r="AN876" s="7" t="b">
        <v>1</v>
      </c>
    </row>
    <row r="877" spans="35:40" x14ac:dyDescent="0.25">
      <c r="AI877" s="7" t="s">
        <v>767</v>
      </c>
      <c r="AJ877" s="7" t="s">
        <v>25</v>
      </c>
      <c r="AK877" s="7" t="s">
        <v>153</v>
      </c>
      <c r="AL877" s="7" t="s">
        <v>362</v>
      </c>
      <c r="AM877" s="7" t="b">
        <v>0</v>
      </c>
      <c r="AN877" s="7" t="b">
        <v>1</v>
      </c>
    </row>
    <row r="878" spans="35:40" x14ac:dyDescent="0.25">
      <c r="AI878" s="7" t="s">
        <v>767</v>
      </c>
      <c r="AJ878" s="7" t="s">
        <v>25</v>
      </c>
      <c r="AK878" s="7" t="s">
        <v>163</v>
      </c>
      <c r="AL878" s="7" t="s">
        <v>362</v>
      </c>
      <c r="AM878" s="7" t="b">
        <v>0</v>
      </c>
      <c r="AN878" s="7" t="b">
        <v>1</v>
      </c>
    </row>
    <row r="879" spans="35:40" x14ac:dyDescent="0.25">
      <c r="AI879" s="7" t="s">
        <v>767</v>
      </c>
      <c r="AJ879" s="7" t="s">
        <v>25</v>
      </c>
      <c r="AK879" s="7" t="s">
        <v>110</v>
      </c>
      <c r="AL879" s="7" t="s">
        <v>321</v>
      </c>
      <c r="AM879" s="7" t="b">
        <v>0</v>
      </c>
      <c r="AN879" s="7" t="b">
        <v>1</v>
      </c>
    </row>
    <row r="880" spans="35:40" x14ac:dyDescent="0.25">
      <c r="AI880" s="7" t="s">
        <v>767</v>
      </c>
      <c r="AJ880" s="7" t="s">
        <v>25</v>
      </c>
      <c r="AK880" s="7" t="s">
        <v>170</v>
      </c>
      <c r="AL880" s="7" t="s">
        <v>346</v>
      </c>
      <c r="AM880" s="7" t="b">
        <v>0</v>
      </c>
      <c r="AN880" s="7" t="b">
        <v>1</v>
      </c>
    </row>
    <row r="881" spans="35:40" x14ac:dyDescent="0.25">
      <c r="AI881" s="7" t="s">
        <v>767</v>
      </c>
      <c r="AJ881" s="7" t="s">
        <v>25</v>
      </c>
      <c r="AK881" s="7" t="s">
        <v>147</v>
      </c>
      <c r="AL881" s="7" t="s">
        <v>346</v>
      </c>
      <c r="AM881" s="7" t="b">
        <v>0</v>
      </c>
      <c r="AN881" s="7" t="b">
        <v>1</v>
      </c>
    </row>
    <row r="882" spans="35:40" x14ac:dyDescent="0.25">
      <c r="AI882" s="7" t="s">
        <v>767</v>
      </c>
      <c r="AJ882" s="7" t="s">
        <v>25</v>
      </c>
      <c r="AK882" s="7" t="s">
        <v>171</v>
      </c>
      <c r="AL882" s="7" t="s">
        <v>368</v>
      </c>
      <c r="AM882" s="7" t="b">
        <v>0</v>
      </c>
      <c r="AN882" s="7" t="b">
        <v>1</v>
      </c>
    </row>
    <row r="883" spans="35:40" x14ac:dyDescent="0.25">
      <c r="AI883" s="7" t="s">
        <v>767</v>
      </c>
      <c r="AJ883" s="7" t="s">
        <v>25</v>
      </c>
      <c r="AK883" s="7" t="s">
        <v>166</v>
      </c>
      <c r="AL883" s="7" t="s">
        <v>351</v>
      </c>
      <c r="AM883" s="7" t="b">
        <v>0</v>
      </c>
      <c r="AN883" s="7" t="b">
        <v>1</v>
      </c>
    </row>
    <row r="884" spans="35:40" x14ac:dyDescent="0.25">
      <c r="AI884" s="7" t="s">
        <v>767</v>
      </c>
      <c r="AJ884" s="7" t="s">
        <v>25</v>
      </c>
      <c r="AK884" s="7" t="s">
        <v>167</v>
      </c>
      <c r="AL884" s="7" t="s">
        <v>351</v>
      </c>
      <c r="AM884" s="7" t="b">
        <v>0</v>
      </c>
      <c r="AN884" s="7" t="b">
        <v>1</v>
      </c>
    </row>
    <row r="885" spans="35:40" x14ac:dyDescent="0.25">
      <c r="AI885" s="7" t="s">
        <v>767</v>
      </c>
      <c r="AJ885" s="7" t="s">
        <v>25</v>
      </c>
      <c r="AK885" s="7" t="s">
        <v>118</v>
      </c>
      <c r="AL885" s="7" t="s">
        <v>341</v>
      </c>
      <c r="AM885" s="7" t="b">
        <v>0</v>
      </c>
      <c r="AN885" s="7" t="b">
        <v>1</v>
      </c>
    </row>
    <row r="886" spans="35:40" x14ac:dyDescent="0.25">
      <c r="AI886" s="7" t="s">
        <v>767</v>
      </c>
      <c r="AJ886" s="7" t="s">
        <v>25</v>
      </c>
      <c r="AK886" s="7" t="s">
        <v>116</v>
      </c>
      <c r="AL886" s="7" t="s">
        <v>341</v>
      </c>
      <c r="AM886" s="7" t="b">
        <v>0</v>
      </c>
      <c r="AN886" s="7" t="b">
        <v>1</v>
      </c>
    </row>
    <row r="887" spans="35:40" x14ac:dyDescent="0.25">
      <c r="AI887" s="7" t="s">
        <v>767</v>
      </c>
      <c r="AJ887" s="7" t="s">
        <v>25</v>
      </c>
      <c r="AK887" s="7" t="s">
        <v>131</v>
      </c>
      <c r="AL887" s="7" t="s">
        <v>650</v>
      </c>
      <c r="AM887" s="7" t="b">
        <v>0</v>
      </c>
      <c r="AN887" s="7" t="b">
        <v>1</v>
      </c>
    </row>
    <row r="888" spans="35:40" x14ac:dyDescent="0.25">
      <c r="AI888" s="7" t="s">
        <v>767</v>
      </c>
      <c r="AJ888" s="7" t="s">
        <v>25</v>
      </c>
      <c r="AK888" s="7" t="s">
        <v>211</v>
      </c>
      <c r="AL888" s="7" t="s">
        <v>366</v>
      </c>
      <c r="AM888" s="7" t="b">
        <v>0</v>
      </c>
      <c r="AN888" s="7" t="b">
        <v>1</v>
      </c>
    </row>
    <row r="889" spans="35:40" x14ac:dyDescent="0.25">
      <c r="AI889" s="7" t="s">
        <v>767</v>
      </c>
      <c r="AJ889" s="7" t="s">
        <v>25</v>
      </c>
      <c r="AK889" s="7" t="s">
        <v>191</v>
      </c>
      <c r="AL889" s="7" t="s">
        <v>367</v>
      </c>
      <c r="AM889" s="7" t="b">
        <v>1</v>
      </c>
      <c r="AN889" s="7" t="b">
        <v>0</v>
      </c>
    </row>
    <row r="890" spans="35:40" x14ac:dyDescent="0.25">
      <c r="AI890" s="7" t="s">
        <v>767</v>
      </c>
      <c r="AJ890" s="7" t="s">
        <v>25</v>
      </c>
      <c r="AK890" s="7" t="s">
        <v>104</v>
      </c>
      <c r="AL890" s="7" t="s">
        <v>320</v>
      </c>
      <c r="AM890" s="7" t="b">
        <v>0</v>
      </c>
      <c r="AN890" s="7" t="b">
        <v>1</v>
      </c>
    </row>
    <row r="891" spans="35:40" x14ac:dyDescent="0.25">
      <c r="AI891" s="7" t="s">
        <v>767</v>
      </c>
      <c r="AJ891" s="7" t="s">
        <v>25</v>
      </c>
      <c r="AK891" s="7" t="s">
        <v>172</v>
      </c>
      <c r="AL891" s="7" t="s">
        <v>365</v>
      </c>
      <c r="AM891" s="7" t="b">
        <v>0</v>
      </c>
      <c r="AN891" s="7" t="b">
        <v>1</v>
      </c>
    </row>
    <row r="892" spans="35:40" x14ac:dyDescent="0.25">
      <c r="AI892" s="7" t="s">
        <v>767</v>
      </c>
      <c r="AJ892" s="7" t="s">
        <v>25</v>
      </c>
      <c r="AK892" s="7" t="s">
        <v>125</v>
      </c>
      <c r="AL892" s="7" t="s">
        <v>310</v>
      </c>
      <c r="AM892" s="7" t="b">
        <v>0</v>
      </c>
      <c r="AN892" s="7" t="b">
        <v>1</v>
      </c>
    </row>
    <row r="893" spans="35:40" x14ac:dyDescent="0.25">
      <c r="AI893" s="7" t="s">
        <v>767</v>
      </c>
      <c r="AJ893" s="7" t="s">
        <v>25</v>
      </c>
      <c r="AK893" s="7" t="s">
        <v>646</v>
      </c>
      <c r="AL893" s="7" t="s">
        <v>647</v>
      </c>
      <c r="AM893" s="7" t="b">
        <v>0</v>
      </c>
      <c r="AN893" s="7" t="b">
        <v>1</v>
      </c>
    </row>
    <row r="894" spans="35:40" x14ac:dyDescent="0.25">
      <c r="AI894" s="7" t="s">
        <v>767</v>
      </c>
      <c r="AJ894" s="7" t="s">
        <v>25</v>
      </c>
      <c r="AK894" s="7" t="s">
        <v>213</v>
      </c>
      <c r="AL894" s="7" t="s">
        <v>393</v>
      </c>
      <c r="AM894" s="7" t="b">
        <v>0</v>
      </c>
      <c r="AN894" s="7" t="b">
        <v>1</v>
      </c>
    </row>
    <row r="895" spans="35:40" x14ac:dyDescent="0.25">
      <c r="AI895" s="7" t="s">
        <v>767</v>
      </c>
      <c r="AJ895" s="7" t="s">
        <v>25</v>
      </c>
      <c r="AK895" s="7" t="s">
        <v>164</v>
      </c>
      <c r="AL895" s="7" t="s">
        <v>350</v>
      </c>
      <c r="AM895" s="7" t="b">
        <v>0</v>
      </c>
      <c r="AN895" s="7" t="b">
        <v>1</v>
      </c>
    </row>
    <row r="896" spans="35:40" x14ac:dyDescent="0.25">
      <c r="AI896" s="7" t="s">
        <v>767</v>
      </c>
      <c r="AJ896" s="7" t="s">
        <v>25</v>
      </c>
      <c r="AK896" s="7" t="s">
        <v>165</v>
      </c>
      <c r="AL896" s="7" t="s">
        <v>350</v>
      </c>
      <c r="AM896" s="7" t="b">
        <v>0</v>
      </c>
      <c r="AN896" s="7" t="b">
        <v>1</v>
      </c>
    </row>
    <row r="897" spans="35:40" x14ac:dyDescent="0.25">
      <c r="AI897" s="7" t="s">
        <v>767</v>
      </c>
      <c r="AJ897" s="7" t="s">
        <v>25</v>
      </c>
      <c r="AK897" s="7" t="s">
        <v>648</v>
      </c>
      <c r="AL897" s="7" t="s">
        <v>649</v>
      </c>
      <c r="AM897" s="7" t="b">
        <v>0</v>
      </c>
      <c r="AN897" s="7" t="b">
        <v>1</v>
      </c>
    </row>
    <row r="898" spans="35:40" x14ac:dyDescent="0.25">
      <c r="AI898" s="7" t="s">
        <v>767</v>
      </c>
      <c r="AJ898" s="7" t="s">
        <v>25</v>
      </c>
      <c r="AK898" s="7" t="s">
        <v>168</v>
      </c>
      <c r="AL898" s="7" t="s">
        <v>330</v>
      </c>
      <c r="AM898" s="7" t="b">
        <v>0</v>
      </c>
      <c r="AN898" s="7" t="b">
        <v>1</v>
      </c>
    </row>
    <row r="899" spans="35:40" x14ac:dyDescent="0.25">
      <c r="AI899" s="7" t="s">
        <v>767</v>
      </c>
      <c r="AJ899" s="7" t="s">
        <v>25</v>
      </c>
      <c r="AK899" s="7" t="s">
        <v>342</v>
      </c>
      <c r="AL899" s="7" t="s">
        <v>343</v>
      </c>
      <c r="AM899" s="7" t="b">
        <v>0</v>
      </c>
      <c r="AN899" s="7" t="b">
        <v>1</v>
      </c>
    </row>
    <row r="900" spans="35:40" x14ac:dyDescent="0.25">
      <c r="AI900" s="7" t="s">
        <v>767</v>
      </c>
      <c r="AJ900" s="7" t="s">
        <v>25</v>
      </c>
      <c r="AK900" s="7" t="s">
        <v>532</v>
      </c>
      <c r="AL900" s="7" t="s">
        <v>360</v>
      </c>
      <c r="AM900" s="7" t="b">
        <v>0</v>
      </c>
      <c r="AN900" s="7" t="b">
        <v>1</v>
      </c>
    </row>
    <row r="901" spans="35:40" x14ac:dyDescent="0.25">
      <c r="AI901" s="7" t="s">
        <v>767</v>
      </c>
      <c r="AJ901" s="7" t="s">
        <v>25</v>
      </c>
      <c r="AK901" s="7" t="s">
        <v>533</v>
      </c>
      <c r="AL901" s="7" t="s">
        <v>360</v>
      </c>
      <c r="AM901" s="7" t="b">
        <v>0</v>
      </c>
      <c r="AN901" s="7" t="b">
        <v>1</v>
      </c>
    </row>
    <row r="902" spans="35:40" x14ac:dyDescent="0.25">
      <c r="AI902" s="7" t="s">
        <v>767</v>
      </c>
      <c r="AJ902" s="7" t="s">
        <v>25</v>
      </c>
      <c r="AK902" s="7" t="s">
        <v>129</v>
      </c>
      <c r="AL902" s="7" t="s">
        <v>327</v>
      </c>
      <c r="AM902" s="7" t="b">
        <v>0</v>
      </c>
      <c r="AN902" s="7" t="b">
        <v>1</v>
      </c>
    </row>
    <row r="903" spans="35:40" x14ac:dyDescent="0.25">
      <c r="AI903" s="7" t="s">
        <v>767</v>
      </c>
      <c r="AJ903" s="7" t="s">
        <v>25</v>
      </c>
      <c r="AK903" s="7" t="s">
        <v>127</v>
      </c>
      <c r="AL903" s="7" t="s">
        <v>327</v>
      </c>
      <c r="AM903" s="7" t="b">
        <v>0</v>
      </c>
      <c r="AN903" s="7" t="b">
        <v>1</v>
      </c>
    </row>
    <row r="904" spans="35:40" x14ac:dyDescent="0.25">
      <c r="AI904" s="7" t="s">
        <v>767</v>
      </c>
      <c r="AJ904" s="7" t="s">
        <v>25</v>
      </c>
      <c r="AK904" s="7" t="s">
        <v>126</v>
      </c>
      <c r="AL904" s="7" t="s">
        <v>340</v>
      </c>
      <c r="AM904" s="7" t="b">
        <v>0</v>
      </c>
      <c r="AN904" s="7" t="b">
        <v>1</v>
      </c>
    </row>
    <row r="905" spans="35:40" x14ac:dyDescent="0.25">
      <c r="AI905" s="7" t="s">
        <v>767</v>
      </c>
      <c r="AJ905" s="7" t="s">
        <v>25</v>
      </c>
      <c r="AK905" s="7" t="s">
        <v>125</v>
      </c>
      <c r="AL905" s="7" t="s">
        <v>339</v>
      </c>
      <c r="AM905" s="7" t="b">
        <v>0</v>
      </c>
      <c r="AN905" s="7" t="b">
        <v>1</v>
      </c>
    </row>
    <row r="906" spans="35:40" x14ac:dyDescent="0.25">
      <c r="AI906" s="7" t="s">
        <v>767</v>
      </c>
      <c r="AJ906" s="7" t="s">
        <v>25</v>
      </c>
      <c r="AK906" s="7" t="s">
        <v>124</v>
      </c>
      <c r="AL906" s="7" t="s">
        <v>338</v>
      </c>
      <c r="AM906" s="7" t="b">
        <v>0</v>
      </c>
      <c r="AN906" s="7" t="b">
        <v>1</v>
      </c>
    </row>
    <row r="907" spans="35:40" x14ac:dyDescent="0.25">
      <c r="AI907" s="7" t="s">
        <v>767</v>
      </c>
      <c r="AJ907" s="7" t="s">
        <v>25</v>
      </c>
      <c r="AK907" s="7" t="s">
        <v>534</v>
      </c>
      <c r="AL907" s="7" t="s">
        <v>363</v>
      </c>
      <c r="AM907" s="7" t="b">
        <v>0</v>
      </c>
      <c r="AN907" s="7" t="b">
        <v>1</v>
      </c>
    </row>
    <row r="908" spans="35:40" x14ac:dyDescent="0.25">
      <c r="AI908" s="7" t="s">
        <v>767</v>
      </c>
      <c r="AJ908" s="7" t="s">
        <v>25</v>
      </c>
      <c r="AK908" s="7" t="s">
        <v>93</v>
      </c>
      <c r="AL908" s="7" t="s">
        <v>301</v>
      </c>
      <c r="AM908" s="7" t="b">
        <v>0</v>
      </c>
      <c r="AN908" s="7" t="b">
        <v>1</v>
      </c>
    </row>
    <row r="909" spans="35:40" x14ac:dyDescent="0.25">
      <c r="AI909" s="7" t="s">
        <v>767</v>
      </c>
      <c r="AJ909" s="7" t="s">
        <v>25</v>
      </c>
      <c r="AK909" s="7" t="s">
        <v>176</v>
      </c>
      <c r="AL909" s="7" t="s">
        <v>306</v>
      </c>
      <c r="AM909" s="7" t="b">
        <v>0</v>
      </c>
      <c r="AN909" s="7" t="b">
        <v>1</v>
      </c>
    </row>
    <row r="910" spans="35:40" x14ac:dyDescent="0.25">
      <c r="AI910" s="7" t="s">
        <v>767</v>
      </c>
      <c r="AJ910" s="7" t="s">
        <v>25</v>
      </c>
      <c r="AK910" s="7" t="s">
        <v>88</v>
      </c>
      <c r="AL910" s="7" t="s">
        <v>306</v>
      </c>
      <c r="AM910" s="7" t="b">
        <v>0</v>
      </c>
      <c r="AN910" s="7" t="b">
        <v>1</v>
      </c>
    </row>
    <row r="911" spans="35:40" x14ac:dyDescent="0.25">
      <c r="AI911" s="7" t="s">
        <v>767</v>
      </c>
      <c r="AJ911" s="7" t="s">
        <v>25</v>
      </c>
      <c r="AK911" s="7" t="s">
        <v>178</v>
      </c>
      <c r="AL911" s="7" t="s">
        <v>306</v>
      </c>
      <c r="AM911" s="7" t="b">
        <v>0</v>
      </c>
      <c r="AN911" s="7" t="b">
        <v>1</v>
      </c>
    </row>
    <row r="912" spans="35:40" x14ac:dyDescent="0.25">
      <c r="AI912" s="7" t="s">
        <v>767</v>
      </c>
      <c r="AJ912" s="7" t="s">
        <v>25</v>
      </c>
      <c r="AK912" s="7" t="s">
        <v>130</v>
      </c>
      <c r="AL912" s="7" t="s">
        <v>337</v>
      </c>
      <c r="AM912" s="7" t="b">
        <v>0</v>
      </c>
      <c r="AN912" s="7" t="b">
        <v>1</v>
      </c>
    </row>
    <row r="913" spans="35:40" x14ac:dyDescent="0.25">
      <c r="AI913" s="7" t="s">
        <v>767</v>
      </c>
      <c r="AJ913" s="7" t="s">
        <v>25</v>
      </c>
      <c r="AK913" s="7" t="s">
        <v>651</v>
      </c>
      <c r="AL913" s="7" t="s">
        <v>652</v>
      </c>
      <c r="AM913" s="7" t="b">
        <v>0</v>
      </c>
      <c r="AN913" s="7" t="b">
        <v>1</v>
      </c>
    </row>
    <row r="914" spans="35:40" x14ac:dyDescent="0.25">
      <c r="AI914" s="7" t="s">
        <v>767</v>
      </c>
      <c r="AJ914" s="7" t="s">
        <v>25</v>
      </c>
      <c r="AK914" s="7" t="s">
        <v>131</v>
      </c>
      <c r="AL914" s="7" t="s">
        <v>336</v>
      </c>
      <c r="AM914" s="7" t="b">
        <v>0</v>
      </c>
      <c r="AN914" s="7" t="b">
        <v>1</v>
      </c>
    </row>
    <row r="915" spans="35:40" x14ac:dyDescent="0.25">
      <c r="AI915" s="7" t="s">
        <v>767</v>
      </c>
      <c r="AJ915" s="7" t="s">
        <v>25</v>
      </c>
      <c r="AK915" s="7" t="s">
        <v>123</v>
      </c>
      <c r="AL915" s="7" t="s">
        <v>335</v>
      </c>
      <c r="AM915" s="7" t="b">
        <v>0</v>
      </c>
      <c r="AN915" s="7" t="b">
        <v>1</v>
      </c>
    </row>
    <row r="916" spans="35:40" x14ac:dyDescent="0.25">
      <c r="AI916" s="7" t="s">
        <v>767</v>
      </c>
      <c r="AJ916" s="7" t="s">
        <v>25</v>
      </c>
      <c r="AK916" s="7" t="s">
        <v>122</v>
      </c>
      <c r="AL916" s="7" t="s">
        <v>334</v>
      </c>
      <c r="AM916" s="7" t="b">
        <v>0</v>
      </c>
      <c r="AN916" s="7" t="b">
        <v>1</v>
      </c>
    </row>
    <row r="917" spans="35:40" x14ac:dyDescent="0.25">
      <c r="AI917" s="7" t="s">
        <v>767</v>
      </c>
      <c r="AJ917" s="7" t="s">
        <v>25</v>
      </c>
      <c r="AK917" s="7" t="s">
        <v>114</v>
      </c>
      <c r="AL917" s="7" t="s">
        <v>333</v>
      </c>
      <c r="AM917" s="7" t="b">
        <v>0</v>
      </c>
      <c r="AN917" s="7" t="b">
        <v>1</v>
      </c>
    </row>
    <row r="918" spans="35:40" x14ac:dyDescent="0.25">
      <c r="AI918" s="7" t="s">
        <v>767</v>
      </c>
      <c r="AJ918" s="7" t="s">
        <v>25</v>
      </c>
      <c r="AK918" s="7" t="s">
        <v>653</v>
      </c>
      <c r="AL918" s="7" t="s">
        <v>376</v>
      </c>
      <c r="AM918" s="7" t="b">
        <v>0</v>
      </c>
      <c r="AN918" s="7" t="b">
        <v>1</v>
      </c>
    </row>
    <row r="919" spans="35:40" x14ac:dyDescent="0.25">
      <c r="AI919" s="7" t="s">
        <v>767</v>
      </c>
      <c r="AJ919" s="7" t="s">
        <v>25</v>
      </c>
      <c r="AK919" s="7" t="s">
        <v>654</v>
      </c>
      <c r="AL919" s="7" t="s">
        <v>376</v>
      </c>
      <c r="AM919" s="7" t="b">
        <v>0</v>
      </c>
      <c r="AN919" s="7" t="b">
        <v>1</v>
      </c>
    </row>
    <row r="920" spans="35:40" x14ac:dyDescent="0.25">
      <c r="AI920" s="7" t="s">
        <v>767</v>
      </c>
      <c r="AJ920" s="7" t="s">
        <v>25</v>
      </c>
      <c r="AK920" s="7" t="s">
        <v>655</v>
      </c>
      <c r="AL920" s="7" t="s">
        <v>376</v>
      </c>
      <c r="AM920" s="7" t="b">
        <v>0</v>
      </c>
      <c r="AN920" s="7" t="b">
        <v>1</v>
      </c>
    </row>
    <row r="921" spans="35:40" x14ac:dyDescent="0.25">
      <c r="AI921" s="7" t="s">
        <v>767</v>
      </c>
      <c r="AJ921" s="7" t="s">
        <v>25</v>
      </c>
      <c r="AK921" s="7" t="s">
        <v>461</v>
      </c>
      <c r="AL921" s="7" t="s">
        <v>376</v>
      </c>
      <c r="AM921" s="7" t="b">
        <v>0</v>
      </c>
      <c r="AN921" s="7" t="b">
        <v>1</v>
      </c>
    </row>
    <row r="922" spans="35:40" x14ac:dyDescent="0.25">
      <c r="AI922" s="7" t="s">
        <v>767</v>
      </c>
      <c r="AJ922" s="7" t="s">
        <v>25</v>
      </c>
      <c r="AK922" s="7" t="s">
        <v>182</v>
      </c>
      <c r="AL922" s="7" t="s">
        <v>376</v>
      </c>
      <c r="AM922" s="7" t="b">
        <v>0</v>
      </c>
      <c r="AN922" s="7" t="b">
        <v>1</v>
      </c>
    </row>
    <row r="923" spans="35:40" x14ac:dyDescent="0.25">
      <c r="AI923" s="7" t="s">
        <v>767</v>
      </c>
      <c r="AJ923" s="7" t="s">
        <v>25</v>
      </c>
      <c r="AK923" s="7" t="s">
        <v>183</v>
      </c>
      <c r="AL923" s="7" t="s">
        <v>376</v>
      </c>
      <c r="AM923" s="7" t="b">
        <v>0</v>
      </c>
      <c r="AN923" s="7" t="b">
        <v>1</v>
      </c>
    </row>
    <row r="924" spans="35:40" x14ac:dyDescent="0.25">
      <c r="AI924" s="7" t="s">
        <v>767</v>
      </c>
      <c r="AJ924" s="7" t="s">
        <v>25</v>
      </c>
      <c r="AK924" s="7" t="s">
        <v>656</v>
      </c>
      <c r="AL924" s="7" t="s">
        <v>376</v>
      </c>
      <c r="AM924" s="7" t="b">
        <v>0</v>
      </c>
      <c r="AN924" s="7" t="b">
        <v>1</v>
      </c>
    </row>
    <row r="925" spans="35:40" x14ac:dyDescent="0.25">
      <c r="AI925" s="7" t="s">
        <v>767</v>
      </c>
      <c r="AJ925" s="7" t="s">
        <v>25</v>
      </c>
      <c r="AK925" s="7" t="s">
        <v>144</v>
      </c>
      <c r="AL925" s="7" t="s">
        <v>341</v>
      </c>
      <c r="AM925" s="7" t="b">
        <v>0</v>
      </c>
      <c r="AN925" s="7" t="b">
        <v>1</v>
      </c>
    </row>
    <row r="926" spans="35:40" x14ac:dyDescent="0.25">
      <c r="AI926" s="7" t="s">
        <v>767</v>
      </c>
      <c r="AJ926" s="7" t="s">
        <v>25</v>
      </c>
      <c r="AK926" s="7" t="s">
        <v>145</v>
      </c>
      <c r="AL926" s="7" t="s">
        <v>341</v>
      </c>
      <c r="AM926" s="7" t="b">
        <v>0</v>
      </c>
      <c r="AN926" s="7" t="b">
        <v>1</v>
      </c>
    </row>
    <row r="927" spans="35:40" x14ac:dyDescent="0.25">
      <c r="AI927" s="7" t="s">
        <v>767</v>
      </c>
      <c r="AJ927" s="7" t="s">
        <v>25</v>
      </c>
      <c r="AK927" s="7" t="s">
        <v>146</v>
      </c>
      <c r="AL927" s="7" t="s">
        <v>341</v>
      </c>
      <c r="AM927" s="7" t="b">
        <v>0</v>
      </c>
      <c r="AN927" s="7" t="b">
        <v>1</v>
      </c>
    </row>
    <row r="928" spans="35:40" x14ac:dyDescent="0.25">
      <c r="AI928" s="7" t="s">
        <v>767</v>
      </c>
      <c r="AJ928" s="7" t="s">
        <v>25</v>
      </c>
      <c r="AK928" s="7" t="s">
        <v>133</v>
      </c>
      <c r="AL928" s="7" t="s">
        <v>341</v>
      </c>
      <c r="AM928" s="7" t="b">
        <v>0</v>
      </c>
      <c r="AN928" s="7" t="b">
        <v>1</v>
      </c>
    </row>
    <row r="929" spans="35:40" x14ac:dyDescent="0.25">
      <c r="AI929" s="7" t="s">
        <v>767</v>
      </c>
      <c r="AJ929" s="7" t="s">
        <v>25</v>
      </c>
      <c r="AK929" s="7" t="s">
        <v>115</v>
      </c>
      <c r="AL929" s="7" t="s">
        <v>302</v>
      </c>
      <c r="AM929" s="7" t="b">
        <v>0</v>
      </c>
      <c r="AN929" s="7" t="b">
        <v>1</v>
      </c>
    </row>
    <row r="930" spans="35:40" x14ac:dyDescent="0.25">
      <c r="AI930" s="7" t="s">
        <v>767</v>
      </c>
      <c r="AJ930" s="7" t="s">
        <v>25</v>
      </c>
      <c r="AK930" s="7" t="s">
        <v>643</v>
      </c>
      <c r="AL930" s="7" t="s">
        <v>367</v>
      </c>
      <c r="AM930" s="7" t="b">
        <v>1</v>
      </c>
      <c r="AN930" s="7" t="b">
        <v>0</v>
      </c>
    </row>
    <row r="931" spans="35:40" x14ac:dyDescent="0.25">
      <c r="AI931" s="7" t="s">
        <v>767</v>
      </c>
      <c r="AJ931" s="7" t="s">
        <v>25</v>
      </c>
      <c r="AK931" s="7" t="s">
        <v>117</v>
      </c>
      <c r="AL931" s="7" t="s">
        <v>320</v>
      </c>
      <c r="AM931" s="7" t="b">
        <v>0</v>
      </c>
      <c r="AN931" s="7" t="b">
        <v>1</v>
      </c>
    </row>
    <row r="932" spans="35:40" x14ac:dyDescent="0.25">
      <c r="AI932" s="7" t="s">
        <v>767</v>
      </c>
      <c r="AJ932" s="7" t="s">
        <v>25</v>
      </c>
      <c r="AK932" s="7" t="s">
        <v>119</v>
      </c>
      <c r="AL932" s="7" t="s">
        <v>344</v>
      </c>
      <c r="AM932" s="7" t="b">
        <v>0</v>
      </c>
      <c r="AN932" s="7" t="b">
        <v>1</v>
      </c>
    </row>
    <row r="933" spans="35:40" x14ac:dyDescent="0.25">
      <c r="AI933" s="7" t="s">
        <v>767</v>
      </c>
      <c r="AJ933" s="7" t="s">
        <v>25</v>
      </c>
      <c r="AK933" s="7" t="s">
        <v>657</v>
      </c>
      <c r="AL933" s="7" t="s">
        <v>365</v>
      </c>
      <c r="AM933" s="7" t="b">
        <v>0</v>
      </c>
      <c r="AN933" s="7" t="b">
        <v>1</v>
      </c>
    </row>
    <row r="934" spans="35:40" x14ac:dyDescent="0.25">
      <c r="AI934" s="7" t="s">
        <v>767</v>
      </c>
      <c r="AJ934" s="7" t="s">
        <v>25</v>
      </c>
      <c r="AK934" s="7" t="s">
        <v>100</v>
      </c>
      <c r="AL934" s="7" t="s">
        <v>310</v>
      </c>
      <c r="AM934" s="7" t="b">
        <v>0</v>
      </c>
      <c r="AN934" s="7" t="b">
        <v>1</v>
      </c>
    </row>
    <row r="935" spans="35:40" x14ac:dyDescent="0.25">
      <c r="AI935" s="7" t="s">
        <v>767</v>
      </c>
      <c r="AJ935" s="7" t="s">
        <v>25</v>
      </c>
      <c r="AK935" s="7" t="s">
        <v>120</v>
      </c>
      <c r="AL935" s="7" t="s">
        <v>345</v>
      </c>
      <c r="AM935" s="7" t="b">
        <v>0</v>
      </c>
      <c r="AN935" s="7" t="b">
        <v>1</v>
      </c>
    </row>
    <row r="936" spans="35:40" x14ac:dyDescent="0.25">
      <c r="AI936" s="7" t="s">
        <v>767</v>
      </c>
      <c r="AJ936" s="7" t="s">
        <v>25</v>
      </c>
      <c r="AK936" s="7" t="s">
        <v>121</v>
      </c>
      <c r="AL936" s="7" t="s">
        <v>345</v>
      </c>
      <c r="AM936" s="7" t="b">
        <v>0</v>
      </c>
      <c r="AN936" s="7" t="b">
        <v>1</v>
      </c>
    </row>
    <row r="937" spans="35:40" x14ac:dyDescent="0.25">
      <c r="AI937" s="7" t="s">
        <v>767</v>
      </c>
      <c r="AJ937" s="7" t="s">
        <v>25</v>
      </c>
      <c r="AK937" s="7" t="s">
        <v>128</v>
      </c>
      <c r="AL937" s="7" t="s">
        <v>345</v>
      </c>
      <c r="AM937" s="7" t="b">
        <v>0</v>
      </c>
      <c r="AN937" s="7" t="b">
        <v>1</v>
      </c>
    </row>
    <row r="938" spans="35:40" x14ac:dyDescent="0.25">
      <c r="AI938" s="7" t="s">
        <v>767</v>
      </c>
      <c r="AJ938" s="7" t="s">
        <v>25</v>
      </c>
      <c r="AK938" s="7" t="s">
        <v>132</v>
      </c>
      <c r="AL938" s="7" t="s">
        <v>345</v>
      </c>
      <c r="AM938" s="7" t="b">
        <v>0</v>
      </c>
      <c r="AN938" s="7" t="b">
        <v>1</v>
      </c>
    </row>
    <row r="939" spans="35:40" x14ac:dyDescent="0.25">
      <c r="AI939" s="7" t="s">
        <v>767</v>
      </c>
      <c r="AJ939" s="7" t="s">
        <v>25</v>
      </c>
      <c r="AK939" s="7" t="s">
        <v>142</v>
      </c>
      <c r="AL939" s="7" t="s">
        <v>350</v>
      </c>
      <c r="AM939" s="7" t="b">
        <v>0</v>
      </c>
      <c r="AN939" s="7" t="b">
        <v>1</v>
      </c>
    </row>
    <row r="940" spans="35:40" x14ac:dyDescent="0.25">
      <c r="AI940" s="7" t="s">
        <v>767</v>
      </c>
      <c r="AJ940" s="7" t="s">
        <v>25</v>
      </c>
      <c r="AK940" s="7" t="s">
        <v>143</v>
      </c>
      <c r="AL940" s="7" t="s">
        <v>349</v>
      </c>
      <c r="AM940" s="7" t="b">
        <v>0</v>
      </c>
      <c r="AN940" s="7" t="b">
        <v>1</v>
      </c>
    </row>
    <row r="941" spans="35:40" x14ac:dyDescent="0.25">
      <c r="AI941" s="7" t="s">
        <v>767</v>
      </c>
      <c r="AJ941" s="7" t="s">
        <v>25</v>
      </c>
      <c r="AK941" s="7" t="s">
        <v>525</v>
      </c>
      <c r="AL941" s="7" t="s">
        <v>526</v>
      </c>
      <c r="AM941" s="7" t="b">
        <v>0</v>
      </c>
      <c r="AN941" s="7" t="b">
        <v>1</v>
      </c>
    </row>
    <row r="942" spans="35:40" x14ac:dyDescent="0.25">
      <c r="AI942" s="7" t="s">
        <v>767</v>
      </c>
      <c r="AJ942" s="7" t="s">
        <v>25</v>
      </c>
      <c r="AK942" s="7" t="s">
        <v>137</v>
      </c>
      <c r="AL942" s="7" t="s">
        <v>328</v>
      </c>
      <c r="AM942" s="7" t="b">
        <v>0</v>
      </c>
      <c r="AN942" s="7" t="b">
        <v>1</v>
      </c>
    </row>
    <row r="943" spans="35:40" x14ac:dyDescent="0.25">
      <c r="AI943" s="7" t="s">
        <v>767</v>
      </c>
      <c r="AJ943" s="7" t="s">
        <v>25</v>
      </c>
      <c r="AK943" s="7" t="s">
        <v>102</v>
      </c>
      <c r="AL943" s="7" t="s">
        <v>315</v>
      </c>
      <c r="AM943" s="7" t="b">
        <v>0</v>
      </c>
      <c r="AN943" s="7" t="b">
        <v>1</v>
      </c>
    </row>
    <row r="944" spans="35:40" x14ac:dyDescent="0.25">
      <c r="AI944" s="7" t="s">
        <v>767</v>
      </c>
      <c r="AJ944" s="7" t="s">
        <v>25</v>
      </c>
      <c r="AK944" s="7" t="s">
        <v>134</v>
      </c>
      <c r="AL944" s="7" t="s">
        <v>347</v>
      </c>
      <c r="AM944" s="7" t="b">
        <v>0</v>
      </c>
      <c r="AN944" s="7" t="b">
        <v>1</v>
      </c>
    </row>
    <row r="945" spans="35:40" x14ac:dyDescent="0.25">
      <c r="AI945" s="7" t="s">
        <v>767</v>
      </c>
      <c r="AJ945" s="7" t="s">
        <v>25</v>
      </c>
      <c r="AK945" s="7" t="s">
        <v>103</v>
      </c>
      <c r="AL945" s="7" t="s">
        <v>306</v>
      </c>
      <c r="AM945" s="7" t="b">
        <v>0</v>
      </c>
      <c r="AN945" s="7" t="b">
        <v>1</v>
      </c>
    </row>
    <row r="946" spans="35:40" x14ac:dyDescent="0.25">
      <c r="AI946" s="7" t="s">
        <v>767</v>
      </c>
      <c r="AJ946" s="7" t="s">
        <v>25</v>
      </c>
      <c r="AK946" s="7" t="s">
        <v>140</v>
      </c>
      <c r="AL946" s="7" t="s">
        <v>346</v>
      </c>
      <c r="AM946" s="7" t="b">
        <v>0</v>
      </c>
      <c r="AN946" s="7" t="b">
        <v>1</v>
      </c>
    </row>
    <row r="947" spans="35:40" x14ac:dyDescent="0.25">
      <c r="AI947" s="7" t="s">
        <v>767</v>
      </c>
      <c r="AJ947" s="7" t="s">
        <v>25</v>
      </c>
      <c r="AK947" s="7" t="s">
        <v>139</v>
      </c>
      <c r="AL947" s="7" t="s">
        <v>346</v>
      </c>
      <c r="AM947" s="7" t="b">
        <v>0</v>
      </c>
      <c r="AN947" s="7" t="b">
        <v>1</v>
      </c>
    </row>
    <row r="948" spans="35:40" x14ac:dyDescent="0.25">
      <c r="AI948" s="7" t="s">
        <v>767</v>
      </c>
      <c r="AJ948" s="7" t="s">
        <v>25</v>
      </c>
      <c r="AK948" s="7" t="s">
        <v>141</v>
      </c>
      <c r="AL948" s="7" t="s">
        <v>346</v>
      </c>
      <c r="AM948" s="7" t="b">
        <v>0</v>
      </c>
      <c r="AN948" s="7" t="b">
        <v>1</v>
      </c>
    </row>
    <row r="949" spans="35:40" x14ac:dyDescent="0.25">
      <c r="AI949" s="7" t="s">
        <v>767</v>
      </c>
      <c r="AJ949" s="7" t="s">
        <v>25</v>
      </c>
      <c r="AK949" s="7" t="s">
        <v>138</v>
      </c>
      <c r="AL949" s="7" t="s">
        <v>346</v>
      </c>
      <c r="AM949" s="7" t="b">
        <v>0</v>
      </c>
      <c r="AN949" s="7" t="b">
        <v>1</v>
      </c>
    </row>
    <row r="950" spans="35:40" x14ac:dyDescent="0.25">
      <c r="AI950" s="7" t="s">
        <v>767</v>
      </c>
      <c r="AJ950" s="7" t="s">
        <v>25</v>
      </c>
      <c r="AK950" s="7" t="s">
        <v>136</v>
      </c>
      <c r="AL950" s="7" t="s">
        <v>346</v>
      </c>
      <c r="AM950" s="7" t="b">
        <v>0</v>
      </c>
      <c r="AN950" s="7" t="b">
        <v>1</v>
      </c>
    </row>
    <row r="951" spans="35:40" x14ac:dyDescent="0.25">
      <c r="AI951" s="7" t="s">
        <v>767</v>
      </c>
      <c r="AJ951" s="7" t="s">
        <v>25</v>
      </c>
      <c r="AK951" s="7" t="s">
        <v>112</v>
      </c>
      <c r="AL951" s="7" t="s">
        <v>325</v>
      </c>
      <c r="AM951" s="7" t="b">
        <v>0</v>
      </c>
      <c r="AN951" s="7" t="b">
        <v>1</v>
      </c>
    </row>
    <row r="952" spans="35:40" x14ac:dyDescent="0.25">
      <c r="AI952" s="7" t="s">
        <v>767</v>
      </c>
      <c r="AJ952" s="7" t="s">
        <v>25</v>
      </c>
      <c r="AK952" s="7" t="s">
        <v>135</v>
      </c>
      <c r="AL952" s="7" t="s">
        <v>348</v>
      </c>
      <c r="AM952" s="7" t="b">
        <v>0</v>
      </c>
      <c r="AN952" s="7" t="b">
        <v>1</v>
      </c>
    </row>
    <row r="953" spans="35:40" x14ac:dyDescent="0.25">
      <c r="AI953" s="7" t="s">
        <v>768</v>
      </c>
      <c r="AJ953" s="7" t="s">
        <v>25</v>
      </c>
      <c r="AK953" s="7" t="s">
        <v>160</v>
      </c>
      <c r="AL953" s="7" t="s">
        <v>351</v>
      </c>
      <c r="AM953" s="7" t="b">
        <v>0</v>
      </c>
      <c r="AN953" s="7" t="b">
        <v>1</v>
      </c>
    </row>
    <row r="954" spans="35:40" x14ac:dyDescent="0.25">
      <c r="AI954" s="7" t="s">
        <v>768</v>
      </c>
      <c r="AJ954" s="7" t="s">
        <v>25</v>
      </c>
      <c r="AK954" s="7" t="s">
        <v>161</v>
      </c>
      <c r="AL954" s="7" t="s">
        <v>351</v>
      </c>
      <c r="AM954" s="7" t="b">
        <v>0</v>
      </c>
      <c r="AN954" s="7" t="b">
        <v>1</v>
      </c>
    </row>
    <row r="955" spans="35:40" x14ac:dyDescent="0.25">
      <c r="AI955" s="7" t="s">
        <v>768</v>
      </c>
      <c r="AJ955" s="7" t="s">
        <v>25</v>
      </c>
      <c r="AK955" s="7" t="s">
        <v>162</v>
      </c>
      <c r="AL955" s="7" t="s">
        <v>351</v>
      </c>
      <c r="AM955" s="7" t="b">
        <v>0</v>
      </c>
      <c r="AN955" s="7" t="b">
        <v>1</v>
      </c>
    </row>
    <row r="956" spans="35:40" x14ac:dyDescent="0.25">
      <c r="AI956" s="7" t="s">
        <v>768</v>
      </c>
      <c r="AJ956" s="7" t="s">
        <v>25</v>
      </c>
      <c r="AK956" s="7" t="s">
        <v>658</v>
      </c>
      <c r="AL956" s="7" t="s">
        <v>659</v>
      </c>
      <c r="AM956" s="7" t="b">
        <v>0</v>
      </c>
      <c r="AN956" s="7" t="b">
        <v>1</v>
      </c>
    </row>
    <row r="957" spans="35:40" x14ac:dyDescent="0.25">
      <c r="AI957" s="7" t="s">
        <v>768</v>
      </c>
      <c r="AJ957" s="7" t="s">
        <v>25</v>
      </c>
      <c r="AK957" s="7" t="s">
        <v>187</v>
      </c>
      <c r="AL957" s="7" t="s">
        <v>380</v>
      </c>
      <c r="AM957" s="7" t="b">
        <v>1</v>
      </c>
      <c r="AN957" s="7" t="b">
        <v>0</v>
      </c>
    </row>
    <row r="958" spans="35:40" x14ac:dyDescent="0.25">
      <c r="AI958" s="7" t="s">
        <v>768</v>
      </c>
      <c r="AJ958" s="7" t="s">
        <v>25</v>
      </c>
      <c r="AK958" s="7" t="s">
        <v>186</v>
      </c>
      <c r="AL958" s="7" t="s">
        <v>381</v>
      </c>
      <c r="AM958" s="7" t="b">
        <v>0</v>
      </c>
      <c r="AN958" s="7" t="b">
        <v>1</v>
      </c>
    </row>
    <row r="959" spans="35:40" x14ac:dyDescent="0.25">
      <c r="AI959" s="7" t="s">
        <v>768</v>
      </c>
      <c r="AJ959" s="7" t="s">
        <v>25</v>
      </c>
      <c r="AK959" s="7" t="s">
        <v>155</v>
      </c>
      <c r="AL959" s="7" t="s">
        <v>359</v>
      </c>
      <c r="AM959" s="7" t="b">
        <v>0</v>
      </c>
      <c r="AN959" s="7" t="b">
        <v>1</v>
      </c>
    </row>
    <row r="960" spans="35:40" x14ac:dyDescent="0.25">
      <c r="AI960" s="7" t="s">
        <v>768</v>
      </c>
      <c r="AJ960" s="7" t="s">
        <v>25</v>
      </c>
      <c r="AK960" s="7" t="s">
        <v>154</v>
      </c>
      <c r="AL960" s="7" t="s">
        <v>352</v>
      </c>
      <c r="AM960" s="7" t="b">
        <v>0</v>
      </c>
      <c r="AN960" s="7" t="b">
        <v>1</v>
      </c>
    </row>
    <row r="961" spans="35:40" x14ac:dyDescent="0.25">
      <c r="AI961" s="7" t="s">
        <v>768</v>
      </c>
      <c r="AJ961" s="7" t="s">
        <v>25</v>
      </c>
      <c r="AK961" s="7" t="s">
        <v>185</v>
      </c>
      <c r="AL961" s="7" t="s">
        <v>382</v>
      </c>
      <c r="AM961" s="7" t="b">
        <v>0</v>
      </c>
      <c r="AN961" s="7" t="b">
        <v>1</v>
      </c>
    </row>
    <row r="962" spans="35:40" x14ac:dyDescent="0.25">
      <c r="AI962" s="7" t="s">
        <v>768</v>
      </c>
      <c r="AJ962" s="7" t="s">
        <v>25</v>
      </c>
      <c r="AK962" s="7" t="s">
        <v>148</v>
      </c>
      <c r="AL962" s="7" t="s">
        <v>360</v>
      </c>
      <c r="AM962" s="7" t="b">
        <v>0</v>
      </c>
      <c r="AN962" s="7" t="b">
        <v>1</v>
      </c>
    </row>
    <row r="963" spans="35:40" x14ac:dyDescent="0.25">
      <c r="AI963" s="7" t="s">
        <v>768</v>
      </c>
      <c r="AJ963" s="7" t="s">
        <v>25</v>
      </c>
      <c r="AK963" s="7" t="s">
        <v>149</v>
      </c>
      <c r="AL963" s="7" t="s">
        <v>341</v>
      </c>
      <c r="AM963" s="7" t="b">
        <v>1</v>
      </c>
      <c r="AN963" s="7" t="b">
        <v>0</v>
      </c>
    </row>
    <row r="964" spans="35:40" x14ac:dyDescent="0.25">
      <c r="AI964" s="7" t="s">
        <v>768</v>
      </c>
      <c r="AJ964" s="7" t="s">
        <v>25</v>
      </c>
      <c r="AK964" s="7" t="s">
        <v>150</v>
      </c>
      <c r="AL964" s="7" t="s">
        <v>328</v>
      </c>
      <c r="AM964" s="7" t="b">
        <v>0</v>
      </c>
      <c r="AN964" s="7" t="b">
        <v>1</v>
      </c>
    </row>
    <row r="965" spans="35:40" x14ac:dyDescent="0.25">
      <c r="AI965" s="7" t="s">
        <v>768</v>
      </c>
      <c r="AJ965" s="7" t="s">
        <v>25</v>
      </c>
      <c r="AK965" s="7" t="s">
        <v>152</v>
      </c>
      <c r="AL965" s="7" t="s">
        <v>363</v>
      </c>
      <c r="AM965" s="7" t="b">
        <v>1</v>
      </c>
      <c r="AN965" s="7" t="b">
        <v>0</v>
      </c>
    </row>
    <row r="966" spans="35:40" x14ac:dyDescent="0.25">
      <c r="AI966" s="7" t="s">
        <v>768</v>
      </c>
      <c r="AJ966" s="7" t="s">
        <v>25</v>
      </c>
      <c r="AK966" s="7" t="s">
        <v>110</v>
      </c>
      <c r="AL966" s="7" t="s">
        <v>321</v>
      </c>
      <c r="AM966" s="7" t="b">
        <v>0</v>
      </c>
      <c r="AN966" s="7" t="b">
        <v>1</v>
      </c>
    </row>
    <row r="967" spans="35:40" x14ac:dyDescent="0.25">
      <c r="AI967" s="7" t="s">
        <v>768</v>
      </c>
      <c r="AJ967" s="7" t="s">
        <v>25</v>
      </c>
      <c r="AK967" s="7" t="s">
        <v>171</v>
      </c>
      <c r="AL967" s="7" t="s">
        <v>368</v>
      </c>
      <c r="AM967" s="7" t="b">
        <v>0</v>
      </c>
      <c r="AN967" s="7" t="b">
        <v>1</v>
      </c>
    </row>
    <row r="968" spans="35:40" x14ac:dyDescent="0.25">
      <c r="AI968" s="7" t="s">
        <v>768</v>
      </c>
      <c r="AJ968" s="7" t="s">
        <v>25</v>
      </c>
      <c r="AK968" s="7" t="s">
        <v>166</v>
      </c>
      <c r="AL968" s="7" t="s">
        <v>351</v>
      </c>
      <c r="AM968" s="7" t="b">
        <v>0</v>
      </c>
      <c r="AN968" s="7" t="b">
        <v>1</v>
      </c>
    </row>
    <row r="969" spans="35:40" x14ac:dyDescent="0.25">
      <c r="AI969" s="7" t="s">
        <v>768</v>
      </c>
      <c r="AJ969" s="7" t="s">
        <v>25</v>
      </c>
      <c r="AK969" s="7" t="s">
        <v>167</v>
      </c>
      <c r="AL969" s="7" t="s">
        <v>351</v>
      </c>
      <c r="AM969" s="7" t="b">
        <v>0</v>
      </c>
      <c r="AN969" s="7" t="b">
        <v>1</v>
      </c>
    </row>
    <row r="970" spans="35:40" x14ac:dyDescent="0.25">
      <c r="AI970" s="7" t="s">
        <v>768</v>
      </c>
      <c r="AJ970" s="7" t="s">
        <v>25</v>
      </c>
      <c r="AK970" s="7" t="s">
        <v>116</v>
      </c>
      <c r="AL970" s="7" t="s">
        <v>341</v>
      </c>
      <c r="AM970" s="7" t="b">
        <v>1</v>
      </c>
      <c r="AN970" s="7" t="b">
        <v>0</v>
      </c>
    </row>
    <row r="971" spans="35:40" x14ac:dyDescent="0.25">
      <c r="AI971" s="7" t="s">
        <v>768</v>
      </c>
      <c r="AJ971" s="7" t="s">
        <v>25</v>
      </c>
      <c r="AK971" s="7" t="s">
        <v>118</v>
      </c>
      <c r="AL971" s="7" t="s">
        <v>341</v>
      </c>
      <c r="AM971" s="7" t="b">
        <v>1</v>
      </c>
      <c r="AN971" s="7" t="b">
        <v>0</v>
      </c>
    </row>
    <row r="972" spans="35:40" x14ac:dyDescent="0.25">
      <c r="AI972" s="7" t="s">
        <v>768</v>
      </c>
      <c r="AJ972" s="7" t="s">
        <v>25</v>
      </c>
      <c r="AK972" s="7" t="s">
        <v>131</v>
      </c>
      <c r="AL972" s="7" t="s">
        <v>650</v>
      </c>
      <c r="AM972" s="7" t="b">
        <v>0</v>
      </c>
      <c r="AN972" s="7" t="b">
        <v>1</v>
      </c>
    </row>
    <row r="973" spans="35:40" x14ac:dyDescent="0.25">
      <c r="AI973" s="7" t="s">
        <v>768</v>
      </c>
      <c r="AJ973" s="7" t="s">
        <v>25</v>
      </c>
      <c r="AK973" s="7" t="s">
        <v>191</v>
      </c>
      <c r="AL973" s="7" t="s">
        <v>367</v>
      </c>
      <c r="AM973" s="7" t="b">
        <v>1</v>
      </c>
      <c r="AN973" s="7" t="b">
        <v>0</v>
      </c>
    </row>
    <row r="974" spans="35:40" x14ac:dyDescent="0.25">
      <c r="AI974" s="7" t="s">
        <v>768</v>
      </c>
      <c r="AJ974" s="7" t="s">
        <v>25</v>
      </c>
      <c r="AK974" s="7" t="s">
        <v>107</v>
      </c>
      <c r="AL974" s="7" t="s">
        <v>324</v>
      </c>
      <c r="AM974" s="7" t="b">
        <v>0</v>
      </c>
      <c r="AN974" s="7" t="b">
        <v>1</v>
      </c>
    </row>
    <row r="975" spans="35:40" x14ac:dyDescent="0.25">
      <c r="AI975" s="7" t="s">
        <v>768</v>
      </c>
      <c r="AJ975" s="7" t="s">
        <v>25</v>
      </c>
      <c r="AK975" s="7" t="s">
        <v>104</v>
      </c>
      <c r="AL975" s="7" t="s">
        <v>320</v>
      </c>
      <c r="AM975" s="7" t="b">
        <v>0</v>
      </c>
      <c r="AN975" s="7" t="b">
        <v>1</v>
      </c>
    </row>
    <row r="976" spans="35:40" x14ac:dyDescent="0.25">
      <c r="AI976" s="7" t="s">
        <v>768</v>
      </c>
      <c r="AJ976" s="7" t="s">
        <v>25</v>
      </c>
      <c r="AK976" s="7" t="s">
        <v>193</v>
      </c>
      <c r="AL976" s="7" t="s">
        <v>383</v>
      </c>
      <c r="AM976" s="7" t="b">
        <v>0</v>
      </c>
      <c r="AN976" s="7" t="b">
        <v>1</v>
      </c>
    </row>
    <row r="977" spans="35:40" x14ac:dyDescent="0.25">
      <c r="AI977" s="7" t="s">
        <v>768</v>
      </c>
      <c r="AJ977" s="7" t="s">
        <v>25</v>
      </c>
      <c r="AK977" s="7" t="s">
        <v>660</v>
      </c>
      <c r="AL977" s="7" t="s">
        <v>661</v>
      </c>
      <c r="AM977" s="7" t="b">
        <v>0</v>
      </c>
      <c r="AN977" s="7" t="b">
        <v>1</v>
      </c>
    </row>
    <row r="978" spans="35:40" x14ac:dyDescent="0.25">
      <c r="AI978" s="7" t="s">
        <v>768</v>
      </c>
      <c r="AJ978" s="7" t="s">
        <v>25</v>
      </c>
      <c r="AK978" s="7" t="s">
        <v>192</v>
      </c>
      <c r="AL978" s="7" t="s">
        <v>380</v>
      </c>
      <c r="AM978" s="7" t="b">
        <v>1</v>
      </c>
      <c r="AN978" s="7" t="b">
        <v>0</v>
      </c>
    </row>
    <row r="979" spans="35:40" x14ac:dyDescent="0.25">
      <c r="AI979" s="7" t="s">
        <v>768</v>
      </c>
      <c r="AJ979" s="7" t="s">
        <v>25</v>
      </c>
      <c r="AK979" s="7" t="s">
        <v>190</v>
      </c>
      <c r="AL979" s="7" t="s">
        <v>384</v>
      </c>
      <c r="AM979" s="7" t="b">
        <v>1</v>
      </c>
      <c r="AN979" s="7" t="b">
        <v>0</v>
      </c>
    </row>
    <row r="980" spans="35:40" x14ac:dyDescent="0.25">
      <c r="AI980" s="7" t="s">
        <v>768</v>
      </c>
      <c r="AJ980" s="7" t="s">
        <v>25</v>
      </c>
      <c r="AK980" s="7" t="s">
        <v>213</v>
      </c>
      <c r="AL980" s="7" t="s">
        <v>393</v>
      </c>
      <c r="AM980" s="7" t="b">
        <v>0</v>
      </c>
      <c r="AN980" s="7" t="b">
        <v>1</v>
      </c>
    </row>
    <row r="981" spans="35:40" x14ac:dyDescent="0.25">
      <c r="AI981" s="7" t="s">
        <v>768</v>
      </c>
      <c r="AJ981" s="7" t="s">
        <v>25</v>
      </c>
      <c r="AK981" s="7" t="s">
        <v>189</v>
      </c>
      <c r="AL981" s="7" t="s">
        <v>378</v>
      </c>
      <c r="AM981" s="7" t="b">
        <v>0</v>
      </c>
      <c r="AN981" s="7" t="b">
        <v>1</v>
      </c>
    </row>
    <row r="982" spans="35:40" x14ac:dyDescent="0.25">
      <c r="AI982" s="7" t="s">
        <v>768</v>
      </c>
      <c r="AJ982" s="7" t="s">
        <v>25</v>
      </c>
      <c r="AK982" s="7" t="s">
        <v>188</v>
      </c>
      <c r="AL982" s="7" t="s">
        <v>378</v>
      </c>
      <c r="AM982" s="7" t="b">
        <v>0</v>
      </c>
      <c r="AN982" s="7" t="b">
        <v>1</v>
      </c>
    </row>
    <row r="983" spans="35:40" x14ac:dyDescent="0.25">
      <c r="AI983" s="7" t="s">
        <v>768</v>
      </c>
      <c r="AJ983" s="7" t="s">
        <v>25</v>
      </c>
      <c r="AK983" s="7" t="s">
        <v>184</v>
      </c>
      <c r="AL983" s="7" t="s">
        <v>372</v>
      </c>
      <c r="AM983" s="7" t="b">
        <v>0</v>
      </c>
      <c r="AN983" s="7" t="b">
        <v>1</v>
      </c>
    </row>
    <row r="984" spans="35:40" x14ac:dyDescent="0.25">
      <c r="AI984" s="7" t="s">
        <v>768</v>
      </c>
      <c r="AJ984" s="7" t="s">
        <v>25</v>
      </c>
      <c r="AK984" s="7" t="s">
        <v>177</v>
      </c>
      <c r="AL984" s="7" t="s">
        <v>371</v>
      </c>
      <c r="AM984" s="7" t="b">
        <v>1</v>
      </c>
      <c r="AN984" s="7" t="b">
        <v>0</v>
      </c>
    </row>
    <row r="985" spans="35:40" x14ac:dyDescent="0.25">
      <c r="AI985" s="7" t="s">
        <v>768</v>
      </c>
      <c r="AJ985" s="7" t="s">
        <v>25</v>
      </c>
      <c r="AK985" s="7" t="s">
        <v>168</v>
      </c>
      <c r="AL985" s="7" t="s">
        <v>330</v>
      </c>
      <c r="AM985" s="7" t="b">
        <v>0</v>
      </c>
      <c r="AN985" s="7" t="b">
        <v>1</v>
      </c>
    </row>
    <row r="986" spans="35:40" x14ac:dyDescent="0.25">
      <c r="AI986" s="7" t="s">
        <v>768</v>
      </c>
      <c r="AJ986" s="7" t="s">
        <v>25</v>
      </c>
      <c r="AK986" s="7" t="s">
        <v>342</v>
      </c>
      <c r="AL986" s="7" t="s">
        <v>343</v>
      </c>
      <c r="AM986" s="7" t="b">
        <v>0</v>
      </c>
      <c r="AN986" s="7" t="b">
        <v>1</v>
      </c>
    </row>
    <row r="987" spans="35:40" x14ac:dyDescent="0.25">
      <c r="AI987" s="7" t="s">
        <v>768</v>
      </c>
      <c r="AJ987" s="7" t="s">
        <v>25</v>
      </c>
      <c r="AK987" s="7" t="s">
        <v>532</v>
      </c>
      <c r="AL987" s="7" t="s">
        <v>360</v>
      </c>
      <c r="AM987" s="7" t="b">
        <v>0</v>
      </c>
      <c r="AN987" s="7" t="b">
        <v>1</v>
      </c>
    </row>
    <row r="988" spans="35:40" x14ac:dyDescent="0.25">
      <c r="AI988" s="7" t="s">
        <v>768</v>
      </c>
      <c r="AJ988" s="7" t="s">
        <v>25</v>
      </c>
      <c r="AK988" s="7" t="s">
        <v>533</v>
      </c>
      <c r="AL988" s="7" t="s">
        <v>360</v>
      </c>
      <c r="AM988" s="7" t="b">
        <v>0</v>
      </c>
      <c r="AN988" s="7" t="b">
        <v>1</v>
      </c>
    </row>
    <row r="989" spans="35:40" x14ac:dyDescent="0.25">
      <c r="AI989" s="7" t="s">
        <v>768</v>
      </c>
      <c r="AJ989" s="7" t="s">
        <v>25</v>
      </c>
      <c r="AK989" s="7" t="s">
        <v>373</v>
      </c>
      <c r="AL989" s="7" t="s">
        <v>374</v>
      </c>
      <c r="AM989" s="7" t="b">
        <v>0</v>
      </c>
      <c r="AN989" s="7" t="b">
        <v>1</v>
      </c>
    </row>
    <row r="990" spans="35:40" x14ac:dyDescent="0.25">
      <c r="AI990" s="7" t="s">
        <v>768</v>
      </c>
      <c r="AJ990" s="7" t="s">
        <v>25</v>
      </c>
      <c r="AK990" s="7" t="s">
        <v>127</v>
      </c>
      <c r="AL990" s="7" t="s">
        <v>327</v>
      </c>
      <c r="AM990" s="7" t="b">
        <v>0</v>
      </c>
      <c r="AN990" s="7" t="b">
        <v>1</v>
      </c>
    </row>
    <row r="991" spans="35:40" x14ac:dyDescent="0.25">
      <c r="AI991" s="7" t="s">
        <v>768</v>
      </c>
      <c r="AJ991" s="7" t="s">
        <v>25</v>
      </c>
      <c r="AK991" s="7" t="s">
        <v>174</v>
      </c>
      <c r="AL991" s="7" t="s">
        <v>379</v>
      </c>
      <c r="AM991" s="7" t="b">
        <v>0</v>
      </c>
      <c r="AN991" s="7" t="b">
        <v>1</v>
      </c>
    </row>
    <row r="992" spans="35:40" x14ac:dyDescent="0.25">
      <c r="AI992" s="7" t="s">
        <v>768</v>
      </c>
      <c r="AJ992" s="7" t="s">
        <v>25</v>
      </c>
      <c r="AK992" s="7" t="s">
        <v>126</v>
      </c>
      <c r="AL992" s="7" t="s">
        <v>340</v>
      </c>
      <c r="AM992" s="7" t="b">
        <v>0</v>
      </c>
      <c r="AN992" s="7" t="b">
        <v>1</v>
      </c>
    </row>
    <row r="993" spans="35:40" x14ac:dyDescent="0.25">
      <c r="AI993" s="7" t="s">
        <v>768</v>
      </c>
      <c r="AJ993" s="7" t="s">
        <v>25</v>
      </c>
      <c r="AK993" s="7" t="s">
        <v>175</v>
      </c>
      <c r="AL993" s="7" t="s">
        <v>369</v>
      </c>
      <c r="AM993" s="7" t="b">
        <v>0</v>
      </c>
      <c r="AN993" s="7" t="b">
        <v>1</v>
      </c>
    </row>
    <row r="994" spans="35:40" x14ac:dyDescent="0.25">
      <c r="AI994" s="7" t="s">
        <v>768</v>
      </c>
      <c r="AJ994" s="7" t="s">
        <v>25</v>
      </c>
      <c r="AK994" s="7" t="s">
        <v>173</v>
      </c>
      <c r="AL994" s="7" t="s">
        <v>339</v>
      </c>
      <c r="AM994" s="7" t="b">
        <v>0</v>
      </c>
      <c r="AN994" s="7" t="b">
        <v>1</v>
      </c>
    </row>
    <row r="995" spans="35:40" x14ac:dyDescent="0.25">
      <c r="AI995" s="7" t="s">
        <v>768</v>
      </c>
      <c r="AJ995" s="7" t="s">
        <v>25</v>
      </c>
      <c r="AK995" s="7" t="s">
        <v>125</v>
      </c>
      <c r="AL995" s="7" t="s">
        <v>339</v>
      </c>
      <c r="AM995" s="7" t="b">
        <v>0</v>
      </c>
      <c r="AN995" s="7" t="b">
        <v>1</v>
      </c>
    </row>
    <row r="996" spans="35:40" x14ac:dyDescent="0.25">
      <c r="AI996" s="7" t="s">
        <v>768</v>
      </c>
      <c r="AJ996" s="7" t="s">
        <v>25</v>
      </c>
      <c r="AK996" s="7" t="s">
        <v>534</v>
      </c>
      <c r="AL996" s="7" t="s">
        <v>363</v>
      </c>
      <c r="AM996" s="7" t="b">
        <v>1</v>
      </c>
      <c r="AN996" s="7" t="b">
        <v>0</v>
      </c>
    </row>
    <row r="997" spans="35:40" x14ac:dyDescent="0.25">
      <c r="AI997" s="7" t="s">
        <v>768</v>
      </c>
      <c r="AJ997" s="7" t="s">
        <v>25</v>
      </c>
      <c r="AK997" s="7" t="s">
        <v>93</v>
      </c>
      <c r="AL997" s="7" t="s">
        <v>301</v>
      </c>
      <c r="AM997" s="7" t="b">
        <v>0</v>
      </c>
      <c r="AN997" s="7" t="b">
        <v>1</v>
      </c>
    </row>
    <row r="998" spans="35:40" x14ac:dyDescent="0.25">
      <c r="AI998" s="7" t="s">
        <v>768</v>
      </c>
      <c r="AJ998" s="7" t="s">
        <v>25</v>
      </c>
      <c r="AK998" s="7" t="s">
        <v>176</v>
      </c>
      <c r="AL998" s="7" t="s">
        <v>306</v>
      </c>
      <c r="AM998" s="7" t="b">
        <v>0</v>
      </c>
      <c r="AN998" s="7" t="b">
        <v>1</v>
      </c>
    </row>
    <row r="999" spans="35:40" x14ac:dyDescent="0.25">
      <c r="AI999" s="7" t="s">
        <v>768</v>
      </c>
      <c r="AJ999" s="7" t="s">
        <v>25</v>
      </c>
      <c r="AK999" s="7" t="s">
        <v>88</v>
      </c>
      <c r="AL999" s="7" t="s">
        <v>306</v>
      </c>
      <c r="AM999" s="7" t="b">
        <v>0</v>
      </c>
      <c r="AN999" s="7" t="b">
        <v>1</v>
      </c>
    </row>
    <row r="1000" spans="35:40" x14ac:dyDescent="0.25">
      <c r="AI1000" s="7" t="s">
        <v>768</v>
      </c>
      <c r="AJ1000" s="7" t="s">
        <v>25</v>
      </c>
      <c r="AK1000" s="7" t="s">
        <v>178</v>
      </c>
      <c r="AL1000" s="7" t="s">
        <v>306</v>
      </c>
      <c r="AM1000" s="7" t="b">
        <v>0</v>
      </c>
      <c r="AN1000" s="7" t="b">
        <v>1</v>
      </c>
    </row>
    <row r="1001" spans="35:40" x14ac:dyDescent="0.25">
      <c r="AI1001" s="7" t="s">
        <v>768</v>
      </c>
      <c r="AJ1001" s="7" t="s">
        <v>25</v>
      </c>
      <c r="AK1001" s="7" t="s">
        <v>131</v>
      </c>
      <c r="AL1001" s="7" t="s">
        <v>336</v>
      </c>
      <c r="AM1001" s="7" t="b">
        <v>0</v>
      </c>
      <c r="AN1001" s="7" t="b">
        <v>1</v>
      </c>
    </row>
    <row r="1002" spans="35:40" x14ac:dyDescent="0.25">
      <c r="AI1002" s="7" t="s">
        <v>768</v>
      </c>
      <c r="AJ1002" s="7" t="s">
        <v>25</v>
      </c>
      <c r="AK1002" s="7" t="s">
        <v>182</v>
      </c>
      <c r="AL1002" s="7" t="s">
        <v>376</v>
      </c>
      <c r="AM1002" s="7" t="b">
        <v>1</v>
      </c>
      <c r="AN1002" s="7" t="b">
        <v>0</v>
      </c>
    </row>
    <row r="1003" spans="35:40" x14ac:dyDescent="0.25">
      <c r="AI1003" s="7" t="s">
        <v>768</v>
      </c>
      <c r="AJ1003" s="7" t="s">
        <v>25</v>
      </c>
      <c r="AK1003" s="7" t="s">
        <v>183</v>
      </c>
      <c r="AL1003" s="7" t="s">
        <v>376</v>
      </c>
      <c r="AM1003" s="7" t="b">
        <v>1</v>
      </c>
      <c r="AN1003" s="7" t="b">
        <v>0</v>
      </c>
    </row>
    <row r="1004" spans="35:40" x14ac:dyDescent="0.25">
      <c r="AI1004" s="7" t="s">
        <v>768</v>
      </c>
      <c r="AJ1004" s="7" t="s">
        <v>25</v>
      </c>
      <c r="AK1004" s="7" t="s">
        <v>133</v>
      </c>
      <c r="AL1004" s="7" t="s">
        <v>341</v>
      </c>
      <c r="AM1004" s="7" t="b">
        <v>1</v>
      </c>
      <c r="AN1004" s="7" t="b">
        <v>0</v>
      </c>
    </row>
    <row r="1005" spans="35:40" x14ac:dyDescent="0.25">
      <c r="AI1005" s="7" t="s">
        <v>768</v>
      </c>
      <c r="AJ1005" s="7" t="s">
        <v>25</v>
      </c>
      <c r="AK1005" s="7" t="s">
        <v>115</v>
      </c>
      <c r="AL1005" s="7" t="s">
        <v>302</v>
      </c>
      <c r="AM1005" s="7" t="b">
        <v>0</v>
      </c>
      <c r="AN1005" s="7" t="b">
        <v>1</v>
      </c>
    </row>
    <row r="1006" spans="35:40" x14ac:dyDescent="0.25">
      <c r="AI1006" s="7" t="s">
        <v>768</v>
      </c>
      <c r="AJ1006" s="7" t="s">
        <v>25</v>
      </c>
      <c r="AK1006" s="7" t="s">
        <v>643</v>
      </c>
      <c r="AL1006" s="7" t="s">
        <v>367</v>
      </c>
      <c r="AM1006" s="7" t="b">
        <v>1</v>
      </c>
      <c r="AN1006" s="7" t="b">
        <v>0</v>
      </c>
    </row>
    <row r="1007" spans="35:40" x14ac:dyDescent="0.25">
      <c r="AI1007" s="7" t="s">
        <v>768</v>
      </c>
      <c r="AJ1007" s="7" t="s">
        <v>25</v>
      </c>
      <c r="AK1007" s="7" t="s">
        <v>181</v>
      </c>
      <c r="AL1007" s="7" t="s">
        <v>377</v>
      </c>
      <c r="AM1007" s="7" t="b">
        <v>0</v>
      </c>
      <c r="AN1007" s="7" t="b">
        <v>1</v>
      </c>
    </row>
    <row r="1008" spans="35:40" x14ac:dyDescent="0.25">
      <c r="AI1008" s="7" t="s">
        <v>768</v>
      </c>
      <c r="AJ1008" s="7" t="s">
        <v>25</v>
      </c>
      <c r="AK1008" s="7" t="s">
        <v>117</v>
      </c>
      <c r="AL1008" s="7" t="s">
        <v>320</v>
      </c>
      <c r="AM1008" s="7" t="b">
        <v>0</v>
      </c>
      <c r="AN1008" s="7" t="b">
        <v>1</v>
      </c>
    </row>
    <row r="1009" spans="35:40" x14ac:dyDescent="0.25">
      <c r="AI1009" s="7" t="s">
        <v>768</v>
      </c>
      <c r="AJ1009" s="7" t="s">
        <v>25</v>
      </c>
      <c r="AK1009" s="7" t="s">
        <v>143</v>
      </c>
      <c r="AL1009" s="7" t="s">
        <v>349</v>
      </c>
      <c r="AM1009" s="7" t="b">
        <v>0</v>
      </c>
      <c r="AN1009" s="7" t="b">
        <v>1</v>
      </c>
    </row>
    <row r="1010" spans="35:40" x14ac:dyDescent="0.25">
      <c r="AI1010" s="7" t="s">
        <v>768</v>
      </c>
      <c r="AJ1010" s="7" t="s">
        <v>25</v>
      </c>
      <c r="AK1010" s="7" t="s">
        <v>662</v>
      </c>
      <c r="AL1010" s="7" t="s">
        <v>376</v>
      </c>
      <c r="AM1010" s="7" t="b">
        <v>1</v>
      </c>
      <c r="AN1010" s="7" t="b">
        <v>0</v>
      </c>
    </row>
    <row r="1011" spans="35:40" x14ac:dyDescent="0.25">
      <c r="AI1011" s="7" t="s">
        <v>768</v>
      </c>
      <c r="AJ1011" s="7" t="s">
        <v>25</v>
      </c>
      <c r="AK1011" s="7" t="s">
        <v>144</v>
      </c>
      <c r="AL1011" s="7" t="s">
        <v>341</v>
      </c>
      <c r="AM1011" s="7" t="b">
        <v>1</v>
      </c>
      <c r="AN1011" s="7" t="b">
        <v>0</v>
      </c>
    </row>
    <row r="1012" spans="35:40" x14ac:dyDescent="0.25">
      <c r="AI1012" s="7" t="s">
        <v>768</v>
      </c>
      <c r="AJ1012" s="7" t="s">
        <v>25</v>
      </c>
      <c r="AK1012" s="7" t="s">
        <v>145</v>
      </c>
      <c r="AL1012" s="7" t="s">
        <v>341</v>
      </c>
      <c r="AM1012" s="7" t="b">
        <v>1</v>
      </c>
      <c r="AN1012" s="7" t="b">
        <v>0</v>
      </c>
    </row>
    <row r="1013" spans="35:40" x14ac:dyDescent="0.25">
      <c r="AI1013" s="7" t="s">
        <v>768</v>
      </c>
      <c r="AJ1013" s="7" t="s">
        <v>25</v>
      </c>
      <c r="AK1013" s="7" t="s">
        <v>146</v>
      </c>
      <c r="AL1013" s="7" t="s">
        <v>341</v>
      </c>
      <c r="AM1013" s="7" t="b">
        <v>1</v>
      </c>
      <c r="AN1013" s="7" t="b">
        <v>0</v>
      </c>
    </row>
    <row r="1014" spans="35:40" x14ac:dyDescent="0.25">
      <c r="AI1014" s="7" t="s">
        <v>768</v>
      </c>
      <c r="AJ1014" s="7" t="s">
        <v>25</v>
      </c>
      <c r="AK1014" s="7" t="s">
        <v>137</v>
      </c>
      <c r="AL1014" s="7" t="s">
        <v>328</v>
      </c>
      <c r="AM1014" s="7" t="b">
        <v>0</v>
      </c>
      <c r="AN1014" s="7" t="b">
        <v>1</v>
      </c>
    </row>
    <row r="1015" spans="35:40" x14ac:dyDescent="0.25">
      <c r="AI1015" s="7" t="s">
        <v>768</v>
      </c>
      <c r="AJ1015" s="7" t="s">
        <v>25</v>
      </c>
      <c r="AK1015" s="7" t="s">
        <v>375</v>
      </c>
      <c r="AL1015" s="7" t="s">
        <v>315</v>
      </c>
      <c r="AM1015" s="7" t="b">
        <v>1</v>
      </c>
      <c r="AN1015" s="7" t="b">
        <v>0</v>
      </c>
    </row>
    <row r="1016" spans="35:40" x14ac:dyDescent="0.25">
      <c r="AI1016" s="7" t="s">
        <v>768</v>
      </c>
      <c r="AJ1016" s="7" t="s">
        <v>25</v>
      </c>
      <c r="AK1016" s="7" t="s">
        <v>102</v>
      </c>
      <c r="AL1016" s="7" t="s">
        <v>315</v>
      </c>
      <c r="AM1016" s="7" t="b">
        <v>1</v>
      </c>
      <c r="AN1016" s="7" t="b">
        <v>0</v>
      </c>
    </row>
    <row r="1017" spans="35:40" x14ac:dyDescent="0.25">
      <c r="AI1017" s="7" t="s">
        <v>768</v>
      </c>
      <c r="AJ1017" s="7" t="s">
        <v>25</v>
      </c>
      <c r="AK1017" s="7" t="s">
        <v>103</v>
      </c>
      <c r="AL1017" s="7" t="s">
        <v>306</v>
      </c>
      <c r="AM1017" s="7" t="b">
        <v>0</v>
      </c>
      <c r="AN1017" s="7" t="b">
        <v>1</v>
      </c>
    </row>
    <row r="1018" spans="35:40" x14ac:dyDescent="0.25">
      <c r="AI1018" s="7" t="s">
        <v>768</v>
      </c>
      <c r="AJ1018" s="7" t="s">
        <v>25</v>
      </c>
      <c r="AK1018" s="7" t="s">
        <v>135</v>
      </c>
      <c r="AL1018" s="7" t="s">
        <v>348</v>
      </c>
      <c r="AM1018" s="7" t="b">
        <v>0</v>
      </c>
      <c r="AN1018" s="7" t="b">
        <v>1</v>
      </c>
    </row>
    <row r="1019" spans="35:40" x14ac:dyDescent="0.25">
      <c r="AI1019" s="7" t="s">
        <v>769</v>
      </c>
      <c r="AJ1019" s="7" t="s">
        <v>25</v>
      </c>
      <c r="AK1019" s="7" t="s">
        <v>161</v>
      </c>
      <c r="AL1019" s="7" t="s">
        <v>351</v>
      </c>
      <c r="AM1019" s="7" t="b">
        <v>0</v>
      </c>
      <c r="AN1019" s="7" t="b">
        <v>1</v>
      </c>
    </row>
    <row r="1020" spans="35:40" x14ac:dyDescent="0.25">
      <c r="AI1020" s="7" t="s">
        <v>769</v>
      </c>
      <c r="AJ1020" s="7" t="s">
        <v>25</v>
      </c>
      <c r="AK1020" s="7" t="s">
        <v>162</v>
      </c>
      <c r="AL1020" s="7" t="s">
        <v>351</v>
      </c>
      <c r="AM1020" s="7" t="b">
        <v>0</v>
      </c>
      <c r="AN1020" s="7" t="b">
        <v>1</v>
      </c>
    </row>
    <row r="1021" spans="35:40" x14ac:dyDescent="0.25">
      <c r="AI1021" s="7" t="s">
        <v>769</v>
      </c>
      <c r="AJ1021" s="7" t="s">
        <v>25</v>
      </c>
      <c r="AK1021" s="7" t="s">
        <v>149</v>
      </c>
      <c r="AL1021" s="7" t="s">
        <v>341</v>
      </c>
      <c r="AM1021" s="7" t="b">
        <v>1</v>
      </c>
      <c r="AN1021" s="7" t="b">
        <v>0</v>
      </c>
    </row>
    <row r="1022" spans="35:40" x14ac:dyDescent="0.25">
      <c r="AI1022" s="7" t="s">
        <v>769</v>
      </c>
      <c r="AJ1022" s="7" t="s">
        <v>25</v>
      </c>
      <c r="AK1022" s="7" t="s">
        <v>159</v>
      </c>
      <c r="AL1022" s="7" t="s">
        <v>358</v>
      </c>
      <c r="AM1022" s="7" t="b">
        <v>0</v>
      </c>
      <c r="AN1022" s="7" t="b">
        <v>1</v>
      </c>
    </row>
    <row r="1023" spans="35:40" x14ac:dyDescent="0.25">
      <c r="AI1023" s="7" t="s">
        <v>769</v>
      </c>
      <c r="AJ1023" s="7" t="s">
        <v>25</v>
      </c>
      <c r="AK1023" s="7" t="s">
        <v>209</v>
      </c>
      <c r="AL1023" s="7" t="s">
        <v>392</v>
      </c>
      <c r="AM1023" s="7" t="b">
        <v>1</v>
      </c>
      <c r="AN1023" s="7" t="b">
        <v>0</v>
      </c>
    </row>
    <row r="1024" spans="35:40" x14ac:dyDescent="0.25">
      <c r="AI1024" s="7" t="s">
        <v>769</v>
      </c>
      <c r="AJ1024" s="7" t="s">
        <v>25</v>
      </c>
      <c r="AK1024" s="7" t="s">
        <v>155</v>
      </c>
      <c r="AL1024" s="7" t="s">
        <v>359</v>
      </c>
      <c r="AM1024" s="7" t="b">
        <v>0</v>
      </c>
      <c r="AN1024" s="7" t="b">
        <v>1</v>
      </c>
    </row>
    <row r="1025" spans="35:40" x14ac:dyDescent="0.25">
      <c r="AI1025" s="7" t="s">
        <v>769</v>
      </c>
      <c r="AJ1025" s="7" t="s">
        <v>25</v>
      </c>
      <c r="AK1025" s="7" t="s">
        <v>154</v>
      </c>
      <c r="AL1025" s="7" t="s">
        <v>352</v>
      </c>
      <c r="AM1025" s="7" t="b">
        <v>0</v>
      </c>
      <c r="AN1025" s="7" t="b">
        <v>1</v>
      </c>
    </row>
    <row r="1026" spans="35:40" x14ac:dyDescent="0.25">
      <c r="AI1026" s="7" t="s">
        <v>769</v>
      </c>
      <c r="AJ1026" s="7" t="s">
        <v>25</v>
      </c>
      <c r="AK1026" s="7" t="s">
        <v>150</v>
      </c>
      <c r="AL1026" s="7" t="s">
        <v>328</v>
      </c>
      <c r="AM1026" s="7" t="b">
        <v>0</v>
      </c>
      <c r="AN1026" s="7" t="b">
        <v>1</v>
      </c>
    </row>
    <row r="1027" spans="35:40" x14ac:dyDescent="0.25">
      <c r="AI1027" s="7" t="s">
        <v>769</v>
      </c>
      <c r="AJ1027" s="7" t="s">
        <v>25</v>
      </c>
      <c r="AK1027" s="7" t="s">
        <v>214</v>
      </c>
      <c r="AL1027" s="7" t="s">
        <v>305</v>
      </c>
      <c r="AM1027" s="7" t="b">
        <v>0</v>
      </c>
      <c r="AN1027" s="7" t="b">
        <v>1</v>
      </c>
    </row>
    <row r="1028" spans="35:40" x14ac:dyDescent="0.25">
      <c r="AI1028" s="7" t="s">
        <v>769</v>
      </c>
      <c r="AJ1028" s="7" t="s">
        <v>25</v>
      </c>
      <c r="AK1028" s="7" t="s">
        <v>110</v>
      </c>
      <c r="AL1028" s="7" t="s">
        <v>321</v>
      </c>
      <c r="AM1028" s="7" t="b">
        <v>0</v>
      </c>
      <c r="AN1028" s="7" t="b">
        <v>1</v>
      </c>
    </row>
    <row r="1029" spans="35:40" x14ac:dyDescent="0.25">
      <c r="AI1029" s="7" t="s">
        <v>769</v>
      </c>
      <c r="AJ1029" s="7" t="s">
        <v>25</v>
      </c>
      <c r="AK1029" s="7" t="s">
        <v>210</v>
      </c>
      <c r="AL1029" s="7" t="s">
        <v>391</v>
      </c>
      <c r="AM1029" s="7" t="b">
        <v>0</v>
      </c>
      <c r="AN1029" s="7" t="b">
        <v>1</v>
      </c>
    </row>
    <row r="1030" spans="35:40" x14ac:dyDescent="0.25">
      <c r="AI1030" s="7" t="s">
        <v>769</v>
      </c>
      <c r="AJ1030" s="7" t="s">
        <v>25</v>
      </c>
      <c r="AK1030" s="7" t="s">
        <v>171</v>
      </c>
      <c r="AL1030" s="7" t="s">
        <v>368</v>
      </c>
      <c r="AM1030" s="7" t="b">
        <v>0</v>
      </c>
      <c r="AN1030" s="7" t="b">
        <v>1</v>
      </c>
    </row>
    <row r="1031" spans="35:40" x14ac:dyDescent="0.25">
      <c r="AI1031" s="7" t="s">
        <v>769</v>
      </c>
      <c r="AJ1031" s="7" t="s">
        <v>25</v>
      </c>
      <c r="AK1031" s="7" t="s">
        <v>206</v>
      </c>
      <c r="AL1031" s="7" t="s">
        <v>389</v>
      </c>
      <c r="AM1031" s="7" t="b">
        <v>0</v>
      </c>
      <c r="AN1031" s="7" t="b">
        <v>1</v>
      </c>
    </row>
    <row r="1032" spans="35:40" x14ac:dyDescent="0.25">
      <c r="AI1032" s="7" t="s">
        <v>769</v>
      </c>
      <c r="AJ1032" s="7" t="s">
        <v>25</v>
      </c>
      <c r="AK1032" s="7" t="s">
        <v>118</v>
      </c>
      <c r="AL1032" s="7" t="s">
        <v>341</v>
      </c>
      <c r="AM1032" s="7" t="b">
        <v>1</v>
      </c>
      <c r="AN1032" s="7" t="b">
        <v>0</v>
      </c>
    </row>
    <row r="1033" spans="35:40" x14ac:dyDescent="0.25">
      <c r="AI1033" s="7" t="s">
        <v>769</v>
      </c>
      <c r="AJ1033" s="7" t="s">
        <v>25</v>
      </c>
      <c r="AK1033" s="7" t="s">
        <v>663</v>
      </c>
      <c r="AL1033" s="7" t="s">
        <v>664</v>
      </c>
      <c r="AM1033" s="7" t="b">
        <v>0</v>
      </c>
      <c r="AN1033" s="7" t="b">
        <v>1</v>
      </c>
    </row>
    <row r="1034" spans="35:40" x14ac:dyDescent="0.25">
      <c r="AI1034" s="7" t="s">
        <v>769</v>
      </c>
      <c r="AJ1034" s="7" t="s">
        <v>25</v>
      </c>
      <c r="AK1034" s="7" t="s">
        <v>665</v>
      </c>
      <c r="AL1034" s="7" t="s">
        <v>664</v>
      </c>
      <c r="AM1034" s="7" t="b">
        <v>0</v>
      </c>
      <c r="AN1034" s="7" t="b">
        <v>1</v>
      </c>
    </row>
    <row r="1035" spans="35:40" x14ac:dyDescent="0.25">
      <c r="AI1035" s="7" t="s">
        <v>769</v>
      </c>
      <c r="AJ1035" s="7" t="s">
        <v>25</v>
      </c>
      <c r="AK1035" s="7" t="s">
        <v>666</v>
      </c>
      <c r="AL1035" s="7" t="s">
        <v>664</v>
      </c>
      <c r="AM1035" s="7" t="b">
        <v>0</v>
      </c>
      <c r="AN1035" s="7" t="b">
        <v>1</v>
      </c>
    </row>
    <row r="1036" spans="35:40" x14ac:dyDescent="0.25">
      <c r="AI1036" s="7" t="s">
        <v>769</v>
      </c>
      <c r="AJ1036" s="7" t="s">
        <v>25</v>
      </c>
      <c r="AK1036" s="7" t="s">
        <v>197</v>
      </c>
      <c r="AL1036" s="7" t="s">
        <v>385</v>
      </c>
      <c r="AM1036" s="7" t="b">
        <v>0</v>
      </c>
      <c r="AN1036" s="7" t="b">
        <v>1</v>
      </c>
    </row>
    <row r="1037" spans="35:40" x14ac:dyDescent="0.25">
      <c r="AI1037" s="7" t="s">
        <v>769</v>
      </c>
      <c r="AJ1037" s="7" t="s">
        <v>25</v>
      </c>
      <c r="AK1037" s="7" t="s">
        <v>194</v>
      </c>
      <c r="AL1037" s="7" t="s">
        <v>385</v>
      </c>
      <c r="AM1037" s="7" t="b">
        <v>0</v>
      </c>
      <c r="AN1037" s="7" t="b">
        <v>1</v>
      </c>
    </row>
    <row r="1038" spans="35:40" x14ac:dyDescent="0.25">
      <c r="AI1038" s="7" t="s">
        <v>769</v>
      </c>
      <c r="AJ1038" s="7" t="s">
        <v>25</v>
      </c>
      <c r="AK1038" s="7" t="s">
        <v>195</v>
      </c>
      <c r="AL1038" s="7" t="s">
        <v>385</v>
      </c>
      <c r="AM1038" s="7" t="b">
        <v>0</v>
      </c>
      <c r="AN1038" s="7" t="b">
        <v>1</v>
      </c>
    </row>
    <row r="1039" spans="35:40" x14ac:dyDescent="0.25">
      <c r="AI1039" s="7" t="s">
        <v>769</v>
      </c>
      <c r="AJ1039" s="7" t="s">
        <v>25</v>
      </c>
      <c r="AK1039" s="7" t="s">
        <v>196</v>
      </c>
      <c r="AL1039" s="7" t="s">
        <v>385</v>
      </c>
      <c r="AM1039" s="7" t="b">
        <v>0</v>
      </c>
      <c r="AN1039" s="7" t="b">
        <v>1</v>
      </c>
    </row>
    <row r="1040" spans="35:40" x14ac:dyDescent="0.25">
      <c r="AI1040" s="7" t="s">
        <v>769</v>
      </c>
      <c r="AJ1040" s="7" t="s">
        <v>25</v>
      </c>
      <c r="AK1040" s="7" t="s">
        <v>131</v>
      </c>
      <c r="AL1040" s="7" t="s">
        <v>650</v>
      </c>
      <c r="AM1040" s="7" t="b">
        <v>0</v>
      </c>
      <c r="AN1040" s="7" t="b">
        <v>1</v>
      </c>
    </row>
    <row r="1041" spans="35:40" x14ac:dyDescent="0.25">
      <c r="AI1041" s="7" t="s">
        <v>769</v>
      </c>
      <c r="AJ1041" s="7" t="s">
        <v>25</v>
      </c>
      <c r="AK1041" s="7" t="s">
        <v>211</v>
      </c>
      <c r="AL1041" s="7" t="s">
        <v>366</v>
      </c>
      <c r="AM1041" s="7" t="b">
        <v>0</v>
      </c>
      <c r="AN1041" s="7" t="b">
        <v>1</v>
      </c>
    </row>
    <row r="1042" spans="35:40" x14ac:dyDescent="0.25">
      <c r="AI1042" s="7" t="s">
        <v>769</v>
      </c>
      <c r="AJ1042" s="7" t="s">
        <v>25</v>
      </c>
      <c r="AK1042" s="7" t="s">
        <v>191</v>
      </c>
      <c r="AL1042" s="7" t="s">
        <v>367</v>
      </c>
      <c r="AM1042" s="7" t="b">
        <v>0</v>
      </c>
      <c r="AN1042" s="7" t="b">
        <v>1</v>
      </c>
    </row>
    <row r="1043" spans="35:40" x14ac:dyDescent="0.25">
      <c r="AI1043" s="7" t="s">
        <v>769</v>
      </c>
      <c r="AJ1043" s="7" t="s">
        <v>25</v>
      </c>
      <c r="AK1043" s="7" t="s">
        <v>104</v>
      </c>
      <c r="AL1043" s="7" t="s">
        <v>320</v>
      </c>
      <c r="AM1043" s="7" t="b">
        <v>0</v>
      </c>
      <c r="AN1043" s="7" t="b">
        <v>1</v>
      </c>
    </row>
    <row r="1044" spans="35:40" x14ac:dyDescent="0.25">
      <c r="AI1044" s="7" t="s">
        <v>769</v>
      </c>
      <c r="AJ1044" s="7" t="s">
        <v>25</v>
      </c>
      <c r="AK1044" s="7" t="s">
        <v>172</v>
      </c>
      <c r="AL1044" s="7" t="s">
        <v>365</v>
      </c>
      <c r="AM1044" s="7" t="b">
        <v>0</v>
      </c>
      <c r="AN1044" s="7" t="b">
        <v>1</v>
      </c>
    </row>
    <row r="1045" spans="35:40" x14ac:dyDescent="0.25">
      <c r="AI1045" s="7" t="s">
        <v>769</v>
      </c>
      <c r="AJ1045" s="7" t="s">
        <v>25</v>
      </c>
      <c r="AK1045" s="7" t="s">
        <v>212</v>
      </c>
      <c r="AL1045" s="7" t="s">
        <v>312</v>
      </c>
      <c r="AM1045" s="7" t="b">
        <v>0</v>
      </c>
      <c r="AN1045" s="7" t="b">
        <v>1</v>
      </c>
    </row>
    <row r="1046" spans="35:40" x14ac:dyDescent="0.25">
      <c r="AI1046" s="7" t="s">
        <v>769</v>
      </c>
      <c r="AJ1046" s="7" t="s">
        <v>25</v>
      </c>
      <c r="AK1046" s="7" t="s">
        <v>646</v>
      </c>
      <c r="AL1046" s="7" t="s">
        <v>647</v>
      </c>
      <c r="AM1046" s="7" t="b">
        <v>0</v>
      </c>
      <c r="AN1046" s="7" t="b">
        <v>1</v>
      </c>
    </row>
    <row r="1047" spans="35:40" x14ac:dyDescent="0.25">
      <c r="AI1047" s="7" t="s">
        <v>769</v>
      </c>
      <c r="AJ1047" s="7" t="s">
        <v>25</v>
      </c>
      <c r="AK1047" s="7" t="s">
        <v>213</v>
      </c>
      <c r="AL1047" s="7" t="s">
        <v>393</v>
      </c>
      <c r="AM1047" s="7" t="b">
        <v>0</v>
      </c>
      <c r="AN1047" s="7" t="b">
        <v>1</v>
      </c>
    </row>
    <row r="1048" spans="35:40" x14ac:dyDescent="0.25">
      <c r="AI1048" s="7" t="s">
        <v>769</v>
      </c>
      <c r="AJ1048" s="7" t="s">
        <v>25</v>
      </c>
      <c r="AK1048" s="7" t="s">
        <v>165</v>
      </c>
      <c r="AL1048" s="7" t="s">
        <v>350</v>
      </c>
      <c r="AM1048" s="7" t="b">
        <v>1</v>
      </c>
      <c r="AN1048" s="7" t="b">
        <v>0</v>
      </c>
    </row>
    <row r="1049" spans="35:40" x14ac:dyDescent="0.25">
      <c r="AI1049" s="7" t="s">
        <v>769</v>
      </c>
      <c r="AJ1049" s="7" t="s">
        <v>25</v>
      </c>
      <c r="AK1049" s="7" t="s">
        <v>648</v>
      </c>
      <c r="AL1049" s="7" t="s">
        <v>649</v>
      </c>
      <c r="AM1049" s="7" t="b">
        <v>1</v>
      </c>
      <c r="AN1049" s="7" t="b">
        <v>0</v>
      </c>
    </row>
    <row r="1050" spans="35:40" x14ac:dyDescent="0.25">
      <c r="AI1050" s="7" t="s">
        <v>769</v>
      </c>
      <c r="AJ1050" s="7" t="s">
        <v>25</v>
      </c>
      <c r="AK1050" s="7" t="s">
        <v>168</v>
      </c>
      <c r="AL1050" s="7" t="s">
        <v>330</v>
      </c>
      <c r="AM1050" s="7" t="b">
        <v>0</v>
      </c>
      <c r="AN1050" s="7" t="b">
        <v>1</v>
      </c>
    </row>
    <row r="1051" spans="35:40" x14ac:dyDescent="0.25">
      <c r="AI1051" s="7" t="s">
        <v>769</v>
      </c>
      <c r="AJ1051" s="7" t="s">
        <v>25</v>
      </c>
      <c r="AK1051" s="7" t="s">
        <v>127</v>
      </c>
      <c r="AL1051" s="7" t="s">
        <v>327</v>
      </c>
      <c r="AM1051" s="7" t="b">
        <v>0</v>
      </c>
      <c r="AN1051" s="7" t="b">
        <v>1</v>
      </c>
    </row>
    <row r="1052" spans="35:40" x14ac:dyDescent="0.25">
      <c r="AI1052" s="7" t="s">
        <v>769</v>
      </c>
      <c r="AJ1052" s="7" t="s">
        <v>25</v>
      </c>
      <c r="AK1052" s="7" t="s">
        <v>126</v>
      </c>
      <c r="AL1052" s="7" t="s">
        <v>340</v>
      </c>
      <c r="AM1052" s="7" t="b">
        <v>0</v>
      </c>
      <c r="AN1052" s="7" t="b">
        <v>1</v>
      </c>
    </row>
    <row r="1053" spans="35:40" x14ac:dyDescent="0.25">
      <c r="AI1053" s="7" t="s">
        <v>769</v>
      </c>
      <c r="AJ1053" s="7" t="s">
        <v>25</v>
      </c>
      <c r="AK1053" s="7" t="s">
        <v>125</v>
      </c>
      <c r="AL1053" s="7" t="s">
        <v>339</v>
      </c>
      <c r="AM1053" s="7" t="b">
        <v>0</v>
      </c>
      <c r="AN1053" s="7" t="b">
        <v>1</v>
      </c>
    </row>
    <row r="1054" spans="35:40" x14ac:dyDescent="0.25">
      <c r="AI1054" s="7" t="s">
        <v>769</v>
      </c>
      <c r="AJ1054" s="7" t="s">
        <v>25</v>
      </c>
      <c r="AK1054" s="7" t="s">
        <v>93</v>
      </c>
      <c r="AL1054" s="7" t="s">
        <v>301</v>
      </c>
      <c r="AM1054" s="7" t="b">
        <v>0</v>
      </c>
      <c r="AN1054" s="7" t="b">
        <v>1</v>
      </c>
    </row>
    <row r="1055" spans="35:40" x14ac:dyDescent="0.25">
      <c r="AI1055" s="7" t="s">
        <v>769</v>
      </c>
      <c r="AJ1055" s="7" t="s">
        <v>25</v>
      </c>
      <c r="AK1055" s="7" t="s">
        <v>94</v>
      </c>
      <c r="AL1055" s="7" t="s">
        <v>304</v>
      </c>
      <c r="AM1055" s="7" t="b">
        <v>0</v>
      </c>
      <c r="AN1055" s="7" t="b">
        <v>1</v>
      </c>
    </row>
    <row r="1056" spans="35:40" x14ac:dyDescent="0.25">
      <c r="AI1056" s="7" t="s">
        <v>769</v>
      </c>
      <c r="AJ1056" s="7" t="s">
        <v>25</v>
      </c>
      <c r="AK1056" s="7" t="s">
        <v>535</v>
      </c>
      <c r="AL1056" s="7" t="s">
        <v>305</v>
      </c>
      <c r="AM1056" s="7" t="b">
        <v>0</v>
      </c>
      <c r="AN1056" s="7" t="b">
        <v>1</v>
      </c>
    </row>
    <row r="1057" spans="35:40" x14ac:dyDescent="0.25">
      <c r="AI1057" s="7" t="s">
        <v>769</v>
      </c>
      <c r="AJ1057" s="7" t="s">
        <v>25</v>
      </c>
      <c r="AK1057" s="7" t="s">
        <v>87</v>
      </c>
      <c r="AL1057" s="7" t="s">
        <v>305</v>
      </c>
      <c r="AM1057" s="7" t="b">
        <v>0</v>
      </c>
      <c r="AN1057" s="7" t="b">
        <v>1</v>
      </c>
    </row>
    <row r="1058" spans="35:40" x14ac:dyDescent="0.25">
      <c r="AI1058" s="7" t="s">
        <v>769</v>
      </c>
      <c r="AJ1058" s="7" t="s">
        <v>25</v>
      </c>
      <c r="AK1058" s="7" t="s">
        <v>131</v>
      </c>
      <c r="AL1058" s="7" t="s">
        <v>336</v>
      </c>
      <c r="AM1058" s="7" t="b">
        <v>0</v>
      </c>
      <c r="AN1058" s="7" t="b">
        <v>1</v>
      </c>
    </row>
    <row r="1059" spans="35:40" x14ac:dyDescent="0.25">
      <c r="AI1059" s="7" t="s">
        <v>769</v>
      </c>
      <c r="AJ1059" s="7" t="s">
        <v>25</v>
      </c>
      <c r="AK1059" s="7" t="s">
        <v>198</v>
      </c>
      <c r="AL1059" s="7" t="s">
        <v>386</v>
      </c>
      <c r="AM1059" s="7" t="b">
        <v>0</v>
      </c>
      <c r="AN1059" s="7" t="b">
        <v>1</v>
      </c>
    </row>
    <row r="1060" spans="35:40" x14ac:dyDescent="0.25">
      <c r="AI1060" s="7" t="s">
        <v>769</v>
      </c>
      <c r="AJ1060" s="7" t="s">
        <v>25</v>
      </c>
      <c r="AK1060" s="7" t="s">
        <v>89</v>
      </c>
      <c r="AL1060" s="7" t="s">
        <v>307</v>
      </c>
      <c r="AM1060" s="7" t="b">
        <v>0</v>
      </c>
      <c r="AN1060" s="7" t="b">
        <v>1</v>
      </c>
    </row>
    <row r="1061" spans="35:40" x14ac:dyDescent="0.25">
      <c r="AI1061" s="7" t="s">
        <v>769</v>
      </c>
      <c r="AJ1061" s="7" t="s">
        <v>25</v>
      </c>
      <c r="AK1061" s="7" t="s">
        <v>201</v>
      </c>
      <c r="AL1061" s="7" t="s">
        <v>389</v>
      </c>
      <c r="AM1061" s="7" t="b">
        <v>0</v>
      </c>
      <c r="AN1061" s="7" t="b">
        <v>1</v>
      </c>
    </row>
    <row r="1062" spans="35:40" x14ac:dyDescent="0.25">
      <c r="AI1062" s="7" t="s">
        <v>769</v>
      </c>
      <c r="AJ1062" s="7" t="s">
        <v>25</v>
      </c>
      <c r="AK1062" s="7" t="s">
        <v>144</v>
      </c>
      <c r="AL1062" s="7" t="s">
        <v>341</v>
      </c>
      <c r="AM1062" s="7" t="b">
        <v>1</v>
      </c>
      <c r="AN1062" s="7" t="b">
        <v>0</v>
      </c>
    </row>
    <row r="1063" spans="35:40" x14ac:dyDescent="0.25">
      <c r="AI1063" s="7" t="s">
        <v>769</v>
      </c>
      <c r="AJ1063" s="7" t="s">
        <v>25</v>
      </c>
      <c r="AK1063" s="7" t="s">
        <v>145</v>
      </c>
      <c r="AL1063" s="7" t="s">
        <v>341</v>
      </c>
      <c r="AM1063" s="7" t="b">
        <v>1</v>
      </c>
      <c r="AN1063" s="7" t="b">
        <v>0</v>
      </c>
    </row>
    <row r="1064" spans="35:40" x14ac:dyDescent="0.25">
      <c r="AI1064" s="7" t="s">
        <v>769</v>
      </c>
      <c r="AJ1064" s="7" t="s">
        <v>25</v>
      </c>
      <c r="AK1064" s="7" t="s">
        <v>146</v>
      </c>
      <c r="AL1064" s="7" t="s">
        <v>341</v>
      </c>
      <c r="AM1064" s="7" t="b">
        <v>1</v>
      </c>
      <c r="AN1064" s="7" t="b">
        <v>0</v>
      </c>
    </row>
    <row r="1065" spans="35:40" x14ac:dyDescent="0.25">
      <c r="AI1065" s="7" t="s">
        <v>769</v>
      </c>
      <c r="AJ1065" s="7" t="s">
        <v>25</v>
      </c>
      <c r="AK1065" s="7" t="s">
        <v>133</v>
      </c>
      <c r="AL1065" s="7" t="s">
        <v>341</v>
      </c>
      <c r="AM1065" s="7" t="b">
        <v>1</v>
      </c>
      <c r="AN1065" s="7" t="b">
        <v>0</v>
      </c>
    </row>
    <row r="1066" spans="35:40" x14ac:dyDescent="0.25">
      <c r="AI1066" s="7" t="s">
        <v>769</v>
      </c>
      <c r="AJ1066" s="7" t="s">
        <v>25</v>
      </c>
      <c r="AK1066" s="7" t="s">
        <v>115</v>
      </c>
      <c r="AL1066" s="7" t="s">
        <v>302</v>
      </c>
      <c r="AM1066" s="7" t="b">
        <v>0</v>
      </c>
      <c r="AN1066" s="7" t="b">
        <v>1</v>
      </c>
    </row>
    <row r="1067" spans="35:40" x14ac:dyDescent="0.25">
      <c r="AI1067" s="7" t="s">
        <v>769</v>
      </c>
      <c r="AJ1067" s="7" t="s">
        <v>25</v>
      </c>
      <c r="AK1067" s="7" t="s">
        <v>643</v>
      </c>
      <c r="AL1067" s="7" t="s">
        <v>367</v>
      </c>
      <c r="AM1067" s="7" t="b">
        <v>0</v>
      </c>
      <c r="AN1067" s="7" t="b">
        <v>1</v>
      </c>
    </row>
    <row r="1068" spans="35:40" x14ac:dyDescent="0.25">
      <c r="AI1068" s="7" t="s">
        <v>769</v>
      </c>
      <c r="AJ1068" s="7" t="s">
        <v>25</v>
      </c>
      <c r="AK1068" s="7" t="s">
        <v>657</v>
      </c>
      <c r="AL1068" s="7" t="s">
        <v>365</v>
      </c>
      <c r="AM1068" s="7" t="b">
        <v>0</v>
      </c>
      <c r="AN1068" s="7" t="b">
        <v>1</v>
      </c>
    </row>
    <row r="1069" spans="35:40" x14ac:dyDescent="0.25">
      <c r="AI1069" s="7" t="s">
        <v>769</v>
      </c>
      <c r="AJ1069" s="7" t="s">
        <v>25</v>
      </c>
      <c r="AK1069" s="7" t="s">
        <v>200</v>
      </c>
      <c r="AL1069" s="7" t="s">
        <v>312</v>
      </c>
      <c r="AM1069" s="7" t="b">
        <v>0</v>
      </c>
      <c r="AN1069" s="7" t="b">
        <v>1</v>
      </c>
    </row>
    <row r="1070" spans="35:40" x14ac:dyDescent="0.25">
      <c r="AI1070" s="7" t="s">
        <v>769</v>
      </c>
      <c r="AJ1070" s="7" t="s">
        <v>25</v>
      </c>
      <c r="AK1070" s="7" t="s">
        <v>120</v>
      </c>
      <c r="AL1070" s="7" t="s">
        <v>345</v>
      </c>
      <c r="AM1070" s="7" t="b">
        <v>0</v>
      </c>
      <c r="AN1070" s="7" t="b">
        <v>1</v>
      </c>
    </row>
    <row r="1071" spans="35:40" x14ac:dyDescent="0.25">
      <c r="AI1071" s="7" t="s">
        <v>769</v>
      </c>
      <c r="AJ1071" s="7" t="s">
        <v>25</v>
      </c>
      <c r="AK1071" s="7" t="s">
        <v>121</v>
      </c>
      <c r="AL1071" s="7" t="s">
        <v>345</v>
      </c>
      <c r="AM1071" s="7" t="b">
        <v>0</v>
      </c>
      <c r="AN1071" s="7" t="b">
        <v>1</v>
      </c>
    </row>
    <row r="1072" spans="35:40" x14ac:dyDescent="0.25">
      <c r="AI1072" s="7" t="s">
        <v>769</v>
      </c>
      <c r="AJ1072" s="7" t="s">
        <v>25</v>
      </c>
      <c r="AK1072" s="7" t="s">
        <v>128</v>
      </c>
      <c r="AL1072" s="7" t="s">
        <v>345</v>
      </c>
      <c r="AM1072" s="7" t="b">
        <v>0</v>
      </c>
      <c r="AN1072" s="7" t="b">
        <v>1</v>
      </c>
    </row>
    <row r="1073" spans="35:40" x14ac:dyDescent="0.25">
      <c r="AI1073" s="7" t="s">
        <v>769</v>
      </c>
      <c r="AJ1073" s="7" t="s">
        <v>25</v>
      </c>
      <c r="AK1073" s="7" t="s">
        <v>132</v>
      </c>
      <c r="AL1073" s="7" t="s">
        <v>345</v>
      </c>
      <c r="AM1073" s="7" t="b">
        <v>0</v>
      </c>
      <c r="AN1073" s="7" t="b">
        <v>1</v>
      </c>
    </row>
    <row r="1074" spans="35:40" x14ac:dyDescent="0.25">
      <c r="AI1074" s="7" t="s">
        <v>769</v>
      </c>
      <c r="AJ1074" s="7" t="s">
        <v>25</v>
      </c>
      <c r="AK1074" s="7" t="s">
        <v>142</v>
      </c>
      <c r="AL1074" s="7" t="s">
        <v>350</v>
      </c>
      <c r="AM1074" s="7" t="b">
        <v>1</v>
      </c>
      <c r="AN1074" s="7" t="b">
        <v>0</v>
      </c>
    </row>
    <row r="1075" spans="35:40" x14ac:dyDescent="0.25">
      <c r="AI1075" s="7" t="s">
        <v>769</v>
      </c>
      <c r="AJ1075" s="7" t="s">
        <v>25</v>
      </c>
      <c r="AK1075" s="7" t="s">
        <v>202</v>
      </c>
      <c r="AL1075" s="7" t="s">
        <v>388</v>
      </c>
      <c r="AM1075" s="7" t="b">
        <v>1</v>
      </c>
      <c r="AN1075" s="7" t="b">
        <v>0</v>
      </c>
    </row>
    <row r="1076" spans="35:40" x14ac:dyDescent="0.25">
      <c r="AI1076" s="7" t="s">
        <v>769</v>
      </c>
      <c r="AJ1076" s="7" t="s">
        <v>25</v>
      </c>
      <c r="AK1076" s="7" t="s">
        <v>203</v>
      </c>
      <c r="AL1076" s="7" t="s">
        <v>388</v>
      </c>
      <c r="AM1076" s="7" t="b">
        <v>1</v>
      </c>
      <c r="AN1076" s="7" t="b">
        <v>0</v>
      </c>
    </row>
    <row r="1077" spans="35:40" x14ac:dyDescent="0.25">
      <c r="AI1077" s="7" t="s">
        <v>769</v>
      </c>
      <c r="AJ1077" s="7" t="s">
        <v>25</v>
      </c>
      <c r="AK1077" s="7" t="s">
        <v>204</v>
      </c>
      <c r="AL1077" s="7" t="s">
        <v>390</v>
      </c>
      <c r="AM1077" s="7" t="b">
        <v>0</v>
      </c>
      <c r="AN1077" s="7" t="b">
        <v>1</v>
      </c>
    </row>
    <row r="1078" spans="35:40" x14ac:dyDescent="0.25">
      <c r="AI1078" s="7" t="s">
        <v>769</v>
      </c>
      <c r="AJ1078" s="7" t="s">
        <v>25</v>
      </c>
      <c r="AK1078" s="7" t="s">
        <v>525</v>
      </c>
      <c r="AL1078" s="7" t="s">
        <v>526</v>
      </c>
      <c r="AM1078" s="7" t="b">
        <v>0</v>
      </c>
      <c r="AN1078" s="7" t="b">
        <v>1</v>
      </c>
    </row>
    <row r="1079" spans="35:40" x14ac:dyDescent="0.25">
      <c r="AI1079" s="7" t="s">
        <v>769</v>
      </c>
      <c r="AJ1079" s="7" t="s">
        <v>25</v>
      </c>
      <c r="AK1079" s="7" t="s">
        <v>102</v>
      </c>
      <c r="AL1079" s="7" t="s">
        <v>315</v>
      </c>
      <c r="AM1079" s="7" t="b">
        <v>0</v>
      </c>
      <c r="AN1079" s="7" t="b">
        <v>1</v>
      </c>
    </row>
    <row r="1080" spans="35:40" x14ac:dyDescent="0.25">
      <c r="AI1080" s="7" t="s">
        <v>769</v>
      </c>
      <c r="AJ1080" s="7" t="s">
        <v>25</v>
      </c>
      <c r="AK1080" s="7" t="s">
        <v>208</v>
      </c>
      <c r="AL1080" s="7" t="s">
        <v>304</v>
      </c>
      <c r="AM1080" s="7" t="b">
        <v>0</v>
      </c>
      <c r="AN1080" s="7" t="b">
        <v>1</v>
      </c>
    </row>
    <row r="1081" spans="35:40" x14ac:dyDescent="0.25">
      <c r="AI1081" s="7" t="s">
        <v>769</v>
      </c>
      <c r="AJ1081" s="7" t="s">
        <v>25</v>
      </c>
      <c r="AK1081" s="7" t="s">
        <v>204</v>
      </c>
      <c r="AL1081" s="7" t="s">
        <v>667</v>
      </c>
      <c r="AM1081" s="7" t="b">
        <v>0</v>
      </c>
      <c r="AN1081" s="7" t="b">
        <v>1</v>
      </c>
    </row>
    <row r="1082" spans="35:40" x14ac:dyDescent="0.25">
      <c r="AI1082" s="7" t="s">
        <v>769</v>
      </c>
      <c r="AJ1082" s="7" t="s">
        <v>25</v>
      </c>
      <c r="AK1082" s="7" t="s">
        <v>207</v>
      </c>
      <c r="AL1082" s="7" t="s">
        <v>307</v>
      </c>
      <c r="AM1082" s="7" t="b">
        <v>0</v>
      </c>
      <c r="AN1082" s="7" t="b">
        <v>1</v>
      </c>
    </row>
    <row r="1083" spans="35:40" x14ac:dyDescent="0.25">
      <c r="AI1083" s="7" t="s">
        <v>769</v>
      </c>
      <c r="AJ1083" s="7" t="s">
        <v>25</v>
      </c>
      <c r="AK1083" s="7" t="s">
        <v>655</v>
      </c>
      <c r="AL1083" s="7" t="s">
        <v>668</v>
      </c>
      <c r="AM1083" s="7" t="b">
        <v>0</v>
      </c>
      <c r="AN1083" s="7" t="b">
        <v>1</v>
      </c>
    </row>
    <row r="1084" spans="35:40" x14ac:dyDescent="0.25">
      <c r="AI1084" s="7" t="s">
        <v>769</v>
      </c>
      <c r="AJ1084" s="7" t="s">
        <v>25</v>
      </c>
      <c r="AK1084" s="7" t="s">
        <v>461</v>
      </c>
      <c r="AL1084" s="7" t="s">
        <v>668</v>
      </c>
      <c r="AM1084" s="7" t="b">
        <v>0</v>
      </c>
      <c r="AN1084" s="7" t="b">
        <v>1</v>
      </c>
    </row>
    <row r="1085" spans="35:40" x14ac:dyDescent="0.25">
      <c r="AI1085" s="7" t="s">
        <v>769</v>
      </c>
      <c r="AJ1085" s="7" t="s">
        <v>25</v>
      </c>
      <c r="AK1085" s="7" t="s">
        <v>182</v>
      </c>
      <c r="AL1085" s="7" t="s">
        <v>668</v>
      </c>
      <c r="AM1085" s="7" t="b">
        <v>0</v>
      </c>
      <c r="AN1085" s="7" t="b">
        <v>1</v>
      </c>
    </row>
    <row r="1086" spans="35:40" x14ac:dyDescent="0.25">
      <c r="AI1086" s="7" t="s">
        <v>769</v>
      </c>
      <c r="AJ1086" s="7" t="s">
        <v>25</v>
      </c>
      <c r="AK1086" s="7" t="s">
        <v>183</v>
      </c>
      <c r="AL1086" s="7" t="s">
        <v>668</v>
      </c>
      <c r="AM1086" s="7" t="b">
        <v>0</v>
      </c>
      <c r="AN1086" s="7" t="b">
        <v>1</v>
      </c>
    </row>
    <row r="1087" spans="35:40" x14ac:dyDescent="0.25">
      <c r="AI1087" s="7" t="s">
        <v>769</v>
      </c>
      <c r="AJ1087" s="7" t="s">
        <v>25</v>
      </c>
      <c r="AK1087" s="7" t="s">
        <v>669</v>
      </c>
      <c r="AL1087" s="7" t="s">
        <v>670</v>
      </c>
      <c r="AM1087" s="7" t="b">
        <v>0</v>
      </c>
      <c r="AN1087" s="7" t="b">
        <v>1</v>
      </c>
    </row>
    <row r="1088" spans="35:40" x14ac:dyDescent="0.25">
      <c r="AI1088" s="7" t="s">
        <v>769</v>
      </c>
      <c r="AJ1088" s="7" t="s">
        <v>25</v>
      </c>
      <c r="AK1088" s="7" t="s">
        <v>671</v>
      </c>
      <c r="AL1088" s="7" t="s">
        <v>670</v>
      </c>
      <c r="AM1088" s="7" t="b">
        <v>0</v>
      </c>
      <c r="AN1088" s="7" t="b">
        <v>1</v>
      </c>
    </row>
    <row r="1089" spans="35:40" x14ac:dyDescent="0.25">
      <c r="AI1089" s="7" t="s">
        <v>755</v>
      </c>
      <c r="AJ1089" s="7" t="s">
        <v>26</v>
      </c>
      <c r="AK1089" s="7" t="s">
        <v>229</v>
      </c>
      <c r="AL1089" s="7" t="s">
        <v>230</v>
      </c>
      <c r="AM1089" s="7" t="b">
        <v>0</v>
      </c>
      <c r="AN1089" s="7" t="b">
        <v>1</v>
      </c>
    </row>
    <row r="1090" spans="35:40" x14ac:dyDescent="0.25">
      <c r="AI1090" s="7" t="s">
        <v>755</v>
      </c>
      <c r="AJ1090" s="7" t="s">
        <v>26</v>
      </c>
      <c r="AK1090" s="7" t="s">
        <v>245</v>
      </c>
      <c r="AL1090" s="7" t="s">
        <v>230</v>
      </c>
      <c r="AM1090" s="7" t="b">
        <v>0</v>
      </c>
      <c r="AN1090" s="7" t="b">
        <v>1</v>
      </c>
    </row>
    <row r="1091" spans="35:40" x14ac:dyDescent="0.25">
      <c r="AI1091" s="7" t="s">
        <v>755</v>
      </c>
      <c r="AJ1091" s="7" t="s">
        <v>26</v>
      </c>
      <c r="AK1091" s="7" t="s">
        <v>244</v>
      </c>
      <c r="AL1091" s="7" t="s">
        <v>230</v>
      </c>
      <c r="AM1091" s="7" t="b">
        <v>0</v>
      </c>
      <c r="AN1091" s="7" t="b">
        <v>1</v>
      </c>
    </row>
    <row r="1092" spans="35:40" x14ac:dyDescent="0.25">
      <c r="AI1092" s="7" t="s">
        <v>755</v>
      </c>
      <c r="AJ1092" s="7" t="s">
        <v>26</v>
      </c>
      <c r="AK1092" s="7" t="s">
        <v>243</v>
      </c>
      <c r="AL1092" s="7" t="s">
        <v>230</v>
      </c>
      <c r="AM1092" s="7" t="b">
        <v>0</v>
      </c>
      <c r="AN1092" s="7" t="b">
        <v>1</v>
      </c>
    </row>
    <row r="1093" spans="35:40" x14ac:dyDescent="0.25">
      <c r="AI1093" s="7" t="s">
        <v>755</v>
      </c>
      <c r="AJ1093" s="7" t="s">
        <v>26</v>
      </c>
      <c r="AK1093" s="7" t="s">
        <v>242</v>
      </c>
      <c r="AL1093" s="7" t="s">
        <v>230</v>
      </c>
      <c r="AM1093" s="7" t="b">
        <v>0</v>
      </c>
      <c r="AN1093" s="7" t="b">
        <v>1</v>
      </c>
    </row>
    <row r="1094" spans="35:40" x14ac:dyDescent="0.25">
      <c r="AI1094" s="7" t="s">
        <v>755</v>
      </c>
      <c r="AJ1094" s="7" t="s">
        <v>26</v>
      </c>
      <c r="AK1094" s="7" t="s">
        <v>241</v>
      </c>
      <c r="AL1094" s="7" t="s">
        <v>230</v>
      </c>
      <c r="AM1094" s="7" t="b">
        <v>0</v>
      </c>
      <c r="AN1094" s="7" t="b">
        <v>1</v>
      </c>
    </row>
    <row r="1095" spans="35:40" x14ac:dyDescent="0.25">
      <c r="AI1095" s="7" t="s">
        <v>755</v>
      </c>
      <c r="AJ1095" s="7" t="s">
        <v>26</v>
      </c>
      <c r="AK1095" s="7" t="s">
        <v>240</v>
      </c>
      <c r="AL1095" s="7" t="s">
        <v>230</v>
      </c>
      <c r="AM1095" s="7" t="b">
        <v>0</v>
      </c>
      <c r="AN1095" s="7" t="b">
        <v>1</v>
      </c>
    </row>
    <row r="1096" spans="35:40" x14ac:dyDescent="0.25">
      <c r="AI1096" s="7" t="s">
        <v>755</v>
      </c>
      <c r="AJ1096" s="7" t="s">
        <v>26</v>
      </c>
      <c r="AK1096" s="7" t="s">
        <v>239</v>
      </c>
      <c r="AL1096" s="7" t="s">
        <v>230</v>
      </c>
      <c r="AM1096" s="7" t="b">
        <v>0</v>
      </c>
      <c r="AN1096" s="7" t="b">
        <v>1</v>
      </c>
    </row>
    <row r="1097" spans="35:40" x14ac:dyDescent="0.25">
      <c r="AI1097" s="7" t="s">
        <v>755</v>
      </c>
      <c r="AJ1097" s="7" t="s">
        <v>26</v>
      </c>
      <c r="AK1097" s="7" t="s">
        <v>246</v>
      </c>
      <c r="AL1097" s="7" t="s">
        <v>230</v>
      </c>
      <c r="AM1097" s="7" t="b">
        <v>0</v>
      </c>
      <c r="AN1097" s="7" t="b">
        <v>1</v>
      </c>
    </row>
    <row r="1098" spans="35:40" x14ac:dyDescent="0.25">
      <c r="AI1098" s="7" t="s">
        <v>755</v>
      </c>
      <c r="AJ1098" s="7" t="s">
        <v>26</v>
      </c>
      <c r="AK1098" s="7" t="s">
        <v>237</v>
      </c>
      <c r="AL1098" s="7" t="s">
        <v>230</v>
      </c>
      <c r="AM1098" s="7" t="b">
        <v>0</v>
      </c>
      <c r="AN1098" s="7" t="b">
        <v>1</v>
      </c>
    </row>
    <row r="1099" spans="35:40" x14ac:dyDescent="0.25">
      <c r="AI1099" s="7" t="s">
        <v>755</v>
      </c>
      <c r="AJ1099" s="7" t="s">
        <v>26</v>
      </c>
      <c r="AK1099" s="7" t="s">
        <v>236</v>
      </c>
      <c r="AL1099" s="7" t="s">
        <v>230</v>
      </c>
      <c r="AM1099" s="7" t="b">
        <v>0</v>
      </c>
      <c r="AN1099" s="7" t="b">
        <v>1</v>
      </c>
    </row>
    <row r="1100" spans="35:40" x14ac:dyDescent="0.25">
      <c r="AI1100" s="7" t="s">
        <v>755</v>
      </c>
      <c r="AJ1100" s="7" t="s">
        <v>26</v>
      </c>
      <c r="AK1100" s="7" t="s">
        <v>235</v>
      </c>
      <c r="AL1100" s="7" t="s">
        <v>230</v>
      </c>
      <c r="AM1100" s="7" t="b">
        <v>0</v>
      </c>
      <c r="AN1100" s="7" t="b">
        <v>1</v>
      </c>
    </row>
    <row r="1101" spans="35:40" x14ac:dyDescent="0.25">
      <c r="AI1101" s="7" t="s">
        <v>755</v>
      </c>
      <c r="AJ1101" s="7" t="s">
        <v>26</v>
      </c>
      <c r="AK1101" s="7" t="s">
        <v>238</v>
      </c>
      <c r="AL1101" s="7" t="s">
        <v>230</v>
      </c>
      <c r="AM1101" s="7" t="b">
        <v>0</v>
      </c>
      <c r="AN1101" s="7" t="b">
        <v>1</v>
      </c>
    </row>
    <row r="1102" spans="35:40" x14ac:dyDescent="0.25">
      <c r="AI1102" s="7" t="s">
        <v>755</v>
      </c>
      <c r="AJ1102" s="7" t="s">
        <v>26</v>
      </c>
      <c r="AK1102" s="7" t="s">
        <v>234</v>
      </c>
      <c r="AL1102" s="7" t="s">
        <v>230</v>
      </c>
      <c r="AM1102" s="7" t="b">
        <v>0</v>
      </c>
      <c r="AN1102" s="7" t="b">
        <v>1</v>
      </c>
    </row>
    <row r="1103" spans="35:40" x14ac:dyDescent="0.25">
      <c r="AI1103" s="7" t="s">
        <v>755</v>
      </c>
      <c r="AJ1103" s="7" t="s">
        <v>26</v>
      </c>
      <c r="AK1103" s="7" t="s">
        <v>233</v>
      </c>
      <c r="AL1103" s="7" t="s">
        <v>230</v>
      </c>
      <c r="AM1103" s="7" t="b">
        <v>0</v>
      </c>
      <c r="AN1103" s="7" t="b">
        <v>1</v>
      </c>
    </row>
    <row r="1104" spans="35:40" x14ac:dyDescent="0.25">
      <c r="AI1104" s="7" t="s">
        <v>755</v>
      </c>
      <c r="AJ1104" s="7" t="s">
        <v>26</v>
      </c>
      <c r="AK1104" s="7" t="s">
        <v>232</v>
      </c>
      <c r="AL1104" s="7" t="s">
        <v>230</v>
      </c>
      <c r="AM1104" s="7" t="b">
        <v>0</v>
      </c>
      <c r="AN1104" s="7" t="b">
        <v>1</v>
      </c>
    </row>
    <row r="1105" spans="35:40" x14ac:dyDescent="0.25">
      <c r="AI1105" s="7" t="s">
        <v>755</v>
      </c>
      <c r="AJ1105" s="7" t="s">
        <v>26</v>
      </c>
      <c r="AK1105" s="7" t="s">
        <v>231</v>
      </c>
      <c r="AL1105" s="7" t="s">
        <v>230</v>
      </c>
      <c r="AM1105" s="7" t="b">
        <v>0</v>
      </c>
      <c r="AN1105" s="7" t="b">
        <v>1</v>
      </c>
    </row>
    <row r="1106" spans="35:40" x14ac:dyDescent="0.25">
      <c r="AI1106" s="7" t="s">
        <v>755</v>
      </c>
      <c r="AJ1106" s="7" t="s">
        <v>26</v>
      </c>
      <c r="AK1106" s="7" t="s">
        <v>536</v>
      </c>
      <c r="AL1106" s="7" t="s">
        <v>230</v>
      </c>
      <c r="AM1106" s="7" t="b">
        <v>0</v>
      </c>
      <c r="AN1106" s="7" t="b">
        <v>1</v>
      </c>
    </row>
    <row r="1107" spans="35:40" x14ac:dyDescent="0.25">
      <c r="AI1107" s="7" t="s">
        <v>758</v>
      </c>
      <c r="AJ1107" s="7" t="s">
        <v>26</v>
      </c>
      <c r="AK1107" s="7" t="s">
        <v>76</v>
      </c>
      <c r="AL1107" s="7" t="s">
        <v>263</v>
      </c>
      <c r="AM1107" s="7" t="b">
        <v>0</v>
      </c>
      <c r="AN1107" s="7" t="b">
        <v>1</v>
      </c>
    </row>
    <row r="1108" spans="35:40" x14ac:dyDescent="0.25">
      <c r="AI1108" s="7" t="s">
        <v>758</v>
      </c>
      <c r="AJ1108" s="7" t="s">
        <v>26</v>
      </c>
      <c r="AK1108" s="7" t="s">
        <v>71</v>
      </c>
      <c r="AL1108" s="7" t="s">
        <v>282</v>
      </c>
      <c r="AM1108" s="7" t="b">
        <v>1</v>
      </c>
      <c r="AN1108" s="7" t="b">
        <v>0</v>
      </c>
    </row>
    <row r="1109" spans="35:40" x14ac:dyDescent="0.25">
      <c r="AI1109" s="7" t="s">
        <v>758</v>
      </c>
      <c r="AJ1109" s="7" t="s">
        <v>26</v>
      </c>
      <c r="AK1109" s="7" t="s">
        <v>70</v>
      </c>
      <c r="AL1109" s="7" t="s">
        <v>282</v>
      </c>
      <c r="AM1109" s="7" t="b">
        <v>1</v>
      </c>
      <c r="AN1109" s="7" t="b">
        <v>0</v>
      </c>
    </row>
    <row r="1110" spans="35:40" x14ac:dyDescent="0.25">
      <c r="AI1110" s="7" t="s">
        <v>758</v>
      </c>
      <c r="AJ1110" s="7" t="s">
        <v>26</v>
      </c>
      <c r="AK1110" s="7" t="s">
        <v>69</v>
      </c>
      <c r="AL1110" s="7" t="s">
        <v>282</v>
      </c>
      <c r="AM1110" s="7" t="b">
        <v>1</v>
      </c>
      <c r="AN1110" s="7" t="b">
        <v>0</v>
      </c>
    </row>
    <row r="1111" spans="35:40" x14ac:dyDescent="0.25">
      <c r="AI1111" s="7" t="s">
        <v>758</v>
      </c>
      <c r="AJ1111" s="7" t="s">
        <v>26</v>
      </c>
      <c r="AK1111" s="7" t="s">
        <v>68</v>
      </c>
      <c r="AL1111" s="7" t="s">
        <v>282</v>
      </c>
      <c r="AM1111" s="7" t="b">
        <v>1</v>
      </c>
      <c r="AN1111" s="7" t="b">
        <v>0</v>
      </c>
    </row>
    <row r="1112" spans="35:40" x14ac:dyDescent="0.25">
      <c r="AI1112" s="7" t="s">
        <v>758</v>
      </c>
      <c r="AJ1112" s="7" t="s">
        <v>26</v>
      </c>
      <c r="AK1112" s="7" t="s">
        <v>74</v>
      </c>
      <c r="AL1112" s="7" t="s">
        <v>282</v>
      </c>
      <c r="AM1112" s="7" t="b">
        <v>1</v>
      </c>
      <c r="AN1112" s="7" t="b">
        <v>0</v>
      </c>
    </row>
    <row r="1113" spans="35:40" x14ac:dyDescent="0.25">
      <c r="AI1113" s="7" t="s">
        <v>758</v>
      </c>
      <c r="AJ1113" s="7" t="s">
        <v>26</v>
      </c>
      <c r="AK1113" s="7" t="s">
        <v>73</v>
      </c>
      <c r="AL1113" s="7" t="s">
        <v>282</v>
      </c>
      <c r="AM1113" s="7" t="b">
        <v>1</v>
      </c>
      <c r="AN1113" s="7" t="b">
        <v>0</v>
      </c>
    </row>
    <row r="1114" spans="35:40" x14ac:dyDescent="0.25">
      <c r="AI1114" s="7" t="s">
        <v>758</v>
      </c>
      <c r="AJ1114" s="7" t="s">
        <v>26</v>
      </c>
      <c r="AK1114" s="7" t="s">
        <v>72</v>
      </c>
      <c r="AL1114" s="7" t="s">
        <v>282</v>
      </c>
      <c r="AM1114" s="7" t="b">
        <v>1</v>
      </c>
      <c r="AN1114" s="7" t="b">
        <v>0</v>
      </c>
    </row>
    <row r="1115" spans="35:40" x14ac:dyDescent="0.25">
      <c r="AI1115" s="7" t="s">
        <v>758</v>
      </c>
      <c r="AJ1115" s="7" t="s">
        <v>26</v>
      </c>
      <c r="AK1115" s="7" t="s">
        <v>71</v>
      </c>
      <c r="AL1115" s="7" t="s">
        <v>542</v>
      </c>
      <c r="AM1115" s="7" t="b">
        <v>0</v>
      </c>
      <c r="AN1115" s="7" t="b">
        <v>1</v>
      </c>
    </row>
    <row r="1116" spans="35:40" x14ac:dyDescent="0.25">
      <c r="AI1116" s="7" t="s">
        <v>758</v>
      </c>
      <c r="AJ1116" s="7" t="s">
        <v>26</v>
      </c>
      <c r="AK1116" s="7" t="s">
        <v>70</v>
      </c>
      <c r="AL1116" s="7" t="s">
        <v>542</v>
      </c>
      <c r="AM1116" s="7" t="b">
        <v>0</v>
      </c>
      <c r="AN1116" s="7" t="b">
        <v>1</v>
      </c>
    </row>
    <row r="1117" spans="35:40" x14ac:dyDescent="0.25">
      <c r="AI1117" s="7" t="s">
        <v>758</v>
      </c>
      <c r="AJ1117" s="7" t="s">
        <v>26</v>
      </c>
      <c r="AK1117" s="7" t="s">
        <v>69</v>
      </c>
      <c r="AL1117" s="7" t="s">
        <v>542</v>
      </c>
      <c r="AM1117" s="7" t="b">
        <v>0</v>
      </c>
      <c r="AN1117" s="7" t="b">
        <v>1</v>
      </c>
    </row>
    <row r="1118" spans="35:40" x14ac:dyDescent="0.25">
      <c r="AI1118" s="7" t="s">
        <v>758</v>
      </c>
      <c r="AJ1118" s="7" t="s">
        <v>26</v>
      </c>
      <c r="AK1118" s="7" t="s">
        <v>68</v>
      </c>
      <c r="AL1118" s="7" t="s">
        <v>542</v>
      </c>
      <c r="AM1118" s="7" t="b">
        <v>0</v>
      </c>
      <c r="AN1118" s="7" t="b">
        <v>1</v>
      </c>
    </row>
    <row r="1119" spans="35:40" x14ac:dyDescent="0.25">
      <c r="AI1119" s="7" t="s">
        <v>758</v>
      </c>
      <c r="AJ1119" s="7" t="s">
        <v>26</v>
      </c>
      <c r="AK1119" s="7" t="s">
        <v>74</v>
      </c>
      <c r="AL1119" s="7" t="s">
        <v>542</v>
      </c>
      <c r="AM1119" s="7" t="b">
        <v>0</v>
      </c>
      <c r="AN1119" s="7" t="b">
        <v>1</v>
      </c>
    </row>
    <row r="1120" spans="35:40" x14ac:dyDescent="0.25">
      <c r="AI1120" s="7" t="s">
        <v>758</v>
      </c>
      <c r="AJ1120" s="7" t="s">
        <v>26</v>
      </c>
      <c r="AK1120" s="7" t="s">
        <v>73</v>
      </c>
      <c r="AL1120" s="7" t="s">
        <v>542</v>
      </c>
      <c r="AM1120" s="7" t="b">
        <v>0</v>
      </c>
      <c r="AN1120" s="7" t="b">
        <v>1</v>
      </c>
    </row>
    <row r="1121" spans="35:40" x14ac:dyDescent="0.25">
      <c r="AI1121" s="7" t="s">
        <v>758</v>
      </c>
      <c r="AJ1121" s="7" t="s">
        <v>26</v>
      </c>
      <c r="AK1121" s="7" t="s">
        <v>72</v>
      </c>
      <c r="AL1121" s="7" t="s">
        <v>542</v>
      </c>
      <c r="AM1121" s="7" t="b">
        <v>0</v>
      </c>
      <c r="AN1121" s="7" t="b">
        <v>1</v>
      </c>
    </row>
    <row r="1122" spans="35:40" x14ac:dyDescent="0.25">
      <c r="AI1122" s="7" t="s">
        <v>758</v>
      </c>
      <c r="AJ1122" s="7" t="s">
        <v>26</v>
      </c>
      <c r="AK1122" s="7" t="s">
        <v>71</v>
      </c>
      <c r="AL1122" s="7" t="s">
        <v>543</v>
      </c>
      <c r="AM1122" s="7" t="b">
        <v>0</v>
      </c>
      <c r="AN1122" s="7" t="b">
        <v>1</v>
      </c>
    </row>
    <row r="1123" spans="35:40" x14ac:dyDescent="0.25">
      <c r="AI1123" s="7" t="s">
        <v>758</v>
      </c>
      <c r="AJ1123" s="7" t="s">
        <v>26</v>
      </c>
      <c r="AK1123" s="7" t="s">
        <v>70</v>
      </c>
      <c r="AL1123" s="7" t="s">
        <v>543</v>
      </c>
      <c r="AM1123" s="7" t="b">
        <v>0</v>
      </c>
      <c r="AN1123" s="7" t="b">
        <v>1</v>
      </c>
    </row>
    <row r="1124" spans="35:40" x14ac:dyDescent="0.25">
      <c r="AI1124" s="7" t="s">
        <v>758</v>
      </c>
      <c r="AJ1124" s="7" t="s">
        <v>26</v>
      </c>
      <c r="AK1124" s="7" t="s">
        <v>69</v>
      </c>
      <c r="AL1124" s="7" t="s">
        <v>543</v>
      </c>
      <c r="AM1124" s="7" t="b">
        <v>0</v>
      </c>
      <c r="AN1124" s="7" t="b">
        <v>1</v>
      </c>
    </row>
    <row r="1125" spans="35:40" x14ac:dyDescent="0.25">
      <c r="AI1125" s="7" t="s">
        <v>758</v>
      </c>
      <c r="AJ1125" s="7" t="s">
        <v>26</v>
      </c>
      <c r="AK1125" s="7" t="s">
        <v>68</v>
      </c>
      <c r="AL1125" s="7" t="s">
        <v>543</v>
      </c>
      <c r="AM1125" s="7" t="b">
        <v>0</v>
      </c>
      <c r="AN1125" s="7" t="b">
        <v>1</v>
      </c>
    </row>
    <row r="1126" spans="35:40" x14ac:dyDescent="0.25">
      <c r="AI1126" s="7" t="s">
        <v>758</v>
      </c>
      <c r="AJ1126" s="7" t="s">
        <v>26</v>
      </c>
      <c r="AK1126" s="7" t="s">
        <v>74</v>
      </c>
      <c r="AL1126" s="7" t="s">
        <v>543</v>
      </c>
      <c r="AM1126" s="7" t="b">
        <v>0</v>
      </c>
      <c r="AN1126" s="7" t="b">
        <v>1</v>
      </c>
    </row>
    <row r="1127" spans="35:40" x14ac:dyDescent="0.25">
      <c r="AI1127" s="7" t="s">
        <v>758</v>
      </c>
      <c r="AJ1127" s="7" t="s">
        <v>26</v>
      </c>
      <c r="AK1127" s="7" t="s">
        <v>73</v>
      </c>
      <c r="AL1127" s="7" t="s">
        <v>543</v>
      </c>
      <c r="AM1127" s="7" t="b">
        <v>0</v>
      </c>
      <c r="AN1127" s="7" t="b">
        <v>1</v>
      </c>
    </row>
    <row r="1128" spans="35:40" x14ac:dyDescent="0.25">
      <c r="AI1128" s="7" t="s">
        <v>758</v>
      </c>
      <c r="AJ1128" s="7" t="s">
        <v>26</v>
      </c>
      <c r="AK1128" s="7" t="s">
        <v>72</v>
      </c>
      <c r="AL1128" s="7" t="s">
        <v>543</v>
      </c>
      <c r="AM1128" s="7" t="b">
        <v>0</v>
      </c>
      <c r="AN1128" s="7" t="b">
        <v>1</v>
      </c>
    </row>
    <row r="1129" spans="35:40" x14ac:dyDescent="0.25">
      <c r="AI1129" s="7" t="s">
        <v>758</v>
      </c>
      <c r="AJ1129" s="7" t="s">
        <v>26</v>
      </c>
      <c r="AK1129" s="7" t="s">
        <v>75</v>
      </c>
      <c r="AL1129" s="7" t="s">
        <v>263</v>
      </c>
      <c r="AM1129" s="7" t="b">
        <v>0</v>
      </c>
      <c r="AN1129" s="7" t="b">
        <v>1</v>
      </c>
    </row>
    <row r="1130" spans="35:40" x14ac:dyDescent="0.25">
      <c r="AI1130" s="7" t="s">
        <v>758</v>
      </c>
      <c r="AJ1130" s="7" t="s">
        <v>26</v>
      </c>
      <c r="AK1130" s="7" t="s">
        <v>78</v>
      </c>
      <c r="AL1130" s="7" t="s">
        <v>283</v>
      </c>
      <c r="AM1130" s="7" t="b">
        <v>1</v>
      </c>
      <c r="AN1130" s="7" t="b">
        <v>0</v>
      </c>
    </row>
    <row r="1131" spans="35:40" x14ac:dyDescent="0.25">
      <c r="AI1131" s="7" t="s">
        <v>758</v>
      </c>
      <c r="AJ1131" s="7" t="s">
        <v>26</v>
      </c>
      <c r="AK1131" s="7" t="s">
        <v>78</v>
      </c>
      <c r="AL1131" s="7" t="s">
        <v>544</v>
      </c>
      <c r="AM1131" s="7" t="b">
        <v>1</v>
      </c>
      <c r="AN1131" s="7" t="b">
        <v>0</v>
      </c>
    </row>
    <row r="1132" spans="35:40" x14ac:dyDescent="0.25">
      <c r="AI1132" s="7" t="s">
        <v>758</v>
      </c>
      <c r="AJ1132" s="7" t="s">
        <v>26</v>
      </c>
      <c r="AK1132" s="7" t="s">
        <v>84</v>
      </c>
      <c r="AL1132" s="7" t="s">
        <v>545</v>
      </c>
      <c r="AM1132" s="7" t="b">
        <v>0</v>
      </c>
      <c r="AN1132" s="7" t="b">
        <v>1</v>
      </c>
    </row>
    <row r="1133" spans="35:40" x14ac:dyDescent="0.25">
      <c r="AI1133" s="7" t="s">
        <v>758</v>
      </c>
      <c r="AJ1133" s="7" t="s">
        <v>26</v>
      </c>
      <c r="AK1133" s="7" t="s">
        <v>84</v>
      </c>
      <c r="AL1133" s="7" t="s">
        <v>546</v>
      </c>
      <c r="AM1133" s="7" t="b">
        <v>0</v>
      </c>
      <c r="AN1133" s="7" t="b">
        <v>1</v>
      </c>
    </row>
    <row r="1134" spans="35:40" x14ac:dyDescent="0.25">
      <c r="AI1134" s="7" t="s">
        <v>758</v>
      </c>
      <c r="AJ1134" s="7" t="s">
        <v>26</v>
      </c>
      <c r="AK1134" s="7" t="s">
        <v>82</v>
      </c>
      <c r="AL1134" s="7" t="s">
        <v>297</v>
      </c>
      <c r="AM1134" s="7" t="b">
        <v>0</v>
      </c>
      <c r="AN1134" s="7" t="b">
        <v>1</v>
      </c>
    </row>
    <row r="1135" spans="35:40" x14ac:dyDescent="0.25">
      <c r="AI1135" s="7" t="s">
        <v>758</v>
      </c>
      <c r="AJ1135" s="7" t="s">
        <v>26</v>
      </c>
      <c r="AK1135" s="7" t="s">
        <v>81</v>
      </c>
      <c r="AL1135" s="7" t="s">
        <v>297</v>
      </c>
      <c r="AM1135" s="7" t="b">
        <v>0</v>
      </c>
      <c r="AN1135" s="7" t="b">
        <v>1</v>
      </c>
    </row>
    <row r="1136" spans="35:40" x14ac:dyDescent="0.25">
      <c r="AI1136" s="7" t="s">
        <v>758</v>
      </c>
      <c r="AJ1136" s="7" t="s">
        <v>26</v>
      </c>
      <c r="AK1136" s="7" t="s">
        <v>80</v>
      </c>
      <c r="AL1136" s="7" t="s">
        <v>297</v>
      </c>
      <c r="AM1136" s="7" t="b">
        <v>0</v>
      </c>
      <c r="AN1136" s="7" t="b">
        <v>1</v>
      </c>
    </row>
    <row r="1137" spans="35:40" x14ac:dyDescent="0.25">
      <c r="AI1137" s="7" t="s">
        <v>758</v>
      </c>
      <c r="AJ1137" s="7" t="s">
        <v>26</v>
      </c>
      <c r="AK1137" s="7" t="s">
        <v>79</v>
      </c>
      <c r="AL1137" s="7" t="s">
        <v>297</v>
      </c>
      <c r="AM1137" s="7" t="b">
        <v>0</v>
      </c>
      <c r="AN1137" s="7" t="b">
        <v>1</v>
      </c>
    </row>
    <row r="1138" spans="35:40" x14ac:dyDescent="0.25">
      <c r="AI1138" s="7" t="s">
        <v>758</v>
      </c>
      <c r="AJ1138" s="7" t="s">
        <v>26</v>
      </c>
      <c r="AK1138" s="7" t="s">
        <v>83</v>
      </c>
      <c r="AL1138" s="7" t="s">
        <v>297</v>
      </c>
      <c r="AM1138" s="7" t="b">
        <v>0</v>
      </c>
      <c r="AN1138" s="7" t="b">
        <v>1</v>
      </c>
    </row>
    <row r="1139" spans="35:40" x14ac:dyDescent="0.25">
      <c r="AI1139" s="7" t="s">
        <v>758</v>
      </c>
      <c r="AJ1139" s="7" t="s">
        <v>26</v>
      </c>
      <c r="AK1139" s="7" t="s">
        <v>547</v>
      </c>
      <c r="AL1139" s="7" t="s">
        <v>548</v>
      </c>
      <c r="AM1139" s="7" t="b">
        <v>0</v>
      </c>
      <c r="AN1139" s="7" t="b">
        <v>1</v>
      </c>
    </row>
    <row r="1140" spans="35:40" x14ac:dyDescent="0.25">
      <c r="AI1140" s="7" t="s">
        <v>758</v>
      </c>
      <c r="AJ1140" s="7" t="s">
        <v>26</v>
      </c>
      <c r="AK1140" s="7" t="s">
        <v>49</v>
      </c>
      <c r="AL1140" s="7" t="s">
        <v>282</v>
      </c>
      <c r="AM1140" s="7" t="b">
        <v>1</v>
      </c>
      <c r="AN1140" s="7" t="b">
        <v>0</v>
      </c>
    </row>
    <row r="1141" spans="35:40" x14ac:dyDescent="0.25">
      <c r="AI1141" s="7" t="s">
        <v>758</v>
      </c>
      <c r="AJ1141" s="7" t="s">
        <v>26</v>
      </c>
      <c r="AK1141" s="7" t="s">
        <v>62</v>
      </c>
      <c r="AL1141" s="7" t="s">
        <v>282</v>
      </c>
      <c r="AM1141" s="7" t="b">
        <v>1</v>
      </c>
      <c r="AN1141" s="7" t="b">
        <v>0</v>
      </c>
    </row>
    <row r="1142" spans="35:40" x14ac:dyDescent="0.25">
      <c r="AI1142" s="7" t="s">
        <v>758</v>
      </c>
      <c r="AJ1142" s="7" t="s">
        <v>26</v>
      </c>
      <c r="AK1142" s="7" t="s">
        <v>61</v>
      </c>
      <c r="AL1142" s="7" t="s">
        <v>282</v>
      </c>
      <c r="AM1142" s="7" t="b">
        <v>1</v>
      </c>
      <c r="AN1142" s="7" t="b">
        <v>0</v>
      </c>
    </row>
    <row r="1143" spans="35:40" x14ac:dyDescent="0.25">
      <c r="AI1143" s="7" t="s">
        <v>758</v>
      </c>
      <c r="AJ1143" s="7" t="s">
        <v>26</v>
      </c>
      <c r="AK1143" s="7" t="s">
        <v>60</v>
      </c>
      <c r="AL1143" s="7" t="s">
        <v>282</v>
      </c>
      <c r="AM1143" s="7" t="b">
        <v>1</v>
      </c>
      <c r="AN1143" s="7" t="b">
        <v>0</v>
      </c>
    </row>
    <row r="1144" spans="35:40" x14ac:dyDescent="0.25">
      <c r="AI1144" s="7" t="s">
        <v>758</v>
      </c>
      <c r="AJ1144" s="7" t="s">
        <v>26</v>
      </c>
      <c r="AK1144" s="7" t="s">
        <v>55</v>
      </c>
      <c r="AL1144" s="7" t="s">
        <v>282</v>
      </c>
      <c r="AM1144" s="7" t="b">
        <v>1</v>
      </c>
      <c r="AN1144" s="7" t="b">
        <v>0</v>
      </c>
    </row>
    <row r="1145" spans="35:40" x14ac:dyDescent="0.25">
      <c r="AI1145" s="7" t="s">
        <v>758</v>
      </c>
      <c r="AJ1145" s="7" t="s">
        <v>26</v>
      </c>
      <c r="AK1145" s="7" t="s">
        <v>59</v>
      </c>
      <c r="AL1145" s="7" t="s">
        <v>282</v>
      </c>
      <c r="AM1145" s="7" t="b">
        <v>1</v>
      </c>
      <c r="AN1145" s="7" t="b">
        <v>0</v>
      </c>
    </row>
    <row r="1146" spans="35:40" x14ac:dyDescent="0.25">
      <c r="AI1146" s="7" t="s">
        <v>758</v>
      </c>
      <c r="AJ1146" s="7" t="s">
        <v>26</v>
      </c>
      <c r="AK1146" s="7" t="s">
        <v>58</v>
      </c>
      <c r="AL1146" s="7" t="s">
        <v>282</v>
      </c>
      <c r="AM1146" s="7" t="b">
        <v>1</v>
      </c>
      <c r="AN1146" s="7" t="b">
        <v>0</v>
      </c>
    </row>
    <row r="1147" spans="35:40" x14ac:dyDescent="0.25">
      <c r="AI1147" s="7" t="s">
        <v>758</v>
      </c>
      <c r="AJ1147" s="7" t="s">
        <v>26</v>
      </c>
      <c r="AK1147" s="7" t="s">
        <v>57</v>
      </c>
      <c r="AL1147" s="7" t="s">
        <v>282</v>
      </c>
      <c r="AM1147" s="7" t="b">
        <v>1</v>
      </c>
      <c r="AN1147" s="7" t="b">
        <v>0</v>
      </c>
    </row>
    <row r="1148" spans="35:40" x14ac:dyDescent="0.25">
      <c r="AI1148" s="7" t="s">
        <v>758</v>
      </c>
      <c r="AJ1148" s="7" t="s">
        <v>26</v>
      </c>
      <c r="AK1148" s="7" t="s">
        <v>56</v>
      </c>
      <c r="AL1148" s="7" t="s">
        <v>282</v>
      </c>
      <c r="AM1148" s="7" t="b">
        <v>1</v>
      </c>
      <c r="AN1148" s="7" t="b">
        <v>0</v>
      </c>
    </row>
    <row r="1149" spans="35:40" x14ac:dyDescent="0.25">
      <c r="AI1149" s="7" t="s">
        <v>758</v>
      </c>
      <c r="AJ1149" s="7" t="s">
        <v>26</v>
      </c>
      <c r="AK1149" s="7" t="s">
        <v>64</v>
      </c>
      <c r="AL1149" s="7" t="s">
        <v>282</v>
      </c>
      <c r="AM1149" s="7" t="b">
        <v>1</v>
      </c>
      <c r="AN1149" s="7" t="b">
        <v>0</v>
      </c>
    </row>
    <row r="1150" spans="35:40" x14ac:dyDescent="0.25">
      <c r="AI1150" s="7" t="s">
        <v>758</v>
      </c>
      <c r="AJ1150" s="7" t="s">
        <v>26</v>
      </c>
      <c r="AK1150" s="7" t="s">
        <v>54</v>
      </c>
      <c r="AL1150" s="7" t="s">
        <v>282</v>
      </c>
      <c r="AM1150" s="7" t="b">
        <v>1</v>
      </c>
      <c r="AN1150" s="7" t="b">
        <v>0</v>
      </c>
    </row>
    <row r="1151" spans="35:40" x14ac:dyDescent="0.25">
      <c r="AI1151" s="7" t="s">
        <v>758</v>
      </c>
      <c r="AJ1151" s="7" t="s">
        <v>26</v>
      </c>
      <c r="AK1151" s="7" t="s">
        <v>46</v>
      </c>
      <c r="AL1151" s="7" t="s">
        <v>282</v>
      </c>
      <c r="AM1151" s="7" t="b">
        <v>1</v>
      </c>
      <c r="AN1151" s="7" t="b">
        <v>0</v>
      </c>
    </row>
    <row r="1152" spans="35:40" x14ac:dyDescent="0.25">
      <c r="AI1152" s="7" t="s">
        <v>758</v>
      </c>
      <c r="AJ1152" s="7" t="s">
        <v>26</v>
      </c>
      <c r="AK1152" s="7" t="s">
        <v>47</v>
      </c>
      <c r="AL1152" s="7" t="s">
        <v>282</v>
      </c>
      <c r="AM1152" s="7" t="b">
        <v>1</v>
      </c>
      <c r="AN1152" s="7" t="b">
        <v>0</v>
      </c>
    </row>
    <row r="1153" spans="35:40" x14ac:dyDescent="0.25">
      <c r="AI1153" s="7" t="s">
        <v>758</v>
      </c>
      <c r="AJ1153" s="7" t="s">
        <v>26</v>
      </c>
      <c r="AK1153" s="7" t="s">
        <v>48</v>
      </c>
      <c r="AL1153" s="7" t="s">
        <v>282</v>
      </c>
      <c r="AM1153" s="7" t="b">
        <v>1</v>
      </c>
      <c r="AN1153" s="7" t="b">
        <v>0</v>
      </c>
    </row>
    <row r="1154" spans="35:40" x14ac:dyDescent="0.25">
      <c r="AI1154" s="7" t="s">
        <v>758</v>
      </c>
      <c r="AJ1154" s="7" t="s">
        <v>26</v>
      </c>
      <c r="AK1154" s="7" t="s">
        <v>45</v>
      </c>
      <c r="AL1154" s="7" t="s">
        <v>282</v>
      </c>
      <c r="AM1154" s="7" t="b">
        <v>1</v>
      </c>
      <c r="AN1154" s="7" t="b">
        <v>0</v>
      </c>
    </row>
    <row r="1155" spans="35:40" x14ac:dyDescent="0.25">
      <c r="AI1155" s="7" t="s">
        <v>758</v>
      </c>
      <c r="AJ1155" s="7" t="s">
        <v>26</v>
      </c>
      <c r="AK1155" s="7" t="s">
        <v>53</v>
      </c>
      <c r="AL1155" s="7" t="s">
        <v>282</v>
      </c>
      <c r="AM1155" s="7" t="b">
        <v>1</v>
      </c>
      <c r="AN1155" s="7" t="b">
        <v>0</v>
      </c>
    </row>
    <row r="1156" spans="35:40" x14ac:dyDescent="0.25">
      <c r="AI1156" s="7" t="s">
        <v>758</v>
      </c>
      <c r="AJ1156" s="7" t="s">
        <v>26</v>
      </c>
      <c r="AK1156" s="7" t="s">
        <v>50</v>
      </c>
      <c r="AL1156" s="7" t="s">
        <v>282</v>
      </c>
      <c r="AM1156" s="7" t="b">
        <v>1</v>
      </c>
      <c r="AN1156" s="7" t="b">
        <v>0</v>
      </c>
    </row>
    <row r="1157" spans="35:40" x14ac:dyDescent="0.25">
      <c r="AI1157" s="7" t="s">
        <v>758</v>
      </c>
      <c r="AJ1157" s="7" t="s">
        <v>26</v>
      </c>
      <c r="AK1157" s="7" t="s">
        <v>51</v>
      </c>
      <c r="AL1157" s="7" t="s">
        <v>282</v>
      </c>
      <c r="AM1157" s="7" t="b">
        <v>1</v>
      </c>
      <c r="AN1157" s="7" t="b">
        <v>0</v>
      </c>
    </row>
    <row r="1158" spans="35:40" x14ac:dyDescent="0.25">
      <c r="AI1158" s="7" t="s">
        <v>758</v>
      </c>
      <c r="AJ1158" s="7" t="s">
        <v>26</v>
      </c>
      <c r="AK1158" s="7" t="s">
        <v>52</v>
      </c>
      <c r="AL1158" s="7" t="s">
        <v>282</v>
      </c>
      <c r="AM1158" s="7" t="b">
        <v>1</v>
      </c>
      <c r="AN1158" s="7" t="b">
        <v>0</v>
      </c>
    </row>
    <row r="1159" spans="35:40" x14ac:dyDescent="0.25">
      <c r="AI1159" s="7" t="s">
        <v>758</v>
      </c>
      <c r="AJ1159" s="7" t="s">
        <v>26</v>
      </c>
      <c r="AK1159" s="7" t="s">
        <v>63</v>
      </c>
      <c r="AL1159" s="7" t="s">
        <v>282</v>
      </c>
      <c r="AM1159" s="7" t="b">
        <v>1</v>
      </c>
      <c r="AN1159" s="7" t="b">
        <v>0</v>
      </c>
    </row>
    <row r="1160" spans="35:40" x14ac:dyDescent="0.25">
      <c r="AI1160" s="7" t="s">
        <v>758</v>
      </c>
      <c r="AJ1160" s="7" t="s">
        <v>26</v>
      </c>
      <c r="AK1160" s="7" t="s">
        <v>549</v>
      </c>
      <c r="AL1160" s="7" t="s">
        <v>282</v>
      </c>
      <c r="AM1160" s="7" t="b">
        <v>1</v>
      </c>
      <c r="AN1160" s="7" t="b">
        <v>0</v>
      </c>
    </row>
    <row r="1161" spans="35:40" x14ac:dyDescent="0.25">
      <c r="AI1161" s="7" t="s">
        <v>758</v>
      </c>
      <c r="AJ1161" s="7" t="s">
        <v>26</v>
      </c>
      <c r="AK1161" s="7" t="s">
        <v>65</v>
      </c>
      <c r="AL1161" s="7" t="s">
        <v>282</v>
      </c>
      <c r="AM1161" s="7" t="b">
        <v>1</v>
      </c>
      <c r="AN1161" s="7" t="b">
        <v>0</v>
      </c>
    </row>
    <row r="1162" spans="35:40" x14ac:dyDescent="0.25">
      <c r="AI1162" s="7" t="s">
        <v>758</v>
      </c>
      <c r="AJ1162" s="7" t="s">
        <v>26</v>
      </c>
      <c r="AK1162" s="7" t="s">
        <v>49</v>
      </c>
      <c r="AL1162" s="7" t="s">
        <v>542</v>
      </c>
      <c r="AM1162" s="7" t="b">
        <v>0</v>
      </c>
      <c r="AN1162" s="7" t="b">
        <v>1</v>
      </c>
    </row>
    <row r="1163" spans="35:40" x14ac:dyDescent="0.25">
      <c r="AI1163" s="7" t="s">
        <v>758</v>
      </c>
      <c r="AJ1163" s="7" t="s">
        <v>26</v>
      </c>
      <c r="AK1163" s="7" t="s">
        <v>62</v>
      </c>
      <c r="AL1163" s="7" t="s">
        <v>542</v>
      </c>
      <c r="AM1163" s="7" t="b">
        <v>0</v>
      </c>
      <c r="AN1163" s="7" t="b">
        <v>1</v>
      </c>
    </row>
    <row r="1164" spans="35:40" x14ac:dyDescent="0.25">
      <c r="AI1164" s="7" t="s">
        <v>758</v>
      </c>
      <c r="AJ1164" s="7" t="s">
        <v>26</v>
      </c>
      <c r="AK1164" s="7" t="s">
        <v>61</v>
      </c>
      <c r="AL1164" s="7" t="s">
        <v>542</v>
      </c>
      <c r="AM1164" s="7" t="b">
        <v>0</v>
      </c>
      <c r="AN1164" s="7" t="b">
        <v>1</v>
      </c>
    </row>
    <row r="1165" spans="35:40" x14ac:dyDescent="0.25">
      <c r="AI1165" s="7" t="s">
        <v>758</v>
      </c>
      <c r="AJ1165" s="7" t="s">
        <v>26</v>
      </c>
      <c r="AK1165" s="7" t="s">
        <v>60</v>
      </c>
      <c r="AL1165" s="7" t="s">
        <v>542</v>
      </c>
      <c r="AM1165" s="7" t="b">
        <v>0</v>
      </c>
      <c r="AN1165" s="7" t="b">
        <v>1</v>
      </c>
    </row>
    <row r="1166" spans="35:40" x14ac:dyDescent="0.25">
      <c r="AI1166" s="7" t="s">
        <v>758</v>
      </c>
      <c r="AJ1166" s="7" t="s">
        <v>26</v>
      </c>
      <c r="AK1166" s="7" t="s">
        <v>55</v>
      </c>
      <c r="AL1166" s="7" t="s">
        <v>542</v>
      </c>
      <c r="AM1166" s="7" t="b">
        <v>0</v>
      </c>
      <c r="AN1166" s="7" t="b">
        <v>1</v>
      </c>
    </row>
    <row r="1167" spans="35:40" x14ac:dyDescent="0.25">
      <c r="AI1167" s="7" t="s">
        <v>758</v>
      </c>
      <c r="AJ1167" s="7" t="s">
        <v>26</v>
      </c>
      <c r="AK1167" s="7" t="s">
        <v>59</v>
      </c>
      <c r="AL1167" s="7" t="s">
        <v>542</v>
      </c>
      <c r="AM1167" s="7" t="b">
        <v>0</v>
      </c>
      <c r="AN1167" s="7" t="b">
        <v>1</v>
      </c>
    </row>
    <row r="1168" spans="35:40" x14ac:dyDescent="0.25">
      <c r="AI1168" s="7" t="s">
        <v>758</v>
      </c>
      <c r="AJ1168" s="7" t="s">
        <v>26</v>
      </c>
      <c r="AK1168" s="7" t="s">
        <v>58</v>
      </c>
      <c r="AL1168" s="7" t="s">
        <v>542</v>
      </c>
      <c r="AM1168" s="7" t="b">
        <v>0</v>
      </c>
      <c r="AN1168" s="7" t="b">
        <v>1</v>
      </c>
    </row>
    <row r="1169" spans="35:40" x14ac:dyDescent="0.25">
      <c r="AI1169" s="7" t="s">
        <v>758</v>
      </c>
      <c r="AJ1169" s="7" t="s">
        <v>26</v>
      </c>
      <c r="AK1169" s="7" t="s">
        <v>57</v>
      </c>
      <c r="AL1169" s="7" t="s">
        <v>542</v>
      </c>
      <c r="AM1169" s="7" t="b">
        <v>0</v>
      </c>
      <c r="AN1169" s="7" t="b">
        <v>1</v>
      </c>
    </row>
    <row r="1170" spans="35:40" x14ac:dyDescent="0.25">
      <c r="AI1170" s="7" t="s">
        <v>758</v>
      </c>
      <c r="AJ1170" s="7" t="s">
        <v>26</v>
      </c>
      <c r="AK1170" s="7" t="s">
        <v>56</v>
      </c>
      <c r="AL1170" s="7" t="s">
        <v>542</v>
      </c>
      <c r="AM1170" s="7" t="b">
        <v>0</v>
      </c>
      <c r="AN1170" s="7" t="b">
        <v>1</v>
      </c>
    </row>
    <row r="1171" spans="35:40" x14ac:dyDescent="0.25">
      <c r="AI1171" s="7" t="s">
        <v>758</v>
      </c>
      <c r="AJ1171" s="7" t="s">
        <v>26</v>
      </c>
      <c r="AK1171" s="7" t="s">
        <v>64</v>
      </c>
      <c r="AL1171" s="7" t="s">
        <v>542</v>
      </c>
      <c r="AM1171" s="7" t="b">
        <v>0</v>
      </c>
      <c r="AN1171" s="7" t="b">
        <v>1</v>
      </c>
    </row>
    <row r="1172" spans="35:40" x14ac:dyDescent="0.25">
      <c r="AI1172" s="7" t="s">
        <v>758</v>
      </c>
      <c r="AJ1172" s="7" t="s">
        <v>26</v>
      </c>
      <c r="AK1172" s="7" t="s">
        <v>54</v>
      </c>
      <c r="AL1172" s="7" t="s">
        <v>542</v>
      </c>
      <c r="AM1172" s="7" t="b">
        <v>0</v>
      </c>
      <c r="AN1172" s="7" t="b">
        <v>1</v>
      </c>
    </row>
    <row r="1173" spans="35:40" x14ac:dyDescent="0.25">
      <c r="AI1173" s="7" t="s">
        <v>758</v>
      </c>
      <c r="AJ1173" s="7" t="s">
        <v>26</v>
      </c>
      <c r="AK1173" s="7" t="s">
        <v>46</v>
      </c>
      <c r="AL1173" s="7" t="s">
        <v>542</v>
      </c>
      <c r="AM1173" s="7" t="b">
        <v>0</v>
      </c>
      <c r="AN1173" s="7" t="b">
        <v>1</v>
      </c>
    </row>
    <row r="1174" spans="35:40" x14ac:dyDescent="0.25">
      <c r="AI1174" s="7" t="s">
        <v>758</v>
      </c>
      <c r="AJ1174" s="7" t="s">
        <v>26</v>
      </c>
      <c r="AK1174" s="7" t="s">
        <v>47</v>
      </c>
      <c r="AL1174" s="7" t="s">
        <v>542</v>
      </c>
      <c r="AM1174" s="7" t="b">
        <v>0</v>
      </c>
      <c r="AN1174" s="7" t="b">
        <v>1</v>
      </c>
    </row>
    <row r="1175" spans="35:40" x14ac:dyDescent="0.25">
      <c r="AI1175" s="7" t="s">
        <v>758</v>
      </c>
      <c r="AJ1175" s="7" t="s">
        <v>26</v>
      </c>
      <c r="AK1175" s="7" t="s">
        <v>48</v>
      </c>
      <c r="AL1175" s="7" t="s">
        <v>542</v>
      </c>
      <c r="AM1175" s="7" t="b">
        <v>0</v>
      </c>
      <c r="AN1175" s="7" t="b">
        <v>1</v>
      </c>
    </row>
    <row r="1176" spans="35:40" x14ac:dyDescent="0.25">
      <c r="AI1176" s="7" t="s">
        <v>758</v>
      </c>
      <c r="AJ1176" s="7" t="s">
        <v>26</v>
      </c>
      <c r="AK1176" s="7" t="s">
        <v>45</v>
      </c>
      <c r="AL1176" s="7" t="s">
        <v>542</v>
      </c>
      <c r="AM1176" s="7" t="b">
        <v>0</v>
      </c>
      <c r="AN1176" s="7" t="b">
        <v>1</v>
      </c>
    </row>
    <row r="1177" spans="35:40" x14ac:dyDescent="0.25">
      <c r="AI1177" s="7" t="s">
        <v>758</v>
      </c>
      <c r="AJ1177" s="7" t="s">
        <v>26</v>
      </c>
      <c r="AK1177" s="7" t="s">
        <v>53</v>
      </c>
      <c r="AL1177" s="7" t="s">
        <v>542</v>
      </c>
      <c r="AM1177" s="7" t="b">
        <v>0</v>
      </c>
      <c r="AN1177" s="7" t="b">
        <v>1</v>
      </c>
    </row>
    <row r="1178" spans="35:40" x14ac:dyDescent="0.25">
      <c r="AI1178" s="7" t="s">
        <v>758</v>
      </c>
      <c r="AJ1178" s="7" t="s">
        <v>26</v>
      </c>
      <c r="AK1178" s="7" t="s">
        <v>50</v>
      </c>
      <c r="AL1178" s="7" t="s">
        <v>542</v>
      </c>
      <c r="AM1178" s="7" t="b">
        <v>0</v>
      </c>
      <c r="AN1178" s="7" t="b">
        <v>1</v>
      </c>
    </row>
    <row r="1179" spans="35:40" x14ac:dyDescent="0.25">
      <c r="AI1179" s="7" t="s">
        <v>758</v>
      </c>
      <c r="AJ1179" s="7" t="s">
        <v>26</v>
      </c>
      <c r="AK1179" s="7" t="s">
        <v>51</v>
      </c>
      <c r="AL1179" s="7" t="s">
        <v>542</v>
      </c>
      <c r="AM1179" s="7" t="b">
        <v>0</v>
      </c>
      <c r="AN1179" s="7" t="b">
        <v>1</v>
      </c>
    </row>
    <row r="1180" spans="35:40" x14ac:dyDescent="0.25">
      <c r="AI1180" s="7" t="s">
        <v>758</v>
      </c>
      <c r="AJ1180" s="7" t="s">
        <v>26</v>
      </c>
      <c r="AK1180" s="7" t="s">
        <v>52</v>
      </c>
      <c r="AL1180" s="7" t="s">
        <v>542</v>
      </c>
      <c r="AM1180" s="7" t="b">
        <v>0</v>
      </c>
      <c r="AN1180" s="7" t="b">
        <v>1</v>
      </c>
    </row>
    <row r="1181" spans="35:40" x14ac:dyDescent="0.25">
      <c r="AI1181" s="7" t="s">
        <v>758</v>
      </c>
      <c r="AJ1181" s="7" t="s">
        <v>26</v>
      </c>
      <c r="AK1181" s="7" t="s">
        <v>63</v>
      </c>
      <c r="AL1181" s="7" t="s">
        <v>542</v>
      </c>
      <c r="AM1181" s="7" t="b">
        <v>0</v>
      </c>
      <c r="AN1181" s="7" t="b">
        <v>1</v>
      </c>
    </row>
    <row r="1182" spans="35:40" x14ac:dyDescent="0.25">
      <c r="AI1182" s="7" t="s">
        <v>758</v>
      </c>
      <c r="AJ1182" s="7" t="s">
        <v>26</v>
      </c>
      <c r="AK1182" s="7" t="s">
        <v>549</v>
      </c>
      <c r="AL1182" s="7" t="s">
        <v>542</v>
      </c>
      <c r="AM1182" s="7" t="b">
        <v>0</v>
      </c>
      <c r="AN1182" s="7" t="b">
        <v>1</v>
      </c>
    </row>
    <row r="1183" spans="35:40" x14ac:dyDescent="0.25">
      <c r="AI1183" s="7" t="s">
        <v>758</v>
      </c>
      <c r="AJ1183" s="7" t="s">
        <v>26</v>
      </c>
      <c r="AK1183" s="7" t="s">
        <v>65</v>
      </c>
      <c r="AL1183" s="7" t="s">
        <v>542</v>
      </c>
      <c r="AM1183" s="7" t="b">
        <v>0</v>
      </c>
      <c r="AN1183" s="7" t="b">
        <v>1</v>
      </c>
    </row>
    <row r="1184" spans="35:40" x14ac:dyDescent="0.25">
      <c r="AI1184" s="7" t="s">
        <v>758</v>
      </c>
      <c r="AJ1184" s="7" t="s">
        <v>26</v>
      </c>
      <c r="AK1184" s="7" t="s">
        <v>49</v>
      </c>
      <c r="AL1184" s="7" t="s">
        <v>543</v>
      </c>
      <c r="AM1184" s="7" t="b">
        <v>0</v>
      </c>
      <c r="AN1184" s="7" t="b">
        <v>1</v>
      </c>
    </row>
    <row r="1185" spans="35:40" x14ac:dyDescent="0.25">
      <c r="AI1185" s="7" t="s">
        <v>758</v>
      </c>
      <c r="AJ1185" s="7" t="s">
        <v>26</v>
      </c>
      <c r="AK1185" s="7" t="s">
        <v>62</v>
      </c>
      <c r="AL1185" s="7" t="s">
        <v>543</v>
      </c>
      <c r="AM1185" s="7" t="b">
        <v>0</v>
      </c>
      <c r="AN1185" s="7" t="b">
        <v>1</v>
      </c>
    </row>
    <row r="1186" spans="35:40" x14ac:dyDescent="0.25">
      <c r="AI1186" s="7" t="s">
        <v>758</v>
      </c>
      <c r="AJ1186" s="7" t="s">
        <v>26</v>
      </c>
      <c r="AK1186" s="7" t="s">
        <v>61</v>
      </c>
      <c r="AL1186" s="7" t="s">
        <v>543</v>
      </c>
      <c r="AM1186" s="7" t="b">
        <v>0</v>
      </c>
      <c r="AN1186" s="7" t="b">
        <v>1</v>
      </c>
    </row>
    <row r="1187" spans="35:40" x14ac:dyDescent="0.25">
      <c r="AI1187" s="7" t="s">
        <v>758</v>
      </c>
      <c r="AJ1187" s="7" t="s">
        <v>26</v>
      </c>
      <c r="AK1187" s="7" t="s">
        <v>60</v>
      </c>
      <c r="AL1187" s="7" t="s">
        <v>543</v>
      </c>
      <c r="AM1187" s="7" t="b">
        <v>0</v>
      </c>
      <c r="AN1187" s="7" t="b">
        <v>1</v>
      </c>
    </row>
    <row r="1188" spans="35:40" x14ac:dyDescent="0.25">
      <c r="AI1188" s="7" t="s">
        <v>758</v>
      </c>
      <c r="AJ1188" s="7" t="s">
        <v>26</v>
      </c>
      <c r="AK1188" s="7" t="s">
        <v>55</v>
      </c>
      <c r="AL1188" s="7" t="s">
        <v>543</v>
      </c>
      <c r="AM1188" s="7" t="b">
        <v>0</v>
      </c>
      <c r="AN1188" s="7" t="b">
        <v>1</v>
      </c>
    </row>
    <row r="1189" spans="35:40" x14ac:dyDescent="0.25">
      <c r="AI1189" s="7" t="s">
        <v>758</v>
      </c>
      <c r="AJ1189" s="7" t="s">
        <v>26</v>
      </c>
      <c r="AK1189" s="7" t="s">
        <v>59</v>
      </c>
      <c r="AL1189" s="7" t="s">
        <v>543</v>
      </c>
      <c r="AM1189" s="7" t="b">
        <v>0</v>
      </c>
      <c r="AN1189" s="7" t="b">
        <v>1</v>
      </c>
    </row>
    <row r="1190" spans="35:40" x14ac:dyDescent="0.25">
      <c r="AI1190" s="7" t="s">
        <v>758</v>
      </c>
      <c r="AJ1190" s="7" t="s">
        <v>26</v>
      </c>
      <c r="AK1190" s="7" t="s">
        <v>58</v>
      </c>
      <c r="AL1190" s="7" t="s">
        <v>543</v>
      </c>
      <c r="AM1190" s="7" t="b">
        <v>0</v>
      </c>
      <c r="AN1190" s="7" t="b">
        <v>1</v>
      </c>
    </row>
    <row r="1191" spans="35:40" x14ac:dyDescent="0.25">
      <c r="AI1191" s="7" t="s">
        <v>758</v>
      </c>
      <c r="AJ1191" s="7" t="s">
        <v>26</v>
      </c>
      <c r="AK1191" s="7" t="s">
        <v>57</v>
      </c>
      <c r="AL1191" s="7" t="s">
        <v>543</v>
      </c>
      <c r="AM1191" s="7" t="b">
        <v>0</v>
      </c>
      <c r="AN1191" s="7" t="b">
        <v>1</v>
      </c>
    </row>
    <row r="1192" spans="35:40" x14ac:dyDescent="0.25">
      <c r="AI1192" s="7" t="s">
        <v>758</v>
      </c>
      <c r="AJ1192" s="7" t="s">
        <v>26</v>
      </c>
      <c r="AK1192" s="7" t="s">
        <v>56</v>
      </c>
      <c r="AL1192" s="7" t="s">
        <v>543</v>
      </c>
      <c r="AM1192" s="7" t="b">
        <v>0</v>
      </c>
      <c r="AN1192" s="7" t="b">
        <v>1</v>
      </c>
    </row>
    <row r="1193" spans="35:40" x14ac:dyDescent="0.25">
      <c r="AI1193" s="7" t="s">
        <v>758</v>
      </c>
      <c r="AJ1193" s="7" t="s">
        <v>26</v>
      </c>
      <c r="AK1193" s="7" t="s">
        <v>64</v>
      </c>
      <c r="AL1193" s="7" t="s">
        <v>543</v>
      </c>
      <c r="AM1193" s="7" t="b">
        <v>0</v>
      </c>
      <c r="AN1193" s="7" t="b">
        <v>1</v>
      </c>
    </row>
    <row r="1194" spans="35:40" x14ac:dyDescent="0.25">
      <c r="AI1194" s="7" t="s">
        <v>758</v>
      </c>
      <c r="AJ1194" s="7" t="s">
        <v>26</v>
      </c>
      <c r="AK1194" s="7" t="s">
        <v>54</v>
      </c>
      <c r="AL1194" s="7" t="s">
        <v>543</v>
      </c>
      <c r="AM1194" s="7" t="b">
        <v>0</v>
      </c>
      <c r="AN1194" s="7" t="b">
        <v>1</v>
      </c>
    </row>
    <row r="1195" spans="35:40" x14ac:dyDescent="0.25">
      <c r="AI1195" s="7" t="s">
        <v>758</v>
      </c>
      <c r="AJ1195" s="7" t="s">
        <v>26</v>
      </c>
      <c r="AK1195" s="7" t="s">
        <v>46</v>
      </c>
      <c r="AL1195" s="7" t="s">
        <v>543</v>
      </c>
      <c r="AM1195" s="7" t="b">
        <v>0</v>
      </c>
      <c r="AN1195" s="7" t="b">
        <v>1</v>
      </c>
    </row>
    <row r="1196" spans="35:40" x14ac:dyDescent="0.25">
      <c r="AI1196" s="7" t="s">
        <v>758</v>
      </c>
      <c r="AJ1196" s="7" t="s">
        <v>26</v>
      </c>
      <c r="AK1196" s="7" t="s">
        <v>47</v>
      </c>
      <c r="AL1196" s="7" t="s">
        <v>543</v>
      </c>
      <c r="AM1196" s="7" t="b">
        <v>0</v>
      </c>
      <c r="AN1196" s="7" t="b">
        <v>1</v>
      </c>
    </row>
    <row r="1197" spans="35:40" x14ac:dyDescent="0.25">
      <c r="AI1197" s="7" t="s">
        <v>758</v>
      </c>
      <c r="AJ1197" s="7" t="s">
        <v>26</v>
      </c>
      <c r="AK1197" s="7" t="s">
        <v>48</v>
      </c>
      <c r="AL1197" s="7" t="s">
        <v>543</v>
      </c>
      <c r="AM1197" s="7" t="b">
        <v>0</v>
      </c>
      <c r="AN1197" s="7" t="b">
        <v>1</v>
      </c>
    </row>
    <row r="1198" spans="35:40" x14ac:dyDescent="0.25">
      <c r="AI1198" s="7" t="s">
        <v>758</v>
      </c>
      <c r="AJ1198" s="7" t="s">
        <v>26</v>
      </c>
      <c r="AK1198" s="7" t="s">
        <v>45</v>
      </c>
      <c r="AL1198" s="7" t="s">
        <v>543</v>
      </c>
      <c r="AM1198" s="7" t="b">
        <v>0</v>
      </c>
      <c r="AN1198" s="7" t="b">
        <v>1</v>
      </c>
    </row>
    <row r="1199" spans="35:40" x14ac:dyDescent="0.25">
      <c r="AI1199" s="7" t="s">
        <v>758</v>
      </c>
      <c r="AJ1199" s="7" t="s">
        <v>26</v>
      </c>
      <c r="AK1199" s="7" t="s">
        <v>53</v>
      </c>
      <c r="AL1199" s="7" t="s">
        <v>543</v>
      </c>
      <c r="AM1199" s="7" t="b">
        <v>0</v>
      </c>
      <c r="AN1199" s="7" t="b">
        <v>1</v>
      </c>
    </row>
    <row r="1200" spans="35:40" x14ac:dyDescent="0.25">
      <c r="AI1200" s="7" t="s">
        <v>758</v>
      </c>
      <c r="AJ1200" s="7" t="s">
        <v>26</v>
      </c>
      <c r="AK1200" s="7" t="s">
        <v>50</v>
      </c>
      <c r="AL1200" s="7" t="s">
        <v>543</v>
      </c>
      <c r="AM1200" s="7" t="b">
        <v>0</v>
      </c>
      <c r="AN1200" s="7" t="b">
        <v>1</v>
      </c>
    </row>
    <row r="1201" spans="35:40" x14ac:dyDescent="0.25">
      <c r="AI1201" s="7" t="s">
        <v>758</v>
      </c>
      <c r="AJ1201" s="7" t="s">
        <v>26</v>
      </c>
      <c r="AK1201" s="7" t="s">
        <v>51</v>
      </c>
      <c r="AL1201" s="7" t="s">
        <v>543</v>
      </c>
      <c r="AM1201" s="7" t="b">
        <v>0</v>
      </c>
      <c r="AN1201" s="7" t="b">
        <v>1</v>
      </c>
    </row>
    <row r="1202" spans="35:40" x14ac:dyDescent="0.25">
      <c r="AI1202" s="7" t="s">
        <v>758</v>
      </c>
      <c r="AJ1202" s="7" t="s">
        <v>26</v>
      </c>
      <c r="AK1202" s="7" t="s">
        <v>52</v>
      </c>
      <c r="AL1202" s="7" t="s">
        <v>543</v>
      </c>
      <c r="AM1202" s="7" t="b">
        <v>0</v>
      </c>
      <c r="AN1202" s="7" t="b">
        <v>1</v>
      </c>
    </row>
    <row r="1203" spans="35:40" x14ac:dyDescent="0.25">
      <c r="AI1203" s="7" t="s">
        <v>758</v>
      </c>
      <c r="AJ1203" s="7" t="s">
        <v>26</v>
      </c>
      <c r="AK1203" s="7" t="s">
        <v>63</v>
      </c>
      <c r="AL1203" s="7" t="s">
        <v>543</v>
      </c>
      <c r="AM1203" s="7" t="b">
        <v>0</v>
      </c>
      <c r="AN1203" s="7" t="b">
        <v>1</v>
      </c>
    </row>
    <row r="1204" spans="35:40" x14ac:dyDescent="0.25">
      <c r="AI1204" s="7" t="s">
        <v>758</v>
      </c>
      <c r="AJ1204" s="7" t="s">
        <v>26</v>
      </c>
      <c r="AK1204" s="7" t="s">
        <v>549</v>
      </c>
      <c r="AL1204" s="7" t="s">
        <v>543</v>
      </c>
      <c r="AM1204" s="7" t="b">
        <v>0</v>
      </c>
      <c r="AN1204" s="7" t="b">
        <v>1</v>
      </c>
    </row>
    <row r="1205" spans="35:40" x14ac:dyDescent="0.25">
      <c r="AI1205" s="7" t="s">
        <v>758</v>
      </c>
      <c r="AJ1205" s="7" t="s">
        <v>26</v>
      </c>
      <c r="AK1205" s="7" t="s">
        <v>65</v>
      </c>
      <c r="AL1205" s="7" t="s">
        <v>543</v>
      </c>
      <c r="AM1205" s="7" t="b">
        <v>0</v>
      </c>
      <c r="AN1205" s="7" t="b">
        <v>1</v>
      </c>
    </row>
    <row r="1206" spans="35:40" x14ac:dyDescent="0.25">
      <c r="AI1206" s="7" t="s">
        <v>758</v>
      </c>
      <c r="AJ1206" s="7" t="s">
        <v>26</v>
      </c>
      <c r="AK1206" s="7" t="s">
        <v>67</v>
      </c>
      <c r="AL1206" s="7" t="s">
        <v>283</v>
      </c>
      <c r="AM1206" s="7" t="b">
        <v>1</v>
      </c>
      <c r="AN1206" s="7" t="b">
        <v>0</v>
      </c>
    </row>
    <row r="1207" spans="35:40" x14ac:dyDescent="0.25">
      <c r="AI1207" s="7" t="s">
        <v>758</v>
      </c>
      <c r="AJ1207" s="7" t="s">
        <v>26</v>
      </c>
      <c r="AK1207" s="7" t="s">
        <v>67</v>
      </c>
      <c r="AL1207" s="7" t="s">
        <v>544</v>
      </c>
      <c r="AM1207" s="7" t="b">
        <v>1</v>
      </c>
      <c r="AN1207" s="7" t="b">
        <v>0</v>
      </c>
    </row>
    <row r="1208" spans="35:40" x14ac:dyDescent="0.25">
      <c r="AI1208" s="7" t="s">
        <v>758</v>
      </c>
      <c r="AJ1208" s="7" t="s">
        <v>26</v>
      </c>
      <c r="AK1208" s="7" t="s">
        <v>66</v>
      </c>
      <c r="AL1208" s="7" t="s">
        <v>282</v>
      </c>
      <c r="AM1208" s="7" t="b">
        <v>1</v>
      </c>
      <c r="AN1208" s="7" t="b">
        <v>0</v>
      </c>
    </row>
    <row r="1209" spans="35:40" x14ac:dyDescent="0.25">
      <c r="AI1209" s="7" t="s">
        <v>758</v>
      </c>
      <c r="AJ1209" s="7" t="s">
        <v>26</v>
      </c>
      <c r="AK1209" s="7" t="s">
        <v>66</v>
      </c>
      <c r="AL1209" s="7" t="s">
        <v>542</v>
      </c>
      <c r="AM1209" s="7" t="b">
        <v>0</v>
      </c>
      <c r="AN1209" s="7" t="b">
        <v>1</v>
      </c>
    </row>
    <row r="1210" spans="35:40" x14ac:dyDescent="0.25">
      <c r="AI1210" s="7" t="s">
        <v>758</v>
      </c>
      <c r="AJ1210" s="7" t="s">
        <v>26</v>
      </c>
      <c r="AK1210" s="7" t="s">
        <v>66</v>
      </c>
      <c r="AL1210" s="7" t="s">
        <v>543</v>
      </c>
      <c r="AM1210" s="7" t="b">
        <v>0</v>
      </c>
      <c r="AN1210" s="7" t="b">
        <v>1</v>
      </c>
    </row>
    <row r="1211" spans="35:40" x14ac:dyDescent="0.25">
      <c r="AI1211" s="7" t="s">
        <v>759</v>
      </c>
      <c r="AJ1211" s="7" t="s">
        <v>26</v>
      </c>
      <c r="AK1211" s="7" t="s">
        <v>517</v>
      </c>
      <c r="AL1211" s="7" t="s">
        <v>300</v>
      </c>
      <c r="AM1211" s="7" t="b">
        <v>1</v>
      </c>
      <c r="AN1211" s="7" t="b">
        <v>0</v>
      </c>
    </row>
    <row r="1212" spans="35:40" x14ac:dyDescent="0.25">
      <c r="AI1212" s="7" t="s">
        <v>759</v>
      </c>
      <c r="AJ1212" s="7" t="s">
        <v>26</v>
      </c>
      <c r="AK1212" s="7" t="s">
        <v>85</v>
      </c>
      <c r="AL1212" s="7" t="s">
        <v>300</v>
      </c>
      <c r="AM1212" s="7" t="b">
        <v>1</v>
      </c>
      <c r="AN1212" s="7" t="b">
        <v>0</v>
      </c>
    </row>
    <row r="1213" spans="35:40" x14ac:dyDescent="0.25">
      <c r="AI1213" s="7" t="s">
        <v>759</v>
      </c>
      <c r="AJ1213" s="7" t="s">
        <v>26</v>
      </c>
      <c r="AK1213" s="7" t="s">
        <v>517</v>
      </c>
      <c r="AL1213" s="7" t="s">
        <v>541</v>
      </c>
      <c r="AM1213" s="7" t="b">
        <v>0</v>
      </c>
      <c r="AN1213" s="7" t="b">
        <v>1</v>
      </c>
    </row>
    <row r="1214" spans="35:40" x14ac:dyDescent="0.25">
      <c r="AI1214" s="7" t="s">
        <v>760</v>
      </c>
      <c r="AJ1214" s="7" t="s">
        <v>26</v>
      </c>
      <c r="AK1214" s="7" t="s">
        <v>587</v>
      </c>
      <c r="AL1214" s="7" t="s">
        <v>452</v>
      </c>
      <c r="AM1214" s="7" t="b">
        <v>0</v>
      </c>
      <c r="AN1214" s="7" t="b">
        <v>1</v>
      </c>
    </row>
    <row r="1215" spans="35:40" x14ac:dyDescent="0.25">
      <c r="AI1215" s="7" t="s">
        <v>760</v>
      </c>
      <c r="AJ1215" s="7" t="s">
        <v>26</v>
      </c>
      <c r="AK1215" s="7" t="s">
        <v>588</v>
      </c>
      <c r="AL1215" s="7" t="s">
        <v>452</v>
      </c>
      <c r="AM1215" s="7" t="b">
        <v>0</v>
      </c>
      <c r="AN1215" s="7" t="b">
        <v>1</v>
      </c>
    </row>
    <row r="1216" spans="35:40" x14ac:dyDescent="0.25">
      <c r="AI1216" s="7" t="s">
        <v>760</v>
      </c>
      <c r="AJ1216" s="7" t="s">
        <v>26</v>
      </c>
      <c r="AK1216" s="7" t="s">
        <v>451</v>
      </c>
      <c r="AL1216" s="7" t="s">
        <v>452</v>
      </c>
      <c r="AM1216" s="7" t="b">
        <v>0</v>
      </c>
      <c r="AN1216" s="7" t="b">
        <v>1</v>
      </c>
    </row>
    <row r="1217" spans="35:40" x14ac:dyDescent="0.25">
      <c r="AI1217" s="7" t="s">
        <v>760</v>
      </c>
      <c r="AJ1217" s="7" t="s">
        <v>26</v>
      </c>
      <c r="AK1217" s="7" t="s">
        <v>589</v>
      </c>
      <c r="AL1217" s="7" t="s">
        <v>452</v>
      </c>
      <c r="AM1217" s="7" t="b">
        <v>0</v>
      </c>
      <c r="AN1217" s="7" t="b">
        <v>1</v>
      </c>
    </row>
    <row r="1218" spans="35:40" x14ac:dyDescent="0.25">
      <c r="AI1218" s="7" t="s">
        <v>760</v>
      </c>
      <c r="AJ1218" s="7" t="s">
        <v>26</v>
      </c>
      <c r="AK1218" s="7" t="s">
        <v>457</v>
      </c>
      <c r="AL1218" s="7" t="s">
        <v>452</v>
      </c>
      <c r="AM1218" s="7" t="b">
        <v>0</v>
      </c>
      <c r="AN1218" s="7" t="b">
        <v>1</v>
      </c>
    </row>
    <row r="1219" spans="35:40" x14ac:dyDescent="0.25">
      <c r="AI1219" s="7" t="s">
        <v>761</v>
      </c>
      <c r="AJ1219" s="7" t="s">
        <v>26</v>
      </c>
      <c r="AK1219" s="7" t="s">
        <v>550</v>
      </c>
      <c r="AL1219" s="7" t="s">
        <v>551</v>
      </c>
      <c r="AM1219" s="7" t="b">
        <v>0</v>
      </c>
      <c r="AN1219" s="7" t="b">
        <v>1</v>
      </c>
    </row>
    <row r="1220" spans="35:40" x14ac:dyDescent="0.25">
      <c r="AI1220" s="7" t="s">
        <v>761</v>
      </c>
      <c r="AJ1220" s="7" t="s">
        <v>26</v>
      </c>
      <c r="AK1220" s="7" t="s">
        <v>552</v>
      </c>
      <c r="AL1220" s="7" t="s">
        <v>551</v>
      </c>
      <c r="AM1220" s="7" t="b">
        <v>0</v>
      </c>
      <c r="AN1220" s="7" t="b">
        <v>1</v>
      </c>
    </row>
    <row r="1221" spans="35:40" x14ac:dyDescent="0.25">
      <c r="AI1221" s="7" t="s">
        <v>761</v>
      </c>
      <c r="AJ1221" s="7" t="s">
        <v>26</v>
      </c>
      <c r="AK1221" s="7" t="s">
        <v>553</v>
      </c>
      <c r="AL1221" s="7" t="s">
        <v>551</v>
      </c>
      <c r="AM1221" s="7" t="b">
        <v>0</v>
      </c>
      <c r="AN1221" s="7" t="b">
        <v>1</v>
      </c>
    </row>
    <row r="1222" spans="35:40" x14ac:dyDescent="0.25">
      <c r="AI1222" s="7" t="s">
        <v>761</v>
      </c>
      <c r="AJ1222" s="7" t="s">
        <v>26</v>
      </c>
      <c r="AK1222" s="7" t="s">
        <v>554</v>
      </c>
      <c r="AL1222" s="7" t="s">
        <v>551</v>
      </c>
      <c r="AM1222" s="7" t="b">
        <v>0</v>
      </c>
      <c r="AN1222" s="7" t="b">
        <v>1</v>
      </c>
    </row>
    <row r="1223" spans="35:40" x14ac:dyDescent="0.25">
      <c r="AI1223" s="7" t="s">
        <v>761</v>
      </c>
      <c r="AJ1223" s="7" t="s">
        <v>26</v>
      </c>
      <c r="AK1223" s="7" t="s">
        <v>555</v>
      </c>
      <c r="AL1223" s="7" t="s">
        <v>551</v>
      </c>
      <c r="AM1223" s="7" t="b">
        <v>0</v>
      </c>
      <c r="AN1223" s="7" t="b">
        <v>1</v>
      </c>
    </row>
    <row r="1224" spans="35:40" x14ac:dyDescent="0.25">
      <c r="AI1224" s="7" t="s">
        <v>761</v>
      </c>
      <c r="AJ1224" s="7" t="s">
        <v>26</v>
      </c>
      <c r="AK1224" s="7" t="s">
        <v>556</v>
      </c>
      <c r="AL1224" s="7" t="s">
        <v>551</v>
      </c>
      <c r="AM1224" s="7" t="b">
        <v>0</v>
      </c>
      <c r="AN1224" s="7" t="b">
        <v>1</v>
      </c>
    </row>
    <row r="1225" spans="35:40" x14ac:dyDescent="0.25">
      <c r="AI1225" s="7" t="s">
        <v>761</v>
      </c>
      <c r="AJ1225" s="7" t="s">
        <v>26</v>
      </c>
      <c r="AK1225" s="7" t="s">
        <v>557</v>
      </c>
      <c r="AL1225" s="7" t="s">
        <v>551</v>
      </c>
      <c r="AM1225" s="7" t="b">
        <v>0</v>
      </c>
      <c r="AN1225" s="7" t="b">
        <v>1</v>
      </c>
    </row>
    <row r="1226" spans="35:40" x14ac:dyDescent="0.25">
      <c r="AI1226" s="7" t="s">
        <v>761</v>
      </c>
      <c r="AJ1226" s="7" t="s">
        <v>26</v>
      </c>
      <c r="AK1226" s="7" t="s">
        <v>558</v>
      </c>
      <c r="AL1226" s="7" t="s">
        <v>551</v>
      </c>
      <c r="AM1226" s="7" t="b">
        <v>0</v>
      </c>
      <c r="AN1226" s="7" t="b">
        <v>1</v>
      </c>
    </row>
    <row r="1227" spans="35:40" x14ac:dyDescent="0.25">
      <c r="AI1227" s="7" t="s">
        <v>761</v>
      </c>
      <c r="AJ1227" s="7" t="s">
        <v>26</v>
      </c>
      <c r="AK1227" s="7" t="s">
        <v>559</v>
      </c>
      <c r="AL1227" s="7" t="s">
        <v>551</v>
      </c>
      <c r="AM1227" s="7" t="b">
        <v>0</v>
      </c>
      <c r="AN1227" s="7" t="b">
        <v>1</v>
      </c>
    </row>
    <row r="1228" spans="35:40" x14ac:dyDescent="0.25">
      <c r="AI1228" s="7" t="s">
        <v>761</v>
      </c>
      <c r="AJ1228" s="7" t="s">
        <v>26</v>
      </c>
      <c r="AK1228" s="7" t="s">
        <v>560</v>
      </c>
      <c r="AL1228" s="7" t="s">
        <v>551</v>
      </c>
      <c r="AM1228" s="7" t="b">
        <v>0</v>
      </c>
      <c r="AN1228" s="7" t="b">
        <v>1</v>
      </c>
    </row>
    <row r="1229" spans="35:40" x14ac:dyDescent="0.25">
      <c r="AI1229" s="7" t="s">
        <v>761</v>
      </c>
      <c r="AJ1229" s="7" t="s">
        <v>26</v>
      </c>
      <c r="AK1229" s="7" t="s">
        <v>561</v>
      </c>
      <c r="AL1229" s="7" t="s">
        <v>551</v>
      </c>
      <c r="AM1229" s="7" t="b">
        <v>0</v>
      </c>
      <c r="AN1229" s="7" t="b">
        <v>1</v>
      </c>
    </row>
    <row r="1230" spans="35:40" x14ac:dyDescent="0.25">
      <c r="AI1230" s="7" t="s">
        <v>761</v>
      </c>
      <c r="AJ1230" s="7" t="s">
        <v>26</v>
      </c>
      <c r="AK1230" s="7" t="s">
        <v>562</v>
      </c>
      <c r="AL1230" s="7" t="s">
        <v>551</v>
      </c>
      <c r="AM1230" s="7" t="b">
        <v>0</v>
      </c>
      <c r="AN1230" s="7" t="b">
        <v>1</v>
      </c>
    </row>
    <row r="1231" spans="35:40" x14ac:dyDescent="0.25">
      <c r="AI1231" s="7" t="s">
        <v>761</v>
      </c>
      <c r="AJ1231" s="7" t="s">
        <v>26</v>
      </c>
      <c r="AK1231" s="7" t="s">
        <v>563</v>
      </c>
      <c r="AL1231" s="7" t="s">
        <v>551</v>
      </c>
      <c r="AM1231" s="7" t="b">
        <v>0</v>
      </c>
      <c r="AN1231" s="7" t="b">
        <v>1</v>
      </c>
    </row>
    <row r="1232" spans="35:40" x14ac:dyDescent="0.25">
      <c r="AI1232" s="7" t="s">
        <v>761</v>
      </c>
      <c r="AJ1232" s="7" t="s">
        <v>26</v>
      </c>
      <c r="AK1232" s="7" t="s">
        <v>564</v>
      </c>
      <c r="AL1232" s="7" t="s">
        <v>551</v>
      </c>
      <c r="AM1232" s="7" t="b">
        <v>0</v>
      </c>
      <c r="AN1232" s="7" t="b">
        <v>1</v>
      </c>
    </row>
    <row r="1233" spans="35:40" x14ac:dyDescent="0.25">
      <c r="AI1233" s="7" t="s">
        <v>761</v>
      </c>
      <c r="AJ1233" s="7" t="s">
        <v>26</v>
      </c>
      <c r="AK1233" s="7" t="s">
        <v>565</v>
      </c>
      <c r="AL1233" s="7" t="s">
        <v>551</v>
      </c>
      <c r="AM1233" s="7" t="b">
        <v>0</v>
      </c>
      <c r="AN1233" s="7" t="b">
        <v>1</v>
      </c>
    </row>
    <row r="1234" spans="35:40" x14ac:dyDescent="0.25">
      <c r="AI1234" s="7" t="s">
        <v>761</v>
      </c>
      <c r="AJ1234" s="7" t="s">
        <v>26</v>
      </c>
      <c r="AK1234" s="7" t="s">
        <v>566</v>
      </c>
      <c r="AL1234" s="7" t="s">
        <v>551</v>
      </c>
      <c r="AM1234" s="7" t="b">
        <v>0</v>
      </c>
      <c r="AN1234" s="7" t="b">
        <v>1</v>
      </c>
    </row>
    <row r="1235" spans="35:40" x14ac:dyDescent="0.25">
      <c r="AI1235" s="7" t="s">
        <v>761</v>
      </c>
      <c r="AJ1235" s="7" t="s">
        <v>26</v>
      </c>
      <c r="AK1235" s="7" t="s">
        <v>567</v>
      </c>
      <c r="AL1235" s="7" t="s">
        <v>551</v>
      </c>
      <c r="AM1235" s="7" t="b">
        <v>0</v>
      </c>
      <c r="AN1235" s="7" t="b">
        <v>1</v>
      </c>
    </row>
    <row r="1236" spans="35:40" x14ac:dyDescent="0.25">
      <c r="AI1236" s="7" t="s">
        <v>761</v>
      </c>
      <c r="AJ1236" s="7" t="s">
        <v>26</v>
      </c>
      <c r="AK1236" s="7" t="s">
        <v>568</v>
      </c>
      <c r="AL1236" s="7" t="s">
        <v>551</v>
      </c>
      <c r="AM1236" s="7" t="b">
        <v>0</v>
      </c>
      <c r="AN1236" s="7" t="b">
        <v>1</v>
      </c>
    </row>
    <row r="1237" spans="35:40" x14ac:dyDescent="0.25">
      <c r="AI1237" s="7" t="s">
        <v>761</v>
      </c>
      <c r="AJ1237" s="7" t="s">
        <v>26</v>
      </c>
      <c r="AK1237" s="7" t="s">
        <v>569</v>
      </c>
      <c r="AL1237" s="7" t="s">
        <v>551</v>
      </c>
      <c r="AM1237" s="7" t="b">
        <v>0</v>
      </c>
      <c r="AN1237" s="7" t="b">
        <v>1</v>
      </c>
    </row>
    <row r="1238" spans="35:40" x14ac:dyDescent="0.25">
      <c r="AI1238" s="7" t="s">
        <v>761</v>
      </c>
      <c r="AJ1238" s="7" t="s">
        <v>26</v>
      </c>
      <c r="AK1238" s="7" t="s">
        <v>570</v>
      </c>
      <c r="AL1238" s="7" t="s">
        <v>551</v>
      </c>
      <c r="AM1238" s="7" t="b">
        <v>0</v>
      </c>
      <c r="AN1238" s="7" t="b">
        <v>1</v>
      </c>
    </row>
    <row r="1239" spans="35:40" x14ac:dyDescent="0.25">
      <c r="AI1239" s="7" t="s">
        <v>761</v>
      </c>
      <c r="AJ1239" s="7" t="s">
        <v>26</v>
      </c>
      <c r="AK1239" s="7" t="s">
        <v>571</v>
      </c>
      <c r="AL1239" s="7" t="s">
        <v>551</v>
      </c>
      <c r="AM1239" s="7" t="b">
        <v>0</v>
      </c>
      <c r="AN1239" s="7" t="b">
        <v>1</v>
      </c>
    </row>
    <row r="1240" spans="35:40" x14ac:dyDescent="0.25">
      <c r="AI1240" s="7" t="s">
        <v>761</v>
      </c>
      <c r="AJ1240" s="7" t="s">
        <v>26</v>
      </c>
      <c r="AK1240" s="7" t="s">
        <v>572</v>
      </c>
      <c r="AL1240" s="7" t="s">
        <v>551</v>
      </c>
      <c r="AM1240" s="7" t="b">
        <v>0</v>
      </c>
      <c r="AN1240" s="7" t="b">
        <v>1</v>
      </c>
    </row>
    <row r="1241" spans="35:40" x14ac:dyDescent="0.25">
      <c r="AI1241" s="7" t="s">
        <v>761</v>
      </c>
      <c r="AJ1241" s="7" t="s">
        <v>26</v>
      </c>
      <c r="AK1241" s="7" t="s">
        <v>573</v>
      </c>
      <c r="AL1241" s="7" t="s">
        <v>551</v>
      </c>
      <c r="AM1241" s="7" t="b">
        <v>0</v>
      </c>
      <c r="AN1241" s="7" t="b">
        <v>1</v>
      </c>
    </row>
    <row r="1242" spans="35:40" x14ac:dyDescent="0.25">
      <c r="AI1242" s="7" t="s">
        <v>761</v>
      </c>
      <c r="AJ1242" s="7" t="s">
        <v>26</v>
      </c>
      <c r="AK1242" s="7" t="s">
        <v>574</v>
      </c>
      <c r="AL1242" s="7" t="s">
        <v>551</v>
      </c>
      <c r="AM1242" s="7" t="b">
        <v>0</v>
      </c>
      <c r="AN1242" s="7" t="b">
        <v>1</v>
      </c>
    </row>
    <row r="1243" spans="35:40" x14ac:dyDescent="0.25">
      <c r="AI1243" s="7" t="s">
        <v>761</v>
      </c>
      <c r="AJ1243" s="7" t="s">
        <v>26</v>
      </c>
      <c r="AK1243" s="7" t="s">
        <v>575</v>
      </c>
      <c r="AL1243" s="7" t="s">
        <v>551</v>
      </c>
      <c r="AM1243" s="7" t="b">
        <v>0</v>
      </c>
      <c r="AN1243" s="7" t="b">
        <v>1</v>
      </c>
    </row>
    <row r="1244" spans="35:40" x14ac:dyDescent="0.25">
      <c r="AI1244" s="7" t="s">
        <v>761</v>
      </c>
      <c r="AJ1244" s="7" t="s">
        <v>26</v>
      </c>
      <c r="AK1244" s="7" t="s">
        <v>576</v>
      </c>
      <c r="AL1244" s="7" t="s">
        <v>551</v>
      </c>
      <c r="AM1244" s="7" t="b">
        <v>0</v>
      </c>
      <c r="AN1244" s="7" t="b">
        <v>1</v>
      </c>
    </row>
    <row r="1245" spans="35:40" x14ac:dyDescent="0.25">
      <c r="AI1245" s="7" t="s">
        <v>761</v>
      </c>
      <c r="AJ1245" s="7" t="s">
        <v>26</v>
      </c>
      <c r="AK1245" s="7" t="s">
        <v>577</v>
      </c>
      <c r="AL1245" s="7" t="s">
        <v>551</v>
      </c>
      <c r="AM1245" s="7" t="b">
        <v>0</v>
      </c>
      <c r="AN1245" s="7" t="b">
        <v>1</v>
      </c>
    </row>
    <row r="1246" spans="35:40" x14ac:dyDescent="0.25">
      <c r="AI1246" s="7" t="s">
        <v>761</v>
      </c>
      <c r="AJ1246" s="7" t="s">
        <v>26</v>
      </c>
      <c r="AK1246" s="7" t="s">
        <v>578</v>
      </c>
      <c r="AL1246" s="7" t="s">
        <v>579</v>
      </c>
      <c r="AM1246" s="7" t="b">
        <v>1</v>
      </c>
      <c r="AN1246" s="7" t="b">
        <v>0</v>
      </c>
    </row>
    <row r="1247" spans="35:40" x14ac:dyDescent="0.25">
      <c r="AI1247" s="7" t="s">
        <v>761</v>
      </c>
      <c r="AJ1247" s="7" t="s">
        <v>26</v>
      </c>
      <c r="AK1247" s="7" t="s">
        <v>580</v>
      </c>
      <c r="AL1247" s="7" t="s">
        <v>551</v>
      </c>
      <c r="AM1247" s="7" t="b">
        <v>0</v>
      </c>
      <c r="AN1247" s="7" t="b">
        <v>1</v>
      </c>
    </row>
    <row r="1248" spans="35:40" x14ac:dyDescent="0.25">
      <c r="AI1248" s="7" t="s">
        <v>761</v>
      </c>
      <c r="AJ1248" s="7" t="s">
        <v>26</v>
      </c>
      <c r="AK1248" s="7" t="s">
        <v>581</v>
      </c>
      <c r="AL1248" s="7" t="s">
        <v>551</v>
      </c>
      <c r="AM1248" s="7" t="b">
        <v>0</v>
      </c>
      <c r="AN1248" s="7" t="b">
        <v>1</v>
      </c>
    </row>
    <row r="1249" spans="35:40" x14ac:dyDescent="0.25">
      <c r="AI1249" s="7" t="s">
        <v>761</v>
      </c>
      <c r="AJ1249" s="7" t="s">
        <v>26</v>
      </c>
      <c r="AK1249" s="7" t="s">
        <v>582</v>
      </c>
      <c r="AL1249" s="7" t="s">
        <v>551</v>
      </c>
      <c r="AM1249" s="7" t="b">
        <v>0</v>
      </c>
      <c r="AN1249" s="7" t="b">
        <v>1</v>
      </c>
    </row>
    <row r="1250" spans="35:40" x14ac:dyDescent="0.25">
      <c r="AI1250" s="7" t="s">
        <v>761</v>
      </c>
      <c r="AJ1250" s="7" t="s">
        <v>26</v>
      </c>
      <c r="AK1250" s="7" t="s">
        <v>583</v>
      </c>
      <c r="AL1250" s="7" t="s">
        <v>551</v>
      </c>
      <c r="AM1250" s="7" t="b">
        <v>0</v>
      </c>
      <c r="AN1250" s="7" t="b">
        <v>1</v>
      </c>
    </row>
    <row r="1251" spans="35:40" x14ac:dyDescent="0.25">
      <c r="AI1251" s="7" t="s">
        <v>761</v>
      </c>
      <c r="AJ1251" s="7" t="s">
        <v>26</v>
      </c>
      <c r="AK1251" s="7" t="s">
        <v>584</v>
      </c>
      <c r="AL1251" s="7" t="s">
        <v>551</v>
      </c>
      <c r="AM1251" s="7" t="b">
        <v>0</v>
      </c>
      <c r="AN1251" s="7" t="b">
        <v>1</v>
      </c>
    </row>
    <row r="1252" spans="35:40" x14ac:dyDescent="0.25">
      <c r="AI1252" s="7" t="s">
        <v>761</v>
      </c>
      <c r="AJ1252" s="7" t="s">
        <v>26</v>
      </c>
      <c r="AK1252" s="7" t="s">
        <v>585</v>
      </c>
      <c r="AL1252" s="7" t="s">
        <v>551</v>
      </c>
      <c r="AM1252" s="7" t="b">
        <v>0</v>
      </c>
      <c r="AN1252" s="7" t="b">
        <v>1</v>
      </c>
    </row>
    <row r="1253" spans="35:40" x14ac:dyDescent="0.25">
      <c r="AI1253" s="7" t="s">
        <v>761</v>
      </c>
      <c r="AJ1253" s="7" t="s">
        <v>26</v>
      </c>
      <c r="AK1253" s="7" t="s">
        <v>586</v>
      </c>
      <c r="AL1253" s="7" t="s">
        <v>551</v>
      </c>
      <c r="AM1253" s="7" t="b">
        <v>0</v>
      </c>
      <c r="AN1253" s="7" t="b">
        <v>1</v>
      </c>
    </row>
    <row r="1254" spans="35:40" x14ac:dyDescent="0.25">
      <c r="AI1254" s="7" t="s">
        <v>762</v>
      </c>
      <c r="AJ1254" s="7" t="s">
        <v>26</v>
      </c>
      <c r="AK1254" s="7" t="s">
        <v>590</v>
      </c>
      <c r="AL1254" s="7" t="s">
        <v>445</v>
      </c>
      <c r="AM1254" s="7" t="b">
        <v>0</v>
      </c>
      <c r="AN1254" s="7" t="b">
        <v>1</v>
      </c>
    </row>
    <row r="1255" spans="35:40" x14ac:dyDescent="0.25">
      <c r="AI1255" s="7" t="s">
        <v>762</v>
      </c>
      <c r="AJ1255" s="7" t="s">
        <v>26</v>
      </c>
      <c r="AK1255" s="7" t="s">
        <v>444</v>
      </c>
      <c r="AL1255" s="7" t="s">
        <v>445</v>
      </c>
      <c r="AM1255" s="7" t="b">
        <v>0</v>
      </c>
      <c r="AN1255" s="7" t="b">
        <v>1</v>
      </c>
    </row>
    <row r="1256" spans="35:40" x14ac:dyDescent="0.25">
      <c r="AI1256" s="7" t="s">
        <v>763</v>
      </c>
      <c r="AJ1256" s="7" t="s">
        <v>26</v>
      </c>
      <c r="AK1256" s="7" t="s">
        <v>223</v>
      </c>
      <c r="AL1256" s="7" t="s">
        <v>394</v>
      </c>
      <c r="AM1256" s="7" t="b">
        <v>1</v>
      </c>
      <c r="AN1256" s="7" t="b">
        <v>0</v>
      </c>
    </row>
    <row r="1257" spans="35:40" x14ac:dyDescent="0.25">
      <c r="AI1257" s="7" t="s">
        <v>763</v>
      </c>
      <c r="AJ1257" s="7" t="s">
        <v>26</v>
      </c>
      <c r="AK1257" s="7" t="s">
        <v>591</v>
      </c>
      <c r="AL1257" s="7" t="s">
        <v>452</v>
      </c>
      <c r="AM1257" s="7" t="b">
        <v>1</v>
      </c>
      <c r="AN1257" s="7" t="b">
        <v>0</v>
      </c>
    </row>
    <row r="1258" spans="35:40" x14ac:dyDescent="0.25">
      <c r="AI1258" s="7" t="s">
        <v>763</v>
      </c>
      <c r="AJ1258" s="7" t="s">
        <v>26</v>
      </c>
      <c r="AK1258" s="7" t="s">
        <v>592</v>
      </c>
      <c r="AL1258" s="7" t="s">
        <v>522</v>
      </c>
      <c r="AM1258" s="7" t="b">
        <v>1</v>
      </c>
      <c r="AN1258" s="7" t="b">
        <v>0</v>
      </c>
    </row>
    <row r="1259" spans="35:40" x14ac:dyDescent="0.25">
      <c r="AI1259" s="7" t="s">
        <v>763</v>
      </c>
      <c r="AJ1259" s="7" t="s">
        <v>26</v>
      </c>
      <c r="AK1259" s="7" t="s">
        <v>395</v>
      </c>
      <c r="AL1259" s="7" t="s">
        <v>396</v>
      </c>
      <c r="AM1259" s="7" t="b">
        <v>1</v>
      </c>
      <c r="AN1259" s="7" t="b">
        <v>0</v>
      </c>
    </row>
    <row r="1260" spans="35:40" x14ac:dyDescent="0.25">
      <c r="AI1260" s="7" t="s">
        <v>763</v>
      </c>
      <c r="AJ1260" s="7" t="s">
        <v>26</v>
      </c>
      <c r="AK1260" s="7" t="s">
        <v>593</v>
      </c>
      <c r="AL1260" s="7" t="s">
        <v>594</v>
      </c>
      <c r="AM1260" s="7" t="b">
        <v>0</v>
      </c>
      <c r="AN1260" s="7" t="b">
        <v>1</v>
      </c>
    </row>
    <row r="1261" spans="35:40" x14ac:dyDescent="0.25">
      <c r="AI1261" s="7" t="s">
        <v>763</v>
      </c>
      <c r="AJ1261" s="7" t="s">
        <v>26</v>
      </c>
      <c r="AK1261" s="7" t="s">
        <v>595</v>
      </c>
      <c r="AL1261" s="7" t="s">
        <v>594</v>
      </c>
      <c r="AM1261" s="7" t="b">
        <v>0</v>
      </c>
      <c r="AN1261" s="7" t="b">
        <v>1</v>
      </c>
    </row>
    <row r="1262" spans="35:40" x14ac:dyDescent="0.25">
      <c r="AI1262" s="7" t="s">
        <v>763</v>
      </c>
      <c r="AJ1262" s="7" t="s">
        <v>26</v>
      </c>
      <c r="AK1262" s="7" t="s">
        <v>596</v>
      </c>
      <c r="AL1262" s="7" t="s">
        <v>597</v>
      </c>
      <c r="AM1262" s="7" t="b">
        <v>0</v>
      </c>
      <c r="AN1262" s="7" t="b">
        <v>1</v>
      </c>
    </row>
    <row r="1263" spans="35:40" x14ac:dyDescent="0.25">
      <c r="AI1263" s="7" t="s">
        <v>763</v>
      </c>
      <c r="AJ1263" s="7" t="s">
        <v>26</v>
      </c>
      <c r="AK1263" s="7" t="s">
        <v>224</v>
      </c>
      <c r="AL1263" s="7" t="s">
        <v>394</v>
      </c>
      <c r="AM1263" s="7" t="b">
        <v>1</v>
      </c>
      <c r="AN1263" s="7" t="b">
        <v>0</v>
      </c>
    </row>
    <row r="1264" spans="35:40" x14ac:dyDescent="0.25">
      <c r="AI1264" s="7" t="s">
        <v>763</v>
      </c>
      <c r="AJ1264" s="7" t="s">
        <v>26</v>
      </c>
      <c r="AK1264" s="7" t="s">
        <v>598</v>
      </c>
      <c r="AL1264" s="7" t="s">
        <v>452</v>
      </c>
      <c r="AM1264" s="7" t="b">
        <v>1</v>
      </c>
      <c r="AN1264" s="7" t="b">
        <v>0</v>
      </c>
    </row>
    <row r="1265" spans="35:40" x14ac:dyDescent="0.25">
      <c r="AI1265" s="7" t="s">
        <v>763</v>
      </c>
      <c r="AJ1265" s="7" t="s">
        <v>26</v>
      </c>
      <c r="AK1265" s="7" t="s">
        <v>599</v>
      </c>
      <c r="AL1265" s="7" t="s">
        <v>600</v>
      </c>
      <c r="AM1265" s="7" t="b">
        <v>0</v>
      </c>
      <c r="AN1265" s="7" t="b">
        <v>1</v>
      </c>
    </row>
    <row r="1266" spans="35:40" x14ac:dyDescent="0.25">
      <c r="AI1266" s="7" t="s">
        <v>763</v>
      </c>
      <c r="AJ1266" s="7" t="s">
        <v>26</v>
      </c>
      <c r="AK1266" s="7" t="s">
        <v>601</v>
      </c>
      <c r="AL1266" s="7" t="s">
        <v>602</v>
      </c>
      <c r="AM1266" s="7" t="b">
        <v>0</v>
      </c>
      <c r="AN1266" s="7" t="b">
        <v>1</v>
      </c>
    </row>
    <row r="1267" spans="35:40" x14ac:dyDescent="0.25">
      <c r="AI1267" s="7" t="s">
        <v>763</v>
      </c>
      <c r="AJ1267" s="7" t="s">
        <v>26</v>
      </c>
      <c r="AK1267" s="7" t="s">
        <v>215</v>
      </c>
      <c r="AL1267" s="7" t="s">
        <v>397</v>
      </c>
      <c r="AM1267" s="7" t="b">
        <v>1</v>
      </c>
      <c r="AN1267" s="7" t="b">
        <v>0</v>
      </c>
    </row>
    <row r="1268" spans="35:40" x14ac:dyDescent="0.25">
      <c r="AI1268" s="7" t="s">
        <v>763</v>
      </c>
      <c r="AJ1268" s="7" t="s">
        <v>26</v>
      </c>
      <c r="AK1268" s="7" t="s">
        <v>603</v>
      </c>
      <c r="AL1268" s="7" t="s">
        <v>445</v>
      </c>
      <c r="AM1268" s="7" t="b">
        <v>0</v>
      </c>
      <c r="AN1268" s="7" t="b">
        <v>1</v>
      </c>
    </row>
    <row r="1269" spans="35:40" x14ac:dyDescent="0.25">
      <c r="AI1269" s="7" t="s">
        <v>763</v>
      </c>
      <c r="AJ1269" s="7" t="s">
        <v>26</v>
      </c>
      <c r="AK1269" s="7" t="s">
        <v>604</v>
      </c>
      <c r="AL1269" s="7" t="s">
        <v>605</v>
      </c>
      <c r="AM1269" s="7" t="b">
        <v>1</v>
      </c>
      <c r="AN1269" s="7" t="b">
        <v>0</v>
      </c>
    </row>
    <row r="1270" spans="35:40" x14ac:dyDescent="0.25">
      <c r="AI1270" s="7" t="s">
        <v>763</v>
      </c>
      <c r="AJ1270" s="7" t="s">
        <v>26</v>
      </c>
      <c r="AK1270" s="7" t="s">
        <v>606</v>
      </c>
      <c r="AL1270" s="7" t="s">
        <v>605</v>
      </c>
      <c r="AM1270" s="7" t="b">
        <v>1</v>
      </c>
      <c r="AN1270" s="7" t="b">
        <v>0</v>
      </c>
    </row>
    <row r="1271" spans="35:40" x14ac:dyDescent="0.25">
      <c r="AI1271" s="7" t="s">
        <v>763</v>
      </c>
      <c r="AJ1271" s="7" t="s">
        <v>26</v>
      </c>
      <c r="AK1271" s="7" t="s">
        <v>607</v>
      </c>
      <c r="AL1271" s="7" t="s">
        <v>608</v>
      </c>
      <c r="AM1271" s="7" t="b">
        <v>0</v>
      </c>
      <c r="AN1271" s="7" t="b">
        <v>1</v>
      </c>
    </row>
    <row r="1272" spans="35:40" x14ac:dyDescent="0.25">
      <c r="AI1272" s="7" t="s">
        <v>763</v>
      </c>
      <c r="AJ1272" s="7" t="s">
        <v>26</v>
      </c>
      <c r="AK1272" s="7" t="s">
        <v>609</v>
      </c>
      <c r="AL1272" s="7" t="s">
        <v>608</v>
      </c>
      <c r="AM1272" s="7" t="b">
        <v>0</v>
      </c>
      <c r="AN1272" s="7" t="b">
        <v>1</v>
      </c>
    </row>
    <row r="1273" spans="35:40" x14ac:dyDescent="0.25">
      <c r="AI1273" s="7" t="s">
        <v>763</v>
      </c>
      <c r="AJ1273" s="7" t="s">
        <v>26</v>
      </c>
      <c r="AK1273" s="7" t="s">
        <v>610</v>
      </c>
      <c r="AL1273" s="7" t="s">
        <v>522</v>
      </c>
      <c r="AM1273" s="7" t="b">
        <v>1</v>
      </c>
      <c r="AN1273" s="7" t="b">
        <v>0</v>
      </c>
    </row>
    <row r="1274" spans="35:40" x14ac:dyDescent="0.25">
      <c r="AI1274" s="7" t="s">
        <v>763</v>
      </c>
      <c r="AJ1274" s="7" t="s">
        <v>26</v>
      </c>
      <c r="AK1274" s="7" t="s">
        <v>611</v>
      </c>
      <c r="AL1274" s="7" t="s">
        <v>522</v>
      </c>
      <c r="AM1274" s="7" t="b">
        <v>1</v>
      </c>
      <c r="AN1274" s="7" t="b">
        <v>0</v>
      </c>
    </row>
    <row r="1275" spans="35:40" x14ac:dyDescent="0.25">
      <c r="AI1275" s="7" t="s">
        <v>763</v>
      </c>
      <c r="AJ1275" s="7" t="s">
        <v>26</v>
      </c>
      <c r="AK1275" s="7" t="s">
        <v>612</v>
      </c>
      <c r="AL1275" s="7" t="s">
        <v>522</v>
      </c>
      <c r="AM1275" s="7" t="b">
        <v>1</v>
      </c>
      <c r="AN1275" s="7" t="b">
        <v>0</v>
      </c>
    </row>
    <row r="1276" spans="35:40" x14ac:dyDescent="0.25">
      <c r="AI1276" s="7" t="s">
        <v>763</v>
      </c>
      <c r="AJ1276" s="7" t="s">
        <v>26</v>
      </c>
      <c r="AK1276" s="7" t="s">
        <v>613</v>
      </c>
      <c r="AL1276" s="7" t="s">
        <v>522</v>
      </c>
      <c r="AM1276" s="7" t="b">
        <v>1</v>
      </c>
      <c r="AN1276" s="7" t="b">
        <v>0</v>
      </c>
    </row>
    <row r="1277" spans="35:40" x14ac:dyDescent="0.25">
      <c r="AI1277" s="7" t="s">
        <v>763</v>
      </c>
      <c r="AJ1277" s="7" t="s">
        <v>26</v>
      </c>
      <c r="AK1277" s="7" t="s">
        <v>614</v>
      </c>
      <c r="AL1277" s="7" t="s">
        <v>522</v>
      </c>
      <c r="AM1277" s="7" t="b">
        <v>1</v>
      </c>
      <c r="AN1277" s="7" t="b">
        <v>0</v>
      </c>
    </row>
    <row r="1278" spans="35:40" x14ac:dyDescent="0.25">
      <c r="AI1278" s="7" t="s">
        <v>763</v>
      </c>
      <c r="AJ1278" s="7" t="s">
        <v>26</v>
      </c>
      <c r="AK1278" s="7" t="s">
        <v>615</v>
      </c>
      <c r="AL1278" s="7" t="s">
        <v>522</v>
      </c>
      <c r="AM1278" s="7" t="b">
        <v>1</v>
      </c>
      <c r="AN1278" s="7" t="b">
        <v>0</v>
      </c>
    </row>
    <row r="1279" spans="35:40" x14ac:dyDescent="0.25">
      <c r="AI1279" s="7" t="s">
        <v>763</v>
      </c>
      <c r="AJ1279" s="7" t="s">
        <v>26</v>
      </c>
      <c r="AK1279" s="7" t="s">
        <v>454</v>
      </c>
      <c r="AL1279" s="7" t="s">
        <v>447</v>
      </c>
      <c r="AM1279" s="7" t="b">
        <v>0</v>
      </c>
      <c r="AN1279" s="7" t="b">
        <v>1</v>
      </c>
    </row>
    <row r="1280" spans="35:40" x14ac:dyDescent="0.25">
      <c r="AI1280" s="7" t="s">
        <v>763</v>
      </c>
      <c r="AJ1280" s="7" t="s">
        <v>26</v>
      </c>
      <c r="AK1280" s="7" t="s">
        <v>222</v>
      </c>
      <c r="AL1280" s="7" t="s">
        <v>396</v>
      </c>
      <c r="AM1280" s="7" t="b">
        <v>1</v>
      </c>
      <c r="AN1280" s="7" t="b">
        <v>0</v>
      </c>
    </row>
    <row r="1281" spans="35:40" x14ac:dyDescent="0.25">
      <c r="AI1281" s="7" t="s">
        <v>763</v>
      </c>
      <c r="AJ1281" s="7" t="s">
        <v>26</v>
      </c>
      <c r="AK1281" s="7" t="s">
        <v>216</v>
      </c>
      <c r="AL1281" s="7" t="s">
        <v>396</v>
      </c>
      <c r="AM1281" s="7" t="b">
        <v>1</v>
      </c>
      <c r="AN1281" s="7" t="b">
        <v>0</v>
      </c>
    </row>
    <row r="1282" spans="35:40" x14ac:dyDescent="0.25">
      <c r="AI1282" s="7" t="s">
        <v>763</v>
      </c>
      <c r="AJ1282" s="7" t="s">
        <v>26</v>
      </c>
      <c r="AK1282" s="7" t="s">
        <v>616</v>
      </c>
      <c r="AL1282" s="7" t="s">
        <v>450</v>
      </c>
      <c r="AM1282" s="7" t="b">
        <v>0</v>
      </c>
      <c r="AN1282" s="7" t="b">
        <v>1</v>
      </c>
    </row>
    <row r="1283" spans="35:40" x14ac:dyDescent="0.25">
      <c r="AI1283" s="7" t="s">
        <v>763</v>
      </c>
      <c r="AJ1283" s="7" t="s">
        <v>26</v>
      </c>
      <c r="AK1283" s="7" t="s">
        <v>617</v>
      </c>
      <c r="AL1283" s="7" t="s">
        <v>450</v>
      </c>
      <c r="AM1283" s="7" t="b">
        <v>0</v>
      </c>
      <c r="AN1283" s="7" t="b">
        <v>1</v>
      </c>
    </row>
    <row r="1284" spans="35:40" x14ac:dyDescent="0.25">
      <c r="AI1284" s="7" t="s">
        <v>763</v>
      </c>
      <c r="AJ1284" s="7" t="s">
        <v>26</v>
      </c>
      <c r="AK1284" s="7" t="s">
        <v>618</v>
      </c>
      <c r="AL1284" s="7" t="s">
        <v>450</v>
      </c>
      <c r="AM1284" s="7" t="b">
        <v>0</v>
      </c>
      <c r="AN1284" s="7" t="b">
        <v>1</v>
      </c>
    </row>
    <row r="1285" spans="35:40" x14ac:dyDescent="0.25">
      <c r="AI1285" s="7" t="s">
        <v>763</v>
      </c>
      <c r="AJ1285" s="7" t="s">
        <v>26</v>
      </c>
      <c r="AK1285" s="7" t="s">
        <v>449</v>
      </c>
      <c r="AL1285" s="7" t="s">
        <v>450</v>
      </c>
      <c r="AM1285" s="7" t="b">
        <v>0</v>
      </c>
      <c r="AN1285" s="7" t="b">
        <v>1</v>
      </c>
    </row>
    <row r="1286" spans="35:40" x14ac:dyDescent="0.25">
      <c r="AI1286" s="7" t="s">
        <v>763</v>
      </c>
      <c r="AJ1286" s="7" t="s">
        <v>26</v>
      </c>
      <c r="AK1286" s="7" t="s">
        <v>436</v>
      </c>
      <c r="AL1286" s="7" t="s">
        <v>450</v>
      </c>
      <c r="AM1286" s="7" t="b">
        <v>0</v>
      </c>
      <c r="AN1286" s="7" t="b">
        <v>1</v>
      </c>
    </row>
    <row r="1287" spans="35:40" x14ac:dyDescent="0.25">
      <c r="AI1287" s="7" t="s">
        <v>763</v>
      </c>
      <c r="AJ1287" s="7" t="s">
        <v>26</v>
      </c>
      <c r="AK1287" s="7" t="s">
        <v>619</v>
      </c>
      <c r="AL1287" s="7" t="s">
        <v>522</v>
      </c>
      <c r="AM1287" s="7" t="b">
        <v>1</v>
      </c>
      <c r="AN1287" s="7" t="b">
        <v>0</v>
      </c>
    </row>
    <row r="1288" spans="35:40" x14ac:dyDescent="0.25">
      <c r="AI1288" s="7" t="s">
        <v>763</v>
      </c>
      <c r="AJ1288" s="7" t="s">
        <v>26</v>
      </c>
      <c r="AK1288" s="7" t="s">
        <v>620</v>
      </c>
      <c r="AL1288" s="7" t="s">
        <v>522</v>
      </c>
      <c r="AM1288" s="7" t="b">
        <v>1</v>
      </c>
      <c r="AN1288" s="7" t="b">
        <v>0</v>
      </c>
    </row>
    <row r="1289" spans="35:40" x14ac:dyDescent="0.25">
      <c r="AI1289" s="7" t="s">
        <v>763</v>
      </c>
      <c r="AJ1289" s="7" t="s">
        <v>26</v>
      </c>
      <c r="AK1289" s="7" t="s">
        <v>621</v>
      </c>
      <c r="AL1289" s="7" t="s">
        <v>522</v>
      </c>
      <c r="AM1289" s="7" t="b">
        <v>1</v>
      </c>
      <c r="AN1289" s="7" t="b">
        <v>0</v>
      </c>
    </row>
    <row r="1290" spans="35:40" x14ac:dyDescent="0.25">
      <c r="AI1290" s="7" t="s">
        <v>763</v>
      </c>
      <c r="AJ1290" s="7" t="s">
        <v>26</v>
      </c>
      <c r="AK1290" s="7" t="s">
        <v>622</v>
      </c>
      <c r="AL1290" s="7" t="s">
        <v>450</v>
      </c>
      <c r="AM1290" s="7" t="b">
        <v>0</v>
      </c>
      <c r="AN1290" s="7" t="b">
        <v>1</v>
      </c>
    </row>
    <row r="1291" spans="35:40" x14ac:dyDescent="0.25">
      <c r="AI1291" s="7" t="s">
        <v>763</v>
      </c>
      <c r="AJ1291" s="7" t="s">
        <v>26</v>
      </c>
      <c r="AK1291" s="7" t="s">
        <v>623</v>
      </c>
      <c r="AL1291" s="7" t="s">
        <v>597</v>
      </c>
      <c r="AM1291" s="7" t="b">
        <v>0</v>
      </c>
      <c r="AN1291" s="7" t="b">
        <v>1</v>
      </c>
    </row>
    <row r="1292" spans="35:40" x14ac:dyDescent="0.25">
      <c r="AI1292" s="7" t="s">
        <v>763</v>
      </c>
      <c r="AJ1292" s="7" t="s">
        <v>26</v>
      </c>
      <c r="AK1292" s="7" t="s">
        <v>624</v>
      </c>
      <c r="AL1292" s="7" t="s">
        <v>597</v>
      </c>
      <c r="AM1292" s="7" t="b">
        <v>0</v>
      </c>
      <c r="AN1292" s="7" t="b">
        <v>1</v>
      </c>
    </row>
    <row r="1293" spans="35:40" x14ac:dyDescent="0.25">
      <c r="AI1293" s="7" t="s">
        <v>763</v>
      </c>
      <c r="AJ1293" s="7" t="s">
        <v>26</v>
      </c>
      <c r="AK1293" s="7" t="s">
        <v>625</v>
      </c>
      <c r="AL1293" s="7" t="s">
        <v>597</v>
      </c>
      <c r="AM1293" s="7" t="b">
        <v>0</v>
      </c>
      <c r="AN1293" s="7" t="b">
        <v>1</v>
      </c>
    </row>
    <row r="1294" spans="35:40" x14ac:dyDescent="0.25">
      <c r="AI1294" s="7" t="s">
        <v>763</v>
      </c>
      <c r="AJ1294" s="7" t="s">
        <v>26</v>
      </c>
      <c r="AK1294" s="7" t="s">
        <v>626</v>
      </c>
      <c r="AL1294" s="7" t="s">
        <v>627</v>
      </c>
      <c r="AM1294" s="7" t="b">
        <v>0</v>
      </c>
      <c r="AN1294" s="7" t="b">
        <v>1</v>
      </c>
    </row>
    <row r="1295" spans="35:40" x14ac:dyDescent="0.25">
      <c r="AI1295" s="7" t="s">
        <v>763</v>
      </c>
      <c r="AJ1295" s="7" t="s">
        <v>26</v>
      </c>
      <c r="AK1295" s="7" t="s">
        <v>455</v>
      </c>
      <c r="AL1295" s="7" t="s">
        <v>452</v>
      </c>
      <c r="AM1295" s="7" t="b">
        <v>1</v>
      </c>
      <c r="AN1295" s="7" t="b">
        <v>0</v>
      </c>
    </row>
    <row r="1296" spans="35:40" x14ac:dyDescent="0.25">
      <c r="AI1296" s="7" t="s">
        <v>763</v>
      </c>
      <c r="AJ1296" s="7" t="s">
        <v>26</v>
      </c>
      <c r="AK1296" s="7" t="s">
        <v>628</v>
      </c>
      <c r="AL1296" s="7" t="s">
        <v>443</v>
      </c>
      <c r="AM1296" s="7" t="b">
        <v>0</v>
      </c>
      <c r="AN1296" s="7" t="b">
        <v>1</v>
      </c>
    </row>
    <row r="1297" spans="35:40" x14ac:dyDescent="0.25">
      <c r="AI1297" s="7" t="s">
        <v>763</v>
      </c>
      <c r="AJ1297" s="7" t="s">
        <v>26</v>
      </c>
      <c r="AK1297" s="7" t="s">
        <v>590</v>
      </c>
      <c r="AL1297" s="7" t="s">
        <v>445</v>
      </c>
      <c r="AM1297" s="7" t="b">
        <v>0</v>
      </c>
      <c r="AN1297" s="7" t="b">
        <v>1</v>
      </c>
    </row>
    <row r="1298" spans="35:40" x14ac:dyDescent="0.25">
      <c r="AI1298" s="7" t="s">
        <v>763</v>
      </c>
      <c r="AJ1298" s="7" t="s">
        <v>26</v>
      </c>
      <c r="AK1298" s="7" t="s">
        <v>444</v>
      </c>
      <c r="AL1298" s="7" t="s">
        <v>445</v>
      </c>
      <c r="AM1298" s="7" t="b">
        <v>0</v>
      </c>
      <c r="AN1298" s="7" t="b">
        <v>1</v>
      </c>
    </row>
    <row r="1299" spans="35:40" x14ac:dyDescent="0.25">
      <c r="AI1299" s="7" t="s">
        <v>763</v>
      </c>
      <c r="AJ1299" s="7" t="s">
        <v>26</v>
      </c>
      <c r="AK1299" s="7" t="s">
        <v>440</v>
      </c>
      <c r="AL1299" s="7" t="s">
        <v>608</v>
      </c>
      <c r="AM1299" s="7" t="b">
        <v>0</v>
      </c>
      <c r="AN1299" s="7" t="b">
        <v>1</v>
      </c>
    </row>
    <row r="1300" spans="35:40" x14ac:dyDescent="0.25">
      <c r="AI1300" s="7" t="s">
        <v>763</v>
      </c>
      <c r="AJ1300" s="7" t="s">
        <v>26</v>
      </c>
      <c r="AK1300" s="7" t="s">
        <v>629</v>
      </c>
      <c r="AL1300" s="7" t="s">
        <v>522</v>
      </c>
      <c r="AM1300" s="7" t="b">
        <v>1</v>
      </c>
      <c r="AN1300" s="7" t="b">
        <v>0</v>
      </c>
    </row>
    <row r="1301" spans="35:40" x14ac:dyDescent="0.25">
      <c r="AI1301" s="7" t="s">
        <v>763</v>
      </c>
      <c r="AJ1301" s="7" t="s">
        <v>26</v>
      </c>
      <c r="AK1301" s="7" t="s">
        <v>630</v>
      </c>
      <c r="AL1301" s="7" t="s">
        <v>522</v>
      </c>
      <c r="AM1301" s="7" t="b">
        <v>1</v>
      </c>
      <c r="AN1301" s="7" t="b">
        <v>0</v>
      </c>
    </row>
    <row r="1302" spans="35:40" x14ac:dyDescent="0.25">
      <c r="AI1302" s="7" t="s">
        <v>763</v>
      </c>
      <c r="AJ1302" s="7" t="s">
        <v>26</v>
      </c>
      <c r="AK1302" s="7" t="s">
        <v>631</v>
      </c>
      <c r="AL1302" s="7" t="s">
        <v>522</v>
      </c>
      <c r="AM1302" s="7" t="b">
        <v>1</v>
      </c>
      <c r="AN1302" s="7" t="b">
        <v>0</v>
      </c>
    </row>
    <row r="1303" spans="35:40" x14ac:dyDescent="0.25">
      <c r="AI1303" s="7" t="s">
        <v>763</v>
      </c>
      <c r="AJ1303" s="7" t="s">
        <v>26</v>
      </c>
      <c r="AK1303" s="7" t="s">
        <v>632</v>
      </c>
      <c r="AL1303" s="7" t="s">
        <v>522</v>
      </c>
      <c r="AM1303" s="7" t="b">
        <v>1</v>
      </c>
      <c r="AN1303" s="7" t="b">
        <v>0</v>
      </c>
    </row>
    <row r="1304" spans="35:40" x14ac:dyDescent="0.25">
      <c r="AI1304" s="7" t="s">
        <v>763</v>
      </c>
      <c r="AJ1304" s="7" t="s">
        <v>26</v>
      </c>
      <c r="AK1304" s="7" t="s">
        <v>633</v>
      </c>
      <c r="AL1304" s="7" t="s">
        <v>522</v>
      </c>
      <c r="AM1304" s="7" t="b">
        <v>1</v>
      </c>
      <c r="AN1304" s="7" t="b">
        <v>0</v>
      </c>
    </row>
    <row r="1305" spans="35:40" x14ac:dyDescent="0.25">
      <c r="AI1305" s="7" t="s">
        <v>763</v>
      </c>
      <c r="AJ1305" s="7" t="s">
        <v>26</v>
      </c>
      <c r="AK1305" s="7" t="s">
        <v>634</v>
      </c>
      <c r="AL1305" s="7" t="s">
        <v>522</v>
      </c>
      <c r="AM1305" s="7" t="b">
        <v>1</v>
      </c>
      <c r="AN1305" s="7" t="b">
        <v>0</v>
      </c>
    </row>
    <row r="1306" spans="35:40" x14ac:dyDescent="0.25">
      <c r="AI1306" s="7" t="s">
        <v>763</v>
      </c>
      <c r="AJ1306" s="7" t="s">
        <v>26</v>
      </c>
      <c r="AK1306" s="7" t="s">
        <v>635</v>
      </c>
      <c r="AL1306" s="7" t="s">
        <v>522</v>
      </c>
      <c r="AM1306" s="7" t="b">
        <v>1</v>
      </c>
      <c r="AN1306" s="7" t="b">
        <v>0</v>
      </c>
    </row>
    <row r="1307" spans="35:40" x14ac:dyDescent="0.25">
      <c r="AI1307" s="7" t="s">
        <v>763</v>
      </c>
      <c r="AJ1307" s="7" t="s">
        <v>26</v>
      </c>
      <c r="AK1307" s="7" t="s">
        <v>636</v>
      </c>
      <c r="AL1307" s="7" t="s">
        <v>522</v>
      </c>
      <c r="AM1307" s="7" t="b">
        <v>1</v>
      </c>
      <c r="AN1307" s="7" t="b">
        <v>0</v>
      </c>
    </row>
    <row r="1308" spans="35:40" x14ac:dyDescent="0.25">
      <c r="AI1308" s="7" t="s">
        <v>763</v>
      </c>
      <c r="AJ1308" s="7" t="s">
        <v>26</v>
      </c>
      <c r="AK1308" s="7" t="s">
        <v>637</v>
      </c>
      <c r="AL1308" s="7" t="s">
        <v>522</v>
      </c>
      <c r="AM1308" s="7" t="b">
        <v>1</v>
      </c>
      <c r="AN1308" s="7" t="b">
        <v>0</v>
      </c>
    </row>
    <row r="1309" spans="35:40" x14ac:dyDescent="0.25">
      <c r="AI1309" s="7" t="s">
        <v>763</v>
      </c>
      <c r="AJ1309" s="7" t="s">
        <v>26</v>
      </c>
      <c r="AK1309" s="7" t="s">
        <v>638</v>
      </c>
      <c r="AL1309" s="7" t="s">
        <v>522</v>
      </c>
      <c r="AM1309" s="7" t="b">
        <v>1</v>
      </c>
      <c r="AN1309" s="7" t="b">
        <v>0</v>
      </c>
    </row>
    <row r="1310" spans="35:40" x14ac:dyDescent="0.25">
      <c r="AI1310" s="7" t="s">
        <v>763</v>
      </c>
      <c r="AJ1310" s="7" t="s">
        <v>26</v>
      </c>
      <c r="AK1310" s="7" t="s">
        <v>448</v>
      </c>
      <c r="AL1310" s="7" t="s">
        <v>447</v>
      </c>
      <c r="AM1310" s="7" t="b">
        <v>0</v>
      </c>
      <c r="AN1310" s="7" t="b">
        <v>1</v>
      </c>
    </row>
    <row r="1311" spans="35:40" x14ac:dyDescent="0.25">
      <c r="AI1311" s="7" t="s">
        <v>763</v>
      </c>
      <c r="AJ1311" s="7" t="s">
        <v>26</v>
      </c>
      <c r="AK1311" s="7" t="s">
        <v>446</v>
      </c>
      <c r="AL1311" s="7" t="s">
        <v>447</v>
      </c>
      <c r="AM1311" s="7" t="b">
        <v>0</v>
      </c>
      <c r="AN1311" s="7" t="b">
        <v>1</v>
      </c>
    </row>
    <row r="1312" spans="35:40" x14ac:dyDescent="0.25">
      <c r="AI1312" s="7" t="s">
        <v>763</v>
      </c>
      <c r="AJ1312" s="7" t="s">
        <v>26</v>
      </c>
      <c r="AK1312" s="7" t="s">
        <v>218</v>
      </c>
      <c r="AL1312" s="7" t="s">
        <v>396</v>
      </c>
      <c r="AM1312" s="7" t="b">
        <v>1</v>
      </c>
      <c r="AN1312" s="7" t="b">
        <v>0</v>
      </c>
    </row>
    <row r="1313" spans="35:40" x14ac:dyDescent="0.25">
      <c r="AI1313" s="7" t="s">
        <v>763</v>
      </c>
      <c r="AJ1313" s="7" t="s">
        <v>26</v>
      </c>
      <c r="AK1313" s="7" t="s">
        <v>639</v>
      </c>
      <c r="AL1313" s="7" t="s">
        <v>396</v>
      </c>
      <c r="AM1313" s="7" t="b">
        <v>1</v>
      </c>
      <c r="AN1313" s="7" t="b">
        <v>0</v>
      </c>
    </row>
    <row r="1314" spans="35:40" x14ac:dyDescent="0.25">
      <c r="AI1314" s="7" t="s">
        <v>763</v>
      </c>
      <c r="AJ1314" s="7" t="s">
        <v>26</v>
      </c>
      <c r="AK1314" s="7" t="s">
        <v>219</v>
      </c>
      <c r="AL1314" s="7" t="s">
        <v>396</v>
      </c>
      <c r="AM1314" s="7" t="b">
        <v>1</v>
      </c>
      <c r="AN1314" s="7" t="b">
        <v>0</v>
      </c>
    </row>
    <row r="1315" spans="35:40" x14ac:dyDescent="0.25">
      <c r="AI1315" s="7" t="s">
        <v>763</v>
      </c>
      <c r="AJ1315" s="7" t="s">
        <v>26</v>
      </c>
      <c r="AK1315" s="7" t="s">
        <v>217</v>
      </c>
      <c r="AL1315" s="7" t="s">
        <v>396</v>
      </c>
      <c r="AM1315" s="7" t="b">
        <v>1</v>
      </c>
      <c r="AN1315" s="7" t="b">
        <v>0</v>
      </c>
    </row>
    <row r="1316" spans="35:40" x14ac:dyDescent="0.25">
      <c r="AI1316" s="7" t="s">
        <v>764</v>
      </c>
      <c r="AJ1316" s="7" t="s">
        <v>26</v>
      </c>
      <c r="AK1316" s="7" t="s">
        <v>223</v>
      </c>
      <c r="AL1316" s="7" t="s">
        <v>394</v>
      </c>
      <c r="AM1316" s="7" t="b">
        <v>1</v>
      </c>
      <c r="AN1316" s="7" t="b">
        <v>0</v>
      </c>
    </row>
    <row r="1317" spans="35:40" x14ac:dyDescent="0.25">
      <c r="AI1317" s="7" t="s">
        <v>764</v>
      </c>
      <c r="AJ1317" s="7" t="s">
        <v>26</v>
      </c>
      <c r="AK1317" s="7" t="s">
        <v>591</v>
      </c>
      <c r="AL1317" s="7" t="s">
        <v>452</v>
      </c>
      <c r="AM1317" s="7" t="b">
        <v>1</v>
      </c>
      <c r="AN1317" s="7" t="b">
        <v>0</v>
      </c>
    </row>
    <row r="1318" spans="35:40" x14ac:dyDescent="0.25">
      <c r="AI1318" s="7" t="s">
        <v>764</v>
      </c>
      <c r="AJ1318" s="7" t="s">
        <v>26</v>
      </c>
      <c r="AK1318" s="7" t="s">
        <v>224</v>
      </c>
      <c r="AL1318" s="7" t="s">
        <v>394</v>
      </c>
      <c r="AM1318" s="7" t="b">
        <v>1</v>
      </c>
      <c r="AN1318" s="7" t="b">
        <v>0</v>
      </c>
    </row>
    <row r="1319" spans="35:40" x14ac:dyDescent="0.25">
      <c r="AI1319" s="7" t="s">
        <v>764</v>
      </c>
      <c r="AJ1319" s="7" t="s">
        <v>26</v>
      </c>
      <c r="AK1319" s="7" t="s">
        <v>225</v>
      </c>
      <c r="AL1319" s="7" t="s">
        <v>394</v>
      </c>
      <c r="AM1319" s="7" t="b">
        <v>1</v>
      </c>
      <c r="AN1319" s="7" t="b">
        <v>0</v>
      </c>
    </row>
    <row r="1320" spans="35:40" x14ac:dyDescent="0.25">
      <c r="AI1320" s="7" t="s">
        <v>764</v>
      </c>
      <c r="AJ1320" s="7" t="s">
        <v>26</v>
      </c>
      <c r="AK1320" s="7" t="s">
        <v>598</v>
      </c>
      <c r="AL1320" s="7" t="s">
        <v>452</v>
      </c>
      <c r="AM1320" s="7" t="b">
        <v>1</v>
      </c>
      <c r="AN1320" s="7" t="b">
        <v>0</v>
      </c>
    </row>
    <row r="1321" spans="35:40" x14ac:dyDescent="0.25">
      <c r="AI1321" s="7" t="s">
        <v>764</v>
      </c>
      <c r="AJ1321" s="7" t="s">
        <v>26</v>
      </c>
      <c r="AK1321" s="7" t="s">
        <v>614</v>
      </c>
      <c r="AL1321" s="7" t="s">
        <v>522</v>
      </c>
      <c r="AM1321" s="7" t="b">
        <v>1</v>
      </c>
      <c r="AN1321" s="7" t="b">
        <v>0</v>
      </c>
    </row>
    <row r="1322" spans="35:40" x14ac:dyDescent="0.25">
      <c r="AI1322" s="7" t="s">
        <v>764</v>
      </c>
      <c r="AJ1322" s="7" t="s">
        <v>26</v>
      </c>
      <c r="AK1322" s="7" t="s">
        <v>216</v>
      </c>
      <c r="AL1322" s="7" t="s">
        <v>396</v>
      </c>
      <c r="AM1322" s="7" t="b">
        <v>0</v>
      </c>
      <c r="AN1322" s="7" t="b">
        <v>1</v>
      </c>
    </row>
    <row r="1323" spans="35:40" x14ac:dyDescent="0.25">
      <c r="AI1323" s="7" t="s">
        <v>764</v>
      </c>
      <c r="AJ1323" s="7" t="s">
        <v>26</v>
      </c>
      <c r="AK1323" s="7" t="s">
        <v>455</v>
      </c>
      <c r="AL1323" s="7" t="s">
        <v>452</v>
      </c>
      <c r="AM1323" s="7" t="b">
        <v>1</v>
      </c>
      <c r="AN1323" s="7" t="b">
        <v>0</v>
      </c>
    </row>
    <row r="1324" spans="35:40" x14ac:dyDescent="0.25">
      <c r="AI1324" s="7" t="s">
        <v>764</v>
      </c>
      <c r="AJ1324" s="7" t="s">
        <v>26</v>
      </c>
      <c r="AK1324" s="7" t="s">
        <v>638</v>
      </c>
      <c r="AL1324" s="7" t="s">
        <v>522</v>
      </c>
      <c r="AM1324" s="7" t="b">
        <v>1</v>
      </c>
      <c r="AN1324" s="7" t="b">
        <v>0</v>
      </c>
    </row>
    <row r="1325" spans="35:40" x14ac:dyDescent="0.25">
      <c r="AI1325" s="7" t="s">
        <v>764</v>
      </c>
      <c r="AJ1325" s="7" t="s">
        <v>26</v>
      </c>
      <c r="AK1325" s="7" t="s">
        <v>217</v>
      </c>
      <c r="AL1325" s="7" t="s">
        <v>396</v>
      </c>
      <c r="AM1325" s="7" t="b">
        <v>0</v>
      </c>
      <c r="AN1325" s="7" t="b">
        <v>1</v>
      </c>
    </row>
    <row r="1326" spans="35:40" x14ac:dyDescent="0.25">
      <c r="AI1326" s="7" t="s">
        <v>765</v>
      </c>
      <c r="AJ1326" s="7" t="s">
        <v>26</v>
      </c>
      <c r="AK1326" s="7" t="s">
        <v>111</v>
      </c>
      <c r="AL1326" s="7" t="s">
        <v>313</v>
      </c>
      <c r="AM1326" s="7" t="b">
        <v>1</v>
      </c>
      <c r="AN1326" s="7" t="b">
        <v>0</v>
      </c>
    </row>
    <row r="1327" spans="35:40" x14ac:dyDescent="0.25">
      <c r="AI1327" s="7" t="s">
        <v>765</v>
      </c>
      <c r="AJ1327" s="7" t="s">
        <v>26</v>
      </c>
      <c r="AK1327" s="7" t="s">
        <v>110</v>
      </c>
      <c r="AL1327" s="7" t="s">
        <v>321</v>
      </c>
      <c r="AM1327" s="7" t="b">
        <v>0</v>
      </c>
      <c r="AN1327" s="7" t="b">
        <v>1</v>
      </c>
    </row>
    <row r="1328" spans="35:40" x14ac:dyDescent="0.25">
      <c r="AI1328" s="7" t="s">
        <v>765</v>
      </c>
      <c r="AJ1328" s="7" t="s">
        <v>26</v>
      </c>
      <c r="AK1328" s="7" t="s">
        <v>109</v>
      </c>
      <c r="AL1328" s="7" t="s">
        <v>323</v>
      </c>
      <c r="AM1328" s="7" t="b">
        <v>0</v>
      </c>
      <c r="AN1328" s="7" t="b">
        <v>1</v>
      </c>
    </row>
    <row r="1329" spans="35:40" x14ac:dyDescent="0.25">
      <c r="AI1329" s="7" t="s">
        <v>765</v>
      </c>
      <c r="AJ1329" s="7" t="s">
        <v>26</v>
      </c>
      <c r="AK1329" s="7" t="s">
        <v>108</v>
      </c>
      <c r="AL1329" s="7" t="s">
        <v>323</v>
      </c>
      <c r="AM1329" s="7" t="b">
        <v>0</v>
      </c>
      <c r="AN1329" s="7" t="b">
        <v>1</v>
      </c>
    </row>
    <row r="1330" spans="35:40" x14ac:dyDescent="0.25">
      <c r="AI1330" s="7" t="s">
        <v>765</v>
      </c>
      <c r="AJ1330" s="7" t="s">
        <v>26</v>
      </c>
      <c r="AK1330" s="7" t="s">
        <v>640</v>
      </c>
      <c r="AL1330" s="7" t="s">
        <v>641</v>
      </c>
      <c r="AM1330" s="7" t="b">
        <v>1</v>
      </c>
      <c r="AN1330" s="7" t="b">
        <v>0</v>
      </c>
    </row>
    <row r="1331" spans="35:40" x14ac:dyDescent="0.25">
      <c r="AI1331" s="7" t="s">
        <v>765</v>
      </c>
      <c r="AJ1331" s="7" t="s">
        <v>26</v>
      </c>
      <c r="AK1331" s="7" t="s">
        <v>308</v>
      </c>
      <c r="AL1331" s="7" t="s">
        <v>309</v>
      </c>
      <c r="AM1331" s="7" t="b">
        <v>0</v>
      </c>
      <c r="AN1331" s="7" t="b">
        <v>1</v>
      </c>
    </row>
    <row r="1332" spans="35:40" x14ac:dyDescent="0.25">
      <c r="AI1332" s="7" t="s">
        <v>765</v>
      </c>
      <c r="AJ1332" s="7" t="s">
        <v>26</v>
      </c>
      <c r="AK1332" s="7" t="s">
        <v>107</v>
      </c>
      <c r="AL1332" s="7" t="s">
        <v>324</v>
      </c>
      <c r="AM1332" s="7" t="b">
        <v>0</v>
      </c>
      <c r="AN1332" s="7" t="b">
        <v>1</v>
      </c>
    </row>
    <row r="1333" spans="35:40" x14ac:dyDescent="0.25">
      <c r="AI1333" s="7" t="s">
        <v>765</v>
      </c>
      <c r="AJ1333" s="7" t="s">
        <v>26</v>
      </c>
      <c r="AK1333" s="7" t="s">
        <v>104</v>
      </c>
      <c r="AL1333" s="7" t="s">
        <v>320</v>
      </c>
      <c r="AM1333" s="7" t="b">
        <v>0</v>
      </c>
      <c r="AN1333" s="7" t="b">
        <v>1</v>
      </c>
    </row>
    <row r="1334" spans="35:40" x14ac:dyDescent="0.25">
      <c r="AI1334" s="7" t="s">
        <v>765</v>
      </c>
      <c r="AJ1334" s="7" t="s">
        <v>26</v>
      </c>
      <c r="AK1334" s="7" t="s">
        <v>106</v>
      </c>
      <c r="AL1334" s="7" t="s">
        <v>322</v>
      </c>
      <c r="AM1334" s="7" t="b">
        <v>0</v>
      </c>
      <c r="AN1334" s="7" t="b">
        <v>1</v>
      </c>
    </row>
    <row r="1335" spans="35:40" x14ac:dyDescent="0.25">
      <c r="AI1335" s="7" t="s">
        <v>765</v>
      </c>
      <c r="AJ1335" s="7" t="s">
        <v>26</v>
      </c>
      <c r="AK1335" s="7" t="s">
        <v>105</v>
      </c>
      <c r="AL1335" s="7" t="s">
        <v>642</v>
      </c>
      <c r="AM1335" s="7" t="b">
        <v>0</v>
      </c>
      <c r="AN1335" s="7" t="b">
        <v>1</v>
      </c>
    </row>
    <row r="1336" spans="35:40" x14ac:dyDescent="0.25">
      <c r="AI1336" s="7" t="s">
        <v>765</v>
      </c>
      <c r="AJ1336" s="7" t="s">
        <v>26</v>
      </c>
      <c r="AK1336" s="7" t="s">
        <v>105</v>
      </c>
      <c r="AL1336" s="7" t="s">
        <v>319</v>
      </c>
      <c r="AM1336" s="7" t="b">
        <v>0</v>
      </c>
      <c r="AN1336" s="7" t="b">
        <v>1</v>
      </c>
    </row>
    <row r="1337" spans="35:40" x14ac:dyDescent="0.25">
      <c r="AI1337" s="7" t="s">
        <v>765</v>
      </c>
      <c r="AJ1337" s="7" t="s">
        <v>26</v>
      </c>
      <c r="AK1337" s="7" t="s">
        <v>213</v>
      </c>
      <c r="AL1337" s="7" t="s">
        <v>393</v>
      </c>
      <c r="AM1337" s="7" t="b">
        <v>0</v>
      </c>
      <c r="AN1337" s="7" t="b">
        <v>1</v>
      </c>
    </row>
    <row r="1338" spans="35:40" x14ac:dyDescent="0.25">
      <c r="AI1338" s="7" t="s">
        <v>765</v>
      </c>
      <c r="AJ1338" s="7" t="s">
        <v>26</v>
      </c>
      <c r="AK1338" s="7" t="s">
        <v>317</v>
      </c>
      <c r="AL1338" s="7" t="s">
        <v>318</v>
      </c>
      <c r="AM1338" s="7" t="b">
        <v>0</v>
      </c>
      <c r="AN1338" s="7" t="b">
        <v>1</v>
      </c>
    </row>
    <row r="1339" spans="35:40" x14ac:dyDescent="0.25">
      <c r="AI1339" s="7" t="s">
        <v>765</v>
      </c>
      <c r="AJ1339" s="7" t="s">
        <v>26</v>
      </c>
      <c r="AK1339" s="7" t="s">
        <v>93</v>
      </c>
      <c r="AL1339" s="7" t="s">
        <v>301</v>
      </c>
      <c r="AM1339" s="7" t="b">
        <v>0</v>
      </c>
      <c r="AN1339" s="7" t="b">
        <v>1</v>
      </c>
    </row>
    <row r="1340" spans="35:40" x14ac:dyDescent="0.25">
      <c r="AI1340" s="7" t="s">
        <v>765</v>
      </c>
      <c r="AJ1340" s="7" t="s">
        <v>26</v>
      </c>
      <c r="AK1340" s="7" t="s">
        <v>92</v>
      </c>
      <c r="AL1340" s="7" t="s">
        <v>303</v>
      </c>
      <c r="AM1340" s="7" t="b">
        <v>0</v>
      </c>
      <c r="AN1340" s="7" t="b">
        <v>1</v>
      </c>
    </row>
    <row r="1341" spans="35:40" x14ac:dyDescent="0.25">
      <c r="AI1341" s="7" t="s">
        <v>765</v>
      </c>
      <c r="AJ1341" s="7" t="s">
        <v>26</v>
      </c>
      <c r="AK1341" s="7" t="s">
        <v>91</v>
      </c>
      <c r="AL1341" s="7" t="s">
        <v>303</v>
      </c>
      <c r="AM1341" s="7" t="b">
        <v>0</v>
      </c>
      <c r="AN1341" s="7" t="b">
        <v>1</v>
      </c>
    </row>
    <row r="1342" spans="35:40" x14ac:dyDescent="0.25">
      <c r="AI1342" s="7" t="s">
        <v>765</v>
      </c>
      <c r="AJ1342" s="7" t="s">
        <v>26</v>
      </c>
      <c r="AK1342" s="7" t="s">
        <v>94</v>
      </c>
      <c r="AL1342" s="7" t="s">
        <v>304</v>
      </c>
      <c r="AM1342" s="7" t="b">
        <v>0</v>
      </c>
      <c r="AN1342" s="7" t="b">
        <v>1</v>
      </c>
    </row>
    <row r="1343" spans="35:40" x14ac:dyDescent="0.25">
      <c r="AI1343" s="7" t="s">
        <v>765</v>
      </c>
      <c r="AJ1343" s="7" t="s">
        <v>26</v>
      </c>
      <c r="AK1343" s="7" t="s">
        <v>87</v>
      </c>
      <c r="AL1343" s="7" t="s">
        <v>305</v>
      </c>
      <c r="AM1343" s="7" t="b">
        <v>0</v>
      </c>
      <c r="AN1343" s="7" t="b">
        <v>1</v>
      </c>
    </row>
    <row r="1344" spans="35:40" x14ac:dyDescent="0.25">
      <c r="AI1344" s="7" t="s">
        <v>765</v>
      </c>
      <c r="AJ1344" s="7" t="s">
        <v>26</v>
      </c>
      <c r="AK1344" s="7" t="s">
        <v>176</v>
      </c>
      <c r="AL1344" s="7" t="s">
        <v>306</v>
      </c>
      <c r="AM1344" s="7" t="b">
        <v>0</v>
      </c>
      <c r="AN1344" s="7" t="b">
        <v>1</v>
      </c>
    </row>
    <row r="1345" spans="35:40" x14ac:dyDescent="0.25">
      <c r="AI1345" s="7" t="s">
        <v>765</v>
      </c>
      <c r="AJ1345" s="7" t="s">
        <v>26</v>
      </c>
      <c r="AK1345" s="7" t="s">
        <v>88</v>
      </c>
      <c r="AL1345" s="7" t="s">
        <v>306</v>
      </c>
      <c r="AM1345" s="7" t="b">
        <v>0</v>
      </c>
      <c r="AN1345" s="7" t="b">
        <v>1</v>
      </c>
    </row>
    <row r="1346" spans="35:40" x14ac:dyDescent="0.25">
      <c r="AI1346" s="7" t="s">
        <v>765</v>
      </c>
      <c r="AJ1346" s="7" t="s">
        <v>26</v>
      </c>
      <c r="AK1346" s="7" t="s">
        <v>89</v>
      </c>
      <c r="AL1346" s="7" t="s">
        <v>307</v>
      </c>
      <c r="AM1346" s="7" t="b">
        <v>0</v>
      </c>
      <c r="AN1346" s="7" t="b">
        <v>1</v>
      </c>
    </row>
    <row r="1347" spans="35:40" x14ac:dyDescent="0.25">
      <c r="AI1347" s="7" t="s">
        <v>765</v>
      </c>
      <c r="AJ1347" s="7" t="s">
        <v>26</v>
      </c>
      <c r="AK1347" s="7" t="s">
        <v>115</v>
      </c>
      <c r="AL1347" s="7" t="s">
        <v>302</v>
      </c>
      <c r="AM1347" s="7" t="b">
        <v>0</v>
      </c>
      <c r="AN1347" s="7" t="b">
        <v>1</v>
      </c>
    </row>
    <row r="1348" spans="35:40" x14ac:dyDescent="0.25">
      <c r="AI1348" s="7" t="s">
        <v>765</v>
      </c>
      <c r="AJ1348" s="7" t="s">
        <v>26</v>
      </c>
      <c r="AK1348" s="7" t="s">
        <v>643</v>
      </c>
      <c r="AL1348" s="7" t="s">
        <v>367</v>
      </c>
      <c r="AM1348" s="7" t="b">
        <v>1</v>
      </c>
      <c r="AN1348" s="7" t="b">
        <v>0</v>
      </c>
    </row>
    <row r="1349" spans="35:40" x14ac:dyDescent="0.25">
      <c r="AI1349" s="7" t="s">
        <v>765</v>
      </c>
      <c r="AJ1349" s="7" t="s">
        <v>26</v>
      </c>
      <c r="AK1349" s="7" t="s">
        <v>96</v>
      </c>
      <c r="AL1349" s="7" t="s">
        <v>311</v>
      </c>
      <c r="AM1349" s="7" t="b">
        <v>0</v>
      </c>
      <c r="AN1349" s="7" t="b">
        <v>1</v>
      </c>
    </row>
    <row r="1350" spans="35:40" x14ac:dyDescent="0.25">
      <c r="AI1350" s="7" t="s">
        <v>765</v>
      </c>
      <c r="AJ1350" s="7" t="s">
        <v>26</v>
      </c>
      <c r="AK1350" s="7" t="s">
        <v>97</v>
      </c>
      <c r="AL1350" s="7" t="s">
        <v>311</v>
      </c>
      <c r="AM1350" s="7" t="b">
        <v>0</v>
      </c>
      <c r="AN1350" s="7" t="b">
        <v>1</v>
      </c>
    </row>
    <row r="1351" spans="35:40" x14ac:dyDescent="0.25">
      <c r="AI1351" s="7" t="s">
        <v>765</v>
      </c>
      <c r="AJ1351" s="7" t="s">
        <v>26</v>
      </c>
      <c r="AK1351" s="7" t="s">
        <v>98</v>
      </c>
      <c r="AL1351" s="7" t="s">
        <v>311</v>
      </c>
      <c r="AM1351" s="7" t="b">
        <v>0</v>
      </c>
      <c r="AN1351" s="7" t="b">
        <v>1</v>
      </c>
    </row>
    <row r="1352" spans="35:40" x14ac:dyDescent="0.25">
      <c r="AI1352" s="7" t="s">
        <v>765</v>
      </c>
      <c r="AJ1352" s="7" t="s">
        <v>26</v>
      </c>
      <c r="AK1352" s="7" t="s">
        <v>99</v>
      </c>
      <c r="AL1352" s="7" t="s">
        <v>312</v>
      </c>
      <c r="AM1352" s="7" t="b">
        <v>0</v>
      </c>
      <c r="AN1352" s="7" t="b">
        <v>1</v>
      </c>
    </row>
    <row r="1353" spans="35:40" x14ac:dyDescent="0.25">
      <c r="AI1353" s="7" t="s">
        <v>765</v>
      </c>
      <c r="AJ1353" s="7" t="s">
        <v>26</v>
      </c>
      <c r="AK1353" s="7" t="s">
        <v>100</v>
      </c>
      <c r="AL1353" s="7" t="s">
        <v>310</v>
      </c>
      <c r="AM1353" s="7" t="b">
        <v>1</v>
      </c>
      <c r="AN1353" s="7" t="b">
        <v>0</v>
      </c>
    </row>
    <row r="1354" spans="35:40" x14ac:dyDescent="0.25">
      <c r="AI1354" s="7" t="s">
        <v>765</v>
      </c>
      <c r="AJ1354" s="7" t="s">
        <v>26</v>
      </c>
      <c r="AK1354" s="7" t="s">
        <v>644</v>
      </c>
      <c r="AL1354" s="7" t="s">
        <v>645</v>
      </c>
      <c r="AM1354" s="7" t="b">
        <v>0</v>
      </c>
      <c r="AN1354" s="7" t="b">
        <v>1</v>
      </c>
    </row>
    <row r="1355" spans="35:40" x14ac:dyDescent="0.25">
      <c r="AI1355" s="7" t="s">
        <v>765</v>
      </c>
      <c r="AJ1355" s="7" t="s">
        <v>26</v>
      </c>
      <c r="AK1355" s="7" t="s">
        <v>101</v>
      </c>
      <c r="AL1355" s="7" t="s">
        <v>314</v>
      </c>
      <c r="AM1355" s="7" t="b">
        <v>0</v>
      </c>
      <c r="AN1355" s="7" t="b">
        <v>1</v>
      </c>
    </row>
    <row r="1356" spans="35:40" x14ac:dyDescent="0.25">
      <c r="AI1356" s="7" t="s">
        <v>765</v>
      </c>
      <c r="AJ1356" s="7" t="s">
        <v>26</v>
      </c>
      <c r="AK1356" s="7" t="s">
        <v>525</v>
      </c>
      <c r="AL1356" s="7" t="s">
        <v>526</v>
      </c>
      <c r="AM1356" s="7" t="b">
        <v>0</v>
      </c>
      <c r="AN1356" s="7" t="b">
        <v>1</v>
      </c>
    </row>
    <row r="1357" spans="35:40" x14ac:dyDescent="0.25">
      <c r="AI1357" s="7" t="s">
        <v>765</v>
      </c>
      <c r="AJ1357" s="7" t="s">
        <v>26</v>
      </c>
      <c r="AK1357" s="7" t="s">
        <v>102</v>
      </c>
      <c r="AL1357" s="7" t="s">
        <v>315</v>
      </c>
      <c r="AM1357" s="7" t="b">
        <v>0</v>
      </c>
      <c r="AN1357" s="7" t="b">
        <v>1</v>
      </c>
    </row>
    <row r="1358" spans="35:40" x14ac:dyDescent="0.25">
      <c r="AI1358" s="7" t="s">
        <v>765</v>
      </c>
      <c r="AJ1358" s="7" t="s">
        <v>26</v>
      </c>
      <c r="AK1358" s="7" t="s">
        <v>103</v>
      </c>
      <c r="AL1358" s="7" t="s">
        <v>306</v>
      </c>
      <c r="AM1358" s="7" t="b">
        <v>0</v>
      </c>
      <c r="AN1358" s="7" t="b">
        <v>1</v>
      </c>
    </row>
    <row r="1359" spans="35:40" x14ac:dyDescent="0.25">
      <c r="AI1359" s="7" t="s">
        <v>765</v>
      </c>
      <c r="AJ1359" s="7" t="s">
        <v>26</v>
      </c>
      <c r="AK1359" s="7" t="s">
        <v>95</v>
      </c>
      <c r="AL1359" s="7" t="s">
        <v>316</v>
      </c>
      <c r="AM1359" s="7" t="b">
        <v>0</v>
      </c>
      <c r="AN1359" s="7" t="b">
        <v>1</v>
      </c>
    </row>
    <row r="1360" spans="35:40" x14ac:dyDescent="0.25">
      <c r="AI1360" s="7" t="s">
        <v>766</v>
      </c>
      <c r="AJ1360" s="7" t="s">
        <v>26</v>
      </c>
      <c r="AK1360" s="7" t="s">
        <v>149</v>
      </c>
      <c r="AL1360" s="7" t="s">
        <v>341</v>
      </c>
      <c r="AM1360" s="7" t="b">
        <v>0</v>
      </c>
      <c r="AN1360" s="7" t="b">
        <v>1</v>
      </c>
    </row>
    <row r="1361" spans="35:40" x14ac:dyDescent="0.25">
      <c r="AI1361" s="7" t="s">
        <v>766</v>
      </c>
      <c r="AJ1361" s="7" t="s">
        <v>26</v>
      </c>
      <c r="AK1361" s="7" t="s">
        <v>113</v>
      </c>
      <c r="AL1361" s="7" t="s">
        <v>329</v>
      </c>
      <c r="AM1361" s="7" t="b">
        <v>0</v>
      </c>
      <c r="AN1361" s="7" t="b">
        <v>1</v>
      </c>
    </row>
    <row r="1362" spans="35:40" x14ac:dyDescent="0.25">
      <c r="AI1362" s="7" t="s">
        <v>766</v>
      </c>
      <c r="AJ1362" s="7" t="s">
        <v>26</v>
      </c>
      <c r="AK1362" s="7" t="s">
        <v>111</v>
      </c>
      <c r="AL1362" s="7" t="s">
        <v>313</v>
      </c>
      <c r="AM1362" s="7" t="b">
        <v>1</v>
      </c>
      <c r="AN1362" s="7" t="b">
        <v>0</v>
      </c>
    </row>
    <row r="1363" spans="35:40" x14ac:dyDescent="0.25">
      <c r="AI1363" s="7" t="s">
        <v>766</v>
      </c>
      <c r="AJ1363" s="7" t="s">
        <v>26</v>
      </c>
      <c r="AK1363" s="7" t="s">
        <v>150</v>
      </c>
      <c r="AL1363" s="7" t="s">
        <v>328</v>
      </c>
      <c r="AM1363" s="7" t="b">
        <v>0</v>
      </c>
      <c r="AN1363" s="7" t="b">
        <v>1</v>
      </c>
    </row>
    <row r="1364" spans="35:40" x14ac:dyDescent="0.25">
      <c r="AI1364" s="7" t="s">
        <v>766</v>
      </c>
      <c r="AJ1364" s="7" t="s">
        <v>26</v>
      </c>
      <c r="AK1364" s="7" t="s">
        <v>118</v>
      </c>
      <c r="AL1364" s="7" t="s">
        <v>341</v>
      </c>
      <c r="AM1364" s="7" t="b">
        <v>0</v>
      </c>
      <c r="AN1364" s="7" t="b">
        <v>1</v>
      </c>
    </row>
    <row r="1365" spans="35:40" x14ac:dyDescent="0.25">
      <c r="AI1365" s="7" t="s">
        <v>766</v>
      </c>
      <c r="AJ1365" s="7" t="s">
        <v>26</v>
      </c>
      <c r="AK1365" s="7" t="s">
        <v>191</v>
      </c>
      <c r="AL1365" s="7" t="s">
        <v>367</v>
      </c>
      <c r="AM1365" s="7" t="b">
        <v>0</v>
      </c>
      <c r="AN1365" s="7" t="b">
        <v>1</v>
      </c>
    </row>
    <row r="1366" spans="35:40" x14ac:dyDescent="0.25">
      <c r="AI1366" s="7" t="s">
        <v>766</v>
      </c>
      <c r="AJ1366" s="7" t="s">
        <v>26</v>
      </c>
      <c r="AK1366" s="7" t="s">
        <v>646</v>
      </c>
      <c r="AL1366" s="7" t="s">
        <v>647</v>
      </c>
      <c r="AM1366" s="7" t="b">
        <v>0</v>
      </c>
      <c r="AN1366" s="7" t="b">
        <v>1</v>
      </c>
    </row>
    <row r="1367" spans="35:40" x14ac:dyDescent="0.25">
      <c r="AI1367" s="7" t="s">
        <v>766</v>
      </c>
      <c r="AJ1367" s="7" t="s">
        <v>26</v>
      </c>
      <c r="AK1367" s="7" t="s">
        <v>213</v>
      </c>
      <c r="AL1367" s="7" t="s">
        <v>393</v>
      </c>
      <c r="AM1367" s="7" t="b">
        <v>0</v>
      </c>
      <c r="AN1367" s="7" t="b">
        <v>1</v>
      </c>
    </row>
    <row r="1368" spans="35:40" x14ac:dyDescent="0.25">
      <c r="AI1368" s="7" t="s">
        <v>766</v>
      </c>
      <c r="AJ1368" s="7" t="s">
        <v>26</v>
      </c>
      <c r="AK1368" s="7" t="s">
        <v>648</v>
      </c>
      <c r="AL1368" s="7" t="s">
        <v>649</v>
      </c>
      <c r="AM1368" s="7" t="b">
        <v>0</v>
      </c>
      <c r="AN1368" s="7" t="b">
        <v>1</v>
      </c>
    </row>
    <row r="1369" spans="35:40" x14ac:dyDescent="0.25">
      <c r="AI1369" s="7" t="s">
        <v>766</v>
      </c>
      <c r="AJ1369" s="7" t="s">
        <v>26</v>
      </c>
      <c r="AK1369" s="7" t="s">
        <v>317</v>
      </c>
      <c r="AL1369" s="7" t="s">
        <v>318</v>
      </c>
      <c r="AM1369" s="7" t="b">
        <v>0</v>
      </c>
      <c r="AN1369" s="7" t="b">
        <v>1</v>
      </c>
    </row>
    <row r="1370" spans="35:40" x14ac:dyDescent="0.25">
      <c r="AI1370" s="7" t="s">
        <v>766</v>
      </c>
      <c r="AJ1370" s="7" t="s">
        <v>26</v>
      </c>
      <c r="AK1370" s="7" t="s">
        <v>93</v>
      </c>
      <c r="AL1370" s="7" t="s">
        <v>301</v>
      </c>
      <c r="AM1370" s="7" t="b">
        <v>0</v>
      </c>
      <c r="AN1370" s="7" t="b">
        <v>1</v>
      </c>
    </row>
    <row r="1371" spans="35:40" x14ac:dyDescent="0.25">
      <c r="AI1371" s="7" t="s">
        <v>766</v>
      </c>
      <c r="AJ1371" s="7" t="s">
        <v>26</v>
      </c>
      <c r="AK1371" s="7" t="s">
        <v>144</v>
      </c>
      <c r="AL1371" s="7" t="s">
        <v>341</v>
      </c>
      <c r="AM1371" s="7" t="b">
        <v>0</v>
      </c>
      <c r="AN1371" s="7" t="b">
        <v>1</v>
      </c>
    </row>
    <row r="1372" spans="35:40" x14ac:dyDescent="0.25">
      <c r="AI1372" s="7" t="s">
        <v>766</v>
      </c>
      <c r="AJ1372" s="7" t="s">
        <v>26</v>
      </c>
      <c r="AK1372" s="7" t="s">
        <v>145</v>
      </c>
      <c r="AL1372" s="7" t="s">
        <v>341</v>
      </c>
      <c r="AM1372" s="7" t="b">
        <v>0</v>
      </c>
      <c r="AN1372" s="7" t="b">
        <v>1</v>
      </c>
    </row>
    <row r="1373" spans="35:40" x14ac:dyDescent="0.25">
      <c r="AI1373" s="7" t="s">
        <v>766</v>
      </c>
      <c r="AJ1373" s="7" t="s">
        <v>26</v>
      </c>
      <c r="AK1373" s="7" t="s">
        <v>146</v>
      </c>
      <c r="AL1373" s="7" t="s">
        <v>341</v>
      </c>
      <c r="AM1373" s="7" t="b">
        <v>0</v>
      </c>
      <c r="AN1373" s="7" t="b">
        <v>1</v>
      </c>
    </row>
    <row r="1374" spans="35:40" x14ac:dyDescent="0.25">
      <c r="AI1374" s="7" t="s">
        <v>766</v>
      </c>
      <c r="AJ1374" s="7" t="s">
        <v>26</v>
      </c>
      <c r="AK1374" s="7" t="s">
        <v>133</v>
      </c>
      <c r="AL1374" s="7" t="s">
        <v>341</v>
      </c>
      <c r="AM1374" s="7" t="b">
        <v>0</v>
      </c>
      <c r="AN1374" s="7" t="b">
        <v>1</v>
      </c>
    </row>
    <row r="1375" spans="35:40" x14ac:dyDescent="0.25">
      <c r="AI1375" s="7" t="s">
        <v>766</v>
      </c>
      <c r="AJ1375" s="7" t="s">
        <v>26</v>
      </c>
      <c r="AK1375" s="7" t="s">
        <v>643</v>
      </c>
      <c r="AL1375" s="7" t="s">
        <v>367</v>
      </c>
      <c r="AM1375" s="7" t="b">
        <v>0</v>
      </c>
      <c r="AN1375" s="7" t="b">
        <v>1</v>
      </c>
    </row>
    <row r="1376" spans="35:40" x14ac:dyDescent="0.25">
      <c r="AI1376" s="7" t="s">
        <v>766</v>
      </c>
      <c r="AJ1376" s="7" t="s">
        <v>26</v>
      </c>
      <c r="AK1376" s="7" t="s">
        <v>101</v>
      </c>
      <c r="AL1376" s="7" t="s">
        <v>314</v>
      </c>
      <c r="AM1376" s="7" t="b">
        <v>1</v>
      </c>
      <c r="AN1376" s="7" t="b">
        <v>0</v>
      </c>
    </row>
    <row r="1377" spans="35:40" x14ac:dyDescent="0.25">
      <c r="AI1377" s="7" t="s">
        <v>766</v>
      </c>
      <c r="AJ1377" s="7" t="s">
        <v>26</v>
      </c>
      <c r="AK1377" s="7" t="s">
        <v>525</v>
      </c>
      <c r="AL1377" s="7" t="s">
        <v>526</v>
      </c>
      <c r="AM1377" s="7" t="b">
        <v>0</v>
      </c>
      <c r="AN1377" s="7" t="b">
        <v>1</v>
      </c>
    </row>
    <row r="1378" spans="35:40" x14ac:dyDescent="0.25">
      <c r="AI1378" s="7" t="s">
        <v>766</v>
      </c>
      <c r="AJ1378" s="7" t="s">
        <v>26</v>
      </c>
      <c r="AK1378" s="7" t="s">
        <v>137</v>
      </c>
      <c r="AL1378" s="7" t="s">
        <v>328</v>
      </c>
      <c r="AM1378" s="7" t="b">
        <v>0</v>
      </c>
      <c r="AN1378" s="7" t="b">
        <v>1</v>
      </c>
    </row>
    <row r="1379" spans="35:40" x14ac:dyDescent="0.25">
      <c r="AI1379" s="7" t="s">
        <v>766</v>
      </c>
      <c r="AJ1379" s="7" t="s">
        <v>26</v>
      </c>
      <c r="AK1379" s="7" t="s">
        <v>103</v>
      </c>
      <c r="AL1379" s="7" t="s">
        <v>306</v>
      </c>
      <c r="AM1379" s="7" t="b">
        <v>0</v>
      </c>
      <c r="AN1379" s="7" t="b">
        <v>1</v>
      </c>
    </row>
    <row r="1380" spans="35:40" x14ac:dyDescent="0.25">
      <c r="AI1380" s="7" t="s">
        <v>766</v>
      </c>
      <c r="AJ1380" s="7" t="s">
        <v>26</v>
      </c>
      <c r="AK1380" s="7" t="s">
        <v>112</v>
      </c>
      <c r="AL1380" s="7" t="s">
        <v>325</v>
      </c>
      <c r="AM1380" s="7" t="b">
        <v>0</v>
      </c>
      <c r="AN1380" s="7" t="b">
        <v>1</v>
      </c>
    </row>
    <row r="1381" spans="35:40" x14ac:dyDescent="0.25">
      <c r="AI1381" s="7" t="s">
        <v>768</v>
      </c>
      <c r="AJ1381" s="7" t="s">
        <v>26</v>
      </c>
      <c r="AK1381" s="7" t="s">
        <v>160</v>
      </c>
      <c r="AL1381" s="7" t="s">
        <v>351</v>
      </c>
      <c r="AM1381" s="7" t="b">
        <v>0</v>
      </c>
      <c r="AN1381" s="7" t="b">
        <v>1</v>
      </c>
    </row>
    <row r="1382" spans="35:40" x14ac:dyDescent="0.25">
      <c r="AI1382" s="7" t="s">
        <v>768</v>
      </c>
      <c r="AJ1382" s="7" t="s">
        <v>26</v>
      </c>
      <c r="AK1382" s="7" t="s">
        <v>161</v>
      </c>
      <c r="AL1382" s="7" t="s">
        <v>351</v>
      </c>
      <c r="AM1382" s="7" t="b">
        <v>0</v>
      </c>
      <c r="AN1382" s="7" t="b">
        <v>1</v>
      </c>
    </row>
    <row r="1383" spans="35:40" x14ac:dyDescent="0.25">
      <c r="AI1383" s="7" t="s">
        <v>768</v>
      </c>
      <c r="AJ1383" s="7" t="s">
        <v>26</v>
      </c>
      <c r="AK1383" s="7" t="s">
        <v>162</v>
      </c>
      <c r="AL1383" s="7" t="s">
        <v>351</v>
      </c>
      <c r="AM1383" s="7" t="b">
        <v>0</v>
      </c>
      <c r="AN1383" s="7" t="b">
        <v>1</v>
      </c>
    </row>
    <row r="1384" spans="35:40" x14ac:dyDescent="0.25">
      <c r="AI1384" s="7" t="s">
        <v>768</v>
      </c>
      <c r="AJ1384" s="7" t="s">
        <v>26</v>
      </c>
      <c r="AK1384" s="7" t="s">
        <v>658</v>
      </c>
      <c r="AL1384" s="7" t="s">
        <v>659</v>
      </c>
      <c r="AM1384" s="7" t="b">
        <v>0</v>
      </c>
      <c r="AN1384" s="7" t="b">
        <v>1</v>
      </c>
    </row>
    <row r="1385" spans="35:40" x14ac:dyDescent="0.25">
      <c r="AI1385" s="7" t="s">
        <v>768</v>
      </c>
      <c r="AJ1385" s="7" t="s">
        <v>26</v>
      </c>
      <c r="AK1385" s="7" t="s">
        <v>187</v>
      </c>
      <c r="AL1385" s="7" t="s">
        <v>380</v>
      </c>
      <c r="AM1385" s="7" t="b">
        <v>1</v>
      </c>
      <c r="AN1385" s="7" t="b">
        <v>0</v>
      </c>
    </row>
    <row r="1386" spans="35:40" x14ac:dyDescent="0.25">
      <c r="AI1386" s="7" t="s">
        <v>768</v>
      </c>
      <c r="AJ1386" s="7" t="s">
        <v>26</v>
      </c>
      <c r="AK1386" s="7" t="s">
        <v>186</v>
      </c>
      <c r="AL1386" s="7" t="s">
        <v>381</v>
      </c>
      <c r="AM1386" s="7" t="b">
        <v>0</v>
      </c>
      <c r="AN1386" s="7" t="b">
        <v>1</v>
      </c>
    </row>
    <row r="1387" spans="35:40" x14ac:dyDescent="0.25">
      <c r="AI1387" s="7" t="s">
        <v>768</v>
      </c>
      <c r="AJ1387" s="7" t="s">
        <v>26</v>
      </c>
      <c r="AK1387" s="7" t="s">
        <v>155</v>
      </c>
      <c r="AL1387" s="7" t="s">
        <v>359</v>
      </c>
      <c r="AM1387" s="7" t="b">
        <v>0</v>
      </c>
      <c r="AN1387" s="7" t="b">
        <v>1</v>
      </c>
    </row>
    <row r="1388" spans="35:40" x14ac:dyDescent="0.25">
      <c r="AI1388" s="7" t="s">
        <v>768</v>
      </c>
      <c r="AJ1388" s="7" t="s">
        <v>26</v>
      </c>
      <c r="AK1388" s="7" t="s">
        <v>154</v>
      </c>
      <c r="AL1388" s="7" t="s">
        <v>352</v>
      </c>
      <c r="AM1388" s="7" t="b">
        <v>0</v>
      </c>
      <c r="AN1388" s="7" t="b">
        <v>1</v>
      </c>
    </row>
    <row r="1389" spans="35:40" x14ac:dyDescent="0.25">
      <c r="AI1389" s="7" t="s">
        <v>768</v>
      </c>
      <c r="AJ1389" s="7" t="s">
        <v>26</v>
      </c>
      <c r="AK1389" s="7" t="s">
        <v>185</v>
      </c>
      <c r="AL1389" s="7" t="s">
        <v>382</v>
      </c>
      <c r="AM1389" s="7" t="b">
        <v>0</v>
      </c>
      <c r="AN1389" s="7" t="b">
        <v>1</v>
      </c>
    </row>
    <row r="1390" spans="35:40" x14ac:dyDescent="0.25">
      <c r="AI1390" s="7" t="s">
        <v>768</v>
      </c>
      <c r="AJ1390" s="7" t="s">
        <v>26</v>
      </c>
      <c r="AK1390" s="7" t="s">
        <v>148</v>
      </c>
      <c r="AL1390" s="7" t="s">
        <v>360</v>
      </c>
      <c r="AM1390" s="7" t="b">
        <v>0</v>
      </c>
      <c r="AN1390" s="7" t="b">
        <v>1</v>
      </c>
    </row>
    <row r="1391" spans="35:40" x14ac:dyDescent="0.25">
      <c r="AI1391" s="7" t="s">
        <v>768</v>
      </c>
      <c r="AJ1391" s="7" t="s">
        <v>26</v>
      </c>
      <c r="AK1391" s="7" t="s">
        <v>149</v>
      </c>
      <c r="AL1391" s="7" t="s">
        <v>341</v>
      </c>
      <c r="AM1391" s="7" t="b">
        <v>1</v>
      </c>
      <c r="AN1391" s="7" t="b">
        <v>0</v>
      </c>
    </row>
    <row r="1392" spans="35:40" x14ac:dyDescent="0.25">
      <c r="AI1392" s="7" t="s">
        <v>768</v>
      </c>
      <c r="AJ1392" s="7" t="s">
        <v>26</v>
      </c>
      <c r="AK1392" s="7" t="s">
        <v>150</v>
      </c>
      <c r="AL1392" s="7" t="s">
        <v>328</v>
      </c>
      <c r="AM1392" s="7" t="b">
        <v>0</v>
      </c>
      <c r="AN1392" s="7" t="b">
        <v>1</v>
      </c>
    </row>
    <row r="1393" spans="35:40" x14ac:dyDescent="0.25">
      <c r="AI1393" s="7" t="s">
        <v>768</v>
      </c>
      <c r="AJ1393" s="7" t="s">
        <v>26</v>
      </c>
      <c r="AK1393" s="7" t="s">
        <v>152</v>
      </c>
      <c r="AL1393" s="7" t="s">
        <v>363</v>
      </c>
      <c r="AM1393" s="7" t="b">
        <v>1</v>
      </c>
      <c r="AN1393" s="7" t="b">
        <v>0</v>
      </c>
    </row>
    <row r="1394" spans="35:40" x14ac:dyDescent="0.25">
      <c r="AI1394" s="7" t="s">
        <v>768</v>
      </c>
      <c r="AJ1394" s="7" t="s">
        <v>26</v>
      </c>
      <c r="AK1394" s="7" t="s">
        <v>110</v>
      </c>
      <c r="AL1394" s="7" t="s">
        <v>321</v>
      </c>
      <c r="AM1394" s="7" t="b">
        <v>0</v>
      </c>
      <c r="AN1394" s="7" t="b">
        <v>1</v>
      </c>
    </row>
    <row r="1395" spans="35:40" x14ac:dyDescent="0.25">
      <c r="AI1395" s="7" t="s">
        <v>768</v>
      </c>
      <c r="AJ1395" s="7" t="s">
        <v>26</v>
      </c>
      <c r="AK1395" s="7" t="s">
        <v>171</v>
      </c>
      <c r="AL1395" s="7" t="s">
        <v>368</v>
      </c>
      <c r="AM1395" s="7" t="b">
        <v>0</v>
      </c>
      <c r="AN1395" s="7" t="b">
        <v>1</v>
      </c>
    </row>
    <row r="1396" spans="35:40" x14ac:dyDescent="0.25">
      <c r="AI1396" s="7" t="s">
        <v>768</v>
      </c>
      <c r="AJ1396" s="7" t="s">
        <v>26</v>
      </c>
      <c r="AK1396" s="7" t="s">
        <v>166</v>
      </c>
      <c r="AL1396" s="7" t="s">
        <v>351</v>
      </c>
      <c r="AM1396" s="7" t="b">
        <v>0</v>
      </c>
      <c r="AN1396" s="7" t="b">
        <v>1</v>
      </c>
    </row>
    <row r="1397" spans="35:40" x14ac:dyDescent="0.25">
      <c r="AI1397" s="7" t="s">
        <v>768</v>
      </c>
      <c r="AJ1397" s="7" t="s">
        <v>26</v>
      </c>
      <c r="AK1397" s="7" t="s">
        <v>167</v>
      </c>
      <c r="AL1397" s="7" t="s">
        <v>351</v>
      </c>
      <c r="AM1397" s="7" t="b">
        <v>0</v>
      </c>
      <c r="AN1397" s="7" t="b">
        <v>1</v>
      </c>
    </row>
    <row r="1398" spans="35:40" x14ac:dyDescent="0.25">
      <c r="AI1398" s="7" t="s">
        <v>768</v>
      </c>
      <c r="AJ1398" s="7" t="s">
        <v>26</v>
      </c>
      <c r="AK1398" s="7" t="s">
        <v>116</v>
      </c>
      <c r="AL1398" s="7" t="s">
        <v>341</v>
      </c>
      <c r="AM1398" s="7" t="b">
        <v>1</v>
      </c>
      <c r="AN1398" s="7" t="b">
        <v>0</v>
      </c>
    </row>
    <row r="1399" spans="35:40" x14ac:dyDescent="0.25">
      <c r="AI1399" s="7" t="s">
        <v>768</v>
      </c>
      <c r="AJ1399" s="7" t="s">
        <v>26</v>
      </c>
      <c r="AK1399" s="7" t="s">
        <v>118</v>
      </c>
      <c r="AL1399" s="7" t="s">
        <v>341</v>
      </c>
      <c r="AM1399" s="7" t="b">
        <v>1</v>
      </c>
      <c r="AN1399" s="7" t="b">
        <v>0</v>
      </c>
    </row>
    <row r="1400" spans="35:40" x14ac:dyDescent="0.25">
      <c r="AI1400" s="7" t="s">
        <v>768</v>
      </c>
      <c r="AJ1400" s="7" t="s">
        <v>26</v>
      </c>
      <c r="AK1400" s="7" t="s">
        <v>131</v>
      </c>
      <c r="AL1400" s="7" t="s">
        <v>650</v>
      </c>
      <c r="AM1400" s="7" t="b">
        <v>0</v>
      </c>
      <c r="AN1400" s="7" t="b">
        <v>1</v>
      </c>
    </row>
    <row r="1401" spans="35:40" x14ac:dyDescent="0.25">
      <c r="AI1401" s="7" t="s">
        <v>768</v>
      </c>
      <c r="AJ1401" s="7" t="s">
        <v>26</v>
      </c>
      <c r="AK1401" s="7" t="s">
        <v>191</v>
      </c>
      <c r="AL1401" s="7" t="s">
        <v>367</v>
      </c>
      <c r="AM1401" s="7" t="b">
        <v>1</v>
      </c>
      <c r="AN1401" s="7" t="b">
        <v>0</v>
      </c>
    </row>
    <row r="1402" spans="35:40" x14ac:dyDescent="0.25">
      <c r="AI1402" s="7" t="s">
        <v>768</v>
      </c>
      <c r="AJ1402" s="7" t="s">
        <v>26</v>
      </c>
      <c r="AK1402" s="7" t="s">
        <v>107</v>
      </c>
      <c r="AL1402" s="7" t="s">
        <v>324</v>
      </c>
      <c r="AM1402" s="7" t="b">
        <v>0</v>
      </c>
      <c r="AN1402" s="7" t="b">
        <v>1</v>
      </c>
    </row>
    <row r="1403" spans="35:40" x14ac:dyDescent="0.25">
      <c r="AI1403" s="7" t="s">
        <v>768</v>
      </c>
      <c r="AJ1403" s="7" t="s">
        <v>26</v>
      </c>
      <c r="AK1403" s="7" t="s">
        <v>104</v>
      </c>
      <c r="AL1403" s="7" t="s">
        <v>320</v>
      </c>
      <c r="AM1403" s="7" t="b">
        <v>0</v>
      </c>
      <c r="AN1403" s="7" t="b">
        <v>1</v>
      </c>
    </row>
    <row r="1404" spans="35:40" x14ac:dyDescent="0.25">
      <c r="AI1404" s="7" t="s">
        <v>768</v>
      </c>
      <c r="AJ1404" s="7" t="s">
        <v>26</v>
      </c>
      <c r="AK1404" s="7" t="s">
        <v>193</v>
      </c>
      <c r="AL1404" s="7" t="s">
        <v>383</v>
      </c>
      <c r="AM1404" s="7" t="b">
        <v>0</v>
      </c>
      <c r="AN1404" s="7" t="b">
        <v>1</v>
      </c>
    </row>
    <row r="1405" spans="35:40" x14ac:dyDescent="0.25">
      <c r="AI1405" s="7" t="s">
        <v>768</v>
      </c>
      <c r="AJ1405" s="7" t="s">
        <v>26</v>
      </c>
      <c r="AK1405" s="7" t="s">
        <v>660</v>
      </c>
      <c r="AL1405" s="7" t="s">
        <v>661</v>
      </c>
      <c r="AM1405" s="7" t="b">
        <v>0</v>
      </c>
      <c r="AN1405" s="7" t="b">
        <v>1</v>
      </c>
    </row>
    <row r="1406" spans="35:40" x14ac:dyDescent="0.25">
      <c r="AI1406" s="7" t="s">
        <v>768</v>
      </c>
      <c r="AJ1406" s="7" t="s">
        <v>26</v>
      </c>
      <c r="AK1406" s="7" t="s">
        <v>192</v>
      </c>
      <c r="AL1406" s="7" t="s">
        <v>380</v>
      </c>
      <c r="AM1406" s="7" t="b">
        <v>1</v>
      </c>
      <c r="AN1406" s="7" t="b">
        <v>0</v>
      </c>
    </row>
    <row r="1407" spans="35:40" x14ac:dyDescent="0.25">
      <c r="AI1407" s="7" t="s">
        <v>768</v>
      </c>
      <c r="AJ1407" s="7" t="s">
        <v>26</v>
      </c>
      <c r="AK1407" s="7" t="s">
        <v>190</v>
      </c>
      <c r="AL1407" s="7" t="s">
        <v>384</v>
      </c>
      <c r="AM1407" s="7" t="b">
        <v>1</v>
      </c>
      <c r="AN1407" s="7" t="b">
        <v>0</v>
      </c>
    </row>
    <row r="1408" spans="35:40" x14ac:dyDescent="0.25">
      <c r="AI1408" s="7" t="s">
        <v>768</v>
      </c>
      <c r="AJ1408" s="7" t="s">
        <v>26</v>
      </c>
      <c r="AK1408" s="7" t="s">
        <v>213</v>
      </c>
      <c r="AL1408" s="7" t="s">
        <v>393</v>
      </c>
      <c r="AM1408" s="7" t="b">
        <v>0</v>
      </c>
      <c r="AN1408" s="7" t="b">
        <v>1</v>
      </c>
    </row>
    <row r="1409" spans="35:40" x14ac:dyDescent="0.25">
      <c r="AI1409" s="7" t="s">
        <v>768</v>
      </c>
      <c r="AJ1409" s="7" t="s">
        <v>26</v>
      </c>
      <c r="AK1409" s="7" t="s">
        <v>189</v>
      </c>
      <c r="AL1409" s="7" t="s">
        <v>378</v>
      </c>
      <c r="AM1409" s="7" t="b">
        <v>0</v>
      </c>
      <c r="AN1409" s="7" t="b">
        <v>1</v>
      </c>
    </row>
    <row r="1410" spans="35:40" x14ac:dyDescent="0.25">
      <c r="AI1410" s="7" t="s">
        <v>768</v>
      </c>
      <c r="AJ1410" s="7" t="s">
        <v>26</v>
      </c>
      <c r="AK1410" s="7" t="s">
        <v>188</v>
      </c>
      <c r="AL1410" s="7" t="s">
        <v>378</v>
      </c>
      <c r="AM1410" s="7" t="b">
        <v>0</v>
      </c>
      <c r="AN1410" s="7" t="b">
        <v>1</v>
      </c>
    </row>
    <row r="1411" spans="35:40" x14ac:dyDescent="0.25">
      <c r="AI1411" s="7" t="s">
        <v>768</v>
      </c>
      <c r="AJ1411" s="7" t="s">
        <v>26</v>
      </c>
      <c r="AK1411" s="7" t="s">
        <v>184</v>
      </c>
      <c r="AL1411" s="7" t="s">
        <v>372</v>
      </c>
      <c r="AM1411" s="7" t="b">
        <v>0</v>
      </c>
      <c r="AN1411" s="7" t="b">
        <v>1</v>
      </c>
    </row>
    <row r="1412" spans="35:40" x14ac:dyDescent="0.25">
      <c r="AI1412" s="7" t="s">
        <v>768</v>
      </c>
      <c r="AJ1412" s="7" t="s">
        <v>26</v>
      </c>
      <c r="AK1412" s="7" t="s">
        <v>177</v>
      </c>
      <c r="AL1412" s="7" t="s">
        <v>371</v>
      </c>
      <c r="AM1412" s="7" t="b">
        <v>1</v>
      </c>
      <c r="AN1412" s="7" t="b">
        <v>0</v>
      </c>
    </row>
    <row r="1413" spans="35:40" x14ac:dyDescent="0.25">
      <c r="AI1413" s="7" t="s">
        <v>768</v>
      </c>
      <c r="AJ1413" s="7" t="s">
        <v>26</v>
      </c>
      <c r="AK1413" s="7" t="s">
        <v>168</v>
      </c>
      <c r="AL1413" s="7" t="s">
        <v>330</v>
      </c>
      <c r="AM1413" s="7" t="b">
        <v>0</v>
      </c>
      <c r="AN1413" s="7" t="b">
        <v>1</v>
      </c>
    </row>
    <row r="1414" spans="35:40" x14ac:dyDescent="0.25">
      <c r="AI1414" s="7" t="s">
        <v>768</v>
      </c>
      <c r="AJ1414" s="7" t="s">
        <v>26</v>
      </c>
      <c r="AK1414" s="7" t="s">
        <v>342</v>
      </c>
      <c r="AL1414" s="7" t="s">
        <v>343</v>
      </c>
      <c r="AM1414" s="7" t="b">
        <v>0</v>
      </c>
      <c r="AN1414" s="7" t="b">
        <v>1</v>
      </c>
    </row>
    <row r="1415" spans="35:40" x14ac:dyDescent="0.25">
      <c r="AI1415" s="7" t="s">
        <v>768</v>
      </c>
      <c r="AJ1415" s="7" t="s">
        <v>26</v>
      </c>
      <c r="AK1415" s="7" t="s">
        <v>532</v>
      </c>
      <c r="AL1415" s="7" t="s">
        <v>360</v>
      </c>
      <c r="AM1415" s="7" t="b">
        <v>0</v>
      </c>
      <c r="AN1415" s="7" t="b">
        <v>1</v>
      </c>
    </row>
    <row r="1416" spans="35:40" x14ac:dyDescent="0.25">
      <c r="AI1416" s="7" t="s">
        <v>768</v>
      </c>
      <c r="AJ1416" s="7" t="s">
        <v>26</v>
      </c>
      <c r="AK1416" s="7" t="s">
        <v>533</v>
      </c>
      <c r="AL1416" s="7" t="s">
        <v>360</v>
      </c>
      <c r="AM1416" s="7" t="b">
        <v>0</v>
      </c>
      <c r="AN1416" s="7" t="b">
        <v>1</v>
      </c>
    </row>
    <row r="1417" spans="35:40" x14ac:dyDescent="0.25">
      <c r="AI1417" s="7" t="s">
        <v>768</v>
      </c>
      <c r="AJ1417" s="7" t="s">
        <v>26</v>
      </c>
      <c r="AK1417" s="7" t="s">
        <v>373</v>
      </c>
      <c r="AL1417" s="7" t="s">
        <v>374</v>
      </c>
      <c r="AM1417" s="7" t="b">
        <v>0</v>
      </c>
      <c r="AN1417" s="7" t="b">
        <v>1</v>
      </c>
    </row>
    <row r="1418" spans="35:40" x14ac:dyDescent="0.25">
      <c r="AI1418" s="7" t="s">
        <v>768</v>
      </c>
      <c r="AJ1418" s="7" t="s">
        <v>26</v>
      </c>
      <c r="AK1418" s="7" t="s">
        <v>127</v>
      </c>
      <c r="AL1418" s="7" t="s">
        <v>327</v>
      </c>
      <c r="AM1418" s="7" t="b">
        <v>0</v>
      </c>
      <c r="AN1418" s="7" t="b">
        <v>1</v>
      </c>
    </row>
    <row r="1419" spans="35:40" x14ac:dyDescent="0.25">
      <c r="AI1419" s="7" t="s">
        <v>768</v>
      </c>
      <c r="AJ1419" s="7" t="s">
        <v>26</v>
      </c>
      <c r="AK1419" s="7" t="s">
        <v>174</v>
      </c>
      <c r="AL1419" s="7" t="s">
        <v>379</v>
      </c>
      <c r="AM1419" s="7" t="b">
        <v>0</v>
      </c>
      <c r="AN1419" s="7" t="b">
        <v>1</v>
      </c>
    </row>
    <row r="1420" spans="35:40" x14ac:dyDescent="0.25">
      <c r="AI1420" s="7" t="s">
        <v>768</v>
      </c>
      <c r="AJ1420" s="7" t="s">
        <v>26</v>
      </c>
      <c r="AK1420" s="7" t="s">
        <v>126</v>
      </c>
      <c r="AL1420" s="7" t="s">
        <v>340</v>
      </c>
      <c r="AM1420" s="7" t="b">
        <v>0</v>
      </c>
      <c r="AN1420" s="7" t="b">
        <v>1</v>
      </c>
    </row>
    <row r="1421" spans="35:40" x14ac:dyDescent="0.25">
      <c r="AI1421" s="7" t="s">
        <v>768</v>
      </c>
      <c r="AJ1421" s="7" t="s">
        <v>26</v>
      </c>
      <c r="AK1421" s="7" t="s">
        <v>175</v>
      </c>
      <c r="AL1421" s="7" t="s">
        <v>369</v>
      </c>
      <c r="AM1421" s="7" t="b">
        <v>0</v>
      </c>
      <c r="AN1421" s="7" t="b">
        <v>1</v>
      </c>
    </row>
    <row r="1422" spans="35:40" x14ac:dyDescent="0.25">
      <c r="AI1422" s="7" t="s">
        <v>768</v>
      </c>
      <c r="AJ1422" s="7" t="s">
        <v>26</v>
      </c>
      <c r="AK1422" s="7" t="s">
        <v>173</v>
      </c>
      <c r="AL1422" s="7" t="s">
        <v>339</v>
      </c>
      <c r="AM1422" s="7" t="b">
        <v>0</v>
      </c>
      <c r="AN1422" s="7" t="b">
        <v>1</v>
      </c>
    </row>
    <row r="1423" spans="35:40" x14ac:dyDescent="0.25">
      <c r="AI1423" s="7" t="s">
        <v>768</v>
      </c>
      <c r="AJ1423" s="7" t="s">
        <v>26</v>
      </c>
      <c r="AK1423" s="7" t="s">
        <v>125</v>
      </c>
      <c r="AL1423" s="7" t="s">
        <v>339</v>
      </c>
      <c r="AM1423" s="7" t="b">
        <v>0</v>
      </c>
      <c r="AN1423" s="7" t="b">
        <v>1</v>
      </c>
    </row>
    <row r="1424" spans="35:40" x14ac:dyDescent="0.25">
      <c r="AI1424" s="7" t="s">
        <v>768</v>
      </c>
      <c r="AJ1424" s="7" t="s">
        <v>26</v>
      </c>
      <c r="AK1424" s="7" t="s">
        <v>534</v>
      </c>
      <c r="AL1424" s="7" t="s">
        <v>363</v>
      </c>
      <c r="AM1424" s="7" t="b">
        <v>1</v>
      </c>
      <c r="AN1424" s="7" t="b">
        <v>0</v>
      </c>
    </row>
    <row r="1425" spans="35:40" x14ac:dyDescent="0.25">
      <c r="AI1425" s="7" t="s">
        <v>768</v>
      </c>
      <c r="AJ1425" s="7" t="s">
        <v>26</v>
      </c>
      <c r="AK1425" s="7" t="s">
        <v>93</v>
      </c>
      <c r="AL1425" s="7" t="s">
        <v>301</v>
      </c>
      <c r="AM1425" s="7" t="b">
        <v>0</v>
      </c>
      <c r="AN1425" s="7" t="b">
        <v>1</v>
      </c>
    </row>
    <row r="1426" spans="35:40" x14ac:dyDescent="0.25">
      <c r="AI1426" s="7" t="s">
        <v>768</v>
      </c>
      <c r="AJ1426" s="7" t="s">
        <v>26</v>
      </c>
      <c r="AK1426" s="7" t="s">
        <v>176</v>
      </c>
      <c r="AL1426" s="7" t="s">
        <v>306</v>
      </c>
      <c r="AM1426" s="7" t="b">
        <v>0</v>
      </c>
      <c r="AN1426" s="7" t="b">
        <v>1</v>
      </c>
    </row>
    <row r="1427" spans="35:40" x14ac:dyDescent="0.25">
      <c r="AI1427" s="7" t="s">
        <v>768</v>
      </c>
      <c r="AJ1427" s="7" t="s">
        <v>26</v>
      </c>
      <c r="AK1427" s="7" t="s">
        <v>88</v>
      </c>
      <c r="AL1427" s="7" t="s">
        <v>306</v>
      </c>
      <c r="AM1427" s="7" t="b">
        <v>0</v>
      </c>
      <c r="AN1427" s="7" t="b">
        <v>1</v>
      </c>
    </row>
    <row r="1428" spans="35:40" x14ac:dyDescent="0.25">
      <c r="AI1428" s="7" t="s">
        <v>768</v>
      </c>
      <c r="AJ1428" s="7" t="s">
        <v>26</v>
      </c>
      <c r="AK1428" s="7" t="s">
        <v>178</v>
      </c>
      <c r="AL1428" s="7" t="s">
        <v>306</v>
      </c>
      <c r="AM1428" s="7" t="b">
        <v>0</v>
      </c>
      <c r="AN1428" s="7" t="b">
        <v>1</v>
      </c>
    </row>
    <row r="1429" spans="35:40" x14ac:dyDescent="0.25">
      <c r="AI1429" s="7" t="s">
        <v>768</v>
      </c>
      <c r="AJ1429" s="7" t="s">
        <v>26</v>
      </c>
      <c r="AK1429" s="7" t="s">
        <v>131</v>
      </c>
      <c r="AL1429" s="7" t="s">
        <v>336</v>
      </c>
      <c r="AM1429" s="7" t="b">
        <v>0</v>
      </c>
      <c r="AN1429" s="7" t="b">
        <v>1</v>
      </c>
    </row>
    <row r="1430" spans="35:40" x14ac:dyDescent="0.25">
      <c r="AI1430" s="7" t="s">
        <v>768</v>
      </c>
      <c r="AJ1430" s="7" t="s">
        <v>26</v>
      </c>
      <c r="AK1430" s="7" t="s">
        <v>182</v>
      </c>
      <c r="AL1430" s="7" t="s">
        <v>376</v>
      </c>
      <c r="AM1430" s="7" t="b">
        <v>1</v>
      </c>
      <c r="AN1430" s="7" t="b">
        <v>0</v>
      </c>
    </row>
    <row r="1431" spans="35:40" x14ac:dyDescent="0.25">
      <c r="AI1431" s="7" t="s">
        <v>768</v>
      </c>
      <c r="AJ1431" s="7" t="s">
        <v>26</v>
      </c>
      <c r="AK1431" s="7" t="s">
        <v>183</v>
      </c>
      <c r="AL1431" s="7" t="s">
        <v>376</v>
      </c>
      <c r="AM1431" s="7" t="b">
        <v>1</v>
      </c>
      <c r="AN1431" s="7" t="b">
        <v>0</v>
      </c>
    </row>
    <row r="1432" spans="35:40" x14ac:dyDescent="0.25">
      <c r="AI1432" s="7" t="s">
        <v>768</v>
      </c>
      <c r="AJ1432" s="7" t="s">
        <v>26</v>
      </c>
      <c r="AK1432" s="7" t="s">
        <v>133</v>
      </c>
      <c r="AL1432" s="7" t="s">
        <v>341</v>
      </c>
      <c r="AM1432" s="7" t="b">
        <v>1</v>
      </c>
      <c r="AN1432" s="7" t="b">
        <v>0</v>
      </c>
    </row>
    <row r="1433" spans="35:40" x14ac:dyDescent="0.25">
      <c r="AI1433" s="7" t="s">
        <v>768</v>
      </c>
      <c r="AJ1433" s="7" t="s">
        <v>26</v>
      </c>
      <c r="AK1433" s="7" t="s">
        <v>115</v>
      </c>
      <c r="AL1433" s="7" t="s">
        <v>302</v>
      </c>
      <c r="AM1433" s="7" t="b">
        <v>0</v>
      </c>
      <c r="AN1433" s="7" t="b">
        <v>1</v>
      </c>
    </row>
    <row r="1434" spans="35:40" x14ac:dyDescent="0.25">
      <c r="AI1434" s="7" t="s">
        <v>768</v>
      </c>
      <c r="AJ1434" s="7" t="s">
        <v>26</v>
      </c>
      <c r="AK1434" s="7" t="s">
        <v>643</v>
      </c>
      <c r="AL1434" s="7" t="s">
        <v>367</v>
      </c>
      <c r="AM1434" s="7" t="b">
        <v>1</v>
      </c>
      <c r="AN1434" s="7" t="b">
        <v>0</v>
      </c>
    </row>
    <row r="1435" spans="35:40" x14ac:dyDescent="0.25">
      <c r="AI1435" s="7" t="s">
        <v>768</v>
      </c>
      <c r="AJ1435" s="7" t="s">
        <v>26</v>
      </c>
      <c r="AK1435" s="7" t="s">
        <v>181</v>
      </c>
      <c r="AL1435" s="7" t="s">
        <v>377</v>
      </c>
      <c r="AM1435" s="7" t="b">
        <v>0</v>
      </c>
      <c r="AN1435" s="7" t="b">
        <v>1</v>
      </c>
    </row>
    <row r="1436" spans="35:40" x14ac:dyDescent="0.25">
      <c r="AI1436" s="7" t="s">
        <v>768</v>
      </c>
      <c r="AJ1436" s="7" t="s">
        <v>26</v>
      </c>
      <c r="AK1436" s="7" t="s">
        <v>117</v>
      </c>
      <c r="AL1436" s="7" t="s">
        <v>320</v>
      </c>
      <c r="AM1436" s="7" t="b">
        <v>0</v>
      </c>
      <c r="AN1436" s="7" t="b">
        <v>1</v>
      </c>
    </row>
    <row r="1437" spans="35:40" x14ac:dyDescent="0.25">
      <c r="AI1437" s="7" t="s">
        <v>768</v>
      </c>
      <c r="AJ1437" s="7" t="s">
        <v>26</v>
      </c>
      <c r="AK1437" s="7" t="s">
        <v>143</v>
      </c>
      <c r="AL1437" s="7" t="s">
        <v>349</v>
      </c>
      <c r="AM1437" s="7" t="b">
        <v>0</v>
      </c>
      <c r="AN1437" s="7" t="b">
        <v>1</v>
      </c>
    </row>
    <row r="1438" spans="35:40" x14ac:dyDescent="0.25">
      <c r="AI1438" s="7" t="s">
        <v>768</v>
      </c>
      <c r="AJ1438" s="7" t="s">
        <v>26</v>
      </c>
      <c r="AK1438" s="7" t="s">
        <v>662</v>
      </c>
      <c r="AL1438" s="7" t="s">
        <v>376</v>
      </c>
      <c r="AM1438" s="7" t="b">
        <v>1</v>
      </c>
      <c r="AN1438" s="7" t="b">
        <v>0</v>
      </c>
    </row>
    <row r="1439" spans="35:40" x14ac:dyDescent="0.25">
      <c r="AI1439" s="7" t="s">
        <v>768</v>
      </c>
      <c r="AJ1439" s="7" t="s">
        <v>26</v>
      </c>
      <c r="AK1439" s="7" t="s">
        <v>144</v>
      </c>
      <c r="AL1439" s="7" t="s">
        <v>341</v>
      </c>
      <c r="AM1439" s="7" t="b">
        <v>1</v>
      </c>
      <c r="AN1439" s="7" t="b">
        <v>0</v>
      </c>
    </row>
    <row r="1440" spans="35:40" x14ac:dyDescent="0.25">
      <c r="AI1440" s="7" t="s">
        <v>768</v>
      </c>
      <c r="AJ1440" s="7" t="s">
        <v>26</v>
      </c>
      <c r="AK1440" s="7" t="s">
        <v>145</v>
      </c>
      <c r="AL1440" s="7" t="s">
        <v>341</v>
      </c>
      <c r="AM1440" s="7" t="b">
        <v>1</v>
      </c>
      <c r="AN1440" s="7" t="b">
        <v>0</v>
      </c>
    </row>
    <row r="1441" spans="35:40" x14ac:dyDescent="0.25">
      <c r="AI1441" s="7" t="s">
        <v>768</v>
      </c>
      <c r="AJ1441" s="7" t="s">
        <v>26</v>
      </c>
      <c r="AK1441" s="7" t="s">
        <v>146</v>
      </c>
      <c r="AL1441" s="7" t="s">
        <v>341</v>
      </c>
      <c r="AM1441" s="7" t="b">
        <v>1</v>
      </c>
      <c r="AN1441" s="7" t="b">
        <v>0</v>
      </c>
    </row>
    <row r="1442" spans="35:40" x14ac:dyDescent="0.25">
      <c r="AI1442" s="7" t="s">
        <v>768</v>
      </c>
      <c r="AJ1442" s="7" t="s">
        <v>26</v>
      </c>
      <c r="AK1442" s="7" t="s">
        <v>137</v>
      </c>
      <c r="AL1442" s="7" t="s">
        <v>328</v>
      </c>
      <c r="AM1442" s="7" t="b">
        <v>0</v>
      </c>
      <c r="AN1442" s="7" t="b">
        <v>1</v>
      </c>
    </row>
    <row r="1443" spans="35:40" x14ac:dyDescent="0.25">
      <c r="AI1443" s="7" t="s">
        <v>768</v>
      </c>
      <c r="AJ1443" s="7" t="s">
        <v>26</v>
      </c>
      <c r="AK1443" s="7" t="s">
        <v>375</v>
      </c>
      <c r="AL1443" s="7" t="s">
        <v>315</v>
      </c>
      <c r="AM1443" s="7" t="b">
        <v>1</v>
      </c>
      <c r="AN1443" s="7" t="b">
        <v>0</v>
      </c>
    </row>
    <row r="1444" spans="35:40" x14ac:dyDescent="0.25">
      <c r="AI1444" s="7" t="s">
        <v>768</v>
      </c>
      <c r="AJ1444" s="7" t="s">
        <v>26</v>
      </c>
      <c r="AK1444" s="7" t="s">
        <v>102</v>
      </c>
      <c r="AL1444" s="7" t="s">
        <v>315</v>
      </c>
      <c r="AM1444" s="7" t="b">
        <v>1</v>
      </c>
      <c r="AN1444" s="7" t="b">
        <v>0</v>
      </c>
    </row>
    <row r="1445" spans="35:40" x14ac:dyDescent="0.25">
      <c r="AI1445" s="7" t="s">
        <v>768</v>
      </c>
      <c r="AJ1445" s="7" t="s">
        <v>26</v>
      </c>
      <c r="AK1445" s="7" t="s">
        <v>103</v>
      </c>
      <c r="AL1445" s="7" t="s">
        <v>306</v>
      </c>
      <c r="AM1445" s="7" t="b">
        <v>0</v>
      </c>
      <c r="AN1445" s="7" t="b">
        <v>1</v>
      </c>
    </row>
    <row r="1446" spans="35:40" x14ac:dyDescent="0.25">
      <c r="AI1446" s="7" t="s">
        <v>768</v>
      </c>
      <c r="AJ1446" s="7" t="s">
        <v>26</v>
      </c>
      <c r="AK1446" s="7" t="s">
        <v>135</v>
      </c>
      <c r="AL1446" s="7" t="s">
        <v>348</v>
      </c>
      <c r="AM1446" s="7" t="b">
        <v>0</v>
      </c>
      <c r="AN1446" s="7" t="b">
        <v>1</v>
      </c>
    </row>
    <row r="1447" spans="35:40" x14ac:dyDescent="0.25">
      <c r="AI1447" s="7" t="s">
        <v>769</v>
      </c>
      <c r="AJ1447" s="7" t="s">
        <v>26</v>
      </c>
      <c r="AK1447" s="7" t="s">
        <v>161</v>
      </c>
      <c r="AL1447" s="7" t="s">
        <v>351</v>
      </c>
      <c r="AM1447" s="7" t="b">
        <v>0</v>
      </c>
      <c r="AN1447" s="7" t="b">
        <v>1</v>
      </c>
    </row>
    <row r="1448" spans="35:40" x14ac:dyDescent="0.25">
      <c r="AI1448" s="7" t="s">
        <v>769</v>
      </c>
      <c r="AJ1448" s="7" t="s">
        <v>26</v>
      </c>
      <c r="AK1448" s="7" t="s">
        <v>162</v>
      </c>
      <c r="AL1448" s="7" t="s">
        <v>351</v>
      </c>
      <c r="AM1448" s="7" t="b">
        <v>0</v>
      </c>
      <c r="AN1448" s="7" t="b">
        <v>1</v>
      </c>
    </row>
    <row r="1449" spans="35:40" x14ac:dyDescent="0.25">
      <c r="AI1449" s="7" t="s">
        <v>769</v>
      </c>
      <c r="AJ1449" s="7" t="s">
        <v>26</v>
      </c>
      <c r="AK1449" s="7" t="s">
        <v>149</v>
      </c>
      <c r="AL1449" s="7" t="s">
        <v>341</v>
      </c>
      <c r="AM1449" s="7" t="b">
        <v>1</v>
      </c>
      <c r="AN1449" s="7" t="b">
        <v>0</v>
      </c>
    </row>
    <row r="1450" spans="35:40" x14ac:dyDescent="0.25">
      <c r="AI1450" s="7" t="s">
        <v>769</v>
      </c>
      <c r="AJ1450" s="7" t="s">
        <v>26</v>
      </c>
      <c r="AK1450" s="7" t="s">
        <v>159</v>
      </c>
      <c r="AL1450" s="7" t="s">
        <v>358</v>
      </c>
      <c r="AM1450" s="7" t="b">
        <v>0</v>
      </c>
      <c r="AN1450" s="7" t="b">
        <v>1</v>
      </c>
    </row>
    <row r="1451" spans="35:40" x14ac:dyDescent="0.25">
      <c r="AI1451" s="7" t="s">
        <v>769</v>
      </c>
      <c r="AJ1451" s="7" t="s">
        <v>26</v>
      </c>
      <c r="AK1451" s="7" t="s">
        <v>209</v>
      </c>
      <c r="AL1451" s="7" t="s">
        <v>392</v>
      </c>
      <c r="AM1451" s="7" t="b">
        <v>1</v>
      </c>
      <c r="AN1451" s="7" t="b">
        <v>0</v>
      </c>
    </row>
    <row r="1452" spans="35:40" x14ac:dyDescent="0.25">
      <c r="AI1452" s="7" t="s">
        <v>769</v>
      </c>
      <c r="AJ1452" s="7" t="s">
        <v>26</v>
      </c>
      <c r="AK1452" s="7" t="s">
        <v>155</v>
      </c>
      <c r="AL1452" s="7" t="s">
        <v>359</v>
      </c>
      <c r="AM1452" s="7" t="b">
        <v>0</v>
      </c>
      <c r="AN1452" s="7" t="b">
        <v>1</v>
      </c>
    </row>
    <row r="1453" spans="35:40" x14ac:dyDescent="0.25">
      <c r="AI1453" s="7" t="s">
        <v>769</v>
      </c>
      <c r="AJ1453" s="7" t="s">
        <v>26</v>
      </c>
      <c r="AK1453" s="7" t="s">
        <v>154</v>
      </c>
      <c r="AL1453" s="7" t="s">
        <v>352</v>
      </c>
      <c r="AM1453" s="7" t="b">
        <v>0</v>
      </c>
      <c r="AN1453" s="7" t="b">
        <v>1</v>
      </c>
    </row>
    <row r="1454" spans="35:40" x14ac:dyDescent="0.25">
      <c r="AI1454" s="7" t="s">
        <v>769</v>
      </c>
      <c r="AJ1454" s="7" t="s">
        <v>26</v>
      </c>
      <c r="AK1454" s="7" t="s">
        <v>150</v>
      </c>
      <c r="AL1454" s="7" t="s">
        <v>328</v>
      </c>
      <c r="AM1454" s="7" t="b">
        <v>0</v>
      </c>
      <c r="AN1454" s="7" t="b">
        <v>1</v>
      </c>
    </row>
    <row r="1455" spans="35:40" x14ac:dyDescent="0.25">
      <c r="AI1455" s="7" t="s">
        <v>769</v>
      </c>
      <c r="AJ1455" s="7" t="s">
        <v>26</v>
      </c>
      <c r="AK1455" s="7" t="s">
        <v>214</v>
      </c>
      <c r="AL1455" s="7" t="s">
        <v>305</v>
      </c>
      <c r="AM1455" s="7" t="b">
        <v>0</v>
      </c>
      <c r="AN1455" s="7" t="b">
        <v>1</v>
      </c>
    </row>
    <row r="1456" spans="35:40" x14ac:dyDescent="0.25">
      <c r="AI1456" s="7" t="s">
        <v>769</v>
      </c>
      <c r="AJ1456" s="7" t="s">
        <v>26</v>
      </c>
      <c r="AK1456" s="7" t="s">
        <v>110</v>
      </c>
      <c r="AL1456" s="7" t="s">
        <v>321</v>
      </c>
      <c r="AM1456" s="7" t="b">
        <v>0</v>
      </c>
      <c r="AN1456" s="7" t="b">
        <v>1</v>
      </c>
    </row>
    <row r="1457" spans="35:40" x14ac:dyDescent="0.25">
      <c r="AI1457" s="7" t="s">
        <v>769</v>
      </c>
      <c r="AJ1457" s="7" t="s">
        <v>26</v>
      </c>
      <c r="AK1457" s="7" t="s">
        <v>210</v>
      </c>
      <c r="AL1457" s="7" t="s">
        <v>391</v>
      </c>
      <c r="AM1457" s="7" t="b">
        <v>0</v>
      </c>
      <c r="AN1457" s="7" t="b">
        <v>1</v>
      </c>
    </row>
    <row r="1458" spans="35:40" x14ac:dyDescent="0.25">
      <c r="AI1458" s="7" t="s">
        <v>769</v>
      </c>
      <c r="AJ1458" s="7" t="s">
        <v>26</v>
      </c>
      <c r="AK1458" s="7" t="s">
        <v>171</v>
      </c>
      <c r="AL1458" s="7" t="s">
        <v>368</v>
      </c>
      <c r="AM1458" s="7" t="b">
        <v>0</v>
      </c>
      <c r="AN1458" s="7" t="b">
        <v>1</v>
      </c>
    </row>
    <row r="1459" spans="35:40" x14ac:dyDescent="0.25">
      <c r="AI1459" s="7" t="s">
        <v>769</v>
      </c>
      <c r="AJ1459" s="7" t="s">
        <v>26</v>
      </c>
      <c r="AK1459" s="7" t="s">
        <v>206</v>
      </c>
      <c r="AL1459" s="7" t="s">
        <v>389</v>
      </c>
      <c r="AM1459" s="7" t="b">
        <v>0</v>
      </c>
      <c r="AN1459" s="7" t="b">
        <v>1</v>
      </c>
    </row>
    <row r="1460" spans="35:40" x14ac:dyDescent="0.25">
      <c r="AI1460" s="7" t="s">
        <v>769</v>
      </c>
      <c r="AJ1460" s="7" t="s">
        <v>26</v>
      </c>
      <c r="AK1460" s="7" t="s">
        <v>118</v>
      </c>
      <c r="AL1460" s="7" t="s">
        <v>341</v>
      </c>
      <c r="AM1460" s="7" t="b">
        <v>1</v>
      </c>
      <c r="AN1460" s="7" t="b">
        <v>0</v>
      </c>
    </row>
    <row r="1461" spans="35:40" x14ac:dyDescent="0.25">
      <c r="AI1461" s="7" t="s">
        <v>769</v>
      </c>
      <c r="AJ1461" s="7" t="s">
        <v>26</v>
      </c>
      <c r="AK1461" s="7" t="s">
        <v>663</v>
      </c>
      <c r="AL1461" s="7" t="s">
        <v>664</v>
      </c>
      <c r="AM1461" s="7" t="b">
        <v>0</v>
      </c>
      <c r="AN1461" s="7" t="b">
        <v>1</v>
      </c>
    </row>
    <row r="1462" spans="35:40" x14ac:dyDescent="0.25">
      <c r="AI1462" s="7" t="s">
        <v>769</v>
      </c>
      <c r="AJ1462" s="7" t="s">
        <v>26</v>
      </c>
      <c r="AK1462" s="7" t="s">
        <v>665</v>
      </c>
      <c r="AL1462" s="7" t="s">
        <v>664</v>
      </c>
      <c r="AM1462" s="7" t="b">
        <v>0</v>
      </c>
      <c r="AN1462" s="7" t="b">
        <v>1</v>
      </c>
    </row>
    <row r="1463" spans="35:40" x14ac:dyDescent="0.25">
      <c r="AI1463" s="7" t="s">
        <v>769</v>
      </c>
      <c r="AJ1463" s="7" t="s">
        <v>26</v>
      </c>
      <c r="AK1463" s="7" t="s">
        <v>666</v>
      </c>
      <c r="AL1463" s="7" t="s">
        <v>664</v>
      </c>
      <c r="AM1463" s="7" t="b">
        <v>0</v>
      </c>
      <c r="AN1463" s="7" t="b">
        <v>1</v>
      </c>
    </row>
    <row r="1464" spans="35:40" x14ac:dyDescent="0.25">
      <c r="AI1464" s="7" t="s">
        <v>769</v>
      </c>
      <c r="AJ1464" s="7" t="s">
        <v>26</v>
      </c>
      <c r="AK1464" s="7" t="s">
        <v>197</v>
      </c>
      <c r="AL1464" s="7" t="s">
        <v>385</v>
      </c>
      <c r="AM1464" s="7" t="b">
        <v>0</v>
      </c>
      <c r="AN1464" s="7" t="b">
        <v>1</v>
      </c>
    </row>
    <row r="1465" spans="35:40" x14ac:dyDescent="0.25">
      <c r="AI1465" s="7" t="s">
        <v>769</v>
      </c>
      <c r="AJ1465" s="7" t="s">
        <v>26</v>
      </c>
      <c r="AK1465" s="7" t="s">
        <v>194</v>
      </c>
      <c r="AL1465" s="7" t="s">
        <v>385</v>
      </c>
      <c r="AM1465" s="7" t="b">
        <v>0</v>
      </c>
      <c r="AN1465" s="7" t="b">
        <v>1</v>
      </c>
    </row>
    <row r="1466" spans="35:40" x14ac:dyDescent="0.25">
      <c r="AI1466" s="7" t="s">
        <v>769</v>
      </c>
      <c r="AJ1466" s="7" t="s">
        <v>26</v>
      </c>
      <c r="AK1466" s="7" t="s">
        <v>195</v>
      </c>
      <c r="AL1466" s="7" t="s">
        <v>385</v>
      </c>
      <c r="AM1466" s="7" t="b">
        <v>0</v>
      </c>
      <c r="AN1466" s="7" t="b">
        <v>1</v>
      </c>
    </row>
    <row r="1467" spans="35:40" x14ac:dyDescent="0.25">
      <c r="AI1467" s="7" t="s">
        <v>769</v>
      </c>
      <c r="AJ1467" s="7" t="s">
        <v>26</v>
      </c>
      <c r="AK1467" s="7" t="s">
        <v>196</v>
      </c>
      <c r="AL1467" s="7" t="s">
        <v>385</v>
      </c>
      <c r="AM1467" s="7" t="b">
        <v>0</v>
      </c>
      <c r="AN1467" s="7" t="b">
        <v>1</v>
      </c>
    </row>
    <row r="1468" spans="35:40" x14ac:dyDescent="0.25">
      <c r="AI1468" s="7" t="s">
        <v>769</v>
      </c>
      <c r="AJ1468" s="7" t="s">
        <v>26</v>
      </c>
      <c r="AK1468" s="7" t="s">
        <v>131</v>
      </c>
      <c r="AL1468" s="7" t="s">
        <v>650</v>
      </c>
      <c r="AM1468" s="7" t="b">
        <v>0</v>
      </c>
      <c r="AN1468" s="7" t="b">
        <v>1</v>
      </c>
    </row>
    <row r="1469" spans="35:40" x14ac:dyDescent="0.25">
      <c r="AI1469" s="7" t="s">
        <v>769</v>
      </c>
      <c r="AJ1469" s="7" t="s">
        <v>26</v>
      </c>
      <c r="AK1469" s="7" t="s">
        <v>211</v>
      </c>
      <c r="AL1469" s="7" t="s">
        <v>366</v>
      </c>
      <c r="AM1469" s="7" t="b">
        <v>0</v>
      </c>
      <c r="AN1469" s="7" t="b">
        <v>1</v>
      </c>
    </row>
    <row r="1470" spans="35:40" x14ac:dyDescent="0.25">
      <c r="AI1470" s="7" t="s">
        <v>769</v>
      </c>
      <c r="AJ1470" s="7" t="s">
        <v>26</v>
      </c>
      <c r="AK1470" s="7" t="s">
        <v>191</v>
      </c>
      <c r="AL1470" s="7" t="s">
        <v>367</v>
      </c>
      <c r="AM1470" s="7" t="b">
        <v>0</v>
      </c>
      <c r="AN1470" s="7" t="b">
        <v>1</v>
      </c>
    </row>
    <row r="1471" spans="35:40" x14ac:dyDescent="0.25">
      <c r="AI1471" s="7" t="s">
        <v>769</v>
      </c>
      <c r="AJ1471" s="7" t="s">
        <v>26</v>
      </c>
      <c r="AK1471" s="7" t="s">
        <v>104</v>
      </c>
      <c r="AL1471" s="7" t="s">
        <v>320</v>
      </c>
      <c r="AM1471" s="7" t="b">
        <v>0</v>
      </c>
      <c r="AN1471" s="7" t="b">
        <v>1</v>
      </c>
    </row>
  </sheetData>
  <mergeCells count="8">
    <mergeCell ref="A1:J1"/>
    <mergeCell ref="AP1:AS1"/>
    <mergeCell ref="AP55:AS55"/>
    <mergeCell ref="Q1:W1"/>
    <mergeCell ref="Y1:AB1"/>
    <mergeCell ref="AD1:AG1"/>
    <mergeCell ref="AI1:AN1"/>
    <mergeCell ref="L1:O1"/>
  </mergeCells>
  <pageMargins left="0.75" right="0.75" top="1" bottom="1" header="0.5" footer="0.5"/>
  <ignoredErrors>
    <ignoredError sqref="Q1:W11 L2:N2 L4:N9 L3:M3 L1 L11:N11 L10:M10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C539-310A-A94B-95BE-2B3F3D107D1A}">
  <dimension ref="A1:AL343"/>
  <sheetViews>
    <sheetView topLeftCell="O1" workbookViewId="0">
      <selection activeCell="X78" sqref="A1:XFD1048576"/>
    </sheetView>
  </sheetViews>
  <sheetFormatPr baseColWidth="10" defaultColWidth="8.83203125" defaultRowHeight="19" x14ac:dyDescent="0.25"/>
  <cols>
    <col min="1" max="1" width="8.1640625" style="7" bestFit="1" customWidth="1"/>
    <col min="2" max="2" width="13" style="7" bestFit="1" customWidth="1"/>
    <col min="3" max="3" width="15.1640625" style="7" bestFit="1" customWidth="1"/>
    <col min="4" max="4" width="16.33203125" style="7" bestFit="1" customWidth="1"/>
    <col min="5" max="5" width="14.1640625" style="7" bestFit="1" customWidth="1"/>
    <col min="6" max="6" width="18" style="7" bestFit="1" customWidth="1"/>
    <col min="7" max="7" width="13.6640625" style="7" bestFit="1" customWidth="1"/>
    <col min="8" max="8" width="19.5" style="7" bestFit="1" customWidth="1"/>
    <col min="9" max="9" width="17" style="7" customWidth="1"/>
    <col min="10" max="10" width="13" style="7" customWidth="1"/>
    <col min="11" max="11" width="24.6640625" style="7" bestFit="1" customWidth="1"/>
    <col min="12" max="12" width="13" style="7" bestFit="1" customWidth="1"/>
    <col min="13" max="13" width="15.1640625" style="7" bestFit="1" customWidth="1"/>
    <col min="14" max="15" width="24.6640625" style="7" bestFit="1" customWidth="1"/>
    <col min="16" max="16" width="16.33203125" style="7" bestFit="1" customWidth="1"/>
    <col min="17" max="17" width="14.1640625" style="7" bestFit="1" customWidth="1"/>
    <col min="18" max="18" width="18" style="7" bestFit="1" customWidth="1"/>
    <col min="19" max="19" width="13.6640625" style="7" bestFit="1" customWidth="1"/>
    <col min="20" max="20" width="19.5" style="7" bestFit="1" customWidth="1"/>
    <col min="21" max="22" width="8.1640625" style="7" bestFit="1" customWidth="1"/>
    <col min="23" max="23" width="17.5" style="7" bestFit="1" customWidth="1"/>
    <col min="24" max="24" width="19.1640625" style="7" bestFit="1" customWidth="1"/>
    <col min="25" max="26" width="8.1640625" style="7" bestFit="1" customWidth="1"/>
    <col min="27" max="28" width="19.1640625" style="7" bestFit="1" customWidth="1"/>
    <col min="29" max="30" width="8.1640625" style="7" bestFit="1" customWidth="1"/>
    <col min="31" max="31" width="19.1640625" style="7" bestFit="1" customWidth="1"/>
    <col min="32" max="32" width="44.5" style="7" bestFit="1" customWidth="1"/>
    <col min="33" max="33" width="20.1640625" style="7" bestFit="1" customWidth="1"/>
    <col min="34" max="34" width="24.1640625" style="7" bestFit="1" customWidth="1"/>
    <col min="35" max="36" width="17" style="7" bestFit="1" customWidth="1"/>
    <col min="37" max="37" width="20.1640625" style="7" bestFit="1" customWidth="1"/>
    <col min="38" max="38" width="24.1640625" style="7" bestFit="1" customWidth="1"/>
    <col min="39" max="16384" width="8.83203125" style="7"/>
  </cols>
  <sheetData>
    <row r="1" spans="1:38" x14ac:dyDescent="0.25">
      <c r="A1" s="21" t="s">
        <v>408</v>
      </c>
      <c r="B1" s="21"/>
      <c r="C1" s="21"/>
      <c r="D1" s="21"/>
      <c r="E1" s="21"/>
      <c r="F1" s="21"/>
      <c r="G1" s="21"/>
      <c r="H1" s="21"/>
      <c r="K1" s="8" t="s">
        <v>34</v>
      </c>
      <c r="L1" s="9"/>
      <c r="M1" s="9"/>
      <c r="O1" s="10" t="s">
        <v>32</v>
      </c>
      <c r="P1" s="10"/>
      <c r="Q1" s="10"/>
      <c r="R1" s="10"/>
      <c r="S1" s="10"/>
      <c r="T1" s="10"/>
      <c r="V1" s="11" t="s">
        <v>226</v>
      </c>
      <c r="W1" s="12"/>
      <c r="X1" s="13"/>
      <c r="Y1" s="14"/>
      <c r="Z1" s="11" t="s">
        <v>406</v>
      </c>
      <c r="AA1" s="12"/>
      <c r="AB1" s="13"/>
      <c r="AD1" s="10" t="s">
        <v>405</v>
      </c>
      <c r="AE1" s="10"/>
      <c r="AF1" s="10"/>
      <c r="AG1" s="10"/>
      <c r="AH1" s="10"/>
      <c r="AJ1" s="10" t="s">
        <v>400</v>
      </c>
      <c r="AK1" s="10"/>
      <c r="AL1" s="10"/>
    </row>
    <row r="2" spans="1:38" x14ac:dyDescent="0.25">
      <c r="A2" s="15" t="s">
        <v>0</v>
      </c>
      <c r="B2" s="15" t="s">
        <v>754</v>
      </c>
      <c r="C2" s="15" t="s">
        <v>895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896</v>
      </c>
      <c r="K2" s="16" t="s">
        <v>33</v>
      </c>
      <c r="L2" s="16" t="s">
        <v>889</v>
      </c>
      <c r="M2" s="16" t="s">
        <v>890</v>
      </c>
      <c r="O2" s="16" t="s">
        <v>33</v>
      </c>
      <c r="P2" s="16" t="s">
        <v>3</v>
      </c>
      <c r="Q2" s="16" t="s">
        <v>4</v>
      </c>
      <c r="R2" s="16" t="s">
        <v>5</v>
      </c>
      <c r="S2" s="16" t="s">
        <v>6</v>
      </c>
      <c r="T2" s="16" t="s">
        <v>7</v>
      </c>
      <c r="V2" s="16" t="s">
        <v>0</v>
      </c>
      <c r="W2" s="16" t="s">
        <v>37</v>
      </c>
      <c r="X2" s="16" t="s">
        <v>38</v>
      </c>
      <c r="Y2" s="14"/>
      <c r="Z2" s="16" t="s">
        <v>0</v>
      </c>
      <c r="AA2" s="16" t="s">
        <v>37</v>
      </c>
      <c r="AB2" s="16" t="s">
        <v>38</v>
      </c>
      <c r="AD2" s="16" t="s">
        <v>0</v>
      </c>
      <c r="AE2" s="16" t="s">
        <v>227</v>
      </c>
      <c r="AF2" s="16" t="s">
        <v>228</v>
      </c>
      <c r="AG2" s="16" t="s">
        <v>398</v>
      </c>
      <c r="AH2" s="16" t="s">
        <v>399</v>
      </c>
      <c r="AJ2" s="16" t="s">
        <v>0</v>
      </c>
      <c r="AK2" s="16" t="s">
        <v>398</v>
      </c>
      <c r="AL2" s="16" t="s">
        <v>399</v>
      </c>
    </row>
    <row r="3" spans="1:38" x14ac:dyDescent="0.25">
      <c r="A3" s="7" t="s">
        <v>755</v>
      </c>
      <c r="B3" s="14">
        <v>1</v>
      </c>
      <c r="C3" s="14">
        <v>1</v>
      </c>
      <c r="D3" s="14">
        <v>0</v>
      </c>
      <c r="E3" s="14">
        <v>0</v>
      </c>
      <c r="F3" s="14">
        <v>0</v>
      </c>
      <c r="G3" s="14">
        <v>1</v>
      </c>
      <c r="H3" s="14">
        <v>0</v>
      </c>
      <c r="I3" s="7">
        <v>0</v>
      </c>
      <c r="K3" s="14" t="s">
        <v>30</v>
      </c>
      <c r="L3" s="14">
        <f>SUM(B3:B7)</f>
        <v>158</v>
      </c>
      <c r="M3" s="14">
        <f>SUM(C3:C7)</f>
        <v>74</v>
      </c>
      <c r="O3" s="14" t="s">
        <v>27</v>
      </c>
      <c r="P3" s="14">
        <f>SUM(D3:D7)</f>
        <v>0</v>
      </c>
      <c r="Q3" s="14">
        <f>SUM(E3:E7)</f>
        <v>76</v>
      </c>
      <c r="R3" s="14">
        <f>SUM(F3:F7)</f>
        <v>64</v>
      </c>
      <c r="S3" s="14">
        <f>SUM(G3:G7)</f>
        <v>18</v>
      </c>
      <c r="T3" s="14">
        <f>SUM(H3:H7)</f>
        <v>0</v>
      </c>
      <c r="V3" s="14" t="s">
        <v>755</v>
      </c>
      <c r="W3" s="14">
        <v>0</v>
      </c>
      <c r="X3" s="14">
        <v>0</v>
      </c>
      <c r="Y3" s="14"/>
      <c r="Z3" s="7" t="s">
        <v>756</v>
      </c>
      <c r="AA3" s="7" t="s">
        <v>409</v>
      </c>
      <c r="AB3" s="7" t="s">
        <v>44</v>
      </c>
      <c r="AD3" s="7" t="s">
        <v>755</v>
      </c>
      <c r="AE3" s="7" t="s">
        <v>492</v>
      </c>
      <c r="AF3" s="7" t="s">
        <v>493</v>
      </c>
      <c r="AG3" s="7" t="b">
        <v>1</v>
      </c>
      <c r="AH3" s="7" t="b">
        <v>0</v>
      </c>
      <c r="AJ3" s="17" t="s">
        <v>755</v>
      </c>
      <c r="AK3" s="14">
        <v>1</v>
      </c>
      <c r="AL3" s="14">
        <v>0</v>
      </c>
    </row>
    <row r="4" spans="1:38" x14ac:dyDescent="0.25">
      <c r="A4" s="7" t="s">
        <v>756</v>
      </c>
      <c r="B4" s="14">
        <v>98</v>
      </c>
      <c r="C4" s="14">
        <v>16</v>
      </c>
      <c r="D4" s="14">
        <v>0</v>
      </c>
      <c r="E4" s="14">
        <v>43</v>
      </c>
      <c r="F4" s="14">
        <v>40</v>
      </c>
      <c r="G4" s="14">
        <v>15</v>
      </c>
      <c r="H4" s="14">
        <v>0</v>
      </c>
      <c r="I4" s="7">
        <v>12</v>
      </c>
      <c r="K4" s="14" t="s">
        <v>28</v>
      </c>
      <c r="L4" s="14">
        <f>SUM(B8:B12)</f>
        <v>18</v>
      </c>
      <c r="M4" s="14">
        <f>SUM(C8:C12)</f>
        <v>18</v>
      </c>
      <c r="O4" s="14" t="s">
        <v>28</v>
      </c>
      <c r="P4" s="14">
        <f>SUM(D8:D12)</f>
        <v>1</v>
      </c>
      <c r="Q4" s="14">
        <f>SUM(E8:E12)</f>
        <v>4</v>
      </c>
      <c r="R4" s="14">
        <f>SUM(F8:F12)</f>
        <v>11</v>
      </c>
      <c r="S4" s="14">
        <f>SUM(G8:G12)</f>
        <v>2</v>
      </c>
      <c r="T4" s="14">
        <f>SUM(H8:H12)</f>
        <v>0</v>
      </c>
      <c r="V4" s="14" t="s">
        <v>756</v>
      </c>
      <c r="W4" s="14">
        <f>COUNTIF(AA3:AA13, "&lt;&gt;MISMATCH")</f>
        <v>11</v>
      </c>
      <c r="X4" s="14">
        <f>COUNTIF(AB3:AB13, "&lt;&gt;MISMATCH")</f>
        <v>8</v>
      </c>
      <c r="Y4" s="14"/>
      <c r="Z4" s="7" t="s">
        <v>756</v>
      </c>
      <c r="AA4" s="7" t="s">
        <v>41</v>
      </c>
      <c r="AB4" s="7" t="s">
        <v>411</v>
      </c>
      <c r="AD4" s="7" t="s">
        <v>756</v>
      </c>
      <c r="AE4" s="7" t="s">
        <v>39</v>
      </c>
      <c r="AF4" s="7" t="s">
        <v>427</v>
      </c>
      <c r="AG4" s="7" t="b">
        <v>1</v>
      </c>
      <c r="AH4" s="7" t="b">
        <v>0</v>
      </c>
      <c r="AJ4" s="17" t="s">
        <v>756</v>
      </c>
      <c r="AK4" s="14">
        <f>COUNTIF(AG4:AG23,"TRUE")</f>
        <v>15</v>
      </c>
      <c r="AL4" s="14">
        <f>COUNTIF(AH4:AH23,"TRUE")</f>
        <v>5</v>
      </c>
    </row>
    <row r="5" spans="1:38" x14ac:dyDescent="0.25">
      <c r="A5" s="7" t="s">
        <v>757</v>
      </c>
      <c r="B5" s="14">
        <v>23</v>
      </c>
      <c r="C5" s="14">
        <v>21</v>
      </c>
      <c r="D5" s="14">
        <v>0</v>
      </c>
      <c r="E5" s="14">
        <v>12</v>
      </c>
      <c r="F5" s="14">
        <v>9</v>
      </c>
      <c r="G5" s="14">
        <v>2</v>
      </c>
      <c r="H5" s="14">
        <v>0</v>
      </c>
      <c r="I5" s="7">
        <v>14</v>
      </c>
      <c r="K5" s="14" t="s">
        <v>29</v>
      </c>
      <c r="L5" s="14">
        <f>SUM(B13:B17)</f>
        <v>299</v>
      </c>
      <c r="M5" s="14">
        <f>SUM(C13:C17)</f>
        <v>243</v>
      </c>
      <c r="O5" s="14" t="s">
        <v>29</v>
      </c>
      <c r="P5" s="14">
        <f>SUM(D13:D17)</f>
        <v>7</v>
      </c>
      <c r="Q5" s="14">
        <f>SUM(E13:E17)</f>
        <v>153</v>
      </c>
      <c r="R5" s="14">
        <f>SUM(F13:F17)</f>
        <v>118</v>
      </c>
      <c r="S5" s="14">
        <f>SUM(G13:G17)</f>
        <v>21</v>
      </c>
      <c r="T5" s="14">
        <f>SUM(H13:H17)</f>
        <v>0</v>
      </c>
      <c r="V5" s="14" t="s">
        <v>757</v>
      </c>
      <c r="W5" s="14">
        <f>COUNTIF(AA14:AA23, "&lt;&gt;MISMATCH")</f>
        <v>10</v>
      </c>
      <c r="X5" s="14">
        <f>COUNTIF(AB14:AB23, "&lt;&gt;MISMATCH")</f>
        <v>6</v>
      </c>
      <c r="Y5" s="14"/>
      <c r="Z5" s="7" t="s">
        <v>756</v>
      </c>
      <c r="AA5" s="7" t="s">
        <v>412</v>
      </c>
      <c r="AB5" s="7" t="s">
        <v>42</v>
      </c>
      <c r="AD5" s="7" t="s">
        <v>756</v>
      </c>
      <c r="AE5" s="7" t="s">
        <v>413</v>
      </c>
      <c r="AF5" s="7" t="s">
        <v>428</v>
      </c>
      <c r="AG5" s="7" t="b">
        <v>1</v>
      </c>
      <c r="AH5" s="7" t="b">
        <v>0</v>
      </c>
      <c r="AJ5" s="17" t="s">
        <v>757</v>
      </c>
      <c r="AK5" s="14">
        <f>COUNTIF(AG24:AG46,"TRUE")</f>
        <v>2</v>
      </c>
      <c r="AL5" s="14">
        <f>COUNTIF(AH24:AH46,"TRUE")</f>
        <v>21</v>
      </c>
    </row>
    <row r="6" spans="1:38" x14ac:dyDescent="0.25">
      <c r="A6" s="7" t="s">
        <v>758</v>
      </c>
      <c r="B6" s="14">
        <v>34</v>
      </c>
      <c r="C6" s="14">
        <v>34</v>
      </c>
      <c r="D6" s="14">
        <v>0</v>
      </c>
      <c r="E6" s="14">
        <v>20</v>
      </c>
      <c r="F6" s="14">
        <v>14</v>
      </c>
      <c r="G6" s="14">
        <v>0</v>
      </c>
      <c r="H6" s="14">
        <v>0</v>
      </c>
      <c r="I6" s="7">
        <v>39</v>
      </c>
      <c r="K6" s="18" t="s">
        <v>754</v>
      </c>
      <c r="L6" s="18">
        <f>SUM(L3:L5)</f>
        <v>475</v>
      </c>
      <c r="M6" s="18">
        <f>SUM(M3:M5)</f>
        <v>335</v>
      </c>
      <c r="O6" s="18" t="s">
        <v>754</v>
      </c>
      <c r="P6" s="18">
        <f>SUM(P3:P5)</f>
        <v>8</v>
      </c>
      <c r="Q6" s="18">
        <f>SUM(Q3:Q5)</f>
        <v>233</v>
      </c>
      <c r="R6" s="18">
        <f>SUM(R3:R5)</f>
        <v>193</v>
      </c>
      <c r="S6" s="18">
        <f>SUM(S3:S5)</f>
        <v>41</v>
      </c>
      <c r="T6" s="18">
        <f>SUM(T3:T5)</f>
        <v>0</v>
      </c>
      <c r="V6" s="14" t="s">
        <v>758</v>
      </c>
      <c r="W6" s="14">
        <f>COUNTIF(AA24:AA56, "&lt;&gt;MISMATCH")</f>
        <v>33</v>
      </c>
      <c r="X6" s="14">
        <f>COUNTIF(AB24:AB56, "&lt;&gt;MISMATCH")</f>
        <v>28</v>
      </c>
      <c r="Y6" s="14"/>
      <c r="Z6" s="7" t="s">
        <v>756</v>
      </c>
      <c r="AA6" s="7" t="s">
        <v>413</v>
      </c>
      <c r="AB6" s="7" t="s">
        <v>40</v>
      </c>
      <c r="AD6" s="7" t="s">
        <v>756</v>
      </c>
      <c r="AE6" s="7" t="s">
        <v>417</v>
      </c>
      <c r="AF6" s="7" t="s">
        <v>428</v>
      </c>
      <c r="AG6" s="7" t="b">
        <v>1</v>
      </c>
      <c r="AH6" s="7" t="b">
        <v>0</v>
      </c>
      <c r="AJ6" s="17" t="s">
        <v>758</v>
      </c>
      <c r="AK6" s="14">
        <f>COUNTIF(AG47:AG80,"TRUE")</f>
        <v>32</v>
      </c>
      <c r="AL6" s="14">
        <f>COUNTIF(AH47:AH80,"TRUE")</f>
        <v>2</v>
      </c>
    </row>
    <row r="7" spans="1:38" x14ac:dyDescent="0.25">
      <c r="A7" s="7" t="s">
        <v>759</v>
      </c>
      <c r="B7" s="14">
        <v>2</v>
      </c>
      <c r="C7" s="14">
        <v>2</v>
      </c>
      <c r="D7" s="14">
        <v>0</v>
      </c>
      <c r="E7" s="14">
        <v>1</v>
      </c>
      <c r="F7" s="14">
        <v>1</v>
      </c>
      <c r="G7" s="14">
        <v>0</v>
      </c>
      <c r="H7" s="14">
        <v>0</v>
      </c>
      <c r="I7" s="7">
        <v>1</v>
      </c>
      <c r="V7" s="14" t="s">
        <v>759</v>
      </c>
      <c r="W7" s="14">
        <v>1</v>
      </c>
      <c r="X7" s="14">
        <v>1</v>
      </c>
      <c r="Y7" s="14"/>
      <c r="Z7" s="7" t="s">
        <v>756</v>
      </c>
      <c r="AA7" s="7" t="s">
        <v>414</v>
      </c>
      <c r="AB7" s="7" t="s">
        <v>40</v>
      </c>
      <c r="AD7" s="7" t="s">
        <v>756</v>
      </c>
      <c r="AE7" s="7" t="s">
        <v>416</v>
      </c>
      <c r="AF7" s="7" t="s">
        <v>429</v>
      </c>
      <c r="AG7" s="7" t="b">
        <v>1</v>
      </c>
      <c r="AH7" s="7" t="b">
        <v>0</v>
      </c>
      <c r="AJ7" s="17" t="s">
        <v>759</v>
      </c>
      <c r="AK7" s="14">
        <v>2</v>
      </c>
      <c r="AL7" s="14">
        <v>0</v>
      </c>
    </row>
    <row r="8" spans="1:38" ht="21" customHeight="1" x14ac:dyDescent="0.25">
      <c r="A8" s="7" t="s">
        <v>760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7">
        <v>0</v>
      </c>
      <c r="V8" s="14" t="s">
        <v>760</v>
      </c>
      <c r="W8" s="14">
        <v>0</v>
      </c>
      <c r="X8" s="14">
        <v>0</v>
      </c>
      <c r="Y8" s="14"/>
      <c r="Z8" s="7" t="s">
        <v>756</v>
      </c>
      <c r="AA8" s="7" t="s">
        <v>415</v>
      </c>
      <c r="AB8" s="7" t="s">
        <v>42</v>
      </c>
      <c r="AD8" s="7" t="s">
        <v>756</v>
      </c>
      <c r="AE8" s="7" t="s">
        <v>415</v>
      </c>
      <c r="AF8" s="7" t="s">
        <v>429</v>
      </c>
      <c r="AG8" s="7" t="b">
        <v>1</v>
      </c>
      <c r="AH8" s="7" t="b">
        <v>0</v>
      </c>
      <c r="AJ8" s="17" t="s">
        <v>760</v>
      </c>
      <c r="AK8" s="14">
        <v>0</v>
      </c>
      <c r="AL8" s="14">
        <v>0</v>
      </c>
    </row>
    <row r="9" spans="1:38" x14ac:dyDescent="0.25">
      <c r="A9" s="7" t="s">
        <v>761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7">
        <v>0</v>
      </c>
      <c r="V9" s="14" t="s">
        <v>761</v>
      </c>
      <c r="W9" s="14">
        <v>0</v>
      </c>
      <c r="X9" s="14">
        <v>0</v>
      </c>
      <c r="Y9" s="14"/>
      <c r="Z9" s="7" t="s">
        <v>756</v>
      </c>
      <c r="AA9" s="7" t="s">
        <v>416</v>
      </c>
      <c r="AB9" s="7" t="s">
        <v>42</v>
      </c>
      <c r="AD9" s="7" t="s">
        <v>756</v>
      </c>
      <c r="AE9" s="7" t="s">
        <v>414</v>
      </c>
      <c r="AF9" s="7" t="s">
        <v>429</v>
      </c>
      <c r="AG9" s="7" t="b">
        <v>1</v>
      </c>
      <c r="AH9" s="7" t="b">
        <v>0</v>
      </c>
      <c r="AJ9" s="17" t="s">
        <v>761</v>
      </c>
      <c r="AK9" s="14">
        <v>0</v>
      </c>
      <c r="AL9" s="14">
        <v>0</v>
      </c>
    </row>
    <row r="10" spans="1:38" x14ac:dyDescent="0.25">
      <c r="A10" s="7" t="s">
        <v>762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7">
        <v>0</v>
      </c>
      <c r="V10" s="14" t="s">
        <v>762</v>
      </c>
      <c r="W10" s="14">
        <v>0</v>
      </c>
      <c r="X10" s="14">
        <v>0</v>
      </c>
      <c r="Y10" s="14"/>
      <c r="Z10" s="7" t="s">
        <v>756</v>
      </c>
      <c r="AA10" s="7" t="s">
        <v>417</v>
      </c>
      <c r="AB10" s="7" t="s">
        <v>40</v>
      </c>
      <c r="AD10" s="7" t="s">
        <v>756</v>
      </c>
      <c r="AE10" s="7" t="s">
        <v>413</v>
      </c>
      <c r="AF10" s="7" t="s">
        <v>494</v>
      </c>
      <c r="AG10" s="7" t="b">
        <v>0</v>
      </c>
      <c r="AH10" s="7" t="b">
        <v>1</v>
      </c>
      <c r="AJ10" s="17" t="s">
        <v>762</v>
      </c>
      <c r="AK10" s="14">
        <v>0</v>
      </c>
      <c r="AL10" s="14">
        <v>0</v>
      </c>
    </row>
    <row r="11" spans="1:38" x14ac:dyDescent="0.25">
      <c r="A11" s="7" t="s">
        <v>763</v>
      </c>
      <c r="B11" s="14">
        <v>12</v>
      </c>
      <c r="C11" s="14">
        <v>12</v>
      </c>
      <c r="D11" s="14">
        <v>0</v>
      </c>
      <c r="E11" s="14">
        <v>4</v>
      </c>
      <c r="F11" s="14">
        <v>7</v>
      </c>
      <c r="G11" s="14">
        <v>1</v>
      </c>
      <c r="H11" s="14">
        <v>0</v>
      </c>
      <c r="I11" s="7">
        <v>9</v>
      </c>
      <c r="V11" s="14" t="s">
        <v>763</v>
      </c>
      <c r="W11" s="14">
        <f>COUNTIF(AA58:AA61, "&lt;&gt;MISMATCH")</f>
        <v>4</v>
      </c>
      <c r="X11" s="14">
        <f>COUNTIF(AB58:AB61, "&lt;&gt;MISMATCH")</f>
        <v>2</v>
      </c>
      <c r="Y11" s="14"/>
      <c r="Z11" s="7" t="s">
        <v>756</v>
      </c>
      <c r="AA11" s="7" t="s">
        <v>39</v>
      </c>
      <c r="AB11" s="7" t="s">
        <v>40</v>
      </c>
      <c r="AD11" s="7" t="s">
        <v>756</v>
      </c>
      <c r="AE11" s="7" t="s">
        <v>495</v>
      </c>
      <c r="AF11" s="7" t="s">
        <v>496</v>
      </c>
      <c r="AG11" s="7" t="b">
        <v>0</v>
      </c>
      <c r="AH11" s="7" t="b">
        <v>1</v>
      </c>
      <c r="AJ11" s="17" t="s">
        <v>763</v>
      </c>
      <c r="AK11" s="14">
        <f>COUNTIF(AG83:AG94,"TRUE")</f>
        <v>12</v>
      </c>
      <c r="AL11" s="14">
        <f>COUNTIF(AH83:AH94,"TRUE")</f>
        <v>0</v>
      </c>
    </row>
    <row r="12" spans="1:38" x14ac:dyDescent="0.25">
      <c r="A12" s="7" t="s">
        <v>764</v>
      </c>
      <c r="B12" s="14">
        <v>6</v>
      </c>
      <c r="C12" s="14">
        <v>6</v>
      </c>
      <c r="D12" s="14">
        <v>1</v>
      </c>
      <c r="E12" s="14">
        <v>0</v>
      </c>
      <c r="F12" s="14">
        <v>4</v>
      </c>
      <c r="G12" s="14">
        <v>1</v>
      </c>
      <c r="H12" s="14">
        <v>0</v>
      </c>
      <c r="I12" s="7">
        <v>3</v>
      </c>
      <c r="V12" s="14" t="s">
        <v>764</v>
      </c>
      <c r="W12" s="14">
        <f>COUNTIF(AA62:AA64, "&lt;&gt;MISMATCH")</f>
        <v>3</v>
      </c>
      <c r="X12" s="14">
        <f>COUNTIF(AB62:AB64, "&lt;&gt;MISMATCH")</f>
        <v>1</v>
      </c>
      <c r="Y12" s="14"/>
      <c r="Z12" s="7" t="s">
        <v>756</v>
      </c>
      <c r="AA12" s="7" t="s">
        <v>43</v>
      </c>
      <c r="AB12" s="7" t="s">
        <v>44</v>
      </c>
      <c r="AD12" s="7" t="s">
        <v>756</v>
      </c>
      <c r="AE12" s="7" t="s">
        <v>412</v>
      </c>
      <c r="AF12" s="7" t="s">
        <v>429</v>
      </c>
      <c r="AG12" s="7" t="b">
        <v>1</v>
      </c>
      <c r="AH12" s="7" t="b">
        <v>0</v>
      </c>
      <c r="AJ12" s="17" t="s">
        <v>764</v>
      </c>
      <c r="AK12" s="14">
        <f>COUNTIF(AG95:AG100,"TRUE")</f>
        <v>6</v>
      </c>
      <c r="AL12" s="14">
        <f>COUNTIF(AH95:AH100,"TRUE")</f>
        <v>0</v>
      </c>
    </row>
    <row r="13" spans="1:38" x14ac:dyDescent="0.25">
      <c r="A13" s="7" t="s">
        <v>765</v>
      </c>
      <c r="B13" s="14">
        <v>39</v>
      </c>
      <c r="C13" s="14">
        <v>31</v>
      </c>
      <c r="D13" s="14">
        <v>3</v>
      </c>
      <c r="E13" s="14">
        <v>24</v>
      </c>
      <c r="F13" s="14">
        <v>12</v>
      </c>
      <c r="G13" s="14">
        <v>0</v>
      </c>
      <c r="H13" s="14">
        <v>0</v>
      </c>
      <c r="I13" s="7">
        <v>26</v>
      </c>
      <c r="V13" s="14" t="s">
        <v>765</v>
      </c>
      <c r="W13" s="14">
        <f>COUNTIF(AA65:AA86, "&lt;&gt;MISMATCH")</f>
        <v>22</v>
      </c>
      <c r="X13" s="14">
        <f>COUNTIF(AB65:AB86, "&lt;&gt;MISMATCH")</f>
        <v>17</v>
      </c>
      <c r="Y13" s="14"/>
      <c r="Z13" s="7" t="s">
        <v>756</v>
      </c>
      <c r="AA13" s="7" t="s">
        <v>418</v>
      </c>
      <c r="AB13" s="7" t="s">
        <v>44</v>
      </c>
      <c r="AD13" s="7" t="s">
        <v>756</v>
      </c>
      <c r="AE13" s="7" t="s">
        <v>41</v>
      </c>
      <c r="AF13" s="7" t="s">
        <v>496</v>
      </c>
      <c r="AG13" s="7" t="b">
        <v>0</v>
      </c>
      <c r="AH13" s="7" t="b">
        <v>1</v>
      </c>
      <c r="AJ13" s="17" t="s">
        <v>765</v>
      </c>
      <c r="AK13" s="14">
        <f>COUNTIF(AG101:AG131,"TRUE")</f>
        <v>3</v>
      </c>
      <c r="AL13" s="14">
        <f>COUNTIF(AH101:AH131,"TRUE")</f>
        <v>28</v>
      </c>
    </row>
    <row r="14" spans="1:38" x14ac:dyDescent="0.25">
      <c r="A14" s="7" t="s">
        <v>766</v>
      </c>
      <c r="B14" s="14">
        <v>15</v>
      </c>
      <c r="C14" s="14">
        <v>15</v>
      </c>
      <c r="D14" s="14">
        <v>0</v>
      </c>
      <c r="E14" s="14">
        <v>5</v>
      </c>
      <c r="F14" s="14">
        <v>8</v>
      </c>
      <c r="G14" s="14">
        <v>2</v>
      </c>
      <c r="H14" s="14">
        <v>0</v>
      </c>
      <c r="I14" s="7">
        <v>6</v>
      </c>
      <c r="V14" s="14" t="s">
        <v>766</v>
      </c>
      <c r="W14" s="14">
        <f>COUNTIF(AA87:AA91, "&lt;&gt;MISMATCH")</f>
        <v>5</v>
      </c>
      <c r="X14" s="14">
        <f>COUNTIF(AB87:AB91, "&lt;&gt;MISMATCH")</f>
        <v>3</v>
      </c>
      <c r="Y14" s="14"/>
      <c r="Z14" s="7" t="s">
        <v>757</v>
      </c>
      <c r="AA14" s="7" t="s">
        <v>419</v>
      </c>
      <c r="AB14" s="7" t="s">
        <v>42</v>
      </c>
      <c r="AD14" s="7" t="s">
        <v>756</v>
      </c>
      <c r="AE14" s="7" t="s">
        <v>41</v>
      </c>
      <c r="AF14" s="7" t="s">
        <v>430</v>
      </c>
      <c r="AG14" s="7" t="b">
        <v>1</v>
      </c>
      <c r="AH14" s="7" t="b">
        <v>0</v>
      </c>
      <c r="AJ14" s="17" t="s">
        <v>766</v>
      </c>
      <c r="AK14" s="14">
        <f>COUNTIF(AG132:AG146,"TRUE")</f>
        <v>3</v>
      </c>
      <c r="AL14" s="14">
        <f>COUNTIF(AH132:AH146,"TRUE")</f>
        <v>12</v>
      </c>
    </row>
    <row r="15" spans="1:38" x14ac:dyDescent="0.25">
      <c r="A15" s="7" t="s">
        <v>767</v>
      </c>
      <c r="B15" s="14">
        <v>106</v>
      </c>
      <c r="C15" s="14">
        <v>80</v>
      </c>
      <c r="D15" s="14">
        <v>0</v>
      </c>
      <c r="E15" s="14">
        <v>57</v>
      </c>
      <c r="F15" s="14">
        <v>42</v>
      </c>
      <c r="G15" s="14">
        <v>7</v>
      </c>
      <c r="H15" s="14">
        <v>0</v>
      </c>
      <c r="I15" s="7">
        <v>65</v>
      </c>
      <c r="V15" s="14" t="s">
        <v>767</v>
      </c>
      <c r="W15" s="14">
        <f>COUNTIF(AA92:AA155, "&lt;&gt;MISMATCH")</f>
        <v>64</v>
      </c>
      <c r="X15" s="14">
        <f>COUNTIF(AB92:AB155, "&lt;&gt;MISMATCH")</f>
        <v>41</v>
      </c>
      <c r="Y15" s="14"/>
      <c r="Z15" s="7" t="s">
        <v>757</v>
      </c>
      <c r="AA15" s="7" t="s">
        <v>232</v>
      </c>
      <c r="AB15" s="7" t="s">
        <v>42</v>
      </c>
      <c r="AD15" s="7" t="s">
        <v>756</v>
      </c>
      <c r="AE15" s="7" t="s">
        <v>410</v>
      </c>
      <c r="AF15" s="7" t="s">
        <v>428</v>
      </c>
      <c r="AG15" s="7" t="b">
        <v>1</v>
      </c>
      <c r="AH15" s="7" t="b">
        <v>0</v>
      </c>
      <c r="AJ15" s="17" t="s">
        <v>767</v>
      </c>
      <c r="AK15" s="14">
        <f>COUNTIF(AG147:AG226,"TRUE")</f>
        <v>1</v>
      </c>
      <c r="AL15" s="14">
        <f>COUNTIF(AH147:AH226,"TRUE")</f>
        <v>79</v>
      </c>
    </row>
    <row r="16" spans="1:38" x14ac:dyDescent="0.25">
      <c r="A16" s="7" t="s">
        <v>768</v>
      </c>
      <c r="B16" s="14">
        <v>77</v>
      </c>
      <c r="C16" s="14">
        <v>64</v>
      </c>
      <c r="D16" s="14">
        <v>1</v>
      </c>
      <c r="E16" s="14">
        <v>35</v>
      </c>
      <c r="F16" s="14">
        <v>34</v>
      </c>
      <c r="G16" s="14">
        <v>7</v>
      </c>
      <c r="H16" s="14">
        <v>0</v>
      </c>
      <c r="I16" s="7">
        <v>55</v>
      </c>
      <c r="V16" s="14" t="s">
        <v>768</v>
      </c>
      <c r="W16" s="14">
        <f>COUNTIF(AA156:AA207, "&lt;&gt;MISMATCH")</f>
        <v>52</v>
      </c>
      <c r="X16" s="14">
        <f>COUNTIF(AB156:AB207, "&lt;&gt;MISMATCH")</f>
        <v>32</v>
      </c>
      <c r="Y16" s="14"/>
      <c r="Z16" s="7" t="s">
        <v>757</v>
      </c>
      <c r="AA16" s="7" t="s">
        <v>231</v>
      </c>
      <c r="AB16" s="7" t="s">
        <v>42</v>
      </c>
      <c r="AD16" s="7" t="s">
        <v>756</v>
      </c>
      <c r="AE16" s="7" t="s">
        <v>409</v>
      </c>
      <c r="AF16" s="7" t="s">
        <v>428</v>
      </c>
      <c r="AG16" s="7" t="b">
        <v>1</v>
      </c>
      <c r="AH16" s="7" t="b">
        <v>0</v>
      </c>
      <c r="AJ16" s="17" t="s">
        <v>768</v>
      </c>
      <c r="AK16" s="14">
        <f>COUNTIF(AG227:AG290,"TRUE")</f>
        <v>18</v>
      </c>
      <c r="AL16" s="14">
        <f>COUNTIF(AH227:AH290,"TRUE")</f>
        <v>46</v>
      </c>
    </row>
    <row r="17" spans="1:38" x14ac:dyDescent="0.25">
      <c r="A17" s="7" t="s">
        <v>769</v>
      </c>
      <c r="B17" s="14">
        <v>62</v>
      </c>
      <c r="C17" s="14">
        <v>53</v>
      </c>
      <c r="D17" s="14">
        <v>3</v>
      </c>
      <c r="E17" s="14">
        <v>32</v>
      </c>
      <c r="F17" s="14">
        <v>22</v>
      </c>
      <c r="G17" s="14">
        <v>5</v>
      </c>
      <c r="H17" s="14">
        <v>0</v>
      </c>
      <c r="I17" s="7">
        <v>51</v>
      </c>
      <c r="V17" s="14" t="s">
        <v>769</v>
      </c>
      <c r="W17" s="14">
        <f>COUNTIF(AA208:AA257, "&lt;&gt;MISMATCH")</f>
        <v>50</v>
      </c>
      <c r="X17" s="14">
        <f>COUNTIF(AB208:AB257, "&lt;&gt;MISMATCH")</f>
        <v>29</v>
      </c>
      <c r="Y17" s="14"/>
      <c r="Z17" s="7" t="s">
        <v>757</v>
      </c>
      <c r="AA17" s="7" t="s">
        <v>420</v>
      </c>
      <c r="AB17" s="7" t="s">
        <v>44</v>
      </c>
      <c r="AD17" s="7" t="s">
        <v>756</v>
      </c>
      <c r="AE17" s="7" t="s">
        <v>497</v>
      </c>
      <c r="AF17" s="7" t="s">
        <v>428</v>
      </c>
      <c r="AG17" s="7" t="b">
        <v>1</v>
      </c>
      <c r="AH17" s="7" t="b">
        <v>0</v>
      </c>
      <c r="AJ17" s="17" t="s">
        <v>769</v>
      </c>
      <c r="AK17" s="14">
        <f>COUNTIF(AG291:AG343,"TRUE")</f>
        <v>7</v>
      </c>
      <c r="AL17" s="14">
        <f>COUNTIF(AH291:AH343,"TRUE")</f>
        <v>46</v>
      </c>
    </row>
    <row r="18" spans="1:38" x14ac:dyDescent="0.25">
      <c r="A18" s="18" t="s">
        <v>754</v>
      </c>
      <c r="B18" s="18">
        <f t="shared" ref="B18:I18" si="0">SUM(B3:B17)</f>
        <v>475</v>
      </c>
      <c r="C18" s="18">
        <f t="shared" si="0"/>
        <v>335</v>
      </c>
      <c r="D18" s="18">
        <f t="shared" si="0"/>
        <v>8</v>
      </c>
      <c r="E18" s="18">
        <f t="shared" si="0"/>
        <v>233</v>
      </c>
      <c r="F18" s="18">
        <f t="shared" si="0"/>
        <v>193</v>
      </c>
      <c r="G18" s="18">
        <f t="shared" si="0"/>
        <v>41</v>
      </c>
      <c r="H18" s="19">
        <f t="shared" si="0"/>
        <v>0</v>
      </c>
      <c r="I18" s="18">
        <f t="shared" si="0"/>
        <v>281</v>
      </c>
      <c r="V18" s="19" t="s">
        <v>754</v>
      </c>
      <c r="W18" s="19">
        <f>SUM(W3:W17)</f>
        <v>255</v>
      </c>
      <c r="X18" s="19">
        <f>SUM(X3:X17)</f>
        <v>168</v>
      </c>
      <c r="Y18" s="14"/>
      <c r="Z18" s="7" t="s">
        <v>757</v>
      </c>
      <c r="AA18" s="7" t="s">
        <v>418</v>
      </c>
      <c r="AB18" s="7" t="s">
        <v>44</v>
      </c>
      <c r="AD18" s="7" t="s">
        <v>756</v>
      </c>
      <c r="AE18" s="7" t="s">
        <v>498</v>
      </c>
      <c r="AF18" s="7" t="s">
        <v>428</v>
      </c>
      <c r="AG18" s="7" t="b">
        <v>1</v>
      </c>
      <c r="AH18" s="7" t="b">
        <v>0</v>
      </c>
      <c r="AJ18" s="19" t="s">
        <v>754</v>
      </c>
      <c r="AK18" s="19">
        <f>SUM(AK3:AK17)</f>
        <v>102</v>
      </c>
      <c r="AL18" s="19">
        <f>SUM(AL3:AL17)</f>
        <v>239</v>
      </c>
    </row>
    <row r="19" spans="1:38" x14ac:dyDescent="0.25">
      <c r="V19" s="14"/>
      <c r="W19" s="14"/>
      <c r="X19" s="14"/>
      <c r="Y19" s="14"/>
      <c r="Z19" s="7" t="s">
        <v>757</v>
      </c>
      <c r="AA19" s="7" t="s">
        <v>421</v>
      </c>
      <c r="AB19" s="7" t="s">
        <v>44</v>
      </c>
      <c r="AD19" s="7" t="s">
        <v>756</v>
      </c>
      <c r="AE19" s="7" t="s">
        <v>499</v>
      </c>
      <c r="AF19" s="7" t="s">
        <v>429</v>
      </c>
      <c r="AG19" s="7" t="b">
        <v>1</v>
      </c>
      <c r="AH19" s="7" t="b">
        <v>0</v>
      </c>
    </row>
    <row r="20" spans="1:38" x14ac:dyDescent="0.25">
      <c r="V20" s="14"/>
      <c r="W20" s="14"/>
      <c r="X20" s="14"/>
      <c r="Y20" s="14"/>
      <c r="Z20" s="7" t="s">
        <v>757</v>
      </c>
      <c r="AA20" s="7" t="s">
        <v>422</v>
      </c>
      <c r="AB20" s="7" t="s">
        <v>44</v>
      </c>
      <c r="AD20" s="7" t="s">
        <v>756</v>
      </c>
      <c r="AE20" s="7" t="s">
        <v>410</v>
      </c>
      <c r="AF20" s="7" t="s">
        <v>494</v>
      </c>
      <c r="AG20" s="7" t="b">
        <v>0</v>
      </c>
      <c r="AH20" s="7" t="b">
        <v>1</v>
      </c>
      <c r="AJ20" s="11" t="s">
        <v>407</v>
      </c>
      <c r="AK20" s="12"/>
      <c r="AL20" s="13"/>
    </row>
    <row r="21" spans="1:38" x14ac:dyDescent="0.25">
      <c r="V21" s="14"/>
      <c r="W21" s="14"/>
      <c r="X21" s="14"/>
      <c r="Y21" s="14"/>
      <c r="Z21" s="7" t="s">
        <v>757</v>
      </c>
      <c r="AA21" s="7" t="s">
        <v>423</v>
      </c>
      <c r="AB21" s="7" t="s">
        <v>42</v>
      </c>
      <c r="AD21" s="7" t="s">
        <v>756</v>
      </c>
      <c r="AE21" s="7" t="s">
        <v>418</v>
      </c>
      <c r="AF21" s="7" t="s">
        <v>496</v>
      </c>
      <c r="AG21" s="7" t="b">
        <v>0</v>
      </c>
      <c r="AH21" s="7" t="b">
        <v>1</v>
      </c>
      <c r="AJ21" s="16" t="s">
        <v>0</v>
      </c>
      <c r="AK21" s="16" t="s">
        <v>398</v>
      </c>
      <c r="AL21" s="16" t="s">
        <v>399</v>
      </c>
    </row>
    <row r="22" spans="1:38" x14ac:dyDescent="0.25">
      <c r="V22" s="14"/>
      <c r="W22" s="14"/>
      <c r="X22" s="14"/>
      <c r="Y22" s="14"/>
      <c r="Z22" s="7" t="s">
        <v>757</v>
      </c>
      <c r="AA22" s="7" t="s">
        <v>233</v>
      </c>
      <c r="AB22" s="7" t="s">
        <v>40</v>
      </c>
      <c r="AD22" s="7" t="s">
        <v>756</v>
      </c>
      <c r="AE22" s="7" t="s">
        <v>43</v>
      </c>
      <c r="AF22" s="7" t="s">
        <v>430</v>
      </c>
      <c r="AG22" s="7" t="b">
        <v>1</v>
      </c>
      <c r="AH22" s="7" t="b">
        <v>0</v>
      </c>
      <c r="AJ22" s="14" t="s">
        <v>27</v>
      </c>
      <c r="AK22" s="14">
        <f>SUM(AK3:AK7)</f>
        <v>52</v>
      </c>
      <c r="AL22" s="14">
        <f>SUM(AL3:AL7)</f>
        <v>28</v>
      </c>
    </row>
    <row r="23" spans="1:38" x14ac:dyDescent="0.25">
      <c r="V23" s="14"/>
      <c r="W23" s="14"/>
      <c r="X23" s="14"/>
      <c r="Y23" s="14"/>
      <c r="Z23" s="7" t="s">
        <v>757</v>
      </c>
      <c r="AA23" s="7" t="s">
        <v>424</v>
      </c>
      <c r="AB23" s="7" t="s">
        <v>40</v>
      </c>
      <c r="AD23" s="7" t="s">
        <v>756</v>
      </c>
      <c r="AE23" s="7" t="s">
        <v>39</v>
      </c>
      <c r="AF23" s="7" t="s">
        <v>431</v>
      </c>
      <c r="AG23" s="7" t="b">
        <v>1</v>
      </c>
      <c r="AH23" s="7" t="b">
        <v>0</v>
      </c>
      <c r="AJ23" s="14" t="s">
        <v>28</v>
      </c>
      <c r="AK23" s="14">
        <f>SUM(AK8:AK12)</f>
        <v>18</v>
      </c>
      <c r="AL23" s="14">
        <f>SUM(AL8:AL12)</f>
        <v>0</v>
      </c>
    </row>
    <row r="24" spans="1:38" x14ac:dyDescent="0.25">
      <c r="V24" s="14"/>
      <c r="W24" s="14"/>
      <c r="X24" s="14"/>
      <c r="Y24" s="14"/>
      <c r="Z24" s="7" t="s">
        <v>758</v>
      </c>
      <c r="AA24" s="7" t="s">
        <v>68</v>
      </c>
      <c r="AB24" s="7" t="s">
        <v>44</v>
      </c>
      <c r="AD24" s="7" t="s">
        <v>757</v>
      </c>
      <c r="AE24" s="7" t="s">
        <v>253</v>
      </c>
      <c r="AF24" s="7" t="s">
        <v>431</v>
      </c>
      <c r="AG24" s="7" t="b">
        <v>1</v>
      </c>
      <c r="AH24" s="7" t="b">
        <v>0</v>
      </c>
      <c r="AJ24" s="14" t="s">
        <v>29</v>
      </c>
      <c r="AK24" s="14">
        <f>SUM(AK13:AK17)</f>
        <v>32</v>
      </c>
      <c r="AL24" s="14">
        <f>SUM(AL13:AL17)</f>
        <v>211</v>
      </c>
    </row>
    <row r="25" spans="1:38" x14ac:dyDescent="0.25">
      <c r="V25" s="14"/>
      <c r="W25" s="14"/>
      <c r="X25" s="14"/>
      <c r="Y25" s="14"/>
      <c r="Z25" s="7" t="s">
        <v>758</v>
      </c>
      <c r="AA25" s="7" t="s">
        <v>78</v>
      </c>
      <c r="AB25" s="7" t="s">
        <v>40</v>
      </c>
      <c r="AD25" s="7" t="s">
        <v>757</v>
      </c>
      <c r="AE25" s="7" t="s">
        <v>39</v>
      </c>
      <c r="AF25" s="7" t="s">
        <v>431</v>
      </c>
      <c r="AG25" s="7" t="b">
        <v>1</v>
      </c>
      <c r="AH25" s="7" t="b">
        <v>0</v>
      </c>
      <c r="AJ25" s="20" t="s">
        <v>754</v>
      </c>
      <c r="AK25" s="19">
        <f>SUM(AK22:AK24)</f>
        <v>102</v>
      </c>
      <c r="AL25" s="19">
        <f>SUM(AL22:AL24)</f>
        <v>239</v>
      </c>
    </row>
    <row r="26" spans="1:38" x14ac:dyDescent="0.25">
      <c r="V26" s="14"/>
      <c r="W26" s="14"/>
      <c r="X26" s="14"/>
      <c r="Y26" s="14"/>
      <c r="Z26" s="7" t="s">
        <v>758</v>
      </c>
      <c r="AA26" s="7" t="s">
        <v>71</v>
      </c>
      <c r="AB26" s="7" t="s">
        <v>44</v>
      </c>
      <c r="AD26" s="7" t="s">
        <v>757</v>
      </c>
      <c r="AE26" s="7" t="s">
        <v>253</v>
      </c>
      <c r="AF26" s="7" t="s">
        <v>427</v>
      </c>
      <c r="AG26" s="7" t="b">
        <v>0</v>
      </c>
      <c r="AH26" s="7" t="b">
        <v>1</v>
      </c>
      <c r="AJ26" s="17"/>
      <c r="AK26" s="14"/>
      <c r="AL26" s="14"/>
    </row>
    <row r="27" spans="1:38" x14ac:dyDescent="0.25">
      <c r="V27" s="14"/>
      <c r="W27" s="14"/>
      <c r="X27" s="14"/>
      <c r="Y27" s="14"/>
      <c r="Z27" s="7" t="s">
        <v>758</v>
      </c>
      <c r="AA27" s="7" t="s">
        <v>62</v>
      </c>
      <c r="AB27" s="7" t="s">
        <v>44</v>
      </c>
      <c r="AD27" s="7" t="s">
        <v>757</v>
      </c>
      <c r="AE27" s="7" t="s">
        <v>39</v>
      </c>
      <c r="AF27" s="7" t="s">
        <v>427</v>
      </c>
      <c r="AG27" s="7" t="b">
        <v>0</v>
      </c>
      <c r="AH27" s="7" t="b">
        <v>1</v>
      </c>
      <c r="AJ27" s="17"/>
      <c r="AK27" s="14"/>
      <c r="AL27" s="14"/>
    </row>
    <row r="28" spans="1:38" x14ac:dyDescent="0.25">
      <c r="V28" s="14"/>
      <c r="W28" s="14"/>
      <c r="X28" s="14"/>
      <c r="Y28" s="14"/>
      <c r="Z28" s="7" t="s">
        <v>758</v>
      </c>
      <c r="AA28" s="7" t="s">
        <v>70</v>
      </c>
      <c r="AB28" s="7" t="s">
        <v>44</v>
      </c>
      <c r="AD28" s="7" t="s">
        <v>757</v>
      </c>
      <c r="AE28" s="7" t="s">
        <v>424</v>
      </c>
      <c r="AF28" s="7" t="s">
        <v>500</v>
      </c>
      <c r="AG28" s="7" t="b">
        <v>0</v>
      </c>
      <c r="AH28" s="7" t="b">
        <v>1</v>
      </c>
      <c r="AJ28" s="17"/>
      <c r="AK28" s="14"/>
      <c r="AL28" s="14"/>
    </row>
    <row r="29" spans="1:38" x14ac:dyDescent="0.25">
      <c r="V29" s="14"/>
      <c r="W29" s="14"/>
      <c r="X29" s="14"/>
      <c r="Y29" s="14"/>
      <c r="Z29" s="7" t="s">
        <v>758</v>
      </c>
      <c r="AA29" s="7" t="s">
        <v>69</v>
      </c>
      <c r="AB29" s="7" t="s">
        <v>44</v>
      </c>
      <c r="AD29" s="7" t="s">
        <v>757</v>
      </c>
      <c r="AE29" s="7" t="s">
        <v>233</v>
      </c>
      <c r="AF29" s="7" t="s">
        <v>500</v>
      </c>
      <c r="AG29" s="7" t="b">
        <v>0</v>
      </c>
      <c r="AH29" s="7" t="b">
        <v>1</v>
      </c>
      <c r="AJ29" s="17"/>
      <c r="AK29" s="14"/>
      <c r="AL29" s="14"/>
    </row>
    <row r="30" spans="1:38" x14ac:dyDescent="0.25">
      <c r="V30" s="14"/>
      <c r="W30" s="14"/>
      <c r="X30" s="14"/>
      <c r="Y30" s="14"/>
      <c r="Z30" s="7" t="s">
        <v>758</v>
      </c>
      <c r="AA30" s="7" t="s">
        <v>74</v>
      </c>
      <c r="AB30" s="7" t="s">
        <v>44</v>
      </c>
      <c r="AD30" s="7" t="s">
        <v>757</v>
      </c>
      <c r="AE30" s="7" t="s">
        <v>501</v>
      </c>
      <c r="AF30" s="7" t="s">
        <v>502</v>
      </c>
      <c r="AG30" s="7" t="b">
        <v>0</v>
      </c>
      <c r="AH30" s="7" t="b">
        <v>1</v>
      </c>
      <c r="AJ30" s="17"/>
      <c r="AK30" s="14"/>
      <c r="AL30" s="14"/>
    </row>
    <row r="31" spans="1:38" x14ac:dyDescent="0.25">
      <c r="V31" s="14"/>
      <c r="W31" s="14"/>
      <c r="X31" s="14"/>
      <c r="Y31" s="14"/>
      <c r="Z31" s="7" t="s">
        <v>758</v>
      </c>
      <c r="AA31" s="7" t="s">
        <v>55</v>
      </c>
      <c r="AB31" s="7" t="s">
        <v>42</v>
      </c>
      <c r="AD31" s="7" t="s">
        <v>757</v>
      </c>
      <c r="AE31" s="7" t="s">
        <v>503</v>
      </c>
      <c r="AF31" s="7" t="s">
        <v>504</v>
      </c>
      <c r="AG31" s="7" t="b">
        <v>0</v>
      </c>
      <c r="AH31" s="7" t="b">
        <v>1</v>
      </c>
      <c r="AJ31" s="14"/>
      <c r="AK31" s="14"/>
      <c r="AL31" s="14"/>
    </row>
    <row r="32" spans="1:38" x14ac:dyDescent="0.25">
      <c r="V32" s="14"/>
      <c r="W32" s="14"/>
      <c r="X32" s="14"/>
      <c r="Y32" s="14"/>
      <c r="Z32" s="7" t="s">
        <v>758</v>
      </c>
      <c r="AA32" s="7" t="s">
        <v>60</v>
      </c>
      <c r="AB32" s="7" t="s">
        <v>44</v>
      </c>
      <c r="AD32" s="7" t="s">
        <v>757</v>
      </c>
      <c r="AE32" s="7" t="s">
        <v>416</v>
      </c>
      <c r="AF32" s="7" t="s">
        <v>505</v>
      </c>
      <c r="AG32" s="7" t="b">
        <v>0</v>
      </c>
      <c r="AH32" s="7" t="b">
        <v>1</v>
      </c>
    </row>
    <row r="33" spans="22:34" x14ac:dyDescent="0.25">
      <c r="V33" s="14"/>
      <c r="W33" s="14"/>
      <c r="X33" s="14"/>
      <c r="Y33" s="14"/>
      <c r="Z33" s="7" t="s">
        <v>758</v>
      </c>
      <c r="AA33" s="7" t="s">
        <v>73</v>
      </c>
      <c r="AB33" s="7" t="s">
        <v>44</v>
      </c>
      <c r="AD33" s="7" t="s">
        <v>757</v>
      </c>
      <c r="AE33" s="7" t="s">
        <v>506</v>
      </c>
      <c r="AF33" s="7" t="s">
        <v>507</v>
      </c>
      <c r="AG33" s="7" t="b">
        <v>0</v>
      </c>
      <c r="AH33" s="7" t="b">
        <v>1</v>
      </c>
    </row>
    <row r="34" spans="22:34" x14ac:dyDescent="0.25">
      <c r="V34" s="14"/>
      <c r="W34" s="14"/>
      <c r="X34" s="14"/>
      <c r="Y34" s="14"/>
      <c r="Z34" s="7" t="s">
        <v>758</v>
      </c>
      <c r="AA34" s="7" t="s">
        <v>72</v>
      </c>
      <c r="AB34" s="7" t="s">
        <v>44</v>
      </c>
      <c r="AD34" s="7" t="s">
        <v>757</v>
      </c>
      <c r="AE34" s="7" t="s">
        <v>423</v>
      </c>
      <c r="AF34" s="7" t="s">
        <v>508</v>
      </c>
      <c r="AG34" s="7" t="b">
        <v>0</v>
      </c>
      <c r="AH34" s="7" t="b">
        <v>1</v>
      </c>
    </row>
    <row r="35" spans="22:34" x14ac:dyDescent="0.25">
      <c r="V35" s="14"/>
      <c r="W35" s="14"/>
      <c r="X35" s="14"/>
      <c r="Y35" s="14"/>
      <c r="Z35" s="7" t="s">
        <v>758</v>
      </c>
      <c r="AA35" s="7" t="s">
        <v>66</v>
      </c>
      <c r="AB35" s="7" t="s">
        <v>44</v>
      </c>
      <c r="AD35" s="7" t="s">
        <v>757</v>
      </c>
      <c r="AE35" s="7" t="s">
        <v>495</v>
      </c>
      <c r="AF35" s="7" t="s">
        <v>496</v>
      </c>
      <c r="AG35" s="7" t="b">
        <v>0</v>
      </c>
      <c r="AH35" s="7" t="b">
        <v>1</v>
      </c>
    </row>
    <row r="36" spans="22:34" x14ac:dyDescent="0.25">
      <c r="V36" s="14"/>
      <c r="W36" s="14"/>
      <c r="X36" s="14"/>
      <c r="Y36" s="14"/>
      <c r="Z36" s="7" t="s">
        <v>758</v>
      </c>
      <c r="AA36" s="7" t="s">
        <v>63</v>
      </c>
      <c r="AB36" s="7" t="s">
        <v>42</v>
      </c>
      <c r="AD36" s="7" t="s">
        <v>757</v>
      </c>
      <c r="AE36" s="7" t="s">
        <v>509</v>
      </c>
      <c r="AF36" s="7" t="s">
        <v>510</v>
      </c>
      <c r="AG36" s="7" t="b">
        <v>0</v>
      </c>
      <c r="AH36" s="7" t="b">
        <v>1</v>
      </c>
    </row>
    <row r="37" spans="22:34" x14ac:dyDescent="0.25">
      <c r="V37" s="14"/>
      <c r="W37" s="14"/>
      <c r="X37" s="14"/>
      <c r="Y37" s="14"/>
      <c r="Z37" s="7" t="s">
        <v>758</v>
      </c>
      <c r="AA37" s="7" t="s">
        <v>65</v>
      </c>
      <c r="AB37" s="7" t="s">
        <v>42</v>
      </c>
      <c r="AD37" s="7" t="s">
        <v>757</v>
      </c>
      <c r="AE37" s="7" t="s">
        <v>511</v>
      </c>
      <c r="AF37" s="7" t="s">
        <v>512</v>
      </c>
      <c r="AG37" s="7" t="b">
        <v>0</v>
      </c>
      <c r="AH37" s="7" t="b">
        <v>1</v>
      </c>
    </row>
    <row r="38" spans="22:34" x14ac:dyDescent="0.25">
      <c r="V38" s="14"/>
      <c r="W38" s="14"/>
      <c r="X38" s="14"/>
      <c r="Y38" s="14"/>
      <c r="Z38" s="7" t="s">
        <v>758</v>
      </c>
      <c r="AA38" s="7" t="s">
        <v>67</v>
      </c>
      <c r="AB38" s="7" t="s">
        <v>42</v>
      </c>
      <c r="AD38" s="7" t="s">
        <v>757</v>
      </c>
      <c r="AE38" s="7" t="s">
        <v>419</v>
      </c>
      <c r="AF38" s="7" t="s">
        <v>500</v>
      </c>
      <c r="AG38" s="7" t="b">
        <v>0</v>
      </c>
      <c r="AH38" s="7" t="b">
        <v>1</v>
      </c>
    </row>
    <row r="39" spans="22:34" x14ac:dyDescent="0.25">
      <c r="V39" s="14"/>
      <c r="W39" s="14"/>
      <c r="X39" s="14"/>
      <c r="Y39" s="14"/>
      <c r="Z39" s="7" t="s">
        <v>758</v>
      </c>
      <c r="AA39" s="7" t="s">
        <v>61</v>
      </c>
      <c r="AB39" s="7" t="s">
        <v>44</v>
      </c>
      <c r="AD39" s="7" t="s">
        <v>757</v>
      </c>
      <c r="AE39" s="7" t="s">
        <v>232</v>
      </c>
      <c r="AF39" s="7" t="s">
        <v>500</v>
      </c>
      <c r="AG39" s="7" t="b">
        <v>0</v>
      </c>
      <c r="AH39" s="7" t="b">
        <v>1</v>
      </c>
    </row>
    <row r="40" spans="22:34" x14ac:dyDescent="0.25">
      <c r="V40" s="14"/>
      <c r="W40" s="14"/>
      <c r="X40" s="14"/>
      <c r="Y40" s="14"/>
      <c r="Z40" s="7" t="s">
        <v>758</v>
      </c>
      <c r="AA40" s="7" t="s">
        <v>76</v>
      </c>
      <c r="AB40" s="7" t="s">
        <v>42</v>
      </c>
      <c r="AD40" s="7" t="s">
        <v>757</v>
      </c>
      <c r="AE40" s="7" t="s">
        <v>231</v>
      </c>
      <c r="AF40" s="7" t="s">
        <v>500</v>
      </c>
      <c r="AG40" s="7" t="b">
        <v>0</v>
      </c>
      <c r="AH40" s="7" t="b">
        <v>1</v>
      </c>
    </row>
    <row r="41" spans="22:34" x14ac:dyDescent="0.25">
      <c r="V41" s="14"/>
      <c r="W41" s="14"/>
      <c r="X41" s="14"/>
      <c r="Y41" s="14"/>
      <c r="Z41" s="7" t="s">
        <v>758</v>
      </c>
      <c r="AA41" s="7" t="s">
        <v>50</v>
      </c>
      <c r="AB41" s="7" t="s">
        <v>40</v>
      </c>
      <c r="AD41" s="7" t="s">
        <v>757</v>
      </c>
      <c r="AE41" s="7" t="s">
        <v>420</v>
      </c>
      <c r="AF41" s="7" t="s">
        <v>508</v>
      </c>
      <c r="AG41" s="7" t="b">
        <v>0</v>
      </c>
      <c r="AH41" s="7" t="b">
        <v>1</v>
      </c>
    </row>
    <row r="42" spans="22:34" x14ac:dyDescent="0.25">
      <c r="V42" s="14"/>
      <c r="W42" s="14"/>
      <c r="X42" s="14"/>
      <c r="Y42" s="14"/>
      <c r="Z42" s="7" t="s">
        <v>758</v>
      </c>
      <c r="AA42" s="7" t="s">
        <v>52</v>
      </c>
      <c r="AB42" s="7" t="s">
        <v>40</v>
      </c>
      <c r="AD42" s="7" t="s">
        <v>757</v>
      </c>
      <c r="AE42" s="7" t="s">
        <v>422</v>
      </c>
      <c r="AF42" s="7" t="s">
        <v>508</v>
      </c>
      <c r="AG42" s="7" t="b">
        <v>0</v>
      </c>
      <c r="AH42" s="7" t="b">
        <v>1</v>
      </c>
    </row>
    <row r="43" spans="22:34" x14ac:dyDescent="0.25">
      <c r="V43" s="14"/>
      <c r="W43" s="14"/>
      <c r="X43" s="14"/>
      <c r="Y43" s="14"/>
      <c r="Z43" s="7" t="s">
        <v>758</v>
      </c>
      <c r="AA43" s="7" t="s">
        <v>75</v>
      </c>
      <c r="AB43" s="7" t="s">
        <v>40</v>
      </c>
      <c r="AD43" s="7" t="s">
        <v>757</v>
      </c>
      <c r="AE43" s="7" t="s">
        <v>418</v>
      </c>
      <c r="AF43" s="7" t="s">
        <v>496</v>
      </c>
      <c r="AG43" s="7" t="b">
        <v>0</v>
      </c>
      <c r="AH43" s="7" t="b">
        <v>1</v>
      </c>
    </row>
    <row r="44" spans="22:34" x14ac:dyDescent="0.25">
      <c r="V44" s="14"/>
      <c r="W44" s="14"/>
      <c r="X44" s="14"/>
      <c r="Y44" s="14"/>
      <c r="Z44" s="7" t="s">
        <v>758</v>
      </c>
      <c r="AA44" s="7" t="s">
        <v>59</v>
      </c>
      <c r="AB44" s="7" t="s">
        <v>40</v>
      </c>
      <c r="AD44" s="7" t="s">
        <v>757</v>
      </c>
      <c r="AE44" s="7" t="s">
        <v>421</v>
      </c>
      <c r="AF44" s="7" t="s">
        <v>512</v>
      </c>
      <c r="AG44" s="7" t="b">
        <v>0</v>
      </c>
      <c r="AH44" s="7" t="b">
        <v>1</v>
      </c>
    </row>
    <row r="45" spans="22:34" x14ac:dyDescent="0.25">
      <c r="V45" s="14"/>
      <c r="W45" s="14"/>
      <c r="X45" s="14"/>
      <c r="Y45" s="14"/>
      <c r="Z45" s="7" t="s">
        <v>758</v>
      </c>
      <c r="AA45" s="7" t="s">
        <v>58</v>
      </c>
      <c r="AB45" s="7" t="s">
        <v>40</v>
      </c>
      <c r="AD45" s="7" t="s">
        <v>757</v>
      </c>
      <c r="AE45" s="7" t="s">
        <v>513</v>
      </c>
      <c r="AF45" s="7" t="s">
        <v>514</v>
      </c>
      <c r="AG45" s="7" t="b">
        <v>0</v>
      </c>
      <c r="AH45" s="7" t="b">
        <v>1</v>
      </c>
    </row>
    <row r="46" spans="22:34" x14ac:dyDescent="0.25">
      <c r="V46" s="14"/>
      <c r="W46" s="14"/>
      <c r="X46" s="14"/>
      <c r="Y46" s="14"/>
      <c r="Z46" s="7" t="s">
        <v>758</v>
      </c>
      <c r="AA46" s="7" t="s">
        <v>57</v>
      </c>
      <c r="AB46" s="7" t="s">
        <v>40</v>
      </c>
      <c r="AD46" s="7" t="s">
        <v>757</v>
      </c>
      <c r="AE46" s="7" t="s">
        <v>515</v>
      </c>
      <c r="AF46" s="7" t="s">
        <v>516</v>
      </c>
      <c r="AG46" s="7" t="b">
        <v>0</v>
      </c>
      <c r="AH46" s="7" t="b">
        <v>1</v>
      </c>
    </row>
    <row r="47" spans="22:34" x14ac:dyDescent="0.25">
      <c r="V47" s="14"/>
      <c r="W47" s="14"/>
      <c r="X47" s="14"/>
      <c r="Y47" s="14"/>
      <c r="Z47" s="7" t="s">
        <v>758</v>
      </c>
      <c r="AA47" s="7" t="s">
        <v>56</v>
      </c>
      <c r="AB47" s="7" t="s">
        <v>40</v>
      </c>
      <c r="AD47" s="7" t="s">
        <v>758</v>
      </c>
      <c r="AE47" s="7" t="s">
        <v>49</v>
      </c>
      <c r="AF47" s="7" t="s">
        <v>433</v>
      </c>
      <c r="AG47" s="7" t="b">
        <v>1</v>
      </c>
      <c r="AH47" s="7" t="b">
        <v>0</v>
      </c>
    </row>
    <row r="48" spans="22:34" x14ac:dyDescent="0.25">
      <c r="V48" s="14"/>
      <c r="W48" s="14"/>
      <c r="X48" s="14"/>
      <c r="Y48" s="14"/>
      <c r="Z48" s="7" t="s">
        <v>758</v>
      </c>
      <c r="AA48" s="7" t="s">
        <v>64</v>
      </c>
      <c r="AB48" s="7" t="s">
        <v>40</v>
      </c>
      <c r="AD48" s="7" t="s">
        <v>758</v>
      </c>
      <c r="AE48" s="7" t="s">
        <v>59</v>
      </c>
      <c r="AF48" s="7" t="s">
        <v>433</v>
      </c>
      <c r="AG48" s="7" t="b">
        <v>1</v>
      </c>
      <c r="AH48" s="7" t="b">
        <v>0</v>
      </c>
    </row>
    <row r="49" spans="22:34" x14ac:dyDescent="0.25">
      <c r="V49" s="14"/>
      <c r="W49" s="14"/>
      <c r="X49" s="14"/>
      <c r="Y49" s="14"/>
      <c r="Z49" s="7" t="s">
        <v>758</v>
      </c>
      <c r="AA49" s="7" t="s">
        <v>54</v>
      </c>
      <c r="AB49" s="7" t="s">
        <v>40</v>
      </c>
      <c r="AD49" s="7" t="s">
        <v>758</v>
      </c>
      <c r="AE49" s="7" t="s">
        <v>58</v>
      </c>
      <c r="AF49" s="7" t="s">
        <v>433</v>
      </c>
      <c r="AG49" s="7" t="b">
        <v>1</v>
      </c>
      <c r="AH49" s="7" t="b">
        <v>0</v>
      </c>
    </row>
    <row r="50" spans="22:34" x14ac:dyDescent="0.25">
      <c r="V50" s="14"/>
      <c r="W50" s="14"/>
      <c r="X50" s="14"/>
      <c r="Y50" s="14"/>
      <c r="Z50" s="7" t="s">
        <v>758</v>
      </c>
      <c r="AA50" s="7" t="s">
        <v>49</v>
      </c>
      <c r="AB50" s="7" t="s">
        <v>40</v>
      </c>
      <c r="AD50" s="7" t="s">
        <v>758</v>
      </c>
      <c r="AE50" s="7" t="s">
        <v>57</v>
      </c>
      <c r="AF50" s="7" t="s">
        <v>433</v>
      </c>
      <c r="AG50" s="7" t="b">
        <v>1</v>
      </c>
      <c r="AH50" s="7" t="b">
        <v>0</v>
      </c>
    </row>
    <row r="51" spans="22:34" x14ac:dyDescent="0.25">
      <c r="V51" s="14"/>
      <c r="W51" s="14"/>
      <c r="X51" s="14"/>
      <c r="Y51" s="14"/>
      <c r="Z51" s="7" t="s">
        <v>758</v>
      </c>
      <c r="AA51" s="7" t="s">
        <v>47</v>
      </c>
      <c r="AB51" s="7" t="s">
        <v>40</v>
      </c>
      <c r="AD51" s="7" t="s">
        <v>758</v>
      </c>
      <c r="AE51" s="7" t="s">
        <v>56</v>
      </c>
      <c r="AF51" s="7" t="s">
        <v>433</v>
      </c>
      <c r="AG51" s="7" t="b">
        <v>1</v>
      </c>
      <c r="AH51" s="7" t="b">
        <v>0</v>
      </c>
    </row>
    <row r="52" spans="22:34" x14ac:dyDescent="0.25">
      <c r="V52" s="14"/>
      <c r="W52" s="14"/>
      <c r="X52" s="14"/>
      <c r="Y52" s="14"/>
      <c r="Z52" s="7" t="s">
        <v>758</v>
      </c>
      <c r="AA52" s="7" t="s">
        <v>48</v>
      </c>
      <c r="AB52" s="7" t="s">
        <v>40</v>
      </c>
      <c r="AD52" s="7" t="s">
        <v>758</v>
      </c>
      <c r="AE52" s="7" t="s">
        <v>64</v>
      </c>
      <c r="AF52" s="7" t="s">
        <v>433</v>
      </c>
      <c r="AG52" s="7" t="b">
        <v>1</v>
      </c>
      <c r="AH52" s="7" t="b">
        <v>0</v>
      </c>
    </row>
    <row r="53" spans="22:34" x14ac:dyDescent="0.25">
      <c r="V53" s="14"/>
      <c r="W53" s="14"/>
      <c r="X53" s="14"/>
      <c r="Y53" s="14"/>
      <c r="Z53" s="7" t="s">
        <v>758</v>
      </c>
      <c r="AA53" s="7" t="s">
        <v>45</v>
      </c>
      <c r="AB53" s="7" t="s">
        <v>40</v>
      </c>
      <c r="AD53" s="7" t="s">
        <v>758</v>
      </c>
      <c r="AE53" s="7" t="s">
        <v>54</v>
      </c>
      <c r="AF53" s="7" t="s">
        <v>433</v>
      </c>
      <c r="AG53" s="7" t="b">
        <v>1</v>
      </c>
      <c r="AH53" s="7" t="b">
        <v>0</v>
      </c>
    </row>
    <row r="54" spans="22:34" x14ac:dyDescent="0.25">
      <c r="V54" s="14"/>
      <c r="W54" s="14"/>
      <c r="X54" s="14"/>
      <c r="Y54" s="14"/>
      <c r="Z54" s="7" t="s">
        <v>758</v>
      </c>
      <c r="AA54" s="7" t="s">
        <v>53</v>
      </c>
      <c r="AB54" s="7" t="s">
        <v>40</v>
      </c>
      <c r="AD54" s="7" t="s">
        <v>758</v>
      </c>
      <c r="AE54" s="7" t="s">
        <v>46</v>
      </c>
      <c r="AF54" s="7" t="s">
        <v>433</v>
      </c>
      <c r="AG54" s="7" t="b">
        <v>1</v>
      </c>
      <c r="AH54" s="7" t="b">
        <v>0</v>
      </c>
    </row>
    <row r="55" spans="22:34" x14ac:dyDescent="0.25">
      <c r="V55" s="14"/>
      <c r="W55" s="14"/>
      <c r="X55" s="14"/>
      <c r="Y55" s="14"/>
      <c r="Z55" s="7" t="s">
        <v>758</v>
      </c>
      <c r="AA55" s="7" t="s">
        <v>46</v>
      </c>
      <c r="AB55" s="7" t="s">
        <v>40</v>
      </c>
      <c r="AD55" s="7" t="s">
        <v>758</v>
      </c>
      <c r="AE55" s="7" t="s">
        <v>47</v>
      </c>
      <c r="AF55" s="7" t="s">
        <v>433</v>
      </c>
      <c r="AG55" s="7" t="b">
        <v>1</v>
      </c>
      <c r="AH55" s="7" t="b">
        <v>0</v>
      </c>
    </row>
    <row r="56" spans="22:34" x14ac:dyDescent="0.25">
      <c r="V56" s="14"/>
      <c r="W56" s="14"/>
      <c r="X56" s="14"/>
      <c r="Y56" s="14"/>
      <c r="Z56" s="7" t="s">
        <v>758</v>
      </c>
      <c r="AA56" s="7" t="s">
        <v>51</v>
      </c>
      <c r="AB56" s="7" t="s">
        <v>40</v>
      </c>
      <c r="AD56" s="7" t="s">
        <v>758</v>
      </c>
      <c r="AE56" s="7" t="s">
        <v>48</v>
      </c>
      <c r="AF56" s="7" t="s">
        <v>433</v>
      </c>
      <c r="AG56" s="7" t="b">
        <v>1</v>
      </c>
      <c r="AH56" s="7" t="b">
        <v>0</v>
      </c>
    </row>
    <row r="57" spans="22:34" x14ac:dyDescent="0.25">
      <c r="V57" s="14"/>
      <c r="W57" s="14"/>
      <c r="X57" s="14"/>
      <c r="Y57" s="14"/>
      <c r="Z57" s="7" t="s">
        <v>759</v>
      </c>
      <c r="AA57" s="7" t="s">
        <v>85</v>
      </c>
      <c r="AB57" s="7" t="s">
        <v>40</v>
      </c>
      <c r="AD57" s="7" t="s">
        <v>758</v>
      </c>
      <c r="AE57" s="7" t="s">
        <v>45</v>
      </c>
      <c r="AF57" s="7" t="s">
        <v>433</v>
      </c>
      <c r="AG57" s="7" t="b">
        <v>1</v>
      </c>
      <c r="AH57" s="7" t="b">
        <v>0</v>
      </c>
    </row>
    <row r="58" spans="22:34" x14ac:dyDescent="0.25">
      <c r="V58" s="14"/>
      <c r="W58" s="14"/>
      <c r="X58" s="14"/>
      <c r="Y58" s="14"/>
      <c r="Z58" s="7" t="s">
        <v>763</v>
      </c>
      <c r="AA58" s="7" t="s">
        <v>216</v>
      </c>
      <c r="AB58" s="7" t="s">
        <v>44</v>
      </c>
      <c r="AD58" s="7" t="s">
        <v>758</v>
      </c>
      <c r="AE58" s="7" t="s">
        <v>53</v>
      </c>
      <c r="AF58" s="7" t="s">
        <v>433</v>
      </c>
      <c r="AG58" s="7" t="b">
        <v>1</v>
      </c>
      <c r="AH58" s="7" t="b">
        <v>0</v>
      </c>
    </row>
    <row r="59" spans="22:34" x14ac:dyDescent="0.25">
      <c r="V59" s="14"/>
      <c r="W59" s="14"/>
      <c r="X59" s="14"/>
      <c r="Y59" s="14"/>
      <c r="Z59" s="7" t="s">
        <v>763</v>
      </c>
      <c r="AA59" s="7" t="s">
        <v>217</v>
      </c>
      <c r="AB59" s="7" t="s">
        <v>42</v>
      </c>
      <c r="AD59" s="7" t="s">
        <v>758</v>
      </c>
      <c r="AE59" s="7" t="s">
        <v>50</v>
      </c>
      <c r="AF59" s="7" t="s">
        <v>433</v>
      </c>
      <c r="AG59" s="7" t="b">
        <v>1</v>
      </c>
      <c r="AH59" s="7" t="b">
        <v>0</v>
      </c>
    </row>
    <row r="60" spans="22:34" x14ac:dyDescent="0.25">
      <c r="W60" s="14"/>
      <c r="X60" s="14"/>
      <c r="Y60" s="14"/>
      <c r="Z60" s="7" t="s">
        <v>763</v>
      </c>
      <c r="AA60" s="7" t="s">
        <v>220</v>
      </c>
      <c r="AB60" s="7" t="s">
        <v>42</v>
      </c>
      <c r="AD60" s="7" t="s">
        <v>758</v>
      </c>
      <c r="AE60" s="7" t="s">
        <v>51</v>
      </c>
      <c r="AF60" s="7" t="s">
        <v>433</v>
      </c>
      <c r="AG60" s="7" t="b">
        <v>1</v>
      </c>
      <c r="AH60" s="7" t="b">
        <v>0</v>
      </c>
    </row>
    <row r="61" spans="22:34" x14ac:dyDescent="0.25">
      <c r="W61" s="14"/>
      <c r="X61" s="14"/>
      <c r="Y61" s="14"/>
      <c r="Z61" s="7" t="s">
        <v>763</v>
      </c>
      <c r="AA61" s="7" t="s">
        <v>425</v>
      </c>
      <c r="AB61" s="7" t="s">
        <v>44</v>
      </c>
      <c r="AD61" s="7" t="s">
        <v>758</v>
      </c>
      <c r="AE61" s="7" t="s">
        <v>52</v>
      </c>
      <c r="AF61" s="7" t="s">
        <v>433</v>
      </c>
      <c r="AG61" s="7" t="b">
        <v>1</v>
      </c>
      <c r="AH61" s="7" t="b">
        <v>0</v>
      </c>
    </row>
    <row r="62" spans="22:34" x14ac:dyDescent="0.25">
      <c r="W62" s="14"/>
      <c r="X62" s="14"/>
      <c r="Y62" s="14"/>
      <c r="Z62" s="7" t="s">
        <v>764</v>
      </c>
      <c r="AA62" s="7" t="s">
        <v>224</v>
      </c>
      <c r="AB62" s="7" t="s">
        <v>44</v>
      </c>
      <c r="AD62" s="7" t="s">
        <v>758</v>
      </c>
      <c r="AE62" s="7" t="s">
        <v>75</v>
      </c>
      <c r="AF62" s="7" t="s">
        <v>518</v>
      </c>
      <c r="AG62" s="7" t="b">
        <v>0</v>
      </c>
      <c r="AH62" s="7" t="b">
        <v>1</v>
      </c>
    </row>
    <row r="63" spans="22:34" x14ac:dyDescent="0.25">
      <c r="W63" s="14"/>
      <c r="X63" s="14"/>
      <c r="Y63" s="14"/>
      <c r="Z63" s="7" t="s">
        <v>764</v>
      </c>
      <c r="AA63" s="7" t="s">
        <v>225</v>
      </c>
      <c r="AB63" s="7" t="s">
        <v>42</v>
      </c>
      <c r="AD63" s="7" t="s">
        <v>758</v>
      </c>
      <c r="AE63" s="7" t="s">
        <v>76</v>
      </c>
      <c r="AF63" s="7" t="s">
        <v>518</v>
      </c>
      <c r="AG63" s="7" t="b">
        <v>0</v>
      </c>
      <c r="AH63" s="7" t="b">
        <v>1</v>
      </c>
    </row>
    <row r="64" spans="22:34" x14ac:dyDescent="0.25">
      <c r="W64" s="14"/>
      <c r="X64" s="14"/>
      <c r="Y64" s="14"/>
      <c r="Z64" s="7" t="s">
        <v>764</v>
      </c>
      <c r="AA64" s="7" t="s">
        <v>223</v>
      </c>
      <c r="AB64" s="7" t="s">
        <v>42</v>
      </c>
      <c r="AD64" s="7" t="s">
        <v>758</v>
      </c>
      <c r="AE64" s="7" t="s">
        <v>67</v>
      </c>
      <c r="AF64" s="7" t="s">
        <v>519</v>
      </c>
      <c r="AG64" s="7" t="b">
        <v>1</v>
      </c>
      <c r="AH64" s="7" t="b">
        <v>0</v>
      </c>
    </row>
    <row r="65" spans="22:34" x14ac:dyDescent="0.25">
      <c r="W65" s="14"/>
      <c r="X65" s="14"/>
      <c r="Y65" s="14"/>
      <c r="Z65" s="7" t="s">
        <v>765</v>
      </c>
      <c r="AA65" s="7" t="s">
        <v>88</v>
      </c>
      <c r="AB65" s="7" t="s">
        <v>40</v>
      </c>
      <c r="AD65" s="7" t="s">
        <v>758</v>
      </c>
      <c r="AE65" s="7" t="s">
        <v>78</v>
      </c>
      <c r="AF65" s="7" t="s">
        <v>519</v>
      </c>
      <c r="AG65" s="7" t="b">
        <v>1</v>
      </c>
      <c r="AH65" s="7" t="b">
        <v>0</v>
      </c>
    </row>
    <row r="66" spans="22:34" x14ac:dyDescent="0.25">
      <c r="W66" s="14"/>
      <c r="X66" s="14"/>
      <c r="Y66" s="14"/>
      <c r="Z66" s="7" t="s">
        <v>765</v>
      </c>
      <c r="AA66" s="7" t="s">
        <v>87</v>
      </c>
      <c r="AB66" s="7" t="s">
        <v>40</v>
      </c>
      <c r="AD66" s="7" t="s">
        <v>758</v>
      </c>
      <c r="AE66" s="7" t="s">
        <v>293</v>
      </c>
      <c r="AF66" s="7" t="s">
        <v>520</v>
      </c>
      <c r="AG66" s="7" t="b">
        <v>1</v>
      </c>
      <c r="AH66" s="7" t="b">
        <v>0</v>
      </c>
    </row>
    <row r="67" spans="22:34" x14ac:dyDescent="0.25">
      <c r="W67" s="14"/>
      <c r="X67" s="14"/>
      <c r="Y67" s="14"/>
      <c r="Z67" s="7" t="s">
        <v>765</v>
      </c>
      <c r="AA67" s="7" t="s">
        <v>94</v>
      </c>
      <c r="AB67" s="7" t="s">
        <v>40</v>
      </c>
      <c r="AD67" s="7" t="s">
        <v>758</v>
      </c>
      <c r="AE67" s="7" t="s">
        <v>71</v>
      </c>
      <c r="AF67" s="7" t="s">
        <v>433</v>
      </c>
      <c r="AG67" s="7" t="b">
        <v>1</v>
      </c>
      <c r="AH67" s="7" t="b">
        <v>0</v>
      </c>
    </row>
    <row r="68" spans="22:34" x14ac:dyDescent="0.25">
      <c r="W68" s="14"/>
      <c r="X68" s="14"/>
      <c r="Y68" s="14"/>
      <c r="Z68" s="7" t="s">
        <v>765</v>
      </c>
      <c r="AA68" s="7" t="s">
        <v>93</v>
      </c>
      <c r="AB68" s="7" t="s">
        <v>40</v>
      </c>
      <c r="AD68" s="7" t="s">
        <v>758</v>
      </c>
      <c r="AE68" s="7" t="s">
        <v>62</v>
      </c>
      <c r="AF68" s="7" t="s">
        <v>433</v>
      </c>
      <c r="AG68" s="7" t="b">
        <v>1</v>
      </c>
      <c r="AH68" s="7" t="b">
        <v>0</v>
      </c>
    </row>
    <row r="69" spans="22:34" x14ac:dyDescent="0.25">
      <c r="W69" s="14"/>
      <c r="X69" s="14"/>
      <c r="Y69" s="14"/>
      <c r="Z69" s="7" t="s">
        <v>765</v>
      </c>
      <c r="AA69" s="7" t="s">
        <v>92</v>
      </c>
      <c r="AB69" s="7" t="s">
        <v>40</v>
      </c>
      <c r="AD69" s="7" t="s">
        <v>758</v>
      </c>
      <c r="AE69" s="7" t="s">
        <v>70</v>
      </c>
      <c r="AF69" s="7" t="s">
        <v>433</v>
      </c>
      <c r="AG69" s="7" t="b">
        <v>1</v>
      </c>
      <c r="AH69" s="7" t="b">
        <v>0</v>
      </c>
    </row>
    <row r="70" spans="22:34" x14ac:dyDescent="0.25">
      <c r="W70" s="14"/>
      <c r="X70" s="14"/>
      <c r="Y70" s="14"/>
      <c r="Z70" s="7" t="s">
        <v>765</v>
      </c>
      <c r="AA70" s="7" t="s">
        <v>86</v>
      </c>
      <c r="AB70" s="7" t="s">
        <v>40</v>
      </c>
      <c r="AD70" s="7" t="s">
        <v>758</v>
      </c>
      <c r="AE70" s="7" t="s">
        <v>69</v>
      </c>
      <c r="AF70" s="7" t="s">
        <v>433</v>
      </c>
      <c r="AG70" s="7" t="b">
        <v>1</v>
      </c>
      <c r="AH70" s="7" t="b">
        <v>0</v>
      </c>
    </row>
    <row r="71" spans="22:34" x14ac:dyDescent="0.25">
      <c r="W71" s="14"/>
      <c r="X71" s="14"/>
      <c r="Y71" s="14"/>
      <c r="Z71" s="7" t="s">
        <v>765</v>
      </c>
      <c r="AA71" s="7" t="s">
        <v>89</v>
      </c>
      <c r="AB71" s="7" t="s">
        <v>40</v>
      </c>
      <c r="AD71" s="7" t="s">
        <v>758</v>
      </c>
      <c r="AE71" s="7" t="s">
        <v>68</v>
      </c>
      <c r="AF71" s="7" t="s">
        <v>433</v>
      </c>
      <c r="AG71" s="7" t="b">
        <v>1</v>
      </c>
      <c r="AH71" s="7" t="b">
        <v>0</v>
      </c>
    </row>
    <row r="72" spans="22:34" x14ac:dyDescent="0.25">
      <c r="W72" s="14"/>
      <c r="X72" s="14"/>
      <c r="Y72" s="14"/>
      <c r="Z72" s="7" t="s">
        <v>765</v>
      </c>
      <c r="AA72" s="7" t="s">
        <v>100</v>
      </c>
      <c r="AB72" s="7" t="s">
        <v>44</v>
      </c>
      <c r="AD72" s="7" t="s">
        <v>758</v>
      </c>
      <c r="AE72" s="7" t="s">
        <v>74</v>
      </c>
      <c r="AF72" s="7" t="s">
        <v>433</v>
      </c>
      <c r="AG72" s="7" t="b">
        <v>1</v>
      </c>
      <c r="AH72" s="7" t="b">
        <v>0</v>
      </c>
    </row>
    <row r="73" spans="22:34" x14ac:dyDescent="0.25">
      <c r="W73" s="14"/>
      <c r="X73" s="14"/>
      <c r="Y73" s="14"/>
      <c r="Z73" s="7" t="s">
        <v>765</v>
      </c>
      <c r="AA73" s="7" t="s">
        <v>101</v>
      </c>
      <c r="AB73" s="7" t="s">
        <v>44</v>
      </c>
      <c r="AD73" s="7" t="s">
        <v>758</v>
      </c>
      <c r="AE73" s="7" t="s">
        <v>61</v>
      </c>
      <c r="AF73" s="7" t="s">
        <v>433</v>
      </c>
      <c r="AG73" s="7" t="b">
        <v>1</v>
      </c>
      <c r="AH73" s="7" t="b">
        <v>0</v>
      </c>
    </row>
    <row r="74" spans="22:34" x14ac:dyDescent="0.25">
      <c r="W74" s="14"/>
      <c r="X74" s="14"/>
      <c r="Y74" s="14"/>
      <c r="Z74" s="7" t="s">
        <v>765</v>
      </c>
      <c r="AA74" s="7" t="s">
        <v>90</v>
      </c>
      <c r="AB74" s="7" t="s">
        <v>42</v>
      </c>
      <c r="AD74" s="7" t="s">
        <v>758</v>
      </c>
      <c r="AE74" s="7" t="s">
        <v>60</v>
      </c>
      <c r="AF74" s="7" t="s">
        <v>433</v>
      </c>
      <c r="AG74" s="7" t="b">
        <v>1</v>
      </c>
      <c r="AH74" s="7" t="b">
        <v>0</v>
      </c>
    </row>
    <row r="75" spans="22:34" x14ac:dyDescent="0.25">
      <c r="W75" s="14"/>
      <c r="X75" s="14"/>
      <c r="Y75" s="14"/>
      <c r="Z75" s="7" t="s">
        <v>765</v>
      </c>
      <c r="AA75" s="7" t="s">
        <v>102</v>
      </c>
      <c r="AB75" s="7" t="s">
        <v>44</v>
      </c>
      <c r="AD75" s="7" t="s">
        <v>758</v>
      </c>
      <c r="AE75" s="7" t="s">
        <v>73</v>
      </c>
      <c r="AF75" s="7" t="s">
        <v>433</v>
      </c>
      <c r="AG75" s="7" t="b">
        <v>1</v>
      </c>
      <c r="AH75" s="7" t="b">
        <v>0</v>
      </c>
    </row>
    <row r="76" spans="22:34" x14ac:dyDescent="0.25">
      <c r="W76" s="14"/>
      <c r="X76" s="14"/>
      <c r="Y76" s="14"/>
      <c r="Z76" s="7" t="s">
        <v>765</v>
      </c>
      <c r="AA76" s="7" t="s">
        <v>91</v>
      </c>
      <c r="AB76" s="7" t="s">
        <v>42</v>
      </c>
      <c r="AD76" s="7" t="s">
        <v>758</v>
      </c>
      <c r="AE76" s="7" t="s">
        <v>72</v>
      </c>
      <c r="AF76" s="7" t="s">
        <v>433</v>
      </c>
      <c r="AG76" s="7" t="b">
        <v>1</v>
      </c>
      <c r="AH76" s="7" t="b">
        <v>0</v>
      </c>
    </row>
    <row r="77" spans="22:34" x14ac:dyDescent="0.25">
      <c r="V77" s="14"/>
      <c r="W77" s="14"/>
      <c r="X77" s="14"/>
      <c r="Y77" s="14"/>
      <c r="Z77" s="7" t="s">
        <v>765</v>
      </c>
      <c r="AA77" s="7" t="s">
        <v>103</v>
      </c>
      <c r="AB77" s="7" t="s">
        <v>44</v>
      </c>
      <c r="AD77" s="7" t="s">
        <v>758</v>
      </c>
      <c r="AE77" s="7" t="s">
        <v>55</v>
      </c>
      <c r="AF77" s="7" t="s">
        <v>433</v>
      </c>
      <c r="AG77" s="7" t="b">
        <v>1</v>
      </c>
      <c r="AH77" s="7" t="b">
        <v>0</v>
      </c>
    </row>
    <row r="78" spans="22:34" x14ac:dyDescent="0.25">
      <c r="V78" s="14"/>
      <c r="W78" s="14"/>
      <c r="X78" s="14"/>
      <c r="Y78" s="14"/>
      <c r="Z78" s="7" t="s">
        <v>765</v>
      </c>
      <c r="AA78" s="7" t="s">
        <v>110</v>
      </c>
      <c r="AB78" s="7" t="s">
        <v>44</v>
      </c>
      <c r="AD78" s="7" t="s">
        <v>758</v>
      </c>
      <c r="AE78" s="7" t="s">
        <v>66</v>
      </c>
      <c r="AF78" s="7" t="s">
        <v>433</v>
      </c>
      <c r="AG78" s="7" t="b">
        <v>1</v>
      </c>
      <c r="AH78" s="7" t="b">
        <v>0</v>
      </c>
    </row>
    <row r="79" spans="22:34" x14ac:dyDescent="0.25">
      <c r="V79" s="14"/>
      <c r="W79" s="14"/>
      <c r="X79" s="14"/>
      <c r="Y79" s="14"/>
      <c r="Z79" s="7" t="s">
        <v>765</v>
      </c>
      <c r="AA79" s="7" t="s">
        <v>111</v>
      </c>
      <c r="AB79" s="7" t="s">
        <v>42</v>
      </c>
      <c r="AD79" s="7" t="s">
        <v>758</v>
      </c>
      <c r="AE79" s="7" t="s">
        <v>63</v>
      </c>
      <c r="AF79" s="7" t="s">
        <v>433</v>
      </c>
      <c r="AG79" s="7" t="b">
        <v>1</v>
      </c>
      <c r="AH79" s="7" t="b">
        <v>0</v>
      </c>
    </row>
    <row r="80" spans="22:34" x14ac:dyDescent="0.25">
      <c r="V80" s="14"/>
      <c r="W80" s="14"/>
      <c r="X80" s="14"/>
      <c r="Y80" s="14"/>
      <c r="Z80" s="7" t="s">
        <v>765</v>
      </c>
      <c r="AA80" s="7" t="s">
        <v>99</v>
      </c>
      <c r="AB80" s="7" t="s">
        <v>42</v>
      </c>
      <c r="AD80" s="7" t="s">
        <v>758</v>
      </c>
      <c r="AE80" s="7" t="s">
        <v>65</v>
      </c>
      <c r="AF80" s="7" t="s">
        <v>433</v>
      </c>
      <c r="AG80" s="7" t="b">
        <v>1</v>
      </c>
      <c r="AH80" s="7" t="b">
        <v>0</v>
      </c>
    </row>
    <row r="81" spans="22:34" x14ac:dyDescent="0.25">
      <c r="V81" s="14"/>
      <c r="W81" s="14"/>
      <c r="X81" s="14"/>
      <c r="Y81" s="14"/>
      <c r="Z81" s="7" t="s">
        <v>765</v>
      </c>
      <c r="AA81" s="7" t="s">
        <v>105</v>
      </c>
      <c r="AB81" s="7" t="s">
        <v>40</v>
      </c>
      <c r="AD81" s="7" t="s">
        <v>759</v>
      </c>
      <c r="AE81" s="7" t="s">
        <v>85</v>
      </c>
      <c r="AF81" s="7" t="s">
        <v>432</v>
      </c>
      <c r="AG81" s="7" t="b">
        <v>1</v>
      </c>
      <c r="AH81" s="7" t="b">
        <v>0</v>
      </c>
    </row>
    <row r="82" spans="22:34" x14ac:dyDescent="0.25">
      <c r="V82" s="14"/>
      <c r="W82" s="14"/>
      <c r="X82" s="14"/>
      <c r="Y82" s="14"/>
      <c r="Z82" s="7" t="s">
        <v>765</v>
      </c>
      <c r="AA82" s="7" t="s">
        <v>104</v>
      </c>
      <c r="AB82" s="7" t="s">
        <v>40</v>
      </c>
      <c r="AD82" s="7" t="s">
        <v>759</v>
      </c>
      <c r="AE82" s="7" t="s">
        <v>517</v>
      </c>
      <c r="AF82" s="7" t="s">
        <v>432</v>
      </c>
      <c r="AG82" s="7" t="b">
        <v>1</v>
      </c>
      <c r="AH82" s="7" t="b">
        <v>0</v>
      </c>
    </row>
    <row r="83" spans="22:34" x14ac:dyDescent="0.25">
      <c r="V83" s="14"/>
      <c r="W83" s="14"/>
      <c r="X83" s="14"/>
      <c r="Y83" s="14"/>
      <c r="Z83" s="7" t="s">
        <v>765</v>
      </c>
      <c r="AA83" s="7" t="s">
        <v>108</v>
      </c>
      <c r="AB83" s="7" t="s">
        <v>77</v>
      </c>
      <c r="AD83" s="7" t="s">
        <v>763</v>
      </c>
      <c r="AE83" s="7" t="s">
        <v>221</v>
      </c>
      <c r="AF83" s="7" t="s">
        <v>396</v>
      </c>
      <c r="AG83" s="7" t="b">
        <v>1</v>
      </c>
      <c r="AH83" s="7" t="b">
        <v>0</v>
      </c>
    </row>
    <row r="84" spans="22:34" x14ac:dyDescent="0.25">
      <c r="V84" s="14"/>
      <c r="W84" s="14"/>
      <c r="X84" s="14"/>
      <c r="Y84" s="14"/>
      <c r="Z84" s="7" t="s">
        <v>765</v>
      </c>
      <c r="AA84" s="7" t="s">
        <v>109</v>
      </c>
      <c r="AB84" s="7" t="s">
        <v>77</v>
      </c>
      <c r="AD84" s="7" t="s">
        <v>763</v>
      </c>
      <c r="AE84" s="7" t="s">
        <v>218</v>
      </c>
      <c r="AF84" s="7" t="s">
        <v>396</v>
      </c>
      <c r="AG84" s="7" t="b">
        <v>1</v>
      </c>
      <c r="AH84" s="7" t="b">
        <v>0</v>
      </c>
    </row>
    <row r="85" spans="22:34" x14ac:dyDescent="0.25">
      <c r="V85" s="14"/>
      <c r="W85" s="14"/>
      <c r="X85" s="14"/>
      <c r="Y85" s="14"/>
      <c r="Z85" s="7" t="s">
        <v>765</v>
      </c>
      <c r="AA85" s="7" t="s">
        <v>107</v>
      </c>
      <c r="AB85" s="7" t="s">
        <v>77</v>
      </c>
      <c r="AD85" s="7" t="s">
        <v>763</v>
      </c>
      <c r="AE85" s="7" t="s">
        <v>222</v>
      </c>
      <c r="AF85" s="7" t="s">
        <v>396</v>
      </c>
      <c r="AG85" s="7" t="b">
        <v>1</v>
      </c>
      <c r="AH85" s="7" t="b">
        <v>0</v>
      </c>
    </row>
    <row r="86" spans="22:34" x14ac:dyDescent="0.25">
      <c r="V86" s="14"/>
      <c r="W86" s="14"/>
      <c r="X86" s="14"/>
      <c r="Y86" s="14"/>
      <c r="Z86" s="7" t="s">
        <v>765</v>
      </c>
      <c r="AA86" s="7" t="s">
        <v>95</v>
      </c>
      <c r="AB86" s="7" t="s">
        <v>42</v>
      </c>
      <c r="AD86" s="7" t="s">
        <v>763</v>
      </c>
      <c r="AE86" s="7" t="s">
        <v>219</v>
      </c>
      <c r="AF86" s="7" t="s">
        <v>396</v>
      </c>
      <c r="AG86" s="7" t="b">
        <v>1</v>
      </c>
      <c r="AH86" s="7" t="b">
        <v>0</v>
      </c>
    </row>
    <row r="87" spans="22:34" x14ac:dyDescent="0.25">
      <c r="V87" s="14"/>
      <c r="W87" s="14"/>
      <c r="X87" s="14"/>
      <c r="Y87" s="14"/>
      <c r="Z87" s="7" t="s">
        <v>766</v>
      </c>
      <c r="AA87" s="7" t="s">
        <v>90</v>
      </c>
      <c r="AB87" s="7" t="s">
        <v>42</v>
      </c>
      <c r="AD87" s="7" t="s">
        <v>763</v>
      </c>
      <c r="AE87" s="7" t="s">
        <v>521</v>
      </c>
      <c r="AF87" s="7" t="s">
        <v>522</v>
      </c>
      <c r="AG87" s="7" t="b">
        <v>1</v>
      </c>
      <c r="AH87" s="7" t="b">
        <v>0</v>
      </c>
    </row>
    <row r="88" spans="22:34" x14ac:dyDescent="0.25">
      <c r="V88" s="14"/>
      <c r="W88" s="14"/>
      <c r="X88" s="14"/>
      <c r="Y88" s="14"/>
      <c r="Z88" s="7" t="s">
        <v>766</v>
      </c>
      <c r="AA88" s="7" t="s">
        <v>101</v>
      </c>
      <c r="AB88" s="7" t="s">
        <v>44</v>
      </c>
      <c r="AD88" s="7" t="s">
        <v>763</v>
      </c>
      <c r="AE88" s="7" t="s">
        <v>215</v>
      </c>
      <c r="AF88" s="7" t="s">
        <v>397</v>
      </c>
      <c r="AG88" s="7" t="b">
        <v>1</v>
      </c>
      <c r="AH88" s="7" t="b">
        <v>0</v>
      </c>
    </row>
    <row r="89" spans="22:34" x14ac:dyDescent="0.25">
      <c r="V89" s="14"/>
      <c r="W89" s="14"/>
      <c r="X89" s="14"/>
      <c r="Y89" s="14"/>
      <c r="Z89" s="7" t="s">
        <v>766</v>
      </c>
      <c r="AA89" s="7" t="s">
        <v>111</v>
      </c>
      <c r="AB89" s="7" t="s">
        <v>42</v>
      </c>
      <c r="AD89" s="7" t="s">
        <v>763</v>
      </c>
      <c r="AE89" s="7" t="s">
        <v>523</v>
      </c>
      <c r="AF89" s="7" t="s">
        <v>522</v>
      </c>
      <c r="AG89" s="7" t="b">
        <v>1</v>
      </c>
      <c r="AH89" s="7" t="b">
        <v>0</v>
      </c>
    </row>
    <row r="90" spans="22:34" x14ac:dyDescent="0.25">
      <c r="V90" s="14"/>
      <c r="W90" s="14"/>
      <c r="X90" s="14"/>
      <c r="Y90" s="14"/>
      <c r="Z90" s="7" t="s">
        <v>766</v>
      </c>
      <c r="AA90" s="7" t="s">
        <v>112</v>
      </c>
      <c r="AB90" s="7" t="s">
        <v>44</v>
      </c>
      <c r="AD90" s="7" t="s">
        <v>763</v>
      </c>
      <c r="AE90" s="7" t="s">
        <v>524</v>
      </c>
      <c r="AF90" s="7" t="s">
        <v>522</v>
      </c>
      <c r="AG90" s="7" t="b">
        <v>1</v>
      </c>
      <c r="AH90" s="7" t="b">
        <v>0</v>
      </c>
    </row>
    <row r="91" spans="22:34" x14ac:dyDescent="0.25">
      <c r="V91" s="14"/>
      <c r="W91" s="14"/>
      <c r="X91" s="14"/>
      <c r="Y91" s="14"/>
      <c r="Z91" s="7" t="s">
        <v>766</v>
      </c>
      <c r="AA91" s="7" t="s">
        <v>103</v>
      </c>
      <c r="AB91" s="7" t="s">
        <v>44</v>
      </c>
      <c r="AD91" s="7" t="s">
        <v>763</v>
      </c>
      <c r="AE91" s="7" t="s">
        <v>425</v>
      </c>
      <c r="AF91" s="7" t="s">
        <v>396</v>
      </c>
      <c r="AG91" s="7" t="b">
        <v>1</v>
      </c>
      <c r="AH91" s="7" t="b">
        <v>0</v>
      </c>
    </row>
    <row r="92" spans="22:34" x14ac:dyDescent="0.25">
      <c r="V92" s="14"/>
      <c r="W92" s="14"/>
      <c r="X92" s="14"/>
      <c r="Y92" s="14"/>
      <c r="Z92" s="7" t="s">
        <v>767</v>
      </c>
      <c r="AA92" s="7" t="s">
        <v>157</v>
      </c>
      <c r="AB92" s="7" t="s">
        <v>42</v>
      </c>
      <c r="AD92" s="7" t="s">
        <v>763</v>
      </c>
      <c r="AE92" s="7" t="s">
        <v>216</v>
      </c>
      <c r="AF92" s="7" t="s">
        <v>396</v>
      </c>
      <c r="AG92" s="7" t="b">
        <v>1</v>
      </c>
      <c r="AH92" s="7" t="b">
        <v>0</v>
      </c>
    </row>
    <row r="93" spans="22:34" x14ac:dyDescent="0.25">
      <c r="V93" s="14"/>
      <c r="W93" s="14"/>
      <c r="X93" s="14"/>
      <c r="Y93" s="14"/>
      <c r="Z93" s="7" t="s">
        <v>767</v>
      </c>
      <c r="AA93" s="7" t="s">
        <v>120</v>
      </c>
      <c r="AB93" s="7" t="s">
        <v>42</v>
      </c>
      <c r="AD93" s="7" t="s">
        <v>763</v>
      </c>
      <c r="AE93" s="7" t="s">
        <v>217</v>
      </c>
      <c r="AF93" s="7" t="s">
        <v>396</v>
      </c>
      <c r="AG93" s="7" t="b">
        <v>1</v>
      </c>
      <c r="AH93" s="7" t="b">
        <v>0</v>
      </c>
    </row>
    <row r="94" spans="22:34" x14ac:dyDescent="0.25">
      <c r="V94" s="14"/>
      <c r="W94" s="14"/>
      <c r="X94" s="14"/>
      <c r="Y94" s="14"/>
      <c r="Z94" s="7" t="s">
        <v>767</v>
      </c>
      <c r="AA94" s="7" t="s">
        <v>132</v>
      </c>
      <c r="AB94" s="7" t="s">
        <v>44</v>
      </c>
      <c r="AD94" s="7" t="s">
        <v>763</v>
      </c>
      <c r="AE94" s="7" t="s">
        <v>220</v>
      </c>
      <c r="AF94" s="7" t="s">
        <v>396</v>
      </c>
      <c r="AG94" s="7" t="b">
        <v>1</v>
      </c>
      <c r="AH94" s="7" t="b">
        <v>0</v>
      </c>
    </row>
    <row r="95" spans="22:34" x14ac:dyDescent="0.25">
      <c r="V95" s="14"/>
      <c r="W95" s="14"/>
      <c r="X95" s="14"/>
      <c r="Y95" s="14"/>
      <c r="Z95" s="7" t="s">
        <v>767</v>
      </c>
      <c r="AA95" s="7" t="s">
        <v>142</v>
      </c>
      <c r="AB95" s="7" t="s">
        <v>44</v>
      </c>
      <c r="AD95" s="7" t="s">
        <v>764</v>
      </c>
      <c r="AE95" s="7" t="s">
        <v>223</v>
      </c>
      <c r="AF95" s="7" t="s">
        <v>394</v>
      </c>
      <c r="AG95" s="7" t="b">
        <v>1</v>
      </c>
      <c r="AH95" s="7" t="b">
        <v>0</v>
      </c>
    </row>
    <row r="96" spans="22:34" x14ac:dyDescent="0.25">
      <c r="V96" s="14"/>
      <c r="W96" s="14"/>
      <c r="X96" s="14"/>
      <c r="Y96" s="14"/>
      <c r="Z96" s="7" t="s">
        <v>767</v>
      </c>
      <c r="AA96" s="7" t="s">
        <v>165</v>
      </c>
      <c r="AB96" s="7" t="s">
        <v>42</v>
      </c>
      <c r="AD96" s="7" t="s">
        <v>764</v>
      </c>
      <c r="AE96" s="7" t="s">
        <v>521</v>
      </c>
      <c r="AF96" s="7" t="s">
        <v>522</v>
      </c>
      <c r="AG96" s="7" t="b">
        <v>1</v>
      </c>
      <c r="AH96" s="7" t="b">
        <v>0</v>
      </c>
    </row>
    <row r="97" spans="22:34" x14ac:dyDescent="0.25">
      <c r="V97" s="14"/>
      <c r="W97" s="14"/>
      <c r="X97" s="14"/>
      <c r="Y97" s="14"/>
      <c r="Z97" s="7" t="s">
        <v>767</v>
      </c>
      <c r="AA97" s="7" t="s">
        <v>162</v>
      </c>
      <c r="AB97" s="7" t="s">
        <v>42</v>
      </c>
      <c r="AD97" s="7" t="s">
        <v>764</v>
      </c>
      <c r="AE97" s="7" t="s">
        <v>224</v>
      </c>
      <c r="AF97" s="7" t="s">
        <v>394</v>
      </c>
      <c r="AG97" s="7" t="b">
        <v>1</v>
      </c>
      <c r="AH97" s="7" t="b">
        <v>0</v>
      </c>
    </row>
    <row r="98" spans="22:34" x14ac:dyDescent="0.25">
      <c r="V98" s="14"/>
      <c r="W98" s="14"/>
      <c r="X98" s="14"/>
      <c r="Y98" s="14"/>
      <c r="Z98" s="7" t="s">
        <v>767</v>
      </c>
      <c r="AA98" s="7" t="s">
        <v>143</v>
      </c>
      <c r="AB98" s="7" t="s">
        <v>44</v>
      </c>
      <c r="AD98" s="7" t="s">
        <v>764</v>
      </c>
      <c r="AE98" s="7" t="s">
        <v>225</v>
      </c>
      <c r="AF98" s="7" t="s">
        <v>394</v>
      </c>
      <c r="AG98" s="7" t="b">
        <v>1</v>
      </c>
      <c r="AH98" s="7" t="b">
        <v>0</v>
      </c>
    </row>
    <row r="99" spans="22:34" x14ac:dyDescent="0.25">
      <c r="V99" s="14"/>
      <c r="W99" s="14"/>
      <c r="X99" s="14"/>
      <c r="Y99" s="14"/>
      <c r="Z99" s="7" t="s">
        <v>767</v>
      </c>
      <c r="AA99" s="7" t="s">
        <v>100</v>
      </c>
      <c r="AB99" s="7" t="s">
        <v>44</v>
      </c>
      <c r="AD99" s="7" t="s">
        <v>764</v>
      </c>
      <c r="AE99" s="7" t="s">
        <v>523</v>
      </c>
      <c r="AF99" s="7" t="s">
        <v>522</v>
      </c>
      <c r="AG99" s="7" t="b">
        <v>1</v>
      </c>
      <c r="AH99" s="7" t="b">
        <v>0</v>
      </c>
    </row>
    <row r="100" spans="22:34" x14ac:dyDescent="0.25">
      <c r="V100" s="14"/>
      <c r="W100" s="14"/>
      <c r="X100" s="14"/>
      <c r="Y100" s="14"/>
      <c r="Z100" s="7" t="s">
        <v>767</v>
      </c>
      <c r="AA100" s="7" t="s">
        <v>119</v>
      </c>
      <c r="AB100" s="7" t="s">
        <v>44</v>
      </c>
      <c r="AD100" s="7" t="s">
        <v>764</v>
      </c>
      <c r="AE100" s="7" t="s">
        <v>524</v>
      </c>
      <c r="AF100" s="7" t="s">
        <v>522</v>
      </c>
      <c r="AG100" s="7" t="b">
        <v>1</v>
      </c>
      <c r="AH100" s="7" t="b">
        <v>0</v>
      </c>
    </row>
    <row r="101" spans="22:34" x14ac:dyDescent="0.25">
      <c r="V101" s="14"/>
      <c r="W101" s="14"/>
      <c r="X101" s="14"/>
      <c r="Y101" s="14"/>
      <c r="Z101" s="7" t="s">
        <v>767</v>
      </c>
      <c r="AA101" s="7" t="s">
        <v>150</v>
      </c>
      <c r="AB101" s="7" t="s">
        <v>42</v>
      </c>
      <c r="AD101" s="7" t="s">
        <v>765</v>
      </c>
      <c r="AE101" s="7" t="s">
        <v>107</v>
      </c>
      <c r="AF101" s="7" t="s">
        <v>324</v>
      </c>
      <c r="AG101" s="7" t="b">
        <v>0</v>
      </c>
      <c r="AH101" s="7" t="b">
        <v>1</v>
      </c>
    </row>
    <row r="102" spans="22:34" x14ac:dyDescent="0.25">
      <c r="V102" s="14"/>
      <c r="W102" s="14"/>
      <c r="X102" s="14"/>
      <c r="Y102" s="14"/>
      <c r="Z102" s="7" t="s">
        <v>767</v>
      </c>
      <c r="AA102" s="7" t="s">
        <v>130</v>
      </c>
      <c r="AB102" s="7" t="s">
        <v>40</v>
      </c>
      <c r="AD102" s="7" t="s">
        <v>765</v>
      </c>
      <c r="AE102" s="7" t="s">
        <v>109</v>
      </c>
      <c r="AF102" s="7" t="s">
        <v>323</v>
      </c>
      <c r="AG102" s="7" t="b">
        <v>0</v>
      </c>
      <c r="AH102" s="7" t="b">
        <v>1</v>
      </c>
    </row>
    <row r="103" spans="22:34" x14ac:dyDescent="0.25">
      <c r="V103" s="14"/>
      <c r="W103" s="14"/>
      <c r="X103" s="14"/>
      <c r="Y103" s="14"/>
      <c r="Z103" s="7" t="s">
        <v>767</v>
      </c>
      <c r="AA103" s="7" t="s">
        <v>140</v>
      </c>
      <c r="AB103" s="7" t="s">
        <v>42</v>
      </c>
      <c r="AD103" s="7" t="s">
        <v>765</v>
      </c>
      <c r="AE103" s="7" t="s">
        <v>108</v>
      </c>
      <c r="AF103" s="7" t="s">
        <v>323</v>
      </c>
      <c r="AG103" s="7" t="b">
        <v>0</v>
      </c>
      <c r="AH103" s="7" t="b">
        <v>1</v>
      </c>
    </row>
    <row r="104" spans="22:34" x14ac:dyDescent="0.25">
      <c r="V104" s="14"/>
      <c r="W104" s="14"/>
      <c r="X104" s="14"/>
      <c r="Y104" s="14"/>
      <c r="Z104" s="7" t="s">
        <v>767</v>
      </c>
      <c r="AA104" s="7" t="s">
        <v>147</v>
      </c>
      <c r="AB104" s="7" t="s">
        <v>42</v>
      </c>
      <c r="AD104" s="7" t="s">
        <v>765</v>
      </c>
      <c r="AE104" s="7" t="s">
        <v>115</v>
      </c>
      <c r="AF104" s="7" t="s">
        <v>302</v>
      </c>
      <c r="AG104" s="7" t="b">
        <v>0</v>
      </c>
      <c r="AH104" s="7" t="b">
        <v>1</v>
      </c>
    </row>
    <row r="105" spans="22:34" x14ac:dyDescent="0.25">
      <c r="V105" s="14"/>
      <c r="W105" s="14"/>
      <c r="X105" s="14"/>
      <c r="Y105" s="14"/>
      <c r="Z105" s="7" t="s">
        <v>767</v>
      </c>
      <c r="AA105" s="7" t="s">
        <v>123</v>
      </c>
      <c r="AB105" s="7" t="s">
        <v>40</v>
      </c>
      <c r="AD105" s="7" t="s">
        <v>765</v>
      </c>
      <c r="AE105" s="7" t="s">
        <v>211</v>
      </c>
      <c r="AF105" s="7" t="s">
        <v>366</v>
      </c>
      <c r="AG105" s="7" t="b">
        <v>0</v>
      </c>
      <c r="AH105" s="7" t="b">
        <v>1</v>
      </c>
    </row>
    <row r="106" spans="22:34" x14ac:dyDescent="0.25">
      <c r="V106" s="14"/>
      <c r="W106" s="14"/>
      <c r="X106" s="14"/>
      <c r="Y106" s="14"/>
      <c r="Z106" s="7" t="s">
        <v>767</v>
      </c>
      <c r="AA106" s="7" t="s">
        <v>122</v>
      </c>
      <c r="AB106" s="7" t="s">
        <v>40</v>
      </c>
      <c r="AD106" s="7" t="s">
        <v>765</v>
      </c>
      <c r="AE106" s="7" t="s">
        <v>104</v>
      </c>
      <c r="AF106" s="7" t="s">
        <v>320</v>
      </c>
      <c r="AG106" s="7" t="b">
        <v>0</v>
      </c>
      <c r="AH106" s="7" t="b">
        <v>1</v>
      </c>
    </row>
    <row r="107" spans="22:34" x14ac:dyDescent="0.25">
      <c r="V107" s="14"/>
      <c r="W107" s="14"/>
      <c r="X107" s="14"/>
      <c r="Y107" s="14"/>
      <c r="Z107" s="7" t="s">
        <v>767</v>
      </c>
      <c r="AA107" s="7" t="s">
        <v>114</v>
      </c>
      <c r="AB107" s="7" t="s">
        <v>40</v>
      </c>
      <c r="AD107" s="7" t="s">
        <v>765</v>
      </c>
      <c r="AE107" s="7" t="s">
        <v>105</v>
      </c>
      <c r="AF107" s="7" t="s">
        <v>319</v>
      </c>
      <c r="AG107" s="7" t="b">
        <v>0</v>
      </c>
      <c r="AH107" s="7" t="b">
        <v>1</v>
      </c>
    </row>
    <row r="108" spans="22:34" x14ac:dyDescent="0.25">
      <c r="V108" s="14"/>
      <c r="W108" s="14"/>
      <c r="X108" s="14"/>
      <c r="Y108" s="14"/>
      <c r="Z108" s="7" t="s">
        <v>767</v>
      </c>
      <c r="AA108" s="7" t="s">
        <v>171</v>
      </c>
      <c r="AB108" s="7" t="s">
        <v>40</v>
      </c>
      <c r="AD108" s="7" t="s">
        <v>765</v>
      </c>
      <c r="AE108" s="7" t="s">
        <v>99</v>
      </c>
      <c r="AF108" s="7" t="s">
        <v>312</v>
      </c>
      <c r="AG108" s="7" t="b">
        <v>0</v>
      </c>
      <c r="AH108" s="7" t="b">
        <v>1</v>
      </c>
    </row>
    <row r="109" spans="22:34" x14ac:dyDescent="0.25">
      <c r="V109" s="14"/>
      <c r="W109" s="14"/>
      <c r="X109" s="14"/>
      <c r="Y109" s="14"/>
      <c r="Z109" s="7" t="s">
        <v>767</v>
      </c>
      <c r="AA109" s="7" t="s">
        <v>117</v>
      </c>
      <c r="AB109" s="7" t="s">
        <v>411</v>
      </c>
      <c r="AD109" s="7" t="s">
        <v>765</v>
      </c>
      <c r="AE109" s="7" t="s">
        <v>95</v>
      </c>
      <c r="AF109" s="7" t="s">
        <v>316</v>
      </c>
      <c r="AG109" s="7" t="b">
        <v>0</v>
      </c>
      <c r="AH109" s="7" t="b">
        <v>1</v>
      </c>
    </row>
    <row r="110" spans="22:34" x14ac:dyDescent="0.25">
      <c r="V110" s="14"/>
      <c r="W110" s="14"/>
      <c r="X110" s="14"/>
      <c r="Y110" s="14"/>
      <c r="Z110" s="7" t="s">
        <v>767</v>
      </c>
      <c r="AA110" s="7" t="s">
        <v>121</v>
      </c>
      <c r="AB110" s="7" t="s">
        <v>42</v>
      </c>
      <c r="AD110" s="7" t="s">
        <v>765</v>
      </c>
      <c r="AE110" s="7" t="s">
        <v>111</v>
      </c>
      <c r="AF110" s="7" t="s">
        <v>313</v>
      </c>
      <c r="AG110" s="7" t="b">
        <v>1</v>
      </c>
      <c r="AH110" s="7" t="b">
        <v>0</v>
      </c>
    </row>
    <row r="111" spans="22:34" x14ac:dyDescent="0.25">
      <c r="V111" s="14"/>
      <c r="W111" s="14"/>
      <c r="X111" s="14"/>
      <c r="Y111" s="14"/>
      <c r="Z111" s="7" t="s">
        <v>767</v>
      </c>
      <c r="AA111" s="7" t="s">
        <v>168</v>
      </c>
      <c r="AB111" s="7" t="s">
        <v>42</v>
      </c>
      <c r="AD111" s="7" t="s">
        <v>765</v>
      </c>
      <c r="AE111" s="7" t="s">
        <v>525</v>
      </c>
      <c r="AF111" s="7" t="s">
        <v>526</v>
      </c>
      <c r="AG111" s="7" t="b">
        <v>0</v>
      </c>
      <c r="AH111" s="7" t="b">
        <v>1</v>
      </c>
    </row>
    <row r="112" spans="22:34" x14ac:dyDescent="0.25">
      <c r="V112" s="14"/>
      <c r="W112" s="14"/>
      <c r="X112" s="14"/>
      <c r="Y112" s="14"/>
      <c r="Z112" s="7" t="s">
        <v>767</v>
      </c>
      <c r="AA112" s="7" t="s">
        <v>127</v>
      </c>
      <c r="AB112" s="7" t="s">
        <v>42</v>
      </c>
      <c r="AD112" s="7" t="s">
        <v>765</v>
      </c>
      <c r="AE112" s="7" t="s">
        <v>93</v>
      </c>
      <c r="AF112" s="7" t="s">
        <v>301</v>
      </c>
      <c r="AG112" s="7" t="b">
        <v>0</v>
      </c>
      <c r="AH112" s="7" t="b">
        <v>1</v>
      </c>
    </row>
    <row r="113" spans="22:34" x14ac:dyDescent="0.25">
      <c r="V113" s="14"/>
      <c r="W113" s="14"/>
      <c r="X113" s="14"/>
      <c r="Y113" s="14"/>
      <c r="Z113" s="7" t="s">
        <v>767</v>
      </c>
      <c r="AA113" s="7" t="s">
        <v>137</v>
      </c>
      <c r="AB113" s="7" t="s">
        <v>44</v>
      </c>
      <c r="AD113" s="7" t="s">
        <v>765</v>
      </c>
      <c r="AE113" s="7" t="s">
        <v>92</v>
      </c>
      <c r="AF113" s="7" t="s">
        <v>303</v>
      </c>
      <c r="AG113" s="7" t="b">
        <v>0</v>
      </c>
      <c r="AH113" s="7" t="b">
        <v>1</v>
      </c>
    </row>
    <row r="114" spans="22:34" x14ac:dyDescent="0.25">
      <c r="V114" s="14"/>
      <c r="W114" s="14"/>
      <c r="X114" s="14"/>
      <c r="Y114" s="14"/>
      <c r="Z114" s="7" t="s">
        <v>767</v>
      </c>
      <c r="AA114" s="7" t="s">
        <v>126</v>
      </c>
      <c r="AB114" s="7" t="s">
        <v>44</v>
      </c>
      <c r="AD114" s="7" t="s">
        <v>765</v>
      </c>
      <c r="AE114" s="7" t="s">
        <v>94</v>
      </c>
      <c r="AF114" s="7" t="s">
        <v>304</v>
      </c>
      <c r="AG114" s="7" t="b">
        <v>0</v>
      </c>
      <c r="AH114" s="7" t="b">
        <v>1</v>
      </c>
    </row>
    <row r="115" spans="22:34" x14ac:dyDescent="0.25">
      <c r="V115" s="14"/>
      <c r="W115" s="14"/>
      <c r="X115" s="14"/>
      <c r="Y115" s="14"/>
      <c r="Z115" s="7" t="s">
        <v>767</v>
      </c>
      <c r="AA115" s="7" t="s">
        <v>102</v>
      </c>
      <c r="AB115" s="7" t="s">
        <v>44</v>
      </c>
      <c r="AD115" s="7" t="s">
        <v>765</v>
      </c>
      <c r="AE115" s="7" t="s">
        <v>87</v>
      </c>
      <c r="AF115" s="7" t="s">
        <v>305</v>
      </c>
      <c r="AG115" s="7" t="b">
        <v>0</v>
      </c>
      <c r="AH115" s="7" t="b">
        <v>1</v>
      </c>
    </row>
    <row r="116" spans="22:34" x14ac:dyDescent="0.25">
      <c r="V116" s="14"/>
      <c r="W116" s="14"/>
      <c r="X116" s="14"/>
      <c r="Y116" s="14"/>
      <c r="Z116" s="7" t="s">
        <v>767</v>
      </c>
      <c r="AA116" s="7" t="s">
        <v>152</v>
      </c>
      <c r="AB116" s="7" t="s">
        <v>42</v>
      </c>
      <c r="AD116" s="7" t="s">
        <v>765</v>
      </c>
      <c r="AE116" s="7" t="s">
        <v>176</v>
      </c>
      <c r="AF116" s="7" t="s">
        <v>306</v>
      </c>
      <c r="AG116" s="7" t="b">
        <v>0</v>
      </c>
      <c r="AH116" s="7" t="b">
        <v>1</v>
      </c>
    </row>
    <row r="117" spans="22:34" x14ac:dyDescent="0.25">
      <c r="V117" s="14"/>
      <c r="W117" s="14"/>
      <c r="X117" s="14"/>
      <c r="Y117" s="14"/>
      <c r="Z117" s="7" t="s">
        <v>767</v>
      </c>
      <c r="AA117" s="7" t="s">
        <v>134</v>
      </c>
      <c r="AB117" s="7" t="s">
        <v>44</v>
      </c>
      <c r="AD117" s="7" t="s">
        <v>765</v>
      </c>
      <c r="AE117" s="7" t="s">
        <v>88</v>
      </c>
      <c r="AF117" s="7" t="s">
        <v>306</v>
      </c>
      <c r="AG117" s="7" t="b">
        <v>0</v>
      </c>
      <c r="AH117" s="7" t="b">
        <v>1</v>
      </c>
    </row>
    <row r="118" spans="22:34" x14ac:dyDescent="0.25">
      <c r="V118" s="14"/>
      <c r="W118" s="14"/>
      <c r="X118" s="14"/>
      <c r="Y118" s="14"/>
      <c r="Z118" s="7" t="s">
        <v>767</v>
      </c>
      <c r="AA118" s="7" t="s">
        <v>110</v>
      </c>
      <c r="AB118" s="7" t="s">
        <v>44</v>
      </c>
      <c r="AD118" s="7" t="s">
        <v>765</v>
      </c>
      <c r="AE118" s="7" t="s">
        <v>178</v>
      </c>
      <c r="AF118" s="7" t="s">
        <v>306</v>
      </c>
      <c r="AG118" s="7" t="b">
        <v>0</v>
      </c>
      <c r="AH118" s="7" t="b">
        <v>1</v>
      </c>
    </row>
    <row r="119" spans="22:34" x14ac:dyDescent="0.25">
      <c r="V119" s="14"/>
      <c r="W119" s="14"/>
      <c r="X119" s="14"/>
      <c r="Y119" s="14"/>
      <c r="Z119" s="7" t="s">
        <v>767</v>
      </c>
      <c r="AA119" s="7" t="s">
        <v>131</v>
      </c>
      <c r="AB119" s="7" t="s">
        <v>42</v>
      </c>
      <c r="AD119" s="7" t="s">
        <v>765</v>
      </c>
      <c r="AE119" s="7" t="s">
        <v>180</v>
      </c>
      <c r="AF119" s="7" t="s">
        <v>306</v>
      </c>
      <c r="AG119" s="7" t="b">
        <v>0</v>
      </c>
      <c r="AH119" s="7" t="b">
        <v>1</v>
      </c>
    </row>
    <row r="120" spans="22:34" x14ac:dyDescent="0.25">
      <c r="V120" s="14"/>
      <c r="W120" s="14"/>
      <c r="X120" s="14"/>
      <c r="Y120" s="14"/>
      <c r="Z120" s="7" t="s">
        <v>767</v>
      </c>
      <c r="AA120" s="7" t="s">
        <v>139</v>
      </c>
      <c r="AB120" s="7" t="s">
        <v>44</v>
      </c>
      <c r="AD120" s="7" t="s">
        <v>765</v>
      </c>
      <c r="AE120" s="7" t="s">
        <v>86</v>
      </c>
      <c r="AF120" s="7" t="s">
        <v>306</v>
      </c>
      <c r="AG120" s="7" t="b">
        <v>0</v>
      </c>
      <c r="AH120" s="7" t="b">
        <v>1</v>
      </c>
    </row>
    <row r="121" spans="22:34" x14ac:dyDescent="0.25">
      <c r="V121" s="14"/>
      <c r="W121" s="14"/>
      <c r="X121" s="14"/>
      <c r="Y121" s="14"/>
      <c r="Z121" s="7" t="s">
        <v>767</v>
      </c>
      <c r="AA121" s="7" t="s">
        <v>141</v>
      </c>
      <c r="AB121" s="7" t="s">
        <v>44</v>
      </c>
      <c r="AD121" s="7" t="s">
        <v>765</v>
      </c>
      <c r="AE121" s="7" t="s">
        <v>89</v>
      </c>
      <c r="AF121" s="7" t="s">
        <v>307</v>
      </c>
      <c r="AG121" s="7" t="b">
        <v>0</v>
      </c>
      <c r="AH121" s="7" t="b">
        <v>1</v>
      </c>
    </row>
    <row r="122" spans="22:34" x14ac:dyDescent="0.25">
      <c r="V122" s="14"/>
      <c r="W122" s="14"/>
      <c r="X122" s="14"/>
      <c r="Y122" s="14"/>
      <c r="Z122" s="7" t="s">
        <v>767</v>
      </c>
      <c r="AA122" s="7" t="s">
        <v>138</v>
      </c>
      <c r="AB122" s="7" t="s">
        <v>44</v>
      </c>
      <c r="AD122" s="7" t="s">
        <v>765</v>
      </c>
      <c r="AE122" s="7" t="s">
        <v>527</v>
      </c>
      <c r="AF122" s="7" t="s">
        <v>528</v>
      </c>
      <c r="AG122" s="7" t="b">
        <v>0</v>
      </c>
      <c r="AH122" s="7" t="b">
        <v>1</v>
      </c>
    </row>
    <row r="123" spans="22:34" x14ac:dyDescent="0.25">
      <c r="V123" s="14"/>
      <c r="W123" s="14"/>
      <c r="X123" s="14"/>
      <c r="Y123" s="14"/>
      <c r="Z123" s="7" t="s">
        <v>767</v>
      </c>
      <c r="AA123" s="7" t="s">
        <v>170</v>
      </c>
      <c r="AB123" s="7" t="s">
        <v>42</v>
      </c>
      <c r="AD123" s="7" t="s">
        <v>765</v>
      </c>
      <c r="AE123" s="7" t="s">
        <v>100</v>
      </c>
      <c r="AF123" s="7" t="s">
        <v>310</v>
      </c>
      <c r="AG123" s="7" t="b">
        <v>1</v>
      </c>
      <c r="AH123" s="7" t="b">
        <v>0</v>
      </c>
    </row>
    <row r="124" spans="22:34" x14ac:dyDescent="0.25">
      <c r="V124" s="14"/>
      <c r="W124" s="14"/>
      <c r="X124" s="14"/>
      <c r="Y124" s="14"/>
      <c r="Z124" s="7" t="s">
        <v>767</v>
      </c>
      <c r="AA124" s="7" t="s">
        <v>112</v>
      </c>
      <c r="AB124" s="7" t="s">
        <v>44</v>
      </c>
      <c r="AD124" s="7" t="s">
        <v>765</v>
      </c>
      <c r="AE124" s="7" t="s">
        <v>213</v>
      </c>
      <c r="AF124" s="7" t="s">
        <v>393</v>
      </c>
      <c r="AG124" s="7" t="b">
        <v>0</v>
      </c>
      <c r="AH124" s="7" t="b">
        <v>1</v>
      </c>
    </row>
    <row r="125" spans="22:34" x14ac:dyDescent="0.25">
      <c r="V125" s="14"/>
      <c r="W125" s="14"/>
      <c r="X125" s="14"/>
      <c r="Y125" s="14"/>
      <c r="Z125" s="7" t="s">
        <v>767</v>
      </c>
      <c r="AA125" s="7" t="s">
        <v>135</v>
      </c>
      <c r="AB125" s="7" t="s">
        <v>44</v>
      </c>
      <c r="AD125" s="7" t="s">
        <v>765</v>
      </c>
      <c r="AE125" s="7" t="s">
        <v>101</v>
      </c>
      <c r="AF125" s="7" t="s">
        <v>314</v>
      </c>
      <c r="AG125" s="7" t="b">
        <v>0</v>
      </c>
      <c r="AH125" s="7" t="b">
        <v>1</v>
      </c>
    </row>
    <row r="126" spans="22:34" x14ac:dyDescent="0.25">
      <c r="V126" s="14"/>
      <c r="W126" s="14"/>
      <c r="X126" s="14"/>
      <c r="Y126" s="14"/>
      <c r="Z126" s="7" t="s">
        <v>767</v>
      </c>
      <c r="AA126" s="7" t="s">
        <v>133</v>
      </c>
      <c r="AB126" s="7" t="s">
        <v>44</v>
      </c>
      <c r="AD126" s="7" t="s">
        <v>765</v>
      </c>
      <c r="AE126" s="7" t="s">
        <v>317</v>
      </c>
      <c r="AF126" s="7" t="s">
        <v>318</v>
      </c>
      <c r="AG126" s="7" t="b">
        <v>0</v>
      </c>
      <c r="AH126" s="7" t="b">
        <v>1</v>
      </c>
    </row>
    <row r="127" spans="22:34" x14ac:dyDescent="0.25">
      <c r="V127" s="14"/>
      <c r="W127" s="14"/>
      <c r="X127" s="14"/>
      <c r="Y127" s="14"/>
      <c r="Z127" s="7" t="s">
        <v>767</v>
      </c>
      <c r="AA127" s="7" t="s">
        <v>146</v>
      </c>
      <c r="AB127" s="7" t="s">
        <v>44</v>
      </c>
      <c r="AD127" s="7" t="s">
        <v>765</v>
      </c>
      <c r="AE127" s="7" t="s">
        <v>90</v>
      </c>
      <c r="AF127" s="7" t="s">
        <v>313</v>
      </c>
      <c r="AG127" s="7" t="b">
        <v>1</v>
      </c>
      <c r="AH127" s="7" t="b">
        <v>0</v>
      </c>
    </row>
    <row r="128" spans="22:34" x14ac:dyDescent="0.25">
      <c r="V128" s="14"/>
      <c r="W128" s="14"/>
      <c r="X128" s="14"/>
      <c r="Y128" s="14"/>
      <c r="Z128" s="7" t="s">
        <v>767</v>
      </c>
      <c r="AA128" s="7" t="s">
        <v>145</v>
      </c>
      <c r="AB128" s="7" t="s">
        <v>44</v>
      </c>
      <c r="AD128" s="7" t="s">
        <v>765</v>
      </c>
      <c r="AE128" s="7" t="s">
        <v>102</v>
      </c>
      <c r="AF128" s="7" t="s">
        <v>315</v>
      </c>
      <c r="AG128" s="7" t="b">
        <v>0</v>
      </c>
      <c r="AH128" s="7" t="b">
        <v>1</v>
      </c>
    </row>
    <row r="129" spans="22:34" x14ac:dyDescent="0.25">
      <c r="V129" s="14"/>
      <c r="W129" s="14"/>
      <c r="X129" s="14"/>
      <c r="Y129" s="14"/>
      <c r="Z129" s="7" t="s">
        <v>767</v>
      </c>
      <c r="AA129" s="7" t="s">
        <v>136</v>
      </c>
      <c r="AB129" s="7" t="s">
        <v>44</v>
      </c>
      <c r="AD129" s="7" t="s">
        <v>765</v>
      </c>
      <c r="AE129" s="7" t="s">
        <v>91</v>
      </c>
      <c r="AF129" s="7" t="s">
        <v>303</v>
      </c>
      <c r="AG129" s="7" t="b">
        <v>0</v>
      </c>
      <c r="AH129" s="7" t="b">
        <v>1</v>
      </c>
    </row>
    <row r="130" spans="22:34" x14ac:dyDescent="0.25">
      <c r="V130" s="14"/>
      <c r="W130" s="14"/>
      <c r="X130" s="14"/>
      <c r="Y130" s="14"/>
      <c r="Z130" s="7" t="s">
        <v>767</v>
      </c>
      <c r="AA130" s="7" t="s">
        <v>104</v>
      </c>
      <c r="AB130" s="7" t="s">
        <v>40</v>
      </c>
      <c r="AD130" s="7" t="s">
        <v>765</v>
      </c>
      <c r="AE130" s="7" t="s">
        <v>103</v>
      </c>
      <c r="AF130" s="7" t="s">
        <v>306</v>
      </c>
      <c r="AG130" s="7" t="b">
        <v>0</v>
      </c>
      <c r="AH130" s="7" t="b">
        <v>1</v>
      </c>
    </row>
    <row r="131" spans="22:34" x14ac:dyDescent="0.25">
      <c r="V131" s="14"/>
      <c r="W131" s="14"/>
      <c r="X131" s="14"/>
      <c r="Y131" s="14"/>
      <c r="Z131" s="7" t="s">
        <v>767</v>
      </c>
      <c r="AA131" s="7" t="s">
        <v>153</v>
      </c>
      <c r="AB131" s="7" t="s">
        <v>42</v>
      </c>
      <c r="AD131" s="7" t="s">
        <v>765</v>
      </c>
      <c r="AE131" s="7" t="s">
        <v>110</v>
      </c>
      <c r="AF131" s="7" t="s">
        <v>321</v>
      </c>
      <c r="AG131" s="7" t="b">
        <v>0</v>
      </c>
      <c r="AH131" s="7" t="b">
        <v>1</v>
      </c>
    </row>
    <row r="132" spans="22:34" x14ac:dyDescent="0.25">
      <c r="V132" s="14"/>
      <c r="W132" s="14"/>
      <c r="X132" s="14"/>
      <c r="Y132" s="14"/>
      <c r="Z132" s="7" t="s">
        <v>767</v>
      </c>
      <c r="AA132" s="7" t="s">
        <v>154</v>
      </c>
      <c r="AB132" s="7" t="s">
        <v>42</v>
      </c>
      <c r="AD132" s="7" t="s">
        <v>766</v>
      </c>
      <c r="AE132" s="7" t="s">
        <v>211</v>
      </c>
      <c r="AF132" s="7" t="s">
        <v>366</v>
      </c>
      <c r="AG132" s="7" t="b">
        <v>0</v>
      </c>
      <c r="AH132" s="7" t="b">
        <v>1</v>
      </c>
    </row>
    <row r="133" spans="22:34" x14ac:dyDescent="0.25">
      <c r="V133" s="14"/>
      <c r="W133" s="14"/>
      <c r="X133" s="14"/>
      <c r="Y133" s="14"/>
      <c r="Z133" s="7" t="s">
        <v>767</v>
      </c>
      <c r="AA133" s="7" t="s">
        <v>155</v>
      </c>
      <c r="AB133" s="7" t="s">
        <v>40</v>
      </c>
      <c r="AD133" s="7" t="s">
        <v>766</v>
      </c>
      <c r="AE133" s="7" t="s">
        <v>104</v>
      </c>
      <c r="AF133" s="7" t="s">
        <v>320</v>
      </c>
      <c r="AG133" s="7" t="b">
        <v>0</v>
      </c>
      <c r="AH133" s="7" t="b">
        <v>1</v>
      </c>
    </row>
    <row r="134" spans="22:34" x14ac:dyDescent="0.25">
      <c r="V134" s="14"/>
      <c r="W134" s="14"/>
      <c r="X134" s="14"/>
      <c r="Y134" s="14"/>
      <c r="Z134" s="7" t="s">
        <v>767</v>
      </c>
      <c r="AA134" s="7" t="s">
        <v>161</v>
      </c>
      <c r="AB134" s="7" t="s">
        <v>42</v>
      </c>
      <c r="AD134" s="7" t="s">
        <v>766</v>
      </c>
      <c r="AE134" s="7" t="s">
        <v>111</v>
      </c>
      <c r="AF134" s="7" t="s">
        <v>313</v>
      </c>
      <c r="AG134" s="7" t="b">
        <v>1</v>
      </c>
      <c r="AH134" s="7" t="b">
        <v>0</v>
      </c>
    </row>
    <row r="135" spans="22:34" x14ac:dyDescent="0.25">
      <c r="V135" s="14"/>
      <c r="W135" s="14"/>
      <c r="X135" s="14"/>
      <c r="Y135" s="14"/>
      <c r="Z135" s="7" t="s">
        <v>767</v>
      </c>
      <c r="AA135" s="7" t="s">
        <v>167</v>
      </c>
      <c r="AB135" s="7" t="s">
        <v>40</v>
      </c>
      <c r="AD135" s="7" t="s">
        <v>766</v>
      </c>
      <c r="AE135" s="7" t="s">
        <v>525</v>
      </c>
      <c r="AF135" s="7" t="s">
        <v>526</v>
      </c>
      <c r="AG135" s="7" t="b">
        <v>0</v>
      </c>
      <c r="AH135" s="7" t="b">
        <v>1</v>
      </c>
    </row>
    <row r="136" spans="22:34" x14ac:dyDescent="0.25">
      <c r="V136" s="14"/>
      <c r="W136" s="14"/>
      <c r="X136" s="14"/>
      <c r="Y136" s="14"/>
      <c r="Z136" s="7" t="s">
        <v>767</v>
      </c>
      <c r="AA136" s="7" t="s">
        <v>166</v>
      </c>
      <c r="AB136" s="7" t="s">
        <v>40</v>
      </c>
      <c r="AD136" s="7" t="s">
        <v>766</v>
      </c>
      <c r="AE136" s="7" t="s">
        <v>93</v>
      </c>
      <c r="AF136" s="7" t="s">
        <v>301</v>
      </c>
      <c r="AG136" s="7" t="b">
        <v>0</v>
      </c>
      <c r="AH136" s="7" t="b">
        <v>1</v>
      </c>
    </row>
    <row r="137" spans="22:34" x14ac:dyDescent="0.25">
      <c r="V137" s="14"/>
      <c r="W137" s="14"/>
      <c r="X137" s="14"/>
      <c r="Y137" s="14"/>
      <c r="Z137" s="7" t="s">
        <v>767</v>
      </c>
      <c r="AA137" s="7" t="s">
        <v>160</v>
      </c>
      <c r="AB137" s="7" t="s">
        <v>42</v>
      </c>
      <c r="AD137" s="7" t="s">
        <v>766</v>
      </c>
      <c r="AE137" s="7" t="s">
        <v>199</v>
      </c>
      <c r="AF137" s="7" t="s">
        <v>326</v>
      </c>
      <c r="AG137" s="7" t="b">
        <v>0</v>
      </c>
      <c r="AH137" s="7" t="b">
        <v>1</v>
      </c>
    </row>
    <row r="138" spans="22:34" x14ac:dyDescent="0.25">
      <c r="V138" s="14"/>
      <c r="W138" s="14"/>
      <c r="X138" s="14"/>
      <c r="Y138" s="14"/>
      <c r="Z138" s="7" t="s">
        <v>767</v>
      </c>
      <c r="AA138" s="7" t="s">
        <v>164</v>
      </c>
      <c r="AB138" s="7" t="s">
        <v>40</v>
      </c>
      <c r="AD138" s="7" t="s">
        <v>766</v>
      </c>
      <c r="AE138" s="7" t="s">
        <v>150</v>
      </c>
      <c r="AF138" s="7" t="s">
        <v>328</v>
      </c>
      <c r="AG138" s="7" t="b">
        <v>0</v>
      </c>
      <c r="AH138" s="7" t="b">
        <v>1</v>
      </c>
    </row>
    <row r="139" spans="22:34" x14ac:dyDescent="0.25">
      <c r="V139" s="14"/>
      <c r="W139" s="14"/>
      <c r="X139" s="14"/>
      <c r="Y139" s="14"/>
      <c r="Z139" s="7" t="s">
        <v>767</v>
      </c>
      <c r="AA139" s="7" t="s">
        <v>159</v>
      </c>
      <c r="AB139" s="7" t="s">
        <v>42</v>
      </c>
      <c r="AD139" s="7" t="s">
        <v>766</v>
      </c>
      <c r="AE139" s="7" t="s">
        <v>213</v>
      </c>
      <c r="AF139" s="7" t="s">
        <v>393</v>
      </c>
      <c r="AG139" s="7" t="b">
        <v>0</v>
      </c>
      <c r="AH139" s="7" t="b">
        <v>1</v>
      </c>
    </row>
    <row r="140" spans="22:34" x14ac:dyDescent="0.25">
      <c r="V140" s="14"/>
      <c r="W140" s="14"/>
      <c r="X140" s="14"/>
      <c r="Y140" s="14"/>
      <c r="Z140" s="7" t="s">
        <v>767</v>
      </c>
      <c r="AA140" s="7" t="s">
        <v>148</v>
      </c>
      <c r="AB140" s="7" t="s">
        <v>42</v>
      </c>
      <c r="AD140" s="7" t="s">
        <v>766</v>
      </c>
      <c r="AE140" s="7" t="s">
        <v>101</v>
      </c>
      <c r="AF140" s="7" t="s">
        <v>314</v>
      </c>
      <c r="AG140" s="7" t="b">
        <v>1</v>
      </c>
      <c r="AH140" s="7" t="b">
        <v>0</v>
      </c>
    </row>
    <row r="141" spans="22:34" x14ac:dyDescent="0.25">
      <c r="V141" s="14"/>
      <c r="W141" s="14"/>
      <c r="X141" s="14"/>
      <c r="Y141" s="14"/>
      <c r="Z141" s="7" t="s">
        <v>767</v>
      </c>
      <c r="AA141" s="7" t="s">
        <v>169</v>
      </c>
      <c r="AB141" s="7" t="s">
        <v>40</v>
      </c>
      <c r="AD141" s="7" t="s">
        <v>766</v>
      </c>
      <c r="AE141" s="7" t="s">
        <v>317</v>
      </c>
      <c r="AF141" s="7" t="s">
        <v>318</v>
      </c>
      <c r="AG141" s="7" t="b">
        <v>0</v>
      </c>
      <c r="AH141" s="7" t="b">
        <v>1</v>
      </c>
    </row>
    <row r="142" spans="22:34" x14ac:dyDescent="0.25">
      <c r="V142" s="14"/>
      <c r="W142" s="14"/>
      <c r="X142" s="14"/>
      <c r="Y142" s="14"/>
      <c r="Z142" s="7" t="s">
        <v>767</v>
      </c>
      <c r="AA142" s="7" t="s">
        <v>156</v>
      </c>
      <c r="AB142" s="7" t="s">
        <v>40</v>
      </c>
      <c r="AD142" s="7" t="s">
        <v>766</v>
      </c>
      <c r="AE142" s="7" t="s">
        <v>90</v>
      </c>
      <c r="AF142" s="7" t="s">
        <v>313</v>
      </c>
      <c r="AG142" s="7" t="b">
        <v>1</v>
      </c>
      <c r="AH142" s="7" t="b">
        <v>0</v>
      </c>
    </row>
    <row r="143" spans="22:34" x14ac:dyDescent="0.25">
      <c r="V143" s="14"/>
      <c r="W143" s="14"/>
      <c r="X143" s="14"/>
      <c r="Y143" s="14"/>
      <c r="Z143" s="7" t="s">
        <v>767</v>
      </c>
      <c r="AA143" s="7" t="s">
        <v>115</v>
      </c>
      <c r="AB143" s="7" t="s">
        <v>42</v>
      </c>
      <c r="AD143" s="7" t="s">
        <v>766</v>
      </c>
      <c r="AE143" s="7" t="s">
        <v>127</v>
      </c>
      <c r="AF143" s="7" t="s">
        <v>327</v>
      </c>
      <c r="AG143" s="7" t="b">
        <v>0</v>
      </c>
      <c r="AH143" s="7" t="b">
        <v>1</v>
      </c>
    </row>
    <row r="144" spans="22:34" x14ac:dyDescent="0.25">
      <c r="V144" s="14"/>
      <c r="W144" s="14"/>
      <c r="X144" s="14"/>
      <c r="Y144" s="14"/>
      <c r="Z144" s="7" t="s">
        <v>767</v>
      </c>
      <c r="AA144" s="7" t="s">
        <v>163</v>
      </c>
      <c r="AB144" s="7" t="s">
        <v>40</v>
      </c>
      <c r="AD144" s="7" t="s">
        <v>766</v>
      </c>
      <c r="AE144" s="7" t="s">
        <v>137</v>
      </c>
      <c r="AF144" s="7" t="s">
        <v>328</v>
      </c>
      <c r="AG144" s="7" t="b">
        <v>0</v>
      </c>
      <c r="AH144" s="7" t="b">
        <v>1</v>
      </c>
    </row>
    <row r="145" spans="22:34" x14ac:dyDescent="0.25">
      <c r="V145" s="14"/>
      <c r="W145" s="14"/>
      <c r="X145" s="14"/>
      <c r="Y145" s="14"/>
      <c r="Z145" s="7" t="s">
        <v>767</v>
      </c>
      <c r="AA145" s="7" t="s">
        <v>172</v>
      </c>
      <c r="AB145" s="7" t="s">
        <v>40</v>
      </c>
      <c r="AD145" s="7" t="s">
        <v>766</v>
      </c>
      <c r="AE145" s="7" t="s">
        <v>103</v>
      </c>
      <c r="AF145" s="7" t="s">
        <v>306</v>
      </c>
      <c r="AG145" s="7" t="b">
        <v>0</v>
      </c>
      <c r="AH145" s="7" t="b">
        <v>1</v>
      </c>
    </row>
    <row r="146" spans="22:34" x14ac:dyDescent="0.25">
      <c r="V146" s="14"/>
      <c r="W146" s="14"/>
      <c r="X146" s="14"/>
      <c r="Y146" s="14"/>
      <c r="Z146" s="7" t="s">
        <v>767</v>
      </c>
      <c r="AA146" s="7" t="s">
        <v>144</v>
      </c>
      <c r="AB146" s="7" t="s">
        <v>40</v>
      </c>
      <c r="AD146" s="7" t="s">
        <v>766</v>
      </c>
      <c r="AE146" s="7" t="s">
        <v>112</v>
      </c>
      <c r="AF146" s="7" t="s">
        <v>325</v>
      </c>
      <c r="AG146" s="7" t="b">
        <v>0</v>
      </c>
      <c r="AH146" s="7" t="b">
        <v>1</v>
      </c>
    </row>
    <row r="147" spans="22:34" x14ac:dyDescent="0.25">
      <c r="V147" s="14"/>
      <c r="W147" s="14"/>
      <c r="X147" s="14"/>
      <c r="Y147" s="14"/>
      <c r="Z147" s="7" t="s">
        <v>767</v>
      </c>
      <c r="AA147" s="7" t="s">
        <v>128</v>
      </c>
      <c r="AB147" s="7" t="s">
        <v>42</v>
      </c>
      <c r="AD147" s="7" t="s">
        <v>767</v>
      </c>
      <c r="AE147" s="7" t="s">
        <v>115</v>
      </c>
      <c r="AF147" s="7" t="s">
        <v>302</v>
      </c>
      <c r="AG147" s="7" t="b">
        <v>0</v>
      </c>
      <c r="AH147" s="7" t="b">
        <v>1</v>
      </c>
    </row>
    <row r="148" spans="22:34" x14ac:dyDescent="0.25">
      <c r="V148" s="14"/>
      <c r="W148" s="14"/>
      <c r="X148" s="14"/>
      <c r="Y148" s="14"/>
      <c r="Z148" s="7" t="s">
        <v>767</v>
      </c>
      <c r="AA148" s="7" t="s">
        <v>118</v>
      </c>
      <c r="AB148" s="7" t="s">
        <v>40</v>
      </c>
      <c r="AD148" s="7" t="s">
        <v>767</v>
      </c>
      <c r="AE148" s="7" t="s">
        <v>211</v>
      </c>
      <c r="AF148" s="7" t="s">
        <v>366</v>
      </c>
      <c r="AG148" s="7" t="b">
        <v>0</v>
      </c>
      <c r="AH148" s="7" t="b">
        <v>1</v>
      </c>
    </row>
    <row r="149" spans="22:34" x14ac:dyDescent="0.25">
      <c r="V149" s="14"/>
      <c r="W149" s="14"/>
      <c r="X149" s="14"/>
      <c r="Y149" s="14"/>
      <c r="Z149" s="7" t="s">
        <v>767</v>
      </c>
      <c r="AA149" s="7" t="s">
        <v>149</v>
      </c>
      <c r="AB149" s="7" t="s">
        <v>42</v>
      </c>
      <c r="AD149" s="7" t="s">
        <v>767</v>
      </c>
      <c r="AE149" s="7" t="s">
        <v>191</v>
      </c>
      <c r="AF149" s="7" t="s">
        <v>367</v>
      </c>
      <c r="AG149" s="7" t="b">
        <v>1</v>
      </c>
      <c r="AH149" s="7" t="b">
        <v>0</v>
      </c>
    </row>
    <row r="150" spans="22:34" x14ac:dyDescent="0.25">
      <c r="V150" s="14"/>
      <c r="W150" s="14"/>
      <c r="X150" s="14"/>
      <c r="Y150" s="14"/>
      <c r="Z150" s="7" t="s">
        <v>767</v>
      </c>
      <c r="AA150" s="7" t="s">
        <v>93</v>
      </c>
      <c r="AB150" s="7" t="s">
        <v>40</v>
      </c>
      <c r="AD150" s="7" t="s">
        <v>767</v>
      </c>
      <c r="AE150" s="7" t="s">
        <v>156</v>
      </c>
      <c r="AF150" s="7" t="s">
        <v>355</v>
      </c>
      <c r="AG150" s="7" t="b">
        <v>0</v>
      </c>
      <c r="AH150" s="7" t="b">
        <v>1</v>
      </c>
    </row>
    <row r="151" spans="22:34" x14ac:dyDescent="0.25">
      <c r="V151" s="14"/>
      <c r="W151" s="14"/>
      <c r="X151" s="14"/>
      <c r="Y151" s="14"/>
      <c r="Z151" s="7" t="s">
        <v>767</v>
      </c>
      <c r="AA151" s="7" t="s">
        <v>124</v>
      </c>
      <c r="AB151" s="7" t="s">
        <v>40</v>
      </c>
      <c r="AD151" s="7" t="s">
        <v>767</v>
      </c>
      <c r="AE151" s="7" t="s">
        <v>104</v>
      </c>
      <c r="AF151" s="7" t="s">
        <v>320</v>
      </c>
      <c r="AG151" s="7" t="b">
        <v>0</v>
      </c>
      <c r="AH151" s="7" t="b">
        <v>1</v>
      </c>
    </row>
    <row r="152" spans="22:34" x14ac:dyDescent="0.25">
      <c r="V152" s="14"/>
      <c r="W152" s="14"/>
      <c r="X152" s="14"/>
      <c r="Y152" s="14"/>
      <c r="Z152" s="7" t="s">
        <v>767</v>
      </c>
      <c r="AA152" s="7" t="s">
        <v>125</v>
      </c>
      <c r="AB152" s="7" t="s">
        <v>40</v>
      </c>
      <c r="AD152" s="7" t="s">
        <v>767</v>
      </c>
      <c r="AE152" s="7" t="s">
        <v>172</v>
      </c>
      <c r="AF152" s="7" t="s">
        <v>365</v>
      </c>
      <c r="AG152" s="7" t="b">
        <v>0</v>
      </c>
      <c r="AH152" s="7" t="b">
        <v>1</v>
      </c>
    </row>
    <row r="153" spans="22:34" x14ac:dyDescent="0.25">
      <c r="V153" s="14"/>
      <c r="W153" s="14"/>
      <c r="X153" s="14"/>
      <c r="Y153" s="14"/>
      <c r="Z153" s="7" t="s">
        <v>767</v>
      </c>
      <c r="AA153" s="7" t="s">
        <v>151</v>
      </c>
      <c r="AB153" s="7" t="s">
        <v>42</v>
      </c>
      <c r="AD153" s="7" t="s">
        <v>767</v>
      </c>
      <c r="AE153" s="7" t="s">
        <v>169</v>
      </c>
      <c r="AF153" s="7" t="s">
        <v>364</v>
      </c>
      <c r="AG153" s="7" t="b">
        <v>0</v>
      </c>
      <c r="AH153" s="7" t="b">
        <v>1</v>
      </c>
    </row>
    <row r="154" spans="22:34" x14ac:dyDescent="0.25">
      <c r="V154" s="14"/>
      <c r="W154" s="14"/>
      <c r="X154" s="14"/>
      <c r="Y154" s="14"/>
      <c r="Z154" s="7" t="s">
        <v>767</v>
      </c>
      <c r="AA154" s="7" t="s">
        <v>129</v>
      </c>
      <c r="AB154" s="7" t="s">
        <v>40</v>
      </c>
      <c r="AD154" s="7" t="s">
        <v>767</v>
      </c>
      <c r="AE154" s="7" t="s">
        <v>128</v>
      </c>
      <c r="AF154" s="7" t="s">
        <v>345</v>
      </c>
      <c r="AG154" s="7" t="b">
        <v>0</v>
      </c>
      <c r="AH154" s="7" t="b">
        <v>1</v>
      </c>
    </row>
    <row r="155" spans="22:34" x14ac:dyDescent="0.25">
      <c r="V155" s="14"/>
      <c r="W155" s="14"/>
      <c r="X155" s="14"/>
      <c r="Y155" s="14"/>
      <c r="Z155" s="7" t="s">
        <v>767</v>
      </c>
      <c r="AA155" s="7" t="s">
        <v>116</v>
      </c>
      <c r="AB155" s="7" t="s">
        <v>40</v>
      </c>
      <c r="AD155" s="7" t="s">
        <v>767</v>
      </c>
      <c r="AE155" s="7" t="s">
        <v>159</v>
      </c>
      <c r="AF155" s="7" t="s">
        <v>358</v>
      </c>
      <c r="AG155" s="7" t="b">
        <v>0</v>
      </c>
      <c r="AH155" s="7" t="b">
        <v>1</v>
      </c>
    </row>
    <row r="156" spans="22:34" x14ac:dyDescent="0.25">
      <c r="V156" s="14"/>
      <c r="W156" s="14"/>
      <c r="X156" s="14"/>
      <c r="Y156" s="14"/>
      <c r="Z156" s="7" t="s">
        <v>768</v>
      </c>
      <c r="AA156" s="7" t="s">
        <v>193</v>
      </c>
      <c r="AB156" s="7" t="s">
        <v>42</v>
      </c>
      <c r="AD156" s="7" t="s">
        <v>767</v>
      </c>
      <c r="AE156" s="7" t="s">
        <v>164</v>
      </c>
      <c r="AF156" s="7" t="s">
        <v>350</v>
      </c>
      <c r="AG156" s="7" t="b">
        <v>0</v>
      </c>
      <c r="AH156" s="7" t="b">
        <v>1</v>
      </c>
    </row>
    <row r="157" spans="22:34" x14ac:dyDescent="0.25">
      <c r="V157" s="14"/>
      <c r="W157" s="14"/>
      <c r="X157" s="14"/>
      <c r="Y157" s="14"/>
      <c r="Z157" s="7" t="s">
        <v>768</v>
      </c>
      <c r="AA157" s="7" t="s">
        <v>183</v>
      </c>
      <c r="AB157" s="7" t="s">
        <v>44</v>
      </c>
      <c r="AD157" s="7" t="s">
        <v>767</v>
      </c>
      <c r="AE157" s="7" t="s">
        <v>160</v>
      </c>
      <c r="AF157" s="7" t="s">
        <v>351</v>
      </c>
      <c r="AG157" s="7" t="b">
        <v>0</v>
      </c>
      <c r="AH157" s="7" t="b">
        <v>1</v>
      </c>
    </row>
    <row r="158" spans="22:34" x14ac:dyDescent="0.25">
      <c r="V158" s="14"/>
      <c r="W158" s="14"/>
      <c r="X158" s="14"/>
      <c r="Y158" s="14"/>
      <c r="Z158" s="7" t="s">
        <v>768</v>
      </c>
      <c r="AA158" s="7" t="s">
        <v>177</v>
      </c>
      <c r="AB158" s="7" t="s">
        <v>42</v>
      </c>
      <c r="AD158" s="7" t="s">
        <v>767</v>
      </c>
      <c r="AE158" s="7" t="s">
        <v>166</v>
      </c>
      <c r="AF158" s="7" t="s">
        <v>351</v>
      </c>
      <c r="AG158" s="7" t="b">
        <v>0</v>
      </c>
      <c r="AH158" s="7" t="b">
        <v>1</v>
      </c>
    </row>
    <row r="159" spans="22:34" x14ac:dyDescent="0.25">
      <c r="V159" s="14"/>
      <c r="W159" s="14"/>
      <c r="X159" s="14"/>
      <c r="Y159" s="14"/>
      <c r="Z159" s="7" t="s">
        <v>768</v>
      </c>
      <c r="AA159" s="7" t="s">
        <v>143</v>
      </c>
      <c r="AB159" s="7" t="s">
        <v>44</v>
      </c>
      <c r="AD159" s="7" t="s">
        <v>767</v>
      </c>
      <c r="AE159" s="7" t="s">
        <v>167</v>
      </c>
      <c r="AF159" s="7" t="s">
        <v>351</v>
      </c>
      <c r="AG159" s="7" t="b">
        <v>0</v>
      </c>
      <c r="AH159" s="7" t="b">
        <v>1</v>
      </c>
    </row>
    <row r="160" spans="22:34" x14ac:dyDescent="0.25">
      <c r="V160" s="14"/>
      <c r="W160" s="14"/>
      <c r="X160" s="14"/>
      <c r="Y160" s="14"/>
      <c r="Z160" s="7" t="s">
        <v>768</v>
      </c>
      <c r="AA160" s="7" t="s">
        <v>184</v>
      </c>
      <c r="AB160" s="7" t="s">
        <v>42</v>
      </c>
      <c r="AD160" s="7" t="s">
        <v>767</v>
      </c>
      <c r="AE160" s="7" t="s">
        <v>161</v>
      </c>
      <c r="AF160" s="7" t="s">
        <v>351</v>
      </c>
      <c r="AG160" s="7" t="b">
        <v>0</v>
      </c>
      <c r="AH160" s="7" t="b">
        <v>1</v>
      </c>
    </row>
    <row r="161" spans="22:34" x14ac:dyDescent="0.25">
      <c r="V161" s="14"/>
      <c r="W161" s="14"/>
      <c r="X161" s="14"/>
      <c r="Y161" s="14"/>
      <c r="Z161" s="7" t="s">
        <v>768</v>
      </c>
      <c r="AA161" s="7" t="s">
        <v>162</v>
      </c>
      <c r="AB161" s="7" t="s">
        <v>42</v>
      </c>
      <c r="AD161" s="7" t="s">
        <v>767</v>
      </c>
      <c r="AE161" s="7" t="s">
        <v>155</v>
      </c>
      <c r="AF161" s="7" t="s">
        <v>359</v>
      </c>
      <c r="AG161" s="7" t="b">
        <v>0</v>
      </c>
      <c r="AH161" s="7" t="b">
        <v>1</v>
      </c>
    </row>
    <row r="162" spans="22:34" x14ac:dyDescent="0.25">
      <c r="V162" s="14"/>
      <c r="W162" s="14"/>
      <c r="X162" s="14"/>
      <c r="Y162" s="14"/>
      <c r="Z162" s="7" t="s">
        <v>768</v>
      </c>
      <c r="AA162" s="7" t="s">
        <v>182</v>
      </c>
      <c r="AB162" s="7" t="s">
        <v>44</v>
      </c>
      <c r="AD162" s="7" t="s">
        <v>767</v>
      </c>
      <c r="AE162" s="7" t="s">
        <v>154</v>
      </c>
      <c r="AF162" s="7" t="s">
        <v>352</v>
      </c>
      <c r="AG162" s="7" t="b">
        <v>0</v>
      </c>
      <c r="AH162" s="7" t="b">
        <v>1</v>
      </c>
    </row>
    <row r="163" spans="22:34" x14ac:dyDescent="0.25">
      <c r="V163" s="14"/>
      <c r="W163" s="14"/>
      <c r="X163" s="14"/>
      <c r="Y163" s="14"/>
      <c r="Z163" s="7" t="s">
        <v>768</v>
      </c>
      <c r="AA163" s="7" t="s">
        <v>192</v>
      </c>
      <c r="AB163" s="7" t="s">
        <v>42</v>
      </c>
      <c r="AD163" s="7" t="s">
        <v>767</v>
      </c>
      <c r="AE163" s="7" t="s">
        <v>148</v>
      </c>
      <c r="AF163" s="7" t="s">
        <v>360</v>
      </c>
      <c r="AG163" s="7" t="b">
        <v>0</v>
      </c>
      <c r="AH163" s="7" t="b">
        <v>1</v>
      </c>
    </row>
    <row r="164" spans="22:34" x14ac:dyDescent="0.25">
      <c r="V164" s="14"/>
      <c r="W164" s="14"/>
      <c r="X164" s="14"/>
      <c r="Y164" s="14"/>
      <c r="Z164" s="7" t="s">
        <v>768</v>
      </c>
      <c r="AA164" s="7" t="s">
        <v>150</v>
      </c>
      <c r="AB164" s="7" t="s">
        <v>42</v>
      </c>
      <c r="AD164" s="7" t="s">
        <v>767</v>
      </c>
      <c r="AE164" s="7" t="s">
        <v>144</v>
      </c>
      <c r="AF164" s="7" t="s">
        <v>341</v>
      </c>
      <c r="AG164" s="7" t="b">
        <v>0</v>
      </c>
      <c r="AH164" s="7" t="b">
        <v>1</v>
      </c>
    </row>
    <row r="165" spans="22:34" x14ac:dyDescent="0.25">
      <c r="V165" s="14"/>
      <c r="W165" s="14"/>
      <c r="X165" s="14"/>
      <c r="Y165" s="14"/>
      <c r="Z165" s="7" t="s">
        <v>768</v>
      </c>
      <c r="AA165" s="7" t="s">
        <v>178</v>
      </c>
      <c r="AB165" s="7" t="s">
        <v>40</v>
      </c>
      <c r="AD165" s="7" t="s">
        <v>767</v>
      </c>
      <c r="AE165" s="7" t="s">
        <v>149</v>
      </c>
      <c r="AF165" s="7" t="s">
        <v>341</v>
      </c>
      <c r="AG165" s="7" t="b">
        <v>0</v>
      </c>
      <c r="AH165" s="7" t="b">
        <v>1</v>
      </c>
    </row>
    <row r="166" spans="22:34" x14ac:dyDescent="0.25">
      <c r="V166" s="14"/>
      <c r="W166" s="14"/>
      <c r="X166" s="14"/>
      <c r="Y166" s="14"/>
      <c r="Z166" s="7" t="s">
        <v>768</v>
      </c>
      <c r="AA166" s="7" t="s">
        <v>189</v>
      </c>
      <c r="AB166" s="7" t="s">
        <v>42</v>
      </c>
      <c r="AD166" s="7" t="s">
        <v>767</v>
      </c>
      <c r="AE166" s="7" t="s">
        <v>118</v>
      </c>
      <c r="AF166" s="7" t="s">
        <v>341</v>
      </c>
      <c r="AG166" s="7" t="b">
        <v>0</v>
      </c>
      <c r="AH166" s="7" t="b">
        <v>1</v>
      </c>
    </row>
    <row r="167" spans="22:34" x14ac:dyDescent="0.25">
      <c r="V167" s="14"/>
      <c r="W167" s="14"/>
      <c r="X167" s="14"/>
      <c r="Y167" s="14"/>
      <c r="Z167" s="7" t="s">
        <v>768</v>
      </c>
      <c r="AA167" s="7" t="s">
        <v>117</v>
      </c>
      <c r="AB167" s="7" t="s">
        <v>411</v>
      </c>
      <c r="AD167" s="7" t="s">
        <v>767</v>
      </c>
      <c r="AE167" s="7" t="s">
        <v>116</v>
      </c>
      <c r="AF167" s="7" t="s">
        <v>341</v>
      </c>
      <c r="AG167" s="7" t="b">
        <v>0</v>
      </c>
      <c r="AH167" s="7" t="b">
        <v>1</v>
      </c>
    </row>
    <row r="168" spans="22:34" x14ac:dyDescent="0.25">
      <c r="V168" s="14"/>
      <c r="W168" s="14"/>
      <c r="X168" s="14"/>
      <c r="Y168" s="14"/>
      <c r="Z168" s="7" t="s">
        <v>768</v>
      </c>
      <c r="AA168" s="7" t="s">
        <v>171</v>
      </c>
      <c r="AB168" s="7" t="s">
        <v>40</v>
      </c>
      <c r="AD168" s="7" t="s">
        <v>767</v>
      </c>
      <c r="AE168" s="7" t="s">
        <v>525</v>
      </c>
      <c r="AF168" s="7" t="s">
        <v>526</v>
      </c>
      <c r="AG168" s="7" t="b">
        <v>0</v>
      </c>
      <c r="AH168" s="7" t="b">
        <v>1</v>
      </c>
    </row>
    <row r="169" spans="22:34" x14ac:dyDescent="0.25">
      <c r="V169" s="14"/>
      <c r="W169" s="14"/>
      <c r="X169" s="14"/>
      <c r="Y169" s="14"/>
      <c r="Z169" s="7" t="s">
        <v>768</v>
      </c>
      <c r="AA169" s="7" t="s">
        <v>86</v>
      </c>
      <c r="AB169" s="7" t="s">
        <v>40</v>
      </c>
      <c r="AD169" s="7" t="s">
        <v>767</v>
      </c>
      <c r="AE169" s="7" t="s">
        <v>129</v>
      </c>
      <c r="AF169" s="7" t="s">
        <v>327</v>
      </c>
      <c r="AG169" s="7" t="b">
        <v>0</v>
      </c>
      <c r="AH169" s="7" t="b">
        <v>1</v>
      </c>
    </row>
    <row r="170" spans="22:34" x14ac:dyDescent="0.25">
      <c r="V170" s="14"/>
      <c r="W170" s="14"/>
      <c r="X170" s="14"/>
      <c r="Y170" s="14"/>
      <c r="Z170" s="7" t="s">
        <v>768</v>
      </c>
      <c r="AA170" s="7" t="s">
        <v>180</v>
      </c>
      <c r="AB170" s="7" t="s">
        <v>40</v>
      </c>
      <c r="AD170" s="7" t="s">
        <v>767</v>
      </c>
      <c r="AE170" s="7" t="s">
        <v>151</v>
      </c>
      <c r="AF170" s="7" t="s">
        <v>361</v>
      </c>
      <c r="AG170" s="7" t="b">
        <v>0</v>
      </c>
      <c r="AH170" s="7" t="b">
        <v>1</v>
      </c>
    </row>
    <row r="171" spans="22:34" x14ac:dyDescent="0.25">
      <c r="V171" s="14"/>
      <c r="W171" s="14"/>
      <c r="X171" s="14"/>
      <c r="Y171" s="14"/>
      <c r="Z171" s="7" t="s">
        <v>768</v>
      </c>
      <c r="AA171" s="7" t="s">
        <v>88</v>
      </c>
      <c r="AB171" s="7" t="s">
        <v>40</v>
      </c>
      <c r="AD171" s="7" t="s">
        <v>767</v>
      </c>
      <c r="AE171" s="7" t="s">
        <v>125</v>
      </c>
      <c r="AF171" s="7" t="s">
        <v>339</v>
      </c>
      <c r="AG171" s="7" t="b">
        <v>0</v>
      </c>
      <c r="AH171" s="7" t="b">
        <v>1</v>
      </c>
    </row>
    <row r="172" spans="22:34" x14ac:dyDescent="0.25">
      <c r="V172" s="14"/>
      <c r="W172" s="14"/>
      <c r="X172" s="14"/>
      <c r="Y172" s="14"/>
      <c r="Z172" s="7" t="s">
        <v>768</v>
      </c>
      <c r="AA172" s="7" t="s">
        <v>168</v>
      </c>
      <c r="AB172" s="7" t="s">
        <v>42</v>
      </c>
      <c r="AD172" s="7" t="s">
        <v>767</v>
      </c>
      <c r="AE172" s="7" t="s">
        <v>124</v>
      </c>
      <c r="AF172" s="7" t="s">
        <v>338</v>
      </c>
      <c r="AG172" s="7" t="b">
        <v>0</v>
      </c>
      <c r="AH172" s="7" t="b">
        <v>1</v>
      </c>
    </row>
    <row r="173" spans="22:34" x14ac:dyDescent="0.25">
      <c r="V173" s="14"/>
      <c r="W173" s="14"/>
      <c r="X173" s="14"/>
      <c r="Y173" s="14"/>
      <c r="Z173" s="7" t="s">
        <v>768</v>
      </c>
      <c r="AA173" s="7" t="s">
        <v>185</v>
      </c>
      <c r="AB173" s="7" t="s">
        <v>44</v>
      </c>
      <c r="AD173" s="7" t="s">
        <v>767</v>
      </c>
      <c r="AE173" s="7" t="s">
        <v>93</v>
      </c>
      <c r="AF173" s="7" t="s">
        <v>301</v>
      </c>
      <c r="AG173" s="7" t="b">
        <v>0</v>
      </c>
      <c r="AH173" s="7" t="b">
        <v>1</v>
      </c>
    </row>
    <row r="174" spans="22:34" x14ac:dyDescent="0.25">
      <c r="V174" s="14"/>
      <c r="W174" s="14"/>
      <c r="X174" s="14"/>
      <c r="Y174" s="14"/>
      <c r="Z174" s="7" t="s">
        <v>768</v>
      </c>
      <c r="AA174" s="7" t="s">
        <v>110</v>
      </c>
      <c r="AB174" s="7" t="s">
        <v>44</v>
      </c>
      <c r="AD174" s="7" t="s">
        <v>767</v>
      </c>
      <c r="AE174" s="7" t="s">
        <v>153</v>
      </c>
      <c r="AF174" s="7" t="s">
        <v>362</v>
      </c>
      <c r="AG174" s="7" t="b">
        <v>0</v>
      </c>
      <c r="AH174" s="7" t="b">
        <v>1</v>
      </c>
    </row>
    <row r="175" spans="22:34" x14ac:dyDescent="0.25">
      <c r="V175" s="14"/>
      <c r="W175" s="14"/>
      <c r="X175" s="14"/>
      <c r="Y175" s="14"/>
      <c r="Z175" s="7" t="s">
        <v>768</v>
      </c>
      <c r="AA175" s="7" t="s">
        <v>135</v>
      </c>
      <c r="AB175" s="7" t="s">
        <v>44</v>
      </c>
      <c r="AD175" s="7" t="s">
        <v>767</v>
      </c>
      <c r="AE175" s="7" t="s">
        <v>163</v>
      </c>
      <c r="AF175" s="7" t="s">
        <v>362</v>
      </c>
      <c r="AG175" s="7" t="b">
        <v>0</v>
      </c>
      <c r="AH175" s="7" t="b">
        <v>1</v>
      </c>
    </row>
    <row r="176" spans="22:34" x14ac:dyDescent="0.25">
      <c r="V176" s="14"/>
      <c r="W176" s="14"/>
      <c r="X176" s="14"/>
      <c r="Y176" s="14"/>
      <c r="Z176" s="7" t="s">
        <v>768</v>
      </c>
      <c r="AA176" s="7" t="s">
        <v>131</v>
      </c>
      <c r="AB176" s="7" t="s">
        <v>42</v>
      </c>
      <c r="AD176" s="7" t="s">
        <v>767</v>
      </c>
      <c r="AE176" s="7" t="s">
        <v>176</v>
      </c>
      <c r="AF176" s="7" t="s">
        <v>306</v>
      </c>
      <c r="AG176" s="7" t="b">
        <v>0</v>
      </c>
      <c r="AH176" s="7" t="b">
        <v>1</v>
      </c>
    </row>
    <row r="177" spans="22:34" x14ac:dyDescent="0.25">
      <c r="V177" s="14"/>
      <c r="W177" s="14"/>
      <c r="X177" s="14"/>
      <c r="Y177" s="14"/>
      <c r="Z177" s="7" t="s">
        <v>768</v>
      </c>
      <c r="AA177" s="7" t="s">
        <v>176</v>
      </c>
      <c r="AB177" s="7" t="s">
        <v>40</v>
      </c>
      <c r="AD177" s="7" t="s">
        <v>767</v>
      </c>
      <c r="AE177" s="7" t="s">
        <v>88</v>
      </c>
      <c r="AF177" s="7" t="s">
        <v>306</v>
      </c>
      <c r="AG177" s="7" t="b">
        <v>0</v>
      </c>
      <c r="AH177" s="7" t="b">
        <v>1</v>
      </c>
    </row>
    <row r="178" spans="22:34" x14ac:dyDescent="0.25">
      <c r="V178" s="14"/>
      <c r="W178" s="14"/>
      <c r="X178" s="14"/>
      <c r="Y178" s="14"/>
      <c r="Z178" s="7" t="s">
        <v>768</v>
      </c>
      <c r="AA178" s="7" t="s">
        <v>103</v>
      </c>
      <c r="AB178" s="7" t="s">
        <v>44</v>
      </c>
      <c r="AD178" s="7" t="s">
        <v>767</v>
      </c>
      <c r="AE178" s="7" t="s">
        <v>178</v>
      </c>
      <c r="AF178" s="7" t="s">
        <v>306</v>
      </c>
      <c r="AG178" s="7" t="b">
        <v>0</v>
      </c>
      <c r="AH178" s="7" t="b">
        <v>1</v>
      </c>
    </row>
    <row r="179" spans="22:34" x14ac:dyDescent="0.25">
      <c r="V179" s="14"/>
      <c r="W179" s="14"/>
      <c r="X179" s="14"/>
      <c r="Y179" s="14"/>
      <c r="Z179" s="7" t="s">
        <v>768</v>
      </c>
      <c r="AA179" s="7" t="s">
        <v>152</v>
      </c>
      <c r="AB179" s="7" t="s">
        <v>42</v>
      </c>
      <c r="AD179" s="7" t="s">
        <v>767</v>
      </c>
      <c r="AE179" s="7" t="s">
        <v>180</v>
      </c>
      <c r="AF179" s="7" t="s">
        <v>306</v>
      </c>
      <c r="AG179" s="7" t="b">
        <v>0</v>
      </c>
      <c r="AH179" s="7" t="b">
        <v>1</v>
      </c>
    </row>
    <row r="180" spans="22:34" x14ac:dyDescent="0.25">
      <c r="V180" s="14"/>
      <c r="W180" s="14"/>
      <c r="X180" s="14"/>
      <c r="Y180" s="14"/>
      <c r="Z180" s="7" t="s">
        <v>768</v>
      </c>
      <c r="AA180" s="7" t="s">
        <v>102</v>
      </c>
      <c r="AB180" s="7" t="s">
        <v>44</v>
      </c>
      <c r="AD180" s="7" t="s">
        <v>767</v>
      </c>
      <c r="AE180" s="7" t="s">
        <v>86</v>
      </c>
      <c r="AF180" s="7" t="s">
        <v>306</v>
      </c>
      <c r="AG180" s="7" t="b">
        <v>0</v>
      </c>
      <c r="AH180" s="7" t="b">
        <v>1</v>
      </c>
    </row>
    <row r="181" spans="22:34" x14ac:dyDescent="0.25">
      <c r="V181" s="14"/>
      <c r="W181" s="14"/>
      <c r="X181" s="14"/>
      <c r="Y181" s="14"/>
      <c r="Z181" s="7" t="s">
        <v>768</v>
      </c>
      <c r="AA181" s="7" t="s">
        <v>175</v>
      </c>
      <c r="AB181" s="7" t="s">
        <v>42</v>
      </c>
      <c r="AD181" s="7" t="s">
        <v>767</v>
      </c>
      <c r="AE181" s="7" t="s">
        <v>130</v>
      </c>
      <c r="AF181" s="7" t="s">
        <v>337</v>
      </c>
      <c r="AG181" s="7" t="b">
        <v>0</v>
      </c>
      <c r="AH181" s="7" t="b">
        <v>1</v>
      </c>
    </row>
    <row r="182" spans="22:34" x14ac:dyDescent="0.25">
      <c r="V182" s="14"/>
      <c r="W182" s="14"/>
      <c r="X182" s="14"/>
      <c r="Y182" s="14"/>
      <c r="Z182" s="7" t="s">
        <v>768</v>
      </c>
      <c r="AA182" s="7" t="s">
        <v>126</v>
      </c>
      <c r="AB182" s="7" t="s">
        <v>44</v>
      </c>
      <c r="AD182" s="7" t="s">
        <v>767</v>
      </c>
      <c r="AE182" s="7" t="s">
        <v>140</v>
      </c>
      <c r="AF182" s="7" t="s">
        <v>346</v>
      </c>
      <c r="AG182" s="7" t="b">
        <v>0</v>
      </c>
      <c r="AH182" s="7" t="b">
        <v>1</v>
      </c>
    </row>
    <row r="183" spans="22:34" x14ac:dyDescent="0.25">
      <c r="V183" s="14"/>
      <c r="W183" s="14"/>
      <c r="X183" s="14"/>
      <c r="Y183" s="14"/>
      <c r="Z183" s="7" t="s">
        <v>768</v>
      </c>
      <c r="AA183" s="7" t="s">
        <v>137</v>
      </c>
      <c r="AB183" s="7" t="s">
        <v>44</v>
      </c>
      <c r="AD183" s="7" t="s">
        <v>767</v>
      </c>
      <c r="AE183" s="7" t="s">
        <v>147</v>
      </c>
      <c r="AF183" s="7" t="s">
        <v>346</v>
      </c>
      <c r="AG183" s="7" t="b">
        <v>0</v>
      </c>
      <c r="AH183" s="7" t="b">
        <v>1</v>
      </c>
    </row>
    <row r="184" spans="22:34" x14ac:dyDescent="0.25">
      <c r="V184" s="14"/>
      <c r="W184" s="14"/>
      <c r="X184" s="14"/>
      <c r="Y184" s="14"/>
      <c r="Z184" s="7" t="s">
        <v>768</v>
      </c>
      <c r="AA184" s="7" t="s">
        <v>127</v>
      </c>
      <c r="AB184" s="7" t="s">
        <v>42</v>
      </c>
      <c r="AD184" s="7" t="s">
        <v>767</v>
      </c>
      <c r="AE184" s="7" t="s">
        <v>123</v>
      </c>
      <c r="AF184" s="7" t="s">
        <v>335</v>
      </c>
      <c r="AG184" s="7" t="b">
        <v>0</v>
      </c>
      <c r="AH184" s="7" t="b">
        <v>1</v>
      </c>
    </row>
    <row r="185" spans="22:34" x14ac:dyDescent="0.25">
      <c r="V185" s="14"/>
      <c r="W185" s="14"/>
      <c r="X185" s="14"/>
      <c r="Y185" s="14"/>
      <c r="Z185" s="7" t="s">
        <v>768</v>
      </c>
      <c r="AA185" s="7" t="s">
        <v>133</v>
      </c>
      <c r="AB185" s="7" t="s">
        <v>44</v>
      </c>
      <c r="AD185" s="7" t="s">
        <v>767</v>
      </c>
      <c r="AE185" s="7" t="s">
        <v>122</v>
      </c>
      <c r="AF185" s="7" t="s">
        <v>334</v>
      </c>
      <c r="AG185" s="7" t="b">
        <v>0</v>
      </c>
      <c r="AH185" s="7" t="b">
        <v>1</v>
      </c>
    </row>
    <row r="186" spans="22:34" x14ac:dyDescent="0.25">
      <c r="V186" s="14"/>
      <c r="W186" s="14"/>
      <c r="X186" s="14"/>
      <c r="Y186" s="14"/>
      <c r="Z186" s="7" t="s">
        <v>768</v>
      </c>
      <c r="AA186" s="7" t="s">
        <v>93</v>
      </c>
      <c r="AB186" s="7" t="s">
        <v>40</v>
      </c>
      <c r="AD186" s="7" t="s">
        <v>767</v>
      </c>
      <c r="AE186" s="7" t="s">
        <v>114</v>
      </c>
      <c r="AF186" s="7" t="s">
        <v>333</v>
      </c>
      <c r="AG186" s="7" t="b">
        <v>0</v>
      </c>
      <c r="AH186" s="7" t="b">
        <v>1</v>
      </c>
    </row>
    <row r="187" spans="22:34" x14ac:dyDescent="0.25">
      <c r="V187" s="14"/>
      <c r="W187" s="14"/>
      <c r="X187" s="14"/>
      <c r="Y187" s="14"/>
      <c r="Z187" s="7" t="s">
        <v>768</v>
      </c>
      <c r="AA187" s="7" t="s">
        <v>125</v>
      </c>
      <c r="AB187" s="7" t="s">
        <v>40</v>
      </c>
      <c r="AD187" s="7" t="s">
        <v>767</v>
      </c>
      <c r="AE187" s="7" t="s">
        <v>529</v>
      </c>
      <c r="AF187" s="7" t="s">
        <v>333</v>
      </c>
      <c r="AG187" s="7" t="b">
        <v>0</v>
      </c>
      <c r="AH187" s="7" t="b">
        <v>1</v>
      </c>
    </row>
    <row r="188" spans="22:34" x14ac:dyDescent="0.25">
      <c r="V188" s="14"/>
      <c r="W188" s="14"/>
      <c r="X188" s="14"/>
      <c r="Y188" s="14"/>
      <c r="Z188" s="7" t="s">
        <v>768</v>
      </c>
      <c r="AA188" s="7" t="s">
        <v>107</v>
      </c>
      <c r="AB188" s="7" t="s">
        <v>77</v>
      </c>
      <c r="AD188" s="7" t="s">
        <v>767</v>
      </c>
      <c r="AE188" s="7" t="s">
        <v>171</v>
      </c>
      <c r="AF188" s="7" t="s">
        <v>368</v>
      </c>
      <c r="AG188" s="7" t="b">
        <v>0</v>
      </c>
      <c r="AH188" s="7" t="b">
        <v>1</v>
      </c>
    </row>
    <row r="189" spans="22:34" x14ac:dyDescent="0.25">
      <c r="V189" s="14"/>
      <c r="W189" s="14"/>
      <c r="X189" s="14"/>
      <c r="Y189" s="14"/>
      <c r="Z189" s="7" t="s">
        <v>768</v>
      </c>
      <c r="AA189" s="7" t="s">
        <v>115</v>
      </c>
      <c r="AB189" s="7" t="s">
        <v>42</v>
      </c>
      <c r="AD189" s="7" t="s">
        <v>767</v>
      </c>
      <c r="AE189" s="7" t="s">
        <v>117</v>
      </c>
      <c r="AF189" s="7" t="s">
        <v>320</v>
      </c>
      <c r="AG189" s="7" t="b">
        <v>0</v>
      </c>
      <c r="AH189" s="7" t="b">
        <v>1</v>
      </c>
    </row>
    <row r="190" spans="22:34" x14ac:dyDescent="0.25">
      <c r="V190" s="14"/>
      <c r="W190" s="14"/>
      <c r="X190" s="14"/>
      <c r="Y190" s="14"/>
      <c r="Z190" s="7" t="s">
        <v>768</v>
      </c>
      <c r="AA190" s="7" t="s">
        <v>191</v>
      </c>
      <c r="AB190" s="7" t="s">
        <v>40</v>
      </c>
      <c r="AD190" s="7" t="s">
        <v>767</v>
      </c>
      <c r="AE190" s="7" t="s">
        <v>199</v>
      </c>
      <c r="AF190" s="7" t="s">
        <v>326</v>
      </c>
      <c r="AG190" s="7" t="b">
        <v>0</v>
      </c>
      <c r="AH190" s="7" t="b">
        <v>1</v>
      </c>
    </row>
    <row r="191" spans="22:34" x14ac:dyDescent="0.25">
      <c r="V191" s="14"/>
      <c r="W191" s="14"/>
      <c r="X191" s="14"/>
      <c r="Y191" s="14"/>
      <c r="Z191" s="7" t="s">
        <v>768</v>
      </c>
      <c r="AA191" s="7" t="s">
        <v>104</v>
      </c>
      <c r="AB191" s="7" t="s">
        <v>40</v>
      </c>
      <c r="AD191" s="7" t="s">
        <v>767</v>
      </c>
      <c r="AE191" s="7" t="s">
        <v>121</v>
      </c>
      <c r="AF191" s="7" t="s">
        <v>345</v>
      </c>
      <c r="AG191" s="7" t="b">
        <v>0</v>
      </c>
      <c r="AH191" s="7" t="b">
        <v>1</v>
      </c>
    </row>
    <row r="192" spans="22:34" x14ac:dyDescent="0.25">
      <c r="V192" s="14"/>
      <c r="W192" s="14"/>
      <c r="X192" s="14"/>
      <c r="Y192" s="14"/>
      <c r="Z192" s="7" t="s">
        <v>768</v>
      </c>
      <c r="AA192" s="7" t="s">
        <v>187</v>
      </c>
      <c r="AB192" s="7" t="s">
        <v>40</v>
      </c>
      <c r="AD192" s="7" t="s">
        <v>767</v>
      </c>
      <c r="AE192" s="7" t="s">
        <v>342</v>
      </c>
      <c r="AF192" s="7" t="s">
        <v>343</v>
      </c>
      <c r="AG192" s="7" t="b">
        <v>0</v>
      </c>
      <c r="AH192" s="7" t="b">
        <v>1</v>
      </c>
    </row>
    <row r="193" spans="22:34" x14ac:dyDescent="0.25">
      <c r="V193" s="14"/>
      <c r="W193" s="14"/>
      <c r="X193" s="14"/>
      <c r="Y193" s="14"/>
      <c r="Z193" s="7" t="s">
        <v>768</v>
      </c>
      <c r="AA193" s="7" t="s">
        <v>190</v>
      </c>
      <c r="AB193" s="7" t="s">
        <v>42</v>
      </c>
      <c r="AD193" s="7" t="s">
        <v>767</v>
      </c>
      <c r="AE193" s="7" t="s">
        <v>150</v>
      </c>
      <c r="AF193" s="7" t="s">
        <v>328</v>
      </c>
      <c r="AG193" s="7" t="b">
        <v>0</v>
      </c>
      <c r="AH193" s="7" t="b">
        <v>1</v>
      </c>
    </row>
    <row r="194" spans="22:34" x14ac:dyDescent="0.25">
      <c r="V194" s="14"/>
      <c r="W194" s="14"/>
      <c r="X194" s="14"/>
      <c r="Y194" s="14"/>
      <c r="Z194" s="7" t="s">
        <v>768</v>
      </c>
      <c r="AA194" s="7" t="s">
        <v>186</v>
      </c>
      <c r="AB194" s="7" t="s">
        <v>42</v>
      </c>
      <c r="AD194" s="7" t="s">
        <v>767</v>
      </c>
      <c r="AE194" s="7" t="s">
        <v>119</v>
      </c>
      <c r="AF194" s="7" t="s">
        <v>344</v>
      </c>
      <c r="AG194" s="7" t="b">
        <v>0</v>
      </c>
      <c r="AH194" s="7" t="b">
        <v>1</v>
      </c>
    </row>
    <row r="195" spans="22:34" x14ac:dyDescent="0.25">
      <c r="V195" s="14"/>
      <c r="W195" s="14"/>
      <c r="X195" s="14"/>
      <c r="Y195" s="14"/>
      <c r="Z195" s="7" t="s">
        <v>768</v>
      </c>
      <c r="AA195" s="7" t="s">
        <v>160</v>
      </c>
      <c r="AB195" s="7" t="s">
        <v>42</v>
      </c>
      <c r="AD195" s="7" t="s">
        <v>767</v>
      </c>
      <c r="AE195" s="7" t="s">
        <v>157</v>
      </c>
      <c r="AF195" s="7" t="s">
        <v>356</v>
      </c>
      <c r="AG195" s="7" t="b">
        <v>0</v>
      </c>
      <c r="AH195" s="7" t="b">
        <v>1</v>
      </c>
    </row>
    <row r="196" spans="22:34" x14ac:dyDescent="0.25">
      <c r="V196" s="14"/>
      <c r="W196" s="14"/>
      <c r="X196" s="14"/>
      <c r="Y196" s="14"/>
      <c r="Z196" s="7" t="s">
        <v>768</v>
      </c>
      <c r="AA196" s="7" t="s">
        <v>166</v>
      </c>
      <c r="AB196" s="7" t="s">
        <v>40</v>
      </c>
      <c r="AD196" s="7" t="s">
        <v>767</v>
      </c>
      <c r="AE196" s="7" t="s">
        <v>100</v>
      </c>
      <c r="AF196" s="7" t="s">
        <v>310</v>
      </c>
      <c r="AG196" s="7" t="b">
        <v>0</v>
      </c>
      <c r="AH196" s="7" t="b">
        <v>1</v>
      </c>
    </row>
    <row r="197" spans="22:34" x14ac:dyDescent="0.25">
      <c r="V197" s="14"/>
      <c r="W197" s="14"/>
      <c r="X197" s="14"/>
      <c r="Y197" s="14"/>
      <c r="Z197" s="7" t="s">
        <v>768</v>
      </c>
      <c r="AA197" s="7" t="s">
        <v>167</v>
      </c>
      <c r="AB197" s="7" t="s">
        <v>40</v>
      </c>
      <c r="AD197" s="7" t="s">
        <v>767</v>
      </c>
      <c r="AE197" s="7" t="s">
        <v>120</v>
      </c>
      <c r="AF197" s="7" t="s">
        <v>345</v>
      </c>
      <c r="AG197" s="7" t="b">
        <v>0</v>
      </c>
      <c r="AH197" s="7" t="b">
        <v>1</v>
      </c>
    </row>
    <row r="198" spans="22:34" x14ac:dyDescent="0.25">
      <c r="V198" s="14"/>
      <c r="W198" s="14"/>
      <c r="X198" s="14"/>
      <c r="Y198" s="14"/>
      <c r="Z198" s="7" t="s">
        <v>768</v>
      </c>
      <c r="AA198" s="7" t="s">
        <v>161</v>
      </c>
      <c r="AB198" s="7" t="s">
        <v>42</v>
      </c>
      <c r="AD198" s="7" t="s">
        <v>767</v>
      </c>
      <c r="AE198" s="7" t="s">
        <v>132</v>
      </c>
      <c r="AF198" s="7" t="s">
        <v>345</v>
      </c>
      <c r="AG198" s="7" t="b">
        <v>0</v>
      </c>
      <c r="AH198" s="7" t="b">
        <v>1</v>
      </c>
    </row>
    <row r="199" spans="22:34" x14ac:dyDescent="0.25">
      <c r="V199" s="14"/>
      <c r="W199" s="14"/>
      <c r="X199" s="14"/>
      <c r="Y199" s="14"/>
      <c r="Z199" s="7" t="s">
        <v>768</v>
      </c>
      <c r="AA199" s="7" t="s">
        <v>181</v>
      </c>
      <c r="AB199" s="7" t="s">
        <v>42</v>
      </c>
      <c r="AD199" s="7" t="s">
        <v>767</v>
      </c>
      <c r="AE199" s="7" t="s">
        <v>142</v>
      </c>
      <c r="AF199" s="7" t="s">
        <v>350</v>
      </c>
      <c r="AG199" s="7" t="b">
        <v>0</v>
      </c>
      <c r="AH199" s="7" t="b">
        <v>1</v>
      </c>
    </row>
    <row r="200" spans="22:34" x14ac:dyDescent="0.25">
      <c r="V200" s="14"/>
      <c r="W200" s="14"/>
      <c r="X200" s="14"/>
      <c r="Y200" s="14"/>
      <c r="Z200" s="7" t="s">
        <v>768</v>
      </c>
      <c r="AA200" s="7" t="s">
        <v>188</v>
      </c>
      <c r="AB200" s="7" t="s">
        <v>40</v>
      </c>
      <c r="AD200" s="7" t="s">
        <v>767</v>
      </c>
      <c r="AE200" s="7" t="s">
        <v>165</v>
      </c>
      <c r="AF200" s="7" t="s">
        <v>350</v>
      </c>
      <c r="AG200" s="7" t="b">
        <v>0</v>
      </c>
      <c r="AH200" s="7" t="b">
        <v>1</v>
      </c>
    </row>
    <row r="201" spans="22:34" x14ac:dyDescent="0.25">
      <c r="V201" s="14"/>
      <c r="W201" s="14"/>
      <c r="X201" s="14"/>
      <c r="Y201" s="14"/>
      <c r="Z201" s="7" t="s">
        <v>768</v>
      </c>
      <c r="AA201" s="7" t="s">
        <v>173</v>
      </c>
      <c r="AB201" s="7" t="s">
        <v>40</v>
      </c>
      <c r="AD201" s="7" t="s">
        <v>767</v>
      </c>
      <c r="AE201" s="7" t="s">
        <v>162</v>
      </c>
      <c r="AF201" s="7" t="s">
        <v>351</v>
      </c>
      <c r="AG201" s="7" t="b">
        <v>0</v>
      </c>
      <c r="AH201" s="7" t="b">
        <v>1</v>
      </c>
    </row>
    <row r="202" spans="22:34" x14ac:dyDescent="0.25">
      <c r="V202" s="14"/>
      <c r="W202" s="14"/>
      <c r="X202" s="14"/>
      <c r="Y202" s="14"/>
      <c r="Z202" s="7" t="s">
        <v>768</v>
      </c>
      <c r="AA202" s="7" t="s">
        <v>174</v>
      </c>
      <c r="AB202" s="7" t="s">
        <v>40</v>
      </c>
      <c r="AD202" s="7" t="s">
        <v>767</v>
      </c>
      <c r="AE202" s="7" t="s">
        <v>143</v>
      </c>
      <c r="AF202" s="7" t="s">
        <v>349</v>
      </c>
      <c r="AG202" s="7" t="b">
        <v>0</v>
      </c>
      <c r="AH202" s="7" t="b">
        <v>1</v>
      </c>
    </row>
    <row r="203" spans="22:34" x14ac:dyDescent="0.25">
      <c r="V203" s="14"/>
      <c r="W203" s="14"/>
      <c r="X203" s="14"/>
      <c r="Y203" s="14"/>
      <c r="Z203" s="7" t="s">
        <v>768</v>
      </c>
      <c r="AA203" s="7" t="s">
        <v>118</v>
      </c>
      <c r="AB203" s="7" t="s">
        <v>40</v>
      </c>
      <c r="AD203" s="7" t="s">
        <v>767</v>
      </c>
      <c r="AE203" s="7" t="s">
        <v>530</v>
      </c>
      <c r="AF203" s="7" t="s">
        <v>531</v>
      </c>
      <c r="AG203" s="7" t="b">
        <v>0</v>
      </c>
      <c r="AH203" s="7" t="b">
        <v>1</v>
      </c>
    </row>
    <row r="204" spans="22:34" x14ac:dyDescent="0.25">
      <c r="V204" s="14"/>
      <c r="W204" s="14"/>
      <c r="X204" s="14"/>
      <c r="Y204" s="14"/>
      <c r="Z204" s="7" t="s">
        <v>768</v>
      </c>
      <c r="AA204" s="7" t="s">
        <v>116</v>
      </c>
      <c r="AB204" s="7" t="s">
        <v>40</v>
      </c>
      <c r="AD204" s="7" t="s">
        <v>767</v>
      </c>
      <c r="AE204" s="7" t="s">
        <v>168</v>
      </c>
      <c r="AF204" s="7" t="s">
        <v>330</v>
      </c>
      <c r="AG204" s="7" t="b">
        <v>0</v>
      </c>
      <c r="AH204" s="7" t="b">
        <v>1</v>
      </c>
    </row>
    <row r="205" spans="22:34" x14ac:dyDescent="0.25">
      <c r="V205" s="14"/>
      <c r="W205" s="14"/>
      <c r="X205" s="14"/>
      <c r="Y205" s="14"/>
      <c r="Z205" s="7" t="s">
        <v>768</v>
      </c>
      <c r="AA205" s="7" t="s">
        <v>148</v>
      </c>
      <c r="AB205" s="7" t="s">
        <v>42</v>
      </c>
      <c r="AD205" s="7" t="s">
        <v>767</v>
      </c>
      <c r="AE205" s="7" t="s">
        <v>532</v>
      </c>
      <c r="AF205" s="7" t="s">
        <v>360</v>
      </c>
      <c r="AG205" s="7" t="b">
        <v>0</v>
      </c>
      <c r="AH205" s="7" t="b">
        <v>1</v>
      </c>
    </row>
    <row r="206" spans="22:34" x14ac:dyDescent="0.25">
      <c r="V206" s="14"/>
      <c r="W206" s="14"/>
      <c r="X206" s="14"/>
      <c r="Y206" s="14"/>
      <c r="Z206" s="7" t="s">
        <v>768</v>
      </c>
      <c r="AA206" s="7" t="s">
        <v>154</v>
      </c>
      <c r="AB206" s="7" t="s">
        <v>42</v>
      </c>
      <c r="AD206" s="7" t="s">
        <v>767</v>
      </c>
      <c r="AE206" s="7" t="s">
        <v>533</v>
      </c>
      <c r="AF206" s="7" t="s">
        <v>360</v>
      </c>
      <c r="AG206" s="7" t="b">
        <v>0</v>
      </c>
      <c r="AH206" s="7" t="b">
        <v>1</v>
      </c>
    </row>
    <row r="207" spans="22:34" x14ac:dyDescent="0.25">
      <c r="V207" s="14"/>
      <c r="W207" s="14"/>
      <c r="X207" s="14"/>
      <c r="Y207" s="14"/>
      <c r="Z207" s="7" t="s">
        <v>768</v>
      </c>
      <c r="AA207" s="7" t="s">
        <v>155</v>
      </c>
      <c r="AB207" s="7" t="s">
        <v>40</v>
      </c>
      <c r="AD207" s="7" t="s">
        <v>767</v>
      </c>
      <c r="AE207" s="7" t="s">
        <v>145</v>
      </c>
      <c r="AF207" s="7" t="s">
        <v>341</v>
      </c>
      <c r="AG207" s="7" t="b">
        <v>0</v>
      </c>
      <c r="AH207" s="7" t="b">
        <v>1</v>
      </c>
    </row>
    <row r="208" spans="22:34" x14ac:dyDescent="0.25">
      <c r="V208" s="14"/>
      <c r="W208" s="14"/>
      <c r="X208" s="14"/>
      <c r="Y208" s="14"/>
      <c r="Z208" s="7" t="s">
        <v>769</v>
      </c>
      <c r="AA208" s="7" t="s">
        <v>150</v>
      </c>
      <c r="AB208" s="7" t="s">
        <v>42</v>
      </c>
      <c r="AD208" s="7" t="s">
        <v>767</v>
      </c>
      <c r="AE208" s="7" t="s">
        <v>146</v>
      </c>
      <c r="AF208" s="7" t="s">
        <v>341</v>
      </c>
      <c r="AG208" s="7" t="b">
        <v>0</v>
      </c>
      <c r="AH208" s="7" t="b">
        <v>1</v>
      </c>
    </row>
    <row r="209" spans="22:34" x14ac:dyDescent="0.25">
      <c r="V209" s="14"/>
      <c r="W209" s="14"/>
      <c r="X209" s="14"/>
      <c r="Y209" s="14"/>
      <c r="Z209" s="7" t="s">
        <v>769</v>
      </c>
      <c r="AA209" s="7" t="s">
        <v>210</v>
      </c>
      <c r="AB209" s="7" t="s">
        <v>42</v>
      </c>
      <c r="AD209" s="7" t="s">
        <v>767</v>
      </c>
      <c r="AE209" s="7" t="s">
        <v>133</v>
      </c>
      <c r="AF209" s="7" t="s">
        <v>341</v>
      </c>
      <c r="AG209" s="7" t="b">
        <v>0</v>
      </c>
      <c r="AH209" s="7" t="b">
        <v>1</v>
      </c>
    </row>
    <row r="210" spans="22:34" x14ac:dyDescent="0.25">
      <c r="V210" s="14"/>
      <c r="W210" s="14"/>
      <c r="X210" s="14"/>
      <c r="Y210" s="14"/>
      <c r="Z210" s="7" t="s">
        <v>769</v>
      </c>
      <c r="AA210" s="7" t="s">
        <v>121</v>
      </c>
      <c r="AB210" s="7" t="s">
        <v>42</v>
      </c>
      <c r="AD210" s="7" t="s">
        <v>767</v>
      </c>
      <c r="AE210" s="7" t="s">
        <v>127</v>
      </c>
      <c r="AF210" s="7" t="s">
        <v>327</v>
      </c>
      <c r="AG210" s="7" t="b">
        <v>0</v>
      </c>
      <c r="AH210" s="7" t="b">
        <v>1</v>
      </c>
    </row>
    <row r="211" spans="22:34" x14ac:dyDescent="0.25">
      <c r="V211" s="14"/>
      <c r="W211" s="14"/>
      <c r="X211" s="14"/>
      <c r="Y211" s="14"/>
      <c r="Z211" s="7" t="s">
        <v>769</v>
      </c>
      <c r="AA211" s="7" t="s">
        <v>199</v>
      </c>
      <c r="AB211" s="7" t="s">
        <v>411</v>
      </c>
      <c r="AD211" s="7" t="s">
        <v>767</v>
      </c>
      <c r="AE211" s="7" t="s">
        <v>137</v>
      </c>
      <c r="AF211" s="7" t="s">
        <v>328</v>
      </c>
      <c r="AG211" s="7" t="b">
        <v>0</v>
      </c>
      <c r="AH211" s="7" t="b">
        <v>1</v>
      </c>
    </row>
    <row r="212" spans="22:34" x14ac:dyDescent="0.25">
      <c r="V212" s="14"/>
      <c r="W212" s="14"/>
      <c r="X212" s="14"/>
      <c r="Y212" s="14"/>
      <c r="Z212" s="7" t="s">
        <v>769</v>
      </c>
      <c r="AA212" s="7" t="s">
        <v>171</v>
      </c>
      <c r="AB212" s="7" t="s">
        <v>40</v>
      </c>
      <c r="AD212" s="7" t="s">
        <v>767</v>
      </c>
      <c r="AE212" s="7" t="s">
        <v>126</v>
      </c>
      <c r="AF212" s="7" t="s">
        <v>340</v>
      </c>
      <c r="AG212" s="7" t="b">
        <v>0</v>
      </c>
      <c r="AH212" s="7" t="b">
        <v>1</v>
      </c>
    </row>
    <row r="213" spans="22:34" x14ac:dyDescent="0.25">
      <c r="V213" s="14"/>
      <c r="W213" s="14"/>
      <c r="X213" s="14"/>
      <c r="Y213" s="14"/>
      <c r="Z213" s="7" t="s">
        <v>769</v>
      </c>
      <c r="AA213" s="7" t="s">
        <v>205</v>
      </c>
      <c r="AB213" s="7" t="s">
        <v>42</v>
      </c>
      <c r="AD213" s="7" t="s">
        <v>767</v>
      </c>
      <c r="AE213" s="7" t="s">
        <v>102</v>
      </c>
      <c r="AF213" s="7" t="s">
        <v>315</v>
      </c>
      <c r="AG213" s="7" t="b">
        <v>0</v>
      </c>
      <c r="AH213" s="7" t="b">
        <v>1</v>
      </c>
    </row>
    <row r="214" spans="22:34" x14ac:dyDescent="0.25">
      <c r="V214" s="14"/>
      <c r="W214" s="14"/>
      <c r="X214" s="14"/>
      <c r="Y214" s="14"/>
      <c r="Z214" s="7" t="s">
        <v>769</v>
      </c>
      <c r="AA214" s="7" t="s">
        <v>94</v>
      </c>
      <c r="AB214" s="7" t="s">
        <v>40</v>
      </c>
      <c r="AD214" s="7" t="s">
        <v>767</v>
      </c>
      <c r="AE214" s="7" t="s">
        <v>534</v>
      </c>
      <c r="AF214" s="7" t="s">
        <v>363</v>
      </c>
      <c r="AG214" s="7" t="b">
        <v>0</v>
      </c>
      <c r="AH214" s="7" t="b">
        <v>1</v>
      </c>
    </row>
    <row r="215" spans="22:34" x14ac:dyDescent="0.25">
      <c r="V215" s="14"/>
      <c r="W215" s="14"/>
      <c r="X215" s="14"/>
      <c r="Y215" s="14"/>
      <c r="Z215" s="7" t="s">
        <v>769</v>
      </c>
      <c r="AA215" s="7" t="s">
        <v>89</v>
      </c>
      <c r="AB215" s="7" t="s">
        <v>40</v>
      </c>
      <c r="AD215" s="7" t="s">
        <v>767</v>
      </c>
      <c r="AE215" s="7" t="s">
        <v>152</v>
      </c>
      <c r="AF215" s="7" t="s">
        <v>363</v>
      </c>
      <c r="AG215" s="7" t="b">
        <v>0</v>
      </c>
      <c r="AH215" s="7" t="b">
        <v>1</v>
      </c>
    </row>
    <row r="216" spans="22:34" x14ac:dyDescent="0.25">
      <c r="V216" s="14"/>
      <c r="W216" s="14"/>
      <c r="X216" s="14"/>
      <c r="Y216" s="14"/>
      <c r="Z216" s="7" t="s">
        <v>769</v>
      </c>
      <c r="AA216" s="7" t="s">
        <v>194</v>
      </c>
      <c r="AB216" s="7" t="s">
        <v>40</v>
      </c>
      <c r="AD216" s="7" t="s">
        <v>767</v>
      </c>
      <c r="AE216" s="7" t="s">
        <v>134</v>
      </c>
      <c r="AF216" s="7" t="s">
        <v>347</v>
      </c>
      <c r="AG216" s="7" t="b">
        <v>0</v>
      </c>
      <c r="AH216" s="7" t="b">
        <v>1</v>
      </c>
    </row>
    <row r="217" spans="22:34" x14ac:dyDescent="0.25">
      <c r="V217" s="14"/>
      <c r="W217" s="14"/>
      <c r="X217" s="14"/>
      <c r="Y217" s="14"/>
      <c r="Z217" s="7" t="s">
        <v>769</v>
      </c>
      <c r="AA217" s="7" t="s">
        <v>197</v>
      </c>
      <c r="AB217" s="7" t="s">
        <v>40</v>
      </c>
      <c r="AD217" s="7" t="s">
        <v>767</v>
      </c>
      <c r="AE217" s="7" t="s">
        <v>103</v>
      </c>
      <c r="AF217" s="7" t="s">
        <v>306</v>
      </c>
      <c r="AG217" s="7" t="b">
        <v>0</v>
      </c>
      <c r="AH217" s="7" t="b">
        <v>1</v>
      </c>
    </row>
    <row r="218" spans="22:34" x14ac:dyDescent="0.25">
      <c r="V218" s="14"/>
      <c r="W218" s="14"/>
      <c r="X218" s="14"/>
      <c r="Y218" s="14"/>
      <c r="Z218" s="7" t="s">
        <v>769</v>
      </c>
      <c r="AA218" s="7" t="s">
        <v>87</v>
      </c>
      <c r="AB218" s="7" t="s">
        <v>40</v>
      </c>
      <c r="AD218" s="7" t="s">
        <v>767</v>
      </c>
      <c r="AE218" s="7" t="s">
        <v>110</v>
      </c>
      <c r="AF218" s="7" t="s">
        <v>321</v>
      </c>
      <c r="AG218" s="7" t="b">
        <v>0</v>
      </c>
      <c r="AH218" s="7" t="b">
        <v>1</v>
      </c>
    </row>
    <row r="219" spans="22:34" x14ac:dyDescent="0.25">
      <c r="V219" s="14"/>
      <c r="W219" s="14"/>
      <c r="X219" s="14"/>
      <c r="Y219" s="14"/>
      <c r="Z219" s="7" t="s">
        <v>769</v>
      </c>
      <c r="AA219" s="7" t="s">
        <v>93</v>
      </c>
      <c r="AB219" s="7" t="s">
        <v>40</v>
      </c>
      <c r="AD219" s="7" t="s">
        <v>767</v>
      </c>
      <c r="AE219" s="7" t="s">
        <v>131</v>
      </c>
      <c r="AF219" s="7" t="s">
        <v>336</v>
      </c>
      <c r="AG219" s="7" t="b">
        <v>0</v>
      </c>
      <c r="AH219" s="7" t="b">
        <v>1</v>
      </c>
    </row>
    <row r="220" spans="22:34" x14ac:dyDescent="0.25">
      <c r="V220" s="14"/>
      <c r="W220" s="14"/>
      <c r="X220" s="14"/>
      <c r="Y220" s="14"/>
      <c r="Z220" s="7" t="s">
        <v>769</v>
      </c>
      <c r="AA220" s="7" t="s">
        <v>198</v>
      </c>
      <c r="AB220" s="7" t="s">
        <v>42</v>
      </c>
      <c r="AD220" s="7" t="s">
        <v>767</v>
      </c>
      <c r="AE220" s="7" t="s">
        <v>139</v>
      </c>
      <c r="AF220" s="7" t="s">
        <v>346</v>
      </c>
      <c r="AG220" s="7" t="b">
        <v>0</v>
      </c>
      <c r="AH220" s="7" t="b">
        <v>1</v>
      </c>
    </row>
    <row r="221" spans="22:34" x14ac:dyDescent="0.25">
      <c r="V221" s="14"/>
      <c r="W221" s="14"/>
      <c r="X221" s="14"/>
      <c r="Y221" s="14"/>
      <c r="Z221" s="7" t="s">
        <v>769</v>
      </c>
      <c r="AA221" s="7" t="s">
        <v>120</v>
      </c>
      <c r="AB221" s="7" t="s">
        <v>42</v>
      </c>
      <c r="AD221" s="7" t="s">
        <v>767</v>
      </c>
      <c r="AE221" s="7" t="s">
        <v>141</v>
      </c>
      <c r="AF221" s="7" t="s">
        <v>346</v>
      </c>
      <c r="AG221" s="7" t="b">
        <v>0</v>
      </c>
      <c r="AH221" s="7" t="b">
        <v>1</v>
      </c>
    </row>
    <row r="222" spans="22:34" x14ac:dyDescent="0.25">
      <c r="V222" s="14"/>
      <c r="W222" s="14"/>
      <c r="X222" s="14"/>
      <c r="Y222" s="14"/>
      <c r="Z222" s="7" t="s">
        <v>769</v>
      </c>
      <c r="AA222" s="7" t="s">
        <v>126</v>
      </c>
      <c r="AB222" s="7" t="s">
        <v>44</v>
      </c>
      <c r="AD222" s="7" t="s">
        <v>767</v>
      </c>
      <c r="AE222" s="7" t="s">
        <v>138</v>
      </c>
      <c r="AF222" s="7" t="s">
        <v>346</v>
      </c>
      <c r="AG222" s="7" t="b">
        <v>0</v>
      </c>
      <c r="AH222" s="7" t="b">
        <v>1</v>
      </c>
    </row>
    <row r="223" spans="22:34" x14ac:dyDescent="0.25">
      <c r="V223" s="14"/>
      <c r="W223" s="14"/>
      <c r="X223" s="14"/>
      <c r="Y223" s="14"/>
      <c r="Z223" s="7" t="s">
        <v>769</v>
      </c>
      <c r="AA223" s="7" t="s">
        <v>213</v>
      </c>
      <c r="AB223" s="7" t="s">
        <v>42</v>
      </c>
      <c r="AD223" s="7" t="s">
        <v>767</v>
      </c>
      <c r="AE223" s="7" t="s">
        <v>136</v>
      </c>
      <c r="AF223" s="7" t="s">
        <v>346</v>
      </c>
      <c r="AG223" s="7" t="b">
        <v>0</v>
      </c>
      <c r="AH223" s="7" t="b">
        <v>1</v>
      </c>
    </row>
    <row r="224" spans="22:34" x14ac:dyDescent="0.25">
      <c r="V224" s="14"/>
      <c r="W224" s="14"/>
      <c r="X224" s="14"/>
      <c r="Y224" s="14"/>
      <c r="Z224" s="7" t="s">
        <v>769</v>
      </c>
      <c r="AA224" s="7" t="s">
        <v>131</v>
      </c>
      <c r="AB224" s="7" t="s">
        <v>42</v>
      </c>
      <c r="AD224" s="7" t="s">
        <v>767</v>
      </c>
      <c r="AE224" s="7" t="s">
        <v>170</v>
      </c>
      <c r="AF224" s="7" t="s">
        <v>346</v>
      </c>
      <c r="AG224" s="7" t="b">
        <v>0</v>
      </c>
      <c r="AH224" s="7" t="b">
        <v>1</v>
      </c>
    </row>
    <row r="225" spans="22:34" x14ac:dyDescent="0.25">
      <c r="V225" s="14"/>
      <c r="W225" s="14"/>
      <c r="X225" s="14"/>
      <c r="Y225" s="14"/>
      <c r="Z225" s="7" t="s">
        <v>769</v>
      </c>
      <c r="AA225" s="7" t="s">
        <v>195</v>
      </c>
      <c r="AB225" s="7" t="s">
        <v>42</v>
      </c>
      <c r="AD225" s="7" t="s">
        <v>767</v>
      </c>
      <c r="AE225" s="7" t="s">
        <v>112</v>
      </c>
      <c r="AF225" s="7" t="s">
        <v>325</v>
      </c>
      <c r="AG225" s="7" t="b">
        <v>0</v>
      </c>
      <c r="AH225" s="7" t="b">
        <v>1</v>
      </c>
    </row>
    <row r="226" spans="22:34" x14ac:dyDescent="0.25">
      <c r="V226" s="14"/>
      <c r="W226" s="14"/>
      <c r="X226" s="14"/>
      <c r="Y226" s="14"/>
      <c r="Z226" s="7" t="s">
        <v>769</v>
      </c>
      <c r="AA226" s="7" t="s">
        <v>110</v>
      </c>
      <c r="AB226" s="7" t="s">
        <v>44</v>
      </c>
      <c r="AD226" s="7" t="s">
        <v>767</v>
      </c>
      <c r="AE226" s="7" t="s">
        <v>135</v>
      </c>
      <c r="AF226" s="7" t="s">
        <v>348</v>
      </c>
      <c r="AG226" s="7" t="b">
        <v>0</v>
      </c>
      <c r="AH226" s="7" t="b">
        <v>1</v>
      </c>
    </row>
    <row r="227" spans="22:34" x14ac:dyDescent="0.25">
      <c r="V227" s="14"/>
      <c r="W227" s="14"/>
      <c r="X227" s="14"/>
      <c r="Y227" s="14"/>
      <c r="Z227" s="7" t="s">
        <v>769</v>
      </c>
      <c r="AA227" s="7" t="s">
        <v>208</v>
      </c>
      <c r="AB227" s="7" t="s">
        <v>44</v>
      </c>
      <c r="AD227" s="7" t="s">
        <v>768</v>
      </c>
      <c r="AE227" s="7" t="s">
        <v>107</v>
      </c>
      <c r="AF227" s="7" t="s">
        <v>324</v>
      </c>
      <c r="AG227" s="7" t="b">
        <v>0</v>
      </c>
      <c r="AH227" s="7" t="b">
        <v>1</v>
      </c>
    </row>
    <row r="228" spans="22:34" x14ac:dyDescent="0.25">
      <c r="V228" s="14"/>
      <c r="W228" s="14"/>
      <c r="X228" s="14"/>
      <c r="Y228" s="14"/>
      <c r="Z228" s="7" t="s">
        <v>769</v>
      </c>
      <c r="AA228" s="7" t="s">
        <v>102</v>
      </c>
      <c r="AB228" s="7" t="s">
        <v>44</v>
      </c>
      <c r="AD228" s="7" t="s">
        <v>768</v>
      </c>
      <c r="AE228" s="7" t="s">
        <v>115</v>
      </c>
      <c r="AF228" s="7" t="s">
        <v>302</v>
      </c>
      <c r="AG228" s="7" t="b">
        <v>0</v>
      </c>
      <c r="AH228" s="7" t="b">
        <v>1</v>
      </c>
    </row>
    <row r="229" spans="22:34" x14ac:dyDescent="0.25">
      <c r="V229" s="14"/>
      <c r="W229" s="14"/>
      <c r="X229" s="14"/>
      <c r="Y229" s="14"/>
      <c r="Z229" s="7" t="s">
        <v>769</v>
      </c>
      <c r="AA229" s="7" t="s">
        <v>125</v>
      </c>
      <c r="AB229" s="7" t="s">
        <v>40</v>
      </c>
      <c r="AD229" s="7" t="s">
        <v>768</v>
      </c>
      <c r="AE229" s="7" t="s">
        <v>211</v>
      </c>
      <c r="AF229" s="7" t="s">
        <v>366</v>
      </c>
      <c r="AG229" s="7" t="b">
        <v>0</v>
      </c>
      <c r="AH229" s="7" t="b">
        <v>1</v>
      </c>
    </row>
    <row r="230" spans="22:34" x14ac:dyDescent="0.25">
      <c r="V230" s="14"/>
      <c r="W230" s="14"/>
      <c r="X230" s="14"/>
      <c r="Y230" s="14"/>
      <c r="Z230" s="7" t="s">
        <v>769</v>
      </c>
      <c r="AA230" s="7" t="s">
        <v>127</v>
      </c>
      <c r="AB230" s="7" t="s">
        <v>42</v>
      </c>
      <c r="AD230" s="7" t="s">
        <v>768</v>
      </c>
      <c r="AE230" s="7" t="s">
        <v>191</v>
      </c>
      <c r="AF230" s="7" t="s">
        <v>367</v>
      </c>
      <c r="AG230" s="7" t="b">
        <v>1</v>
      </c>
      <c r="AH230" s="7" t="b">
        <v>0</v>
      </c>
    </row>
    <row r="231" spans="22:34" x14ac:dyDescent="0.25">
      <c r="V231" s="14"/>
      <c r="W231" s="14"/>
      <c r="X231" s="14"/>
      <c r="Y231" s="14"/>
      <c r="Z231" s="7" t="s">
        <v>769</v>
      </c>
      <c r="AA231" s="7" t="s">
        <v>204</v>
      </c>
      <c r="AB231" s="7" t="s">
        <v>44</v>
      </c>
      <c r="AD231" s="7" t="s">
        <v>768</v>
      </c>
      <c r="AE231" s="7" t="s">
        <v>181</v>
      </c>
      <c r="AF231" s="7" t="s">
        <v>377</v>
      </c>
      <c r="AG231" s="7" t="b">
        <v>0</v>
      </c>
      <c r="AH231" s="7" t="b">
        <v>1</v>
      </c>
    </row>
    <row r="232" spans="22:34" x14ac:dyDescent="0.25">
      <c r="V232" s="14"/>
      <c r="W232" s="14"/>
      <c r="X232" s="14"/>
      <c r="Y232" s="14"/>
      <c r="Z232" s="7" t="s">
        <v>769</v>
      </c>
      <c r="AA232" s="7" t="s">
        <v>133</v>
      </c>
      <c r="AB232" s="7" t="s">
        <v>44</v>
      </c>
      <c r="AD232" s="7" t="s">
        <v>768</v>
      </c>
      <c r="AE232" s="7" t="s">
        <v>104</v>
      </c>
      <c r="AF232" s="7" t="s">
        <v>320</v>
      </c>
      <c r="AG232" s="7" t="b">
        <v>0</v>
      </c>
      <c r="AH232" s="7" t="b">
        <v>1</v>
      </c>
    </row>
    <row r="233" spans="22:34" x14ac:dyDescent="0.25">
      <c r="V233" s="14"/>
      <c r="W233" s="14"/>
      <c r="X233" s="14"/>
      <c r="Y233" s="14"/>
      <c r="Z233" s="7" t="s">
        <v>769</v>
      </c>
      <c r="AA233" s="7" t="s">
        <v>203</v>
      </c>
      <c r="AB233" s="7" t="s">
        <v>44</v>
      </c>
      <c r="AD233" s="7" t="s">
        <v>768</v>
      </c>
      <c r="AE233" s="7" t="s">
        <v>187</v>
      </c>
      <c r="AF233" s="7" t="s">
        <v>380</v>
      </c>
      <c r="AG233" s="7" t="b">
        <v>1</v>
      </c>
      <c r="AH233" s="7" t="b">
        <v>0</v>
      </c>
    </row>
    <row r="234" spans="22:34" x14ac:dyDescent="0.25">
      <c r="V234" s="14"/>
      <c r="W234" s="14"/>
      <c r="X234" s="14"/>
      <c r="Y234" s="14"/>
      <c r="Z234" s="7" t="s">
        <v>769</v>
      </c>
      <c r="AA234" s="7" t="s">
        <v>202</v>
      </c>
      <c r="AB234" s="7" t="s">
        <v>44</v>
      </c>
      <c r="AD234" s="7" t="s">
        <v>768</v>
      </c>
      <c r="AE234" s="7" t="s">
        <v>190</v>
      </c>
      <c r="AF234" s="7" t="s">
        <v>384</v>
      </c>
      <c r="AG234" s="7" t="b">
        <v>1</v>
      </c>
      <c r="AH234" s="7" t="b">
        <v>0</v>
      </c>
    </row>
    <row r="235" spans="22:34" x14ac:dyDescent="0.25">
      <c r="V235" s="14"/>
      <c r="W235" s="14"/>
      <c r="X235" s="14"/>
      <c r="Y235" s="14"/>
      <c r="Z235" s="7" t="s">
        <v>769</v>
      </c>
      <c r="AA235" s="7" t="s">
        <v>206</v>
      </c>
      <c r="AB235" s="7" t="s">
        <v>42</v>
      </c>
      <c r="AD235" s="7" t="s">
        <v>768</v>
      </c>
      <c r="AE235" s="7" t="s">
        <v>186</v>
      </c>
      <c r="AF235" s="7" t="s">
        <v>381</v>
      </c>
      <c r="AG235" s="7" t="b">
        <v>0</v>
      </c>
      <c r="AH235" s="7" t="b">
        <v>1</v>
      </c>
    </row>
    <row r="236" spans="22:34" x14ac:dyDescent="0.25">
      <c r="V236" s="14"/>
      <c r="W236" s="14"/>
      <c r="X236" s="14"/>
      <c r="Y236" s="14"/>
      <c r="Z236" s="7" t="s">
        <v>769</v>
      </c>
      <c r="AA236" s="7" t="s">
        <v>201</v>
      </c>
      <c r="AB236" s="7" t="s">
        <v>44</v>
      </c>
      <c r="AD236" s="7" t="s">
        <v>768</v>
      </c>
      <c r="AE236" s="7" t="s">
        <v>160</v>
      </c>
      <c r="AF236" s="7" t="s">
        <v>351</v>
      </c>
      <c r="AG236" s="7" t="b">
        <v>0</v>
      </c>
      <c r="AH236" s="7" t="b">
        <v>1</v>
      </c>
    </row>
    <row r="237" spans="22:34" x14ac:dyDescent="0.25">
      <c r="V237" s="14"/>
      <c r="W237" s="14"/>
      <c r="X237" s="14"/>
      <c r="Y237" s="14"/>
      <c r="Z237" s="7" t="s">
        <v>769</v>
      </c>
      <c r="AA237" s="7" t="s">
        <v>168</v>
      </c>
      <c r="AB237" s="7" t="s">
        <v>42</v>
      </c>
      <c r="AD237" s="7" t="s">
        <v>768</v>
      </c>
      <c r="AE237" s="7" t="s">
        <v>166</v>
      </c>
      <c r="AF237" s="7" t="s">
        <v>351</v>
      </c>
      <c r="AG237" s="7" t="b">
        <v>0</v>
      </c>
      <c r="AH237" s="7" t="b">
        <v>1</v>
      </c>
    </row>
    <row r="238" spans="22:34" x14ac:dyDescent="0.25">
      <c r="V238" s="14"/>
      <c r="W238" s="14"/>
      <c r="X238" s="14"/>
      <c r="Y238" s="14"/>
      <c r="Z238" s="7" t="s">
        <v>769</v>
      </c>
      <c r="AA238" s="7" t="s">
        <v>162</v>
      </c>
      <c r="AB238" s="7" t="s">
        <v>42</v>
      </c>
      <c r="AD238" s="7" t="s">
        <v>768</v>
      </c>
      <c r="AE238" s="7" t="s">
        <v>167</v>
      </c>
      <c r="AF238" s="7" t="s">
        <v>351</v>
      </c>
      <c r="AG238" s="7" t="b">
        <v>0</v>
      </c>
      <c r="AH238" s="7" t="b">
        <v>1</v>
      </c>
    </row>
    <row r="239" spans="22:34" x14ac:dyDescent="0.25">
      <c r="V239" s="14"/>
      <c r="W239" s="14"/>
      <c r="X239" s="14"/>
      <c r="Y239" s="14"/>
      <c r="Z239" s="7" t="s">
        <v>769</v>
      </c>
      <c r="AA239" s="7" t="s">
        <v>165</v>
      </c>
      <c r="AB239" s="7" t="s">
        <v>42</v>
      </c>
      <c r="AD239" s="7" t="s">
        <v>768</v>
      </c>
      <c r="AE239" s="7" t="s">
        <v>161</v>
      </c>
      <c r="AF239" s="7" t="s">
        <v>351</v>
      </c>
      <c r="AG239" s="7" t="b">
        <v>0</v>
      </c>
      <c r="AH239" s="7" t="b">
        <v>1</v>
      </c>
    </row>
    <row r="240" spans="22:34" x14ac:dyDescent="0.25">
      <c r="V240" s="14"/>
      <c r="W240" s="14"/>
      <c r="X240" s="14"/>
      <c r="Y240" s="14"/>
      <c r="Z240" s="7" t="s">
        <v>769</v>
      </c>
      <c r="AA240" s="7" t="s">
        <v>142</v>
      </c>
      <c r="AB240" s="7" t="s">
        <v>44</v>
      </c>
      <c r="AD240" s="7" t="s">
        <v>768</v>
      </c>
      <c r="AE240" s="7" t="s">
        <v>188</v>
      </c>
      <c r="AF240" s="7" t="s">
        <v>378</v>
      </c>
      <c r="AG240" s="7" t="b">
        <v>0</v>
      </c>
      <c r="AH240" s="7" t="b">
        <v>1</v>
      </c>
    </row>
    <row r="241" spans="22:34" x14ac:dyDescent="0.25">
      <c r="V241" s="14"/>
      <c r="W241" s="14"/>
      <c r="X241" s="14"/>
      <c r="Y241" s="14"/>
      <c r="Z241" s="7" t="s">
        <v>769</v>
      </c>
      <c r="AA241" s="7" t="s">
        <v>132</v>
      </c>
      <c r="AB241" s="7" t="s">
        <v>44</v>
      </c>
      <c r="AD241" s="7" t="s">
        <v>768</v>
      </c>
      <c r="AE241" s="7" t="s">
        <v>155</v>
      </c>
      <c r="AF241" s="7" t="s">
        <v>359</v>
      </c>
      <c r="AG241" s="7" t="b">
        <v>0</v>
      </c>
      <c r="AH241" s="7" t="b">
        <v>1</v>
      </c>
    </row>
    <row r="242" spans="22:34" x14ac:dyDescent="0.25">
      <c r="V242" s="14"/>
      <c r="W242" s="14"/>
      <c r="X242" s="14"/>
      <c r="Y242" s="14"/>
      <c r="Z242" s="7" t="s">
        <v>769</v>
      </c>
      <c r="AA242" s="7" t="s">
        <v>118</v>
      </c>
      <c r="AB242" s="7" t="s">
        <v>40</v>
      </c>
      <c r="AD242" s="7" t="s">
        <v>768</v>
      </c>
      <c r="AE242" s="7" t="s">
        <v>154</v>
      </c>
      <c r="AF242" s="7" t="s">
        <v>352</v>
      </c>
      <c r="AG242" s="7" t="b">
        <v>0</v>
      </c>
      <c r="AH242" s="7" t="b">
        <v>1</v>
      </c>
    </row>
    <row r="243" spans="22:34" x14ac:dyDescent="0.25">
      <c r="V243" s="14"/>
      <c r="W243" s="14"/>
      <c r="X243" s="14"/>
      <c r="Y243" s="14"/>
      <c r="Z243" s="7" t="s">
        <v>769</v>
      </c>
      <c r="AA243" s="7" t="s">
        <v>107</v>
      </c>
      <c r="AB243" s="7" t="s">
        <v>77</v>
      </c>
      <c r="AD243" s="7" t="s">
        <v>768</v>
      </c>
      <c r="AE243" s="7" t="s">
        <v>148</v>
      </c>
      <c r="AF243" s="7" t="s">
        <v>360</v>
      </c>
      <c r="AG243" s="7" t="b">
        <v>0</v>
      </c>
      <c r="AH243" s="7" t="b">
        <v>1</v>
      </c>
    </row>
    <row r="244" spans="22:34" x14ac:dyDescent="0.25">
      <c r="V244" s="14"/>
      <c r="W244" s="14"/>
      <c r="X244" s="14"/>
      <c r="Y244" s="14"/>
      <c r="Z244" s="7" t="s">
        <v>769</v>
      </c>
      <c r="AA244" s="7" t="s">
        <v>214</v>
      </c>
      <c r="AB244" s="7" t="s">
        <v>77</v>
      </c>
      <c r="AD244" s="7" t="s">
        <v>768</v>
      </c>
      <c r="AE244" s="7" t="s">
        <v>144</v>
      </c>
      <c r="AF244" s="7" t="s">
        <v>341</v>
      </c>
      <c r="AG244" s="7" t="b">
        <v>1</v>
      </c>
      <c r="AH244" s="7" t="b">
        <v>0</v>
      </c>
    </row>
    <row r="245" spans="22:34" x14ac:dyDescent="0.25">
      <c r="V245" s="14"/>
      <c r="W245" s="14"/>
      <c r="X245" s="14"/>
      <c r="Y245" s="14"/>
      <c r="Z245" s="7" t="s">
        <v>769</v>
      </c>
      <c r="AA245" s="7" t="s">
        <v>115</v>
      </c>
      <c r="AB245" s="7" t="s">
        <v>42</v>
      </c>
      <c r="AD245" s="7" t="s">
        <v>768</v>
      </c>
      <c r="AE245" s="7" t="s">
        <v>149</v>
      </c>
      <c r="AF245" s="7" t="s">
        <v>341</v>
      </c>
      <c r="AG245" s="7" t="b">
        <v>1</v>
      </c>
      <c r="AH245" s="7" t="b">
        <v>0</v>
      </c>
    </row>
    <row r="246" spans="22:34" x14ac:dyDescent="0.25">
      <c r="V246" s="14"/>
      <c r="W246" s="14"/>
      <c r="X246" s="14"/>
      <c r="Y246" s="14"/>
      <c r="Z246" s="7" t="s">
        <v>769</v>
      </c>
      <c r="AA246" s="7" t="s">
        <v>211</v>
      </c>
      <c r="AB246" s="7" t="s">
        <v>40</v>
      </c>
      <c r="AD246" s="7" t="s">
        <v>768</v>
      </c>
      <c r="AE246" s="7" t="s">
        <v>118</v>
      </c>
      <c r="AF246" s="7" t="s">
        <v>341</v>
      </c>
      <c r="AG246" s="7" t="b">
        <v>1</v>
      </c>
      <c r="AH246" s="7" t="b">
        <v>0</v>
      </c>
    </row>
    <row r="247" spans="22:34" x14ac:dyDescent="0.25">
      <c r="V247" s="14"/>
      <c r="W247" s="14"/>
      <c r="X247" s="14"/>
      <c r="Y247" s="14"/>
      <c r="Z247" s="7" t="s">
        <v>769</v>
      </c>
      <c r="AA247" s="7" t="s">
        <v>104</v>
      </c>
      <c r="AB247" s="7" t="s">
        <v>40</v>
      </c>
      <c r="AD247" s="7" t="s">
        <v>768</v>
      </c>
      <c r="AE247" s="7" t="s">
        <v>116</v>
      </c>
      <c r="AF247" s="7" t="s">
        <v>341</v>
      </c>
      <c r="AG247" s="7" t="b">
        <v>1</v>
      </c>
      <c r="AH247" s="7" t="b">
        <v>0</v>
      </c>
    </row>
    <row r="248" spans="22:34" x14ac:dyDescent="0.25">
      <c r="V248" s="14"/>
      <c r="W248" s="14"/>
      <c r="X248" s="14"/>
      <c r="Y248" s="14"/>
      <c r="Z248" s="7" t="s">
        <v>769</v>
      </c>
      <c r="AA248" s="7" t="s">
        <v>207</v>
      </c>
      <c r="AB248" s="7" t="s">
        <v>44</v>
      </c>
      <c r="AD248" s="7" t="s">
        <v>768</v>
      </c>
      <c r="AE248" s="7" t="s">
        <v>525</v>
      </c>
      <c r="AF248" s="7" t="s">
        <v>526</v>
      </c>
      <c r="AG248" s="7" t="b">
        <v>0</v>
      </c>
      <c r="AH248" s="7" t="b">
        <v>1</v>
      </c>
    </row>
    <row r="249" spans="22:34" x14ac:dyDescent="0.25">
      <c r="V249" s="14"/>
      <c r="Z249" s="7" t="s">
        <v>769</v>
      </c>
      <c r="AA249" s="7" t="s">
        <v>172</v>
      </c>
      <c r="AB249" s="7" t="s">
        <v>40</v>
      </c>
      <c r="AD249" s="7" t="s">
        <v>768</v>
      </c>
      <c r="AE249" s="7" t="s">
        <v>174</v>
      </c>
      <c r="AF249" s="7" t="s">
        <v>379</v>
      </c>
      <c r="AG249" s="7" t="b">
        <v>0</v>
      </c>
      <c r="AH249" s="7" t="b">
        <v>1</v>
      </c>
    </row>
    <row r="250" spans="22:34" x14ac:dyDescent="0.25">
      <c r="V250" s="14"/>
      <c r="Z250" s="7" t="s">
        <v>769</v>
      </c>
      <c r="AA250" s="7" t="s">
        <v>154</v>
      </c>
      <c r="AB250" s="7" t="s">
        <v>42</v>
      </c>
      <c r="AD250" s="7" t="s">
        <v>768</v>
      </c>
      <c r="AE250" s="7" t="s">
        <v>173</v>
      </c>
      <c r="AF250" s="7" t="s">
        <v>339</v>
      </c>
      <c r="AG250" s="7" t="b">
        <v>0</v>
      </c>
      <c r="AH250" s="7" t="b">
        <v>1</v>
      </c>
    </row>
    <row r="251" spans="22:34" x14ac:dyDescent="0.25">
      <c r="V251" s="14"/>
      <c r="Z251" s="7" t="s">
        <v>769</v>
      </c>
      <c r="AA251" s="7" t="s">
        <v>155</v>
      </c>
      <c r="AB251" s="7" t="s">
        <v>40</v>
      </c>
      <c r="AD251" s="7" t="s">
        <v>768</v>
      </c>
      <c r="AE251" s="7" t="s">
        <v>125</v>
      </c>
      <c r="AF251" s="7" t="s">
        <v>339</v>
      </c>
      <c r="AG251" s="7" t="b">
        <v>0</v>
      </c>
      <c r="AH251" s="7" t="b">
        <v>1</v>
      </c>
    </row>
    <row r="252" spans="22:34" x14ac:dyDescent="0.25">
      <c r="V252" s="14"/>
      <c r="Z252" s="7" t="s">
        <v>769</v>
      </c>
      <c r="AA252" s="7" t="s">
        <v>161</v>
      </c>
      <c r="AB252" s="7" t="s">
        <v>42</v>
      </c>
      <c r="AD252" s="7" t="s">
        <v>768</v>
      </c>
      <c r="AE252" s="7" t="s">
        <v>93</v>
      </c>
      <c r="AF252" s="7" t="s">
        <v>301</v>
      </c>
      <c r="AG252" s="7" t="b">
        <v>0</v>
      </c>
      <c r="AH252" s="7" t="b">
        <v>1</v>
      </c>
    </row>
    <row r="253" spans="22:34" x14ac:dyDescent="0.25">
      <c r="V253" s="14"/>
      <c r="Z253" s="7" t="s">
        <v>769</v>
      </c>
      <c r="AA253" s="7" t="s">
        <v>159</v>
      </c>
      <c r="AB253" s="7" t="s">
        <v>42</v>
      </c>
      <c r="AD253" s="7" t="s">
        <v>768</v>
      </c>
      <c r="AE253" s="7" t="s">
        <v>176</v>
      </c>
      <c r="AF253" s="7" t="s">
        <v>306</v>
      </c>
      <c r="AG253" s="7" t="b">
        <v>0</v>
      </c>
      <c r="AH253" s="7" t="b">
        <v>1</v>
      </c>
    </row>
    <row r="254" spans="22:34" x14ac:dyDescent="0.25">
      <c r="V254" s="14"/>
      <c r="Z254" s="7" t="s">
        <v>769</v>
      </c>
      <c r="AA254" s="7" t="s">
        <v>128</v>
      </c>
      <c r="AB254" s="7" t="s">
        <v>42</v>
      </c>
      <c r="AD254" s="7" t="s">
        <v>768</v>
      </c>
      <c r="AE254" s="7" t="s">
        <v>88</v>
      </c>
      <c r="AF254" s="7" t="s">
        <v>306</v>
      </c>
      <c r="AG254" s="7" t="b">
        <v>0</v>
      </c>
      <c r="AH254" s="7" t="b">
        <v>1</v>
      </c>
    </row>
    <row r="255" spans="22:34" x14ac:dyDescent="0.25">
      <c r="V255" s="14"/>
      <c r="Z255" s="7" t="s">
        <v>769</v>
      </c>
      <c r="AA255" s="7" t="s">
        <v>200</v>
      </c>
      <c r="AB255" s="7" t="s">
        <v>42</v>
      </c>
      <c r="AD255" s="7" t="s">
        <v>768</v>
      </c>
      <c r="AE255" s="7" t="s">
        <v>178</v>
      </c>
      <c r="AF255" s="7" t="s">
        <v>306</v>
      </c>
      <c r="AG255" s="7" t="b">
        <v>0</v>
      </c>
      <c r="AH255" s="7" t="b">
        <v>1</v>
      </c>
    </row>
    <row r="256" spans="22:34" x14ac:dyDescent="0.25">
      <c r="V256" s="14"/>
      <c r="Z256" s="7" t="s">
        <v>769</v>
      </c>
      <c r="AA256" s="7" t="s">
        <v>212</v>
      </c>
      <c r="AB256" s="7" t="s">
        <v>40</v>
      </c>
      <c r="AD256" s="7" t="s">
        <v>768</v>
      </c>
      <c r="AE256" s="7" t="s">
        <v>180</v>
      </c>
      <c r="AF256" s="7" t="s">
        <v>306</v>
      </c>
      <c r="AG256" s="7" t="b">
        <v>0</v>
      </c>
      <c r="AH256" s="7" t="b">
        <v>1</v>
      </c>
    </row>
    <row r="257" spans="22:34" x14ac:dyDescent="0.25">
      <c r="V257" s="14"/>
      <c r="Z257" s="7" t="s">
        <v>769</v>
      </c>
      <c r="AA257" s="7" t="s">
        <v>209</v>
      </c>
      <c r="AB257" s="7" t="s">
        <v>42</v>
      </c>
      <c r="AD257" s="7" t="s">
        <v>768</v>
      </c>
      <c r="AE257" s="7" t="s">
        <v>86</v>
      </c>
      <c r="AF257" s="7" t="s">
        <v>306</v>
      </c>
      <c r="AG257" s="7" t="b">
        <v>0</v>
      </c>
      <c r="AH257" s="7" t="b">
        <v>1</v>
      </c>
    </row>
    <row r="258" spans="22:34" x14ac:dyDescent="0.25">
      <c r="V258" s="14"/>
      <c r="AD258" s="7" t="s">
        <v>768</v>
      </c>
      <c r="AE258" s="7" t="s">
        <v>171</v>
      </c>
      <c r="AF258" s="7" t="s">
        <v>368</v>
      </c>
      <c r="AG258" s="7" t="b">
        <v>0</v>
      </c>
      <c r="AH258" s="7" t="b">
        <v>1</v>
      </c>
    </row>
    <row r="259" spans="22:34" x14ac:dyDescent="0.25">
      <c r="V259" s="14"/>
      <c r="AD259" s="7" t="s">
        <v>768</v>
      </c>
      <c r="AE259" s="7" t="s">
        <v>117</v>
      </c>
      <c r="AF259" s="7" t="s">
        <v>320</v>
      </c>
      <c r="AG259" s="7" t="b">
        <v>0</v>
      </c>
      <c r="AH259" s="7" t="b">
        <v>1</v>
      </c>
    </row>
    <row r="260" spans="22:34" x14ac:dyDescent="0.25">
      <c r="V260" s="14"/>
      <c r="AD260" s="7" t="s">
        <v>768</v>
      </c>
      <c r="AE260" s="7" t="s">
        <v>189</v>
      </c>
      <c r="AF260" s="7" t="s">
        <v>378</v>
      </c>
      <c r="AG260" s="7" t="b">
        <v>0</v>
      </c>
      <c r="AH260" s="7" t="b">
        <v>1</v>
      </c>
    </row>
    <row r="261" spans="22:34" x14ac:dyDescent="0.25">
      <c r="V261" s="14"/>
      <c r="AD261" s="7" t="s">
        <v>768</v>
      </c>
      <c r="AE261" s="7" t="s">
        <v>342</v>
      </c>
      <c r="AF261" s="7" t="s">
        <v>343</v>
      </c>
      <c r="AG261" s="7" t="b">
        <v>0</v>
      </c>
      <c r="AH261" s="7" t="b">
        <v>1</v>
      </c>
    </row>
    <row r="262" spans="22:34" x14ac:dyDescent="0.25">
      <c r="V262" s="14"/>
      <c r="AD262" s="7" t="s">
        <v>768</v>
      </c>
      <c r="AE262" s="7" t="s">
        <v>373</v>
      </c>
      <c r="AF262" s="7" t="s">
        <v>374</v>
      </c>
      <c r="AG262" s="7" t="b">
        <v>0</v>
      </c>
      <c r="AH262" s="7" t="b">
        <v>1</v>
      </c>
    </row>
    <row r="263" spans="22:34" x14ac:dyDescent="0.25">
      <c r="V263" s="14"/>
      <c r="AD263" s="7" t="s">
        <v>768</v>
      </c>
      <c r="AE263" s="7" t="s">
        <v>150</v>
      </c>
      <c r="AF263" s="7" t="s">
        <v>328</v>
      </c>
      <c r="AG263" s="7" t="b">
        <v>0</v>
      </c>
      <c r="AH263" s="7" t="b">
        <v>1</v>
      </c>
    </row>
    <row r="264" spans="22:34" x14ac:dyDescent="0.25">
      <c r="V264" s="14"/>
      <c r="AD264" s="7" t="s">
        <v>768</v>
      </c>
      <c r="AE264" s="7" t="s">
        <v>193</v>
      </c>
      <c r="AF264" s="7" t="s">
        <v>383</v>
      </c>
      <c r="AG264" s="7" t="b">
        <v>0</v>
      </c>
      <c r="AH264" s="7" t="b">
        <v>1</v>
      </c>
    </row>
    <row r="265" spans="22:34" x14ac:dyDescent="0.25">
      <c r="V265" s="14"/>
      <c r="AD265" s="7" t="s">
        <v>768</v>
      </c>
      <c r="AE265" s="7" t="s">
        <v>192</v>
      </c>
      <c r="AF265" s="7" t="s">
        <v>380</v>
      </c>
      <c r="AG265" s="7" t="b">
        <v>1</v>
      </c>
      <c r="AH265" s="7" t="b">
        <v>0</v>
      </c>
    </row>
    <row r="266" spans="22:34" x14ac:dyDescent="0.25">
      <c r="AD266" s="7" t="s">
        <v>768</v>
      </c>
      <c r="AE266" s="7" t="s">
        <v>162</v>
      </c>
      <c r="AF266" s="7" t="s">
        <v>351</v>
      </c>
      <c r="AG266" s="7" t="b">
        <v>0</v>
      </c>
      <c r="AH266" s="7" t="b">
        <v>1</v>
      </c>
    </row>
    <row r="267" spans="22:34" x14ac:dyDescent="0.25">
      <c r="AD267" s="7" t="s">
        <v>768</v>
      </c>
      <c r="AE267" s="7" t="s">
        <v>184</v>
      </c>
      <c r="AF267" s="7" t="s">
        <v>372</v>
      </c>
      <c r="AG267" s="7" t="b">
        <v>0</v>
      </c>
      <c r="AH267" s="7" t="b">
        <v>1</v>
      </c>
    </row>
    <row r="268" spans="22:34" x14ac:dyDescent="0.25">
      <c r="AD268" s="7" t="s">
        <v>768</v>
      </c>
      <c r="AE268" s="7" t="s">
        <v>143</v>
      </c>
      <c r="AF268" s="7" t="s">
        <v>349</v>
      </c>
      <c r="AG268" s="7" t="b">
        <v>0</v>
      </c>
      <c r="AH268" s="7" t="b">
        <v>1</v>
      </c>
    </row>
    <row r="269" spans="22:34" x14ac:dyDescent="0.25">
      <c r="AD269" s="7" t="s">
        <v>768</v>
      </c>
      <c r="AE269" s="7" t="s">
        <v>177</v>
      </c>
      <c r="AF269" s="7" t="s">
        <v>371</v>
      </c>
      <c r="AG269" s="7" t="b">
        <v>1</v>
      </c>
      <c r="AH269" s="7" t="b">
        <v>0</v>
      </c>
    </row>
    <row r="270" spans="22:34" x14ac:dyDescent="0.25">
      <c r="AD270" s="7" t="s">
        <v>768</v>
      </c>
      <c r="AE270" s="7" t="s">
        <v>182</v>
      </c>
      <c r="AF270" s="7" t="s">
        <v>376</v>
      </c>
      <c r="AG270" s="7" t="b">
        <v>1</v>
      </c>
      <c r="AH270" s="7" t="b">
        <v>0</v>
      </c>
    </row>
    <row r="271" spans="22:34" x14ac:dyDescent="0.25">
      <c r="AD271" s="7" t="s">
        <v>768</v>
      </c>
      <c r="AE271" s="7" t="s">
        <v>183</v>
      </c>
      <c r="AF271" s="7" t="s">
        <v>376</v>
      </c>
      <c r="AG271" s="7" t="b">
        <v>1</v>
      </c>
      <c r="AH271" s="7" t="b">
        <v>0</v>
      </c>
    </row>
    <row r="272" spans="22:34" x14ac:dyDescent="0.25">
      <c r="AD272" s="7" t="s">
        <v>768</v>
      </c>
      <c r="AE272" s="7" t="s">
        <v>168</v>
      </c>
      <c r="AF272" s="7" t="s">
        <v>330</v>
      </c>
      <c r="AG272" s="7" t="b">
        <v>0</v>
      </c>
      <c r="AH272" s="7" t="b">
        <v>1</v>
      </c>
    </row>
    <row r="273" spans="30:34" x14ac:dyDescent="0.25">
      <c r="AD273" s="7" t="s">
        <v>768</v>
      </c>
      <c r="AE273" s="7" t="s">
        <v>185</v>
      </c>
      <c r="AF273" s="7" t="s">
        <v>382</v>
      </c>
      <c r="AG273" s="7" t="b">
        <v>0</v>
      </c>
      <c r="AH273" s="7" t="b">
        <v>1</v>
      </c>
    </row>
    <row r="274" spans="30:34" x14ac:dyDescent="0.25">
      <c r="AD274" s="7" t="s">
        <v>768</v>
      </c>
      <c r="AE274" s="7" t="s">
        <v>532</v>
      </c>
      <c r="AF274" s="7" t="s">
        <v>360</v>
      </c>
      <c r="AG274" s="7" t="b">
        <v>0</v>
      </c>
      <c r="AH274" s="7" t="b">
        <v>1</v>
      </c>
    </row>
    <row r="275" spans="30:34" x14ac:dyDescent="0.25">
      <c r="AD275" s="7" t="s">
        <v>768</v>
      </c>
      <c r="AE275" s="7" t="s">
        <v>533</v>
      </c>
      <c r="AF275" s="7" t="s">
        <v>360</v>
      </c>
      <c r="AG275" s="7" t="b">
        <v>0</v>
      </c>
      <c r="AH275" s="7" t="b">
        <v>1</v>
      </c>
    </row>
    <row r="276" spans="30:34" x14ac:dyDescent="0.25">
      <c r="AD276" s="7" t="s">
        <v>768</v>
      </c>
      <c r="AE276" s="7" t="s">
        <v>145</v>
      </c>
      <c r="AF276" s="7" t="s">
        <v>341</v>
      </c>
      <c r="AG276" s="7" t="b">
        <v>1</v>
      </c>
      <c r="AH276" s="7" t="b">
        <v>0</v>
      </c>
    </row>
    <row r="277" spans="30:34" x14ac:dyDescent="0.25">
      <c r="AD277" s="7" t="s">
        <v>768</v>
      </c>
      <c r="AE277" s="7" t="s">
        <v>146</v>
      </c>
      <c r="AF277" s="7" t="s">
        <v>341</v>
      </c>
      <c r="AG277" s="7" t="b">
        <v>1</v>
      </c>
      <c r="AH277" s="7" t="b">
        <v>0</v>
      </c>
    </row>
    <row r="278" spans="30:34" x14ac:dyDescent="0.25">
      <c r="AD278" s="7" t="s">
        <v>768</v>
      </c>
      <c r="AE278" s="7" t="s">
        <v>133</v>
      </c>
      <c r="AF278" s="7" t="s">
        <v>341</v>
      </c>
      <c r="AG278" s="7" t="b">
        <v>1</v>
      </c>
      <c r="AH278" s="7" t="b">
        <v>0</v>
      </c>
    </row>
    <row r="279" spans="30:34" x14ac:dyDescent="0.25">
      <c r="AD279" s="7" t="s">
        <v>768</v>
      </c>
      <c r="AE279" s="7" t="s">
        <v>127</v>
      </c>
      <c r="AF279" s="7" t="s">
        <v>327</v>
      </c>
      <c r="AG279" s="7" t="b">
        <v>0</v>
      </c>
      <c r="AH279" s="7" t="b">
        <v>1</v>
      </c>
    </row>
    <row r="280" spans="30:34" x14ac:dyDescent="0.25">
      <c r="AD280" s="7" t="s">
        <v>768</v>
      </c>
      <c r="AE280" s="7" t="s">
        <v>137</v>
      </c>
      <c r="AF280" s="7" t="s">
        <v>328</v>
      </c>
      <c r="AG280" s="7" t="b">
        <v>0</v>
      </c>
      <c r="AH280" s="7" t="b">
        <v>1</v>
      </c>
    </row>
    <row r="281" spans="30:34" x14ac:dyDescent="0.25">
      <c r="AD281" s="7" t="s">
        <v>768</v>
      </c>
      <c r="AE281" s="7" t="s">
        <v>126</v>
      </c>
      <c r="AF281" s="7" t="s">
        <v>340</v>
      </c>
      <c r="AG281" s="7" t="b">
        <v>0</v>
      </c>
      <c r="AH281" s="7" t="b">
        <v>1</v>
      </c>
    </row>
    <row r="282" spans="30:34" x14ac:dyDescent="0.25">
      <c r="AD282" s="7" t="s">
        <v>768</v>
      </c>
      <c r="AE282" s="7" t="s">
        <v>175</v>
      </c>
      <c r="AF282" s="7" t="s">
        <v>369</v>
      </c>
      <c r="AG282" s="7" t="b">
        <v>0</v>
      </c>
      <c r="AH282" s="7" t="b">
        <v>1</v>
      </c>
    </row>
    <row r="283" spans="30:34" x14ac:dyDescent="0.25">
      <c r="AD283" s="7" t="s">
        <v>768</v>
      </c>
      <c r="AE283" s="7" t="s">
        <v>375</v>
      </c>
      <c r="AF283" s="7" t="s">
        <v>315</v>
      </c>
      <c r="AG283" s="7" t="b">
        <v>1</v>
      </c>
      <c r="AH283" s="7" t="b">
        <v>0</v>
      </c>
    </row>
    <row r="284" spans="30:34" x14ac:dyDescent="0.25">
      <c r="AD284" s="7" t="s">
        <v>768</v>
      </c>
      <c r="AE284" s="7" t="s">
        <v>102</v>
      </c>
      <c r="AF284" s="7" t="s">
        <v>315</v>
      </c>
      <c r="AG284" s="7" t="b">
        <v>1</v>
      </c>
      <c r="AH284" s="7" t="b">
        <v>0</v>
      </c>
    </row>
    <row r="285" spans="30:34" x14ac:dyDescent="0.25">
      <c r="AD285" s="7" t="s">
        <v>768</v>
      </c>
      <c r="AE285" s="7" t="s">
        <v>534</v>
      </c>
      <c r="AF285" s="7" t="s">
        <v>363</v>
      </c>
      <c r="AG285" s="7" t="b">
        <v>1</v>
      </c>
      <c r="AH285" s="7" t="b">
        <v>0</v>
      </c>
    </row>
    <row r="286" spans="30:34" x14ac:dyDescent="0.25">
      <c r="AD286" s="7" t="s">
        <v>768</v>
      </c>
      <c r="AE286" s="7" t="s">
        <v>152</v>
      </c>
      <c r="AF286" s="7" t="s">
        <v>363</v>
      </c>
      <c r="AG286" s="7" t="b">
        <v>1</v>
      </c>
      <c r="AH286" s="7" t="b">
        <v>0</v>
      </c>
    </row>
    <row r="287" spans="30:34" x14ac:dyDescent="0.25">
      <c r="AD287" s="7" t="s">
        <v>768</v>
      </c>
      <c r="AE287" s="7" t="s">
        <v>103</v>
      </c>
      <c r="AF287" s="7" t="s">
        <v>306</v>
      </c>
      <c r="AG287" s="7" t="b">
        <v>0</v>
      </c>
      <c r="AH287" s="7" t="b">
        <v>1</v>
      </c>
    </row>
    <row r="288" spans="30:34" x14ac:dyDescent="0.25">
      <c r="AD288" s="7" t="s">
        <v>768</v>
      </c>
      <c r="AE288" s="7" t="s">
        <v>110</v>
      </c>
      <c r="AF288" s="7" t="s">
        <v>321</v>
      </c>
      <c r="AG288" s="7" t="b">
        <v>0</v>
      </c>
      <c r="AH288" s="7" t="b">
        <v>1</v>
      </c>
    </row>
    <row r="289" spans="30:34" x14ac:dyDescent="0.25">
      <c r="AD289" s="7" t="s">
        <v>768</v>
      </c>
      <c r="AE289" s="7" t="s">
        <v>131</v>
      </c>
      <c r="AF289" s="7" t="s">
        <v>336</v>
      </c>
      <c r="AG289" s="7" t="b">
        <v>0</v>
      </c>
      <c r="AH289" s="7" t="b">
        <v>1</v>
      </c>
    </row>
    <row r="290" spans="30:34" x14ac:dyDescent="0.25">
      <c r="AD290" s="7" t="s">
        <v>768</v>
      </c>
      <c r="AE290" s="7" t="s">
        <v>135</v>
      </c>
      <c r="AF290" s="7" t="s">
        <v>348</v>
      </c>
      <c r="AG290" s="7" t="b">
        <v>0</v>
      </c>
      <c r="AH290" s="7" t="b">
        <v>1</v>
      </c>
    </row>
    <row r="291" spans="30:34" x14ac:dyDescent="0.25">
      <c r="AD291" s="7" t="s">
        <v>769</v>
      </c>
      <c r="AE291" s="7" t="s">
        <v>107</v>
      </c>
      <c r="AF291" s="7" t="s">
        <v>464</v>
      </c>
      <c r="AG291" s="7" t="b">
        <v>0</v>
      </c>
      <c r="AH291" s="7" t="b">
        <v>1</v>
      </c>
    </row>
    <row r="292" spans="30:34" x14ac:dyDescent="0.25">
      <c r="AD292" s="7" t="s">
        <v>769</v>
      </c>
      <c r="AE292" s="7" t="s">
        <v>214</v>
      </c>
      <c r="AF292" s="7" t="s">
        <v>305</v>
      </c>
      <c r="AG292" s="7" t="b">
        <v>0</v>
      </c>
      <c r="AH292" s="7" t="b">
        <v>1</v>
      </c>
    </row>
    <row r="293" spans="30:34" x14ac:dyDescent="0.25">
      <c r="AD293" s="7" t="s">
        <v>769</v>
      </c>
      <c r="AE293" s="7" t="s">
        <v>115</v>
      </c>
      <c r="AF293" s="7" t="s">
        <v>302</v>
      </c>
      <c r="AG293" s="7" t="b">
        <v>0</v>
      </c>
      <c r="AH293" s="7" t="b">
        <v>1</v>
      </c>
    </row>
    <row r="294" spans="30:34" x14ac:dyDescent="0.25">
      <c r="AD294" s="7" t="s">
        <v>769</v>
      </c>
      <c r="AE294" s="7" t="s">
        <v>211</v>
      </c>
      <c r="AF294" s="7" t="s">
        <v>366</v>
      </c>
      <c r="AG294" s="7" t="b">
        <v>0</v>
      </c>
      <c r="AH294" s="7" t="b">
        <v>1</v>
      </c>
    </row>
    <row r="295" spans="30:34" x14ac:dyDescent="0.25">
      <c r="AD295" s="7" t="s">
        <v>769</v>
      </c>
      <c r="AE295" s="7" t="s">
        <v>191</v>
      </c>
      <c r="AF295" s="7" t="s">
        <v>367</v>
      </c>
      <c r="AG295" s="7" t="b">
        <v>0</v>
      </c>
      <c r="AH295" s="7" t="b">
        <v>1</v>
      </c>
    </row>
    <row r="296" spans="30:34" x14ac:dyDescent="0.25">
      <c r="AD296" s="7" t="s">
        <v>769</v>
      </c>
      <c r="AE296" s="7" t="s">
        <v>104</v>
      </c>
      <c r="AF296" s="7" t="s">
        <v>320</v>
      </c>
      <c r="AG296" s="7" t="b">
        <v>0</v>
      </c>
      <c r="AH296" s="7" t="b">
        <v>1</v>
      </c>
    </row>
    <row r="297" spans="30:34" x14ac:dyDescent="0.25">
      <c r="AD297" s="7" t="s">
        <v>769</v>
      </c>
      <c r="AE297" s="7" t="s">
        <v>172</v>
      </c>
      <c r="AF297" s="7" t="s">
        <v>365</v>
      </c>
      <c r="AG297" s="7" t="b">
        <v>0</v>
      </c>
      <c r="AH297" s="7" t="b">
        <v>1</v>
      </c>
    </row>
    <row r="298" spans="30:34" x14ac:dyDescent="0.25">
      <c r="AD298" s="7" t="s">
        <v>769</v>
      </c>
      <c r="AE298" s="7" t="s">
        <v>212</v>
      </c>
      <c r="AF298" s="7" t="s">
        <v>312</v>
      </c>
      <c r="AG298" s="7" t="b">
        <v>0</v>
      </c>
      <c r="AH298" s="7" t="b">
        <v>1</v>
      </c>
    </row>
    <row r="299" spans="30:34" x14ac:dyDescent="0.25">
      <c r="AD299" s="7" t="s">
        <v>769</v>
      </c>
      <c r="AE299" s="7" t="s">
        <v>200</v>
      </c>
      <c r="AF299" s="7" t="s">
        <v>312</v>
      </c>
      <c r="AG299" s="7" t="b">
        <v>0</v>
      </c>
      <c r="AH299" s="7" t="b">
        <v>1</v>
      </c>
    </row>
    <row r="300" spans="30:34" x14ac:dyDescent="0.25">
      <c r="AD300" s="7" t="s">
        <v>769</v>
      </c>
      <c r="AE300" s="7" t="s">
        <v>128</v>
      </c>
      <c r="AF300" s="7" t="s">
        <v>345</v>
      </c>
      <c r="AG300" s="7" t="b">
        <v>0</v>
      </c>
      <c r="AH300" s="7" t="b">
        <v>1</v>
      </c>
    </row>
    <row r="301" spans="30:34" x14ac:dyDescent="0.25">
      <c r="AD301" s="7" t="s">
        <v>769</v>
      </c>
      <c r="AE301" s="7" t="s">
        <v>159</v>
      </c>
      <c r="AF301" s="7" t="s">
        <v>358</v>
      </c>
      <c r="AG301" s="7" t="b">
        <v>0</v>
      </c>
      <c r="AH301" s="7" t="b">
        <v>1</v>
      </c>
    </row>
    <row r="302" spans="30:34" x14ac:dyDescent="0.25">
      <c r="AD302" s="7" t="s">
        <v>769</v>
      </c>
      <c r="AE302" s="7" t="s">
        <v>209</v>
      </c>
      <c r="AF302" s="7" t="s">
        <v>392</v>
      </c>
      <c r="AG302" s="7" t="b">
        <v>1</v>
      </c>
      <c r="AH302" s="7" t="b">
        <v>0</v>
      </c>
    </row>
    <row r="303" spans="30:34" x14ac:dyDescent="0.25">
      <c r="AD303" s="7" t="s">
        <v>769</v>
      </c>
      <c r="AE303" s="7" t="s">
        <v>161</v>
      </c>
      <c r="AF303" s="7" t="s">
        <v>351</v>
      </c>
      <c r="AG303" s="7" t="b">
        <v>0</v>
      </c>
      <c r="AH303" s="7" t="b">
        <v>1</v>
      </c>
    </row>
    <row r="304" spans="30:34" x14ac:dyDescent="0.25">
      <c r="AD304" s="7" t="s">
        <v>769</v>
      </c>
      <c r="AE304" s="7" t="s">
        <v>155</v>
      </c>
      <c r="AF304" s="7" t="s">
        <v>359</v>
      </c>
      <c r="AG304" s="7" t="b">
        <v>0</v>
      </c>
      <c r="AH304" s="7" t="b">
        <v>1</v>
      </c>
    </row>
    <row r="305" spans="30:34" x14ac:dyDescent="0.25">
      <c r="AD305" s="7" t="s">
        <v>769</v>
      </c>
      <c r="AE305" s="7" t="s">
        <v>154</v>
      </c>
      <c r="AF305" s="7" t="s">
        <v>352</v>
      </c>
      <c r="AG305" s="7" t="b">
        <v>0</v>
      </c>
      <c r="AH305" s="7" t="b">
        <v>1</v>
      </c>
    </row>
    <row r="306" spans="30:34" x14ac:dyDescent="0.25">
      <c r="AD306" s="7" t="s">
        <v>769</v>
      </c>
      <c r="AE306" s="7" t="s">
        <v>118</v>
      </c>
      <c r="AF306" s="7" t="s">
        <v>341</v>
      </c>
      <c r="AG306" s="7" t="b">
        <v>1</v>
      </c>
      <c r="AH306" s="7" t="b">
        <v>0</v>
      </c>
    </row>
    <row r="307" spans="30:34" x14ac:dyDescent="0.25">
      <c r="AD307" s="7" t="s">
        <v>769</v>
      </c>
      <c r="AE307" s="7" t="s">
        <v>525</v>
      </c>
      <c r="AF307" s="7" t="s">
        <v>526</v>
      </c>
      <c r="AG307" s="7" t="b">
        <v>0</v>
      </c>
      <c r="AH307" s="7" t="b">
        <v>1</v>
      </c>
    </row>
    <row r="308" spans="30:34" x14ac:dyDescent="0.25">
      <c r="AD308" s="7" t="s">
        <v>769</v>
      </c>
      <c r="AE308" s="7" t="s">
        <v>125</v>
      </c>
      <c r="AF308" s="7" t="s">
        <v>339</v>
      </c>
      <c r="AG308" s="7" t="b">
        <v>0</v>
      </c>
      <c r="AH308" s="7" t="b">
        <v>1</v>
      </c>
    </row>
    <row r="309" spans="30:34" x14ac:dyDescent="0.25">
      <c r="AD309" s="7" t="s">
        <v>769</v>
      </c>
      <c r="AE309" s="7" t="s">
        <v>93</v>
      </c>
      <c r="AF309" s="7" t="s">
        <v>301</v>
      </c>
      <c r="AG309" s="7" t="b">
        <v>0</v>
      </c>
      <c r="AH309" s="7" t="b">
        <v>1</v>
      </c>
    </row>
    <row r="310" spans="30:34" x14ac:dyDescent="0.25">
      <c r="AD310" s="7" t="s">
        <v>769</v>
      </c>
      <c r="AE310" s="7" t="s">
        <v>94</v>
      </c>
      <c r="AF310" s="7" t="s">
        <v>304</v>
      </c>
      <c r="AG310" s="7" t="b">
        <v>0</v>
      </c>
      <c r="AH310" s="7" t="b">
        <v>1</v>
      </c>
    </row>
    <row r="311" spans="30:34" x14ac:dyDescent="0.25">
      <c r="AD311" s="7" t="s">
        <v>769</v>
      </c>
      <c r="AE311" s="7" t="s">
        <v>535</v>
      </c>
      <c r="AF311" s="7" t="s">
        <v>305</v>
      </c>
      <c r="AG311" s="7" t="b">
        <v>0</v>
      </c>
      <c r="AH311" s="7" t="b">
        <v>1</v>
      </c>
    </row>
    <row r="312" spans="30:34" x14ac:dyDescent="0.25">
      <c r="AD312" s="7" t="s">
        <v>769</v>
      </c>
      <c r="AE312" s="7" t="s">
        <v>87</v>
      </c>
      <c r="AF312" s="7" t="s">
        <v>305</v>
      </c>
      <c r="AG312" s="7" t="b">
        <v>0</v>
      </c>
      <c r="AH312" s="7" t="b">
        <v>1</v>
      </c>
    </row>
    <row r="313" spans="30:34" x14ac:dyDescent="0.25">
      <c r="AD313" s="7" t="s">
        <v>769</v>
      </c>
      <c r="AE313" s="7" t="s">
        <v>197</v>
      </c>
      <c r="AF313" s="7" t="s">
        <v>385</v>
      </c>
      <c r="AG313" s="7" t="b">
        <v>0</v>
      </c>
      <c r="AH313" s="7" t="b">
        <v>1</v>
      </c>
    </row>
    <row r="314" spans="30:34" x14ac:dyDescent="0.25">
      <c r="AD314" s="7" t="s">
        <v>769</v>
      </c>
      <c r="AE314" s="7" t="s">
        <v>194</v>
      </c>
      <c r="AF314" s="7" t="s">
        <v>385</v>
      </c>
      <c r="AG314" s="7" t="b">
        <v>0</v>
      </c>
      <c r="AH314" s="7" t="b">
        <v>1</v>
      </c>
    </row>
    <row r="315" spans="30:34" x14ac:dyDescent="0.25">
      <c r="AD315" s="7" t="s">
        <v>769</v>
      </c>
      <c r="AE315" s="7" t="s">
        <v>89</v>
      </c>
      <c r="AF315" s="7" t="s">
        <v>307</v>
      </c>
      <c r="AG315" s="7" t="b">
        <v>0</v>
      </c>
      <c r="AH315" s="7" t="b">
        <v>1</v>
      </c>
    </row>
    <row r="316" spans="30:34" x14ac:dyDescent="0.25">
      <c r="AD316" s="7" t="s">
        <v>769</v>
      </c>
      <c r="AE316" s="7" t="s">
        <v>205</v>
      </c>
      <c r="AF316" s="7" t="s">
        <v>391</v>
      </c>
      <c r="AG316" s="7" t="b">
        <v>0</v>
      </c>
      <c r="AH316" s="7" t="b">
        <v>1</v>
      </c>
    </row>
    <row r="317" spans="30:34" x14ac:dyDescent="0.25">
      <c r="AD317" s="7" t="s">
        <v>769</v>
      </c>
      <c r="AE317" s="7" t="s">
        <v>210</v>
      </c>
      <c r="AF317" s="7" t="s">
        <v>391</v>
      </c>
      <c r="AG317" s="7" t="b">
        <v>0</v>
      </c>
      <c r="AH317" s="7" t="b">
        <v>1</v>
      </c>
    </row>
    <row r="318" spans="30:34" x14ac:dyDescent="0.25">
      <c r="AD318" s="7" t="s">
        <v>769</v>
      </c>
      <c r="AE318" s="7" t="s">
        <v>171</v>
      </c>
      <c r="AF318" s="7" t="s">
        <v>368</v>
      </c>
      <c r="AG318" s="7" t="b">
        <v>0</v>
      </c>
      <c r="AH318" s="7" t="b">
        <v>1</v>
      </c>
    </row>
    <row r="319" spans="30:34" x14ac:dyDescent="0.25">
      <c r="AD319" s="7" t="s">
        <v>769</v>
      </c>
      <c r="AE319" s="7" t="s">
        <v>199</v>
      </c>
      <c r="AF319" s="7" t="s">
        <v>326</v>
      </c>
      <c r="AG319" s="7" t="b">
        <v>0</v>
      </c>
      <c r="AH319" s="7" t="b">
        <v>1</v>
      </c>
    </row>
    <row r="320" spans="30:34" x14ac:dyDescent="0.25">
      <c r="AD320" s="7" t="s">
        <v>769</v>
      </c>
      <c r="AE320" s="7" t="s">
        <v>121</v>
      </c>
      <c r="AF320" s="7" t="s">
        <v>345</v>
      </c>
      <c r="AG320" s="7" t="b">
        <v>0</v>
      </c>
      <c r="AH320" s="7" t="b">
        <v>1</v>
      </c>
    </row>
    <row r="321" spans="30:34" x14ac:dyDescent="0.25">
      <c r="AD321" s="7" t="s">
        <v>769</v>
      </c>
      <c r="AE321" s="7" t="s">
        <v>150</v>
      </c>
      <c r="AF321" s="7" t="s">
        <v>328</v>
      </c>
      <c r="AG321" s="7" t="b">
        <v>0</v>
      </c>
      <c r="AH321" s="7" t="b">
        <v>1</v>
      </c>
    </row>
    <row r="322" spans="30:34" x14ac:dyDescent="0.25">
      <c r="AD322" s="7" t="s">
        <v>769</v>
      </c>
      <c r="AE322" s="7" t="s">
        <v>198</v>
      </c>
      <c r="AF322" s="7" t="s">
        <v>386</v>
      </c>
      <c r="AG322" s="7" t="b">
        <v>0</v>
      </c>
      <c r="AH322" s="7" t="b">
        <v>1</v>
      </c>
    </row>
    <row r="323" spans="30:34" x14ac:dyDescent="0.25">
      <c r="AD323" s="7" t="s">
        <v>769</v>
      </c>
      <c r="AE323" s="7" t="s">
        <v>120</v>
      </c>
      <c r="AF323" s="7" t="s">
        <v>345</v>
      </c>
      <c r="AG323" s="7" t="b">
        <v>0</v>
      </c>
      <c r="AH323" s="7" t="b">
        <v>1</v>
      </c>
    </row>
    <row r="324" spans="30:34" x14ac:dyDescent="0.25">
      <c r="AD324" s="7" t="s">
        <v>769</v>
      </c>
      <c r="AE324" s="7" t="s">
        <v>132</v>
      </c>
      <c r="AF324" s="7" t="s">
        <v>345</v>
      </c>
      <c r="AG324" s="7" t="b">
        <v>0</v>
      </c>
      <c r="AH324" s="7" t="b">
        <v>1</v>
      </c>
    </row>
    <row r="325" spans="30:34" x14ac:dyDescent="0.25">
      <c r="AD325" s="7" t="s">
        <v>769</v>
      </c>
      <c r="AE325" s="7" t="s">
        <v>213</v>
      </c>
      <c r="AF325" s="7" t="s">
        <v>393</v>
      </c>
      <c r="AG325" s="7" t="b">
        <v>0</v>
      </c>
      <c r="AH325" s="7" t="b">
        <v>1</v>
      </c>
    </row>
    <row r="326" spans="30:34" x14ac:dyDescent="0.25">
      <c r="AD326" s="7" t="s">
        <v>769</v>
      </c>
      <c r="AE326" s="7" t="s">
        <v>142</v>
      </c>
      <c r="AF326" s="7" t="s">
        <v>350</v>
      </c>
      <c r="AG326" s="7" t="b">
        <v>1</v>
      </c>
      <c r="AH326" s="7" t="b">
        <v>0</v>
      </c>
    </row>
    <row r="327" spans="30:34" x14ac:dyDescent="0.25">
      <c r="AD327" s="7" t="s">
        <v>769</v>
      </c>
      <c r="AE327" s="7" t="s">
        <v>165</v>
      </c>
      <c r="AF327" s="7" t="s">
        <v>350</v>
      </c>
      <c r="AG327" s="7" t="b">
        <v>1</v>
      </c>
      <c r="AH327" s="7" t="b">
        <v>0</v>
      </c>
    </row>
    <row r="328" spans="30:34" x14ac:dyDescent="0.25">
      <c r="AD328" s="7" t="s">
        <v>769</v>
      </c>
      <c r="AE328" s="7" t="s">
        <v>162</v>
      </c>
      <c r="AF328" s="7" t="s">
        <v>351</v>
      </c>
      <c r="AG328" s="7" t="b">
        <v>0</v>
      </c>
      <c r="AH328" s="7" t="b">
        <v>1</v>
      </c>
    </row>
    <row r="329" spans="30:34" x14ac:dyDescent="0.25">
      <c r="AD329" s="7" t="s">
        <v>769</v>
      </c>
      <c r="AE329" s="7" t="s">
        <v>168</v>
      </c>
      <c r="AF329" s="7" t="s">
        <v>330</v>
      </c>
      <c r="AG329" s="7" t="b">
        <v>0</v>
      </c>
      <c r="AH329" s="7" t="b">
        <v>1</v>
      </c>
    </row>
    <row r="330" spans="30:34" x14ac:dyDescent="0.25">
      <c r="AD330" s="7" t="s">
        <v>769</v>
      </c>
      <c r="AE330" s="7" t="s">
        <v>201</v>
      </c>
      <c r="AF330" s="7" t="s">
        <v>389</v>
      </c>
      <c r="AG330" s="7" t="b">
        <v>0</v>
      </c>
      <c r="AH330" s="7" t="b">
        <v>1</v>
      </c>
    </row>
    <row r="331" spans="30:34" x14ac:dyDescent="0.25">
      <c r="AD331" s="7" t="s">
        <v>769</v>
      </c>
      <c r="AE331" s="7" t="s">
        <v>206</v>
      </c>
      <c r="AF331" s="7" t="s">
        <v>389</v>
      </c>
      <c r="AG331" s="7" t="b">
        <v>0</v>
      </c>
      <c r="AH331" s="7" t="b">
        <v>1</v>
      </c>
    </row>
    <row r="332" spans="30:34" x14ac:dyDescent="0.25">
      <c r="AD332" s="7" t="s">
        <v>769</v>
      </c>
      <c r="AE332" s="7" t="s">
        <v>202</v>
      </c>
      <c r="AF332" s="7" t="s">
        <v>388</v>
      </c>
      <c r="AG332" s="7" t="b">
        <v>1</v>
      </c>
      <c r="AH332" s="7" t="b">
        <v>0</v>
      </c>
    </row>
    <row r="333" spans="30:34" x14ac:dyDescent="0.25">
      <c r="AD333" s="7" t="s">
        <v>769</v>
      </c>
      <c r="AE333" s="7" t="s">
        <v>203</v>
      </c>
      <c r="AF333" s="7" t="s">
        <v>388</v>
      </c>
      <c r="AG333" s="7" t="b">
        <v>1</v>
      </c>
      <c r="AH333" s="7" t="b">
        <v>0</v>
      </c>
    </row>
    <row r="334" spans="30:34" x14ac:dyDescent="0.25">
      <c r="AD334" s="7" t="s">
        <v>769</v>
      </c>
      <c r="AE334" s="7" t="s">
        <v>133</v>
      </c>
      <c r="AF334" s="7" t="s">
        <v>341</v>
      </c>
      <c r="AG334" s="7" t="b">
        <v>1</v>
      </c>
      <c r="AH334" s="7" t="b">
        <v>0</v>
      </c>
    </row>
    <row r="335" spans="30:34" x14ac:dyDescent="0.25">
      <c r="AD335" s="7" t="s">
        <v>769</v>
      </c>
      <c r="AE335" s="7" t="s">
        <v>204</v>
      </c>
      <c r="AF335" s="7" t="s">
        <v>390</v>
      </c>
      <c r="AG335" s="7" t="b">
        <v>0</v>
      </c>
      <c r="AH335" s="7" t="b">
        <v>1</v>
      </c>
    </row>
    <row r="336" spans="30:34" x14ac:dyDescent="0.25">
      <c r="AD336" s="7" t="s">
        <v>769</v>
      </c>
      <c r="AE336" s="7" t="s">
        <v>127</v>
      </c>
      <c r="AF336" s="7" t="s">
        <v>327</v>
      </c>
      <c r="AG336" s="7" t="b">
        <v>0</v>
      </c>
      <c r="AH336" s="7" t="b">
        <v>1</v>
      </c>
    </row>
    <row r="337" spans="30:34" x14ac:dyDescent="0.25">
      <c r="AD337" s="7" t="s">
        <v>769</v>
      </c>
      <c r="AE337" s="7" t="s">
        <v>126</v>
      </c>
      <c r="AF337" s="7" t="s">
        <v>340</v>
      </c>
      <c r="AG337" s="7" t="b">
        <v>0</v>
      </c>
      <c r="AH337" s="7" t="b">
        <v>1</v>
      </c>
    </row>
    <row r="338" spans="30:34" x14ac:dyDescent="0.25">
      <c r="AD338" s="7" t="s">
        <v>769</v>
      </c>
      <c r="AE338" s="7" t="s">
        <v>102</v>
      </c>
      <c r="AF338" s="7" t="s">
        <v>315</v>
      </c>
      <c r="AG338" s="7" t="b">
        <v>0</v>
      </c>
      <c r="AH338" s="7" t="b">
        <v>1</v>
      </c>
    </row>
    <row r="339" spans="30:34" x14ac:dyDescent="0.25">
      <c r="AD339" s="7" t="s">
        <v>769</v>
      </c>
      <c r="AE339" s="7" t="s">
        <v>208</v>
      </c>
      <c r="AF339" s="7" t="s">
        <v>304</v>
      </c>
      <c r="AG339" s="7" t="b">
        <v>0</v>
      </c>
      <c r="AH339" s="7" t="b">
        <v>1</v>
      </c>
    </row>
    <row r="340" spans="30:34" x14ac:dyDescent="0.25">
      <c r="AD340" s="7" t="s">
        <v>769</v>
      </c>
      <c r="AE340" s="7" t="s">
        <v>110</v>
      </c>
      <c r="AF340" s="7" t="s">
        <v>321</v>
      </c>
      <c r="AG340" s="7" t="b">
        <v>0</v>
      </c>
      <c r="AH340" s="7" t="b">
        <v>1</v>
      </c>
    </row>
    <row r="341" spans="30:34" x14ac:dyDescent="0.25">
      <c r="AD341" s="7" t="s">
        <v>769</v>
      </c>
      <c r="AE341" s="7" t="s">
        <v>195</v>
      </c>
      <c r="AF341" s="7" t="s">
        <v>385</v>
      </c>
      <c r="AG341" s="7" t="b">
        <v>0</v>
      </c>
      <c r="AH341" s="7" t="b">
        <v>1</v>
      </c>
    </row>
    <row r="342" spans="30:34" x14ac:dyDescent="0.25">
      <c r="AD342" s="7" t="s">
        <v>769</v>
      </c>
      <c r="AE342" s="7" t="s">
        <v>131</v>
      </c>
      <c r="AF342" s="7" t="s">
        <v>336</v>
      </c>
      <c r="AG342" s="7" t="b">
        <v>0</v>
      </c>
      <c r="AH342" s="7" t="b">
        <v>1</v>
      </c>
    </row>
    <row r="343" spans="30:34" x14ac:dyDescent="0.25">
      <c r="AD343" s="7" t="s">
        <v>769</v>
      </c>
      <c r="AE343" s="7" t="s">
        <v>207</v>
      </c>
      <c r="AF343" s="7" t="s">
        <v>307</v>
      </c>
      <c r="AG343" s="7" t="b">
        <v>0</v>
      </c>
      <c r="AH343" s="7" t="b">
        <v>1</v>
      </c>
    </row>
  </sheetData>
  <mergeCells count="8">
    <mergeCell ref="AJ1:AL1"/>
    <mergeCell ref="AJ20:AL20"/>
    <mergeCell ref="A1:H1"/>
    <mergeCell ref="O1:T1"/>
    <mergeCell ref="V1:X1"/>
    <mergeCell ref="Z1:AB1"/>
    <mergeCell ref="AD1:AH1"/>
    <mergeCell ref="K1:M1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C95C-9AB9-8746-977A-60B0144099CC}">
  <dimension ref="A1:V87"/>
  <sheetViews>
    <sheetView topLeftCell="A36" workbookViewId="0">
      <selection activeCell="K57" sqref="K57"/>
    </sheetView>
  </sheetViews>
  <sheetFormatPr baseColWidth="10" defaultRowHeight="19" x14ac:dyDescent="0.25"/>
  <cols>
    <col min="1" max="1" width="8.1640625" style="7" bestFit="1" customWidth="1"/>
    <col min="2" max="2" width="17" style="7" bestFit="1" customWidth="1"/>
    <col min="3" max="3" width="26.83203125" style="7" bestFit="1" customWidth="1"/>
    <col min="4" max="4" width="45.6640625" style="7" bestFit="1" customWidth="1"/>
    <col min="5" max="5" width="15.1640625" style="7" bestFit="1" customWidth="1"/>
    <col min="6" max="6" width="14.83203125" style="7" bestFit="1" customWidth="1"/>
    <col min="7" max="7" width="3.5" style="7" bestFit="1" customWidth="1"/>
    <col min="8" max="8" width="4.6640625" style="7" bestFit="1" customWidth="1"/>
    <col min="9" max="9" width="3.6640625" style="7" bestFit="1" customWidth="1"/>
    <col min="10" max="10" width="10" style="7" bestFit="1" customWidth="1"/>
    <col min="11" max="11" width="6.83203125" style="7" bestFit="1" customWidth="1"/>
    <col min="12" max="12" width="9.5" style="7" bestFit="1" customWidth="1"/>
    <col min="13" max="13" width="10.83203125" style="7"/>
    <col min="14" max="14" width="68.1640625" style="7" customWidth="1"/>
    <col min="15" max="15" width="16.83203125" style="7" customWidth="1"/>
    <col min="16" max="16" width="17" style="7" bestFit="1" customWidth="1"/>
    <col min="17" max="17" width="27.83203125" style="7" customWidth="1"/>
    <col min="18" max="18" width="16.5" style="7" bestFit="1" customWidth="1"/>
    <col min="19" max="19" width="24.6640625" style="7" bestFit="1" customWidth="1"/>
    <col min="20" max="20" width="18.6640625" style="7" bestFit="1" customWidth="1"/>
    <col min="21" max="21" width="17.5" style="7" customWidth="1"/>
    <col min="22" max="22" width="18.1640625" style="7" bestFit="1" customWidth="1"/>
    <col min="23" max="16384" width="10.83203125" style="7"/>
  </cols>
  <sheetData>
    <row r="1" spans="1:22" x14ac:dyDescent="0.25">
      <c r="A1" s="5" t="s">
        <v>677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P1" s="21" t="s">
        <v>781</v>
      </c>
      <c r="Q1" s="21"/>
      <c r="R1" s="21"/>
      <c r="S1" s="21"/>
      <c r="T1" s="21"/>
      <c r="U1" s="21"/>
      <c r="V1" s="21"/>
    </row>
    <row r="2" spans="1:22" x14ac:dyDescent="0.25">
      <c r="A2" s="15" t="s">
        <v>0</v>
      </c>
      <c r="B2" s="15" t="s">
        <v>696</v>
      </c>
      <c r="C2" s="15" t="s">
        <v>678</v>
      </c>
      <c r="D2" s="15" t="s">
        <v>23</v>
      </c>
      <c r="E2" s="15" t="s">
        <v>771</v>
      </c>
      <c r="F2" s="15" t="s">
        <v>36</v>
      </c>
      <c r="G2" s="15" t="s">
        <v>674</v>
      </c>
      <c r="H2" s="15" t="s">
        <v>675</v>
      </c>
      <c r="I2" s="15" t="s">
        <v>676</v>
      </c>
      <c r="J2" s="15" t="s">
        <v>672</v>
      </c>
      <c r="K2" s="15" t="s">
        <v>673</v>
      </c>
      <c r="L2" s="15" t="s">
        <v>688</v>
      </c>
      <c r="N2" s="7" t="s">
        <v>783</v>
      </c>
      <c r="P2" s="29" t="s">
        <v>696</v>
      </c>
      <c r="Q2" s="29" t="s">
        <v>678</v>
      </c>
      <c r="R2" s="29" t="s">
        <v>23</v>
      </c>
      <c r="S2" s="29" t="s">
        <v>33</v>
      </c>
      <c r="T2" s="29" t="s">
        <v>778</v>
      </c>
      <c r="U2" s="29" t="s">
        <v>779</v>
      </c>
      <c r="V2" s="29" t="s">
        <v>780</v>
      </c>
    </row>
    <row r="3" spans="1:22" x14ac:dyDescent="0.25">
      <c r="A3" s="7" t="s">
        <v>755</v>
      </c>
      <c r="B3" s="7" t="s">
        <v>697</v>
      </c>
      <c r="C3" s="7" t="s">
        <v>679</v>
      </c>
      <c r="D3" s="7" t="s">
        <v>686</v>
      </c>
      <c r="E3" s="7">
        <v>17</v>
      </c>
      <c r="F3" s="7">
        <v>0</v>
      </c>
      <c r="G3" s="7">
        <v>0</v>
      </c>
      <c r="H3" s="7">
        <f t="shared" ref="H3:H21" si="0">SUM(E3, -G3)</f>
        <v>17</v>
      </c>
      <c r="I3" s="7">
        <f>SUM(F3,-G3)</f>
        <v>0</v>
      </c>
      <c r="J3" s="30">
        <f>G3/(G3+H3)</f>
        <v>0</v>
      </c>
      <c r="K3" s="31" t="s">
        <v>782</v>
      </c>
      <c r="L3" s="30">
        <v>0</v>
      </c>
      <c r="P3" s="7" t="s">
        <v>697</v>
      </c>
      <c r="Q3" s="7" t="s">
        <v>679</v>
      </c>
      <c r="R3" s="7" t="s">
        <v>24</v>
      </c>
      <c r="S3" s="14" t="s">
        <v>27</v>
      </c>
      <c r="T3" s="30">
        <f>AVERAGE(J3:J7)</f>
        <v>9.8467432950191572E-2</v>
      </c>
      <c r="U3" s="30">
        <f>AVERAGE(K3:K7)</f>
        <v>0.5625</v>
      </c>
      <c r="V3" s="30">
        <f>AVERAGE(L3:L7)</f>
        <v>0.15568181818181817</v>
      </c>
    </row>
    <row r="4" spans="1:22" x14ac:dyDescent="0.25">
      <c r="A4" s="7" t="s">
        <v>756</v>
      </c>
      <c r="B4" s="7" t="s">
        <v>697</v>
      </c>
      <c r="C4" s="7" t="s">
        <v>679</v>
      </c>
      <c r="D4" s="7" t="s">
        <v>686</v>
      </c>
      <c r="E4" s="7">
        <v>54</v>
      </c>
      <c r="F4" s="7">
        <v>12</v>
      </c>
      <c r="G4" s="7">
        <v>3</v>
      </c>
      <c r="H4" s="7">
        <f t="shared" si="0"/>
        <v>51</v>
      </c>
      <c r="I4" s="7">
        <f t="shared" ref="I4:I62" si="1">SUM(F4,-G4)</f>
        <v>9</v>
      </c>
      <c r="J4" s="30">
        <f>G4/(G4+H4)</f>
        <v>5.5555555555555552E-2</v>
      </c>
      <c r="K4" s="30">
        <f>G4/(G4+I4)</f>
        <v>0.25</v>
      </c>
      <c r="L4" s="30">
        <f>(2 * J4 * K4) / (J4 + K4)</f>
        <v>9.0909090909090898E-2</v>
      </c>
      <c r="N4" s="7" t="s">
        <v>772</v>
      </c>
      <c r="P4" s="7" t="s">
        <v>697</v>
      </c>
      <c r="Q4" s="7" t="s">
        <v>679</v>
      </c>
      <c r="R4" s="7" t="s">
        <v>24</v>
      </c>
      <c r="S4" s="14" t="s">
        <v>28</v>
      </c>
      <c r="T4" s="30">
        <f>AVERAGE(J11:J12)</f>
        <v>0.63636363636363635</v>
      </c>
      <c r="U4" s="30">
        <f>AVERAGE(K11:K12)</f>
        <v>0.66666666666666663</v>
      </c>
      <c r="V4" s="30">
        <f>AVERAGE(L11:L12)</f>
        <v>0.65</v>
      </c>
    </row>
    <row r="5" spans="1:22" x14ac:dyDescent="0.25">
      <c r="A5" s="7" t="s">
        <v>757</v>
      </c>
      <c r="B5" s="7" t="s">
        <v>697</v>
      </c>
      <c r="C5" s="7" t="s">
        <v>679</v>
      </c>
      <c r="D5" s="7" t="s">
        <v>686</v>
      </c>
      <c r="E5" s="7">
        <v>1</v>
      </c>
      <c r="F5" s="7">
        <v>14</v>
      </c>
      <c r="G5" s="7">
        <v>0</v>
      </c>
      <c r="H5" s="7">
        <f t="shared" si="0"/>
        <v>1</v>
      </c>
      <c r="I5" s="7">
        <f t="shared" si="1"/>
        <v>14</v>
      </c>
      <c r="J5" s="30">
        <f>G5/(G5+H5)</f>
        <v>0</v>
      </c>
      <c r="K5" s="30">
        <f>G5/(G5+I5)</f>
        <v>0</v>
      </c>
      <c r="L5" s="30">
        <v>0</v>
      </c>
      <c r="N5" s="7" t="s">
        <v>773</v>
      </c>
      <c r="P5" s="7" t="s">
        <v>697</v>
      </c>
      <c r="Q5" s="7" t="s">
        <v>679</v>
      </c>
      <c r="R5" s="7" t="s">
        <v>24</v>
      </c>
      <c r="S5" s="14" t="s">
        <v>29</v>
      </c>
      <c r="T5" s="30">
        <f>AVERAGE(J13:J17)</f>
        <v>0.60440213675213683</v>
      </c>
      <c r="U5" s="30">
        <f>AVERAGE(K13:K17)</f>
        <v>0.99636363636363645</v>
      </c>
      <c r="V5" s="30">
        <f>AVERAGE(L13:L17)</f>
        <v>0.72961328051311081</v>
      </c>
    </row>
    <row r="6" spans="1:22" x14ac:dyDescent="0.25">
      <c r="A6" s="7" t="s">
        <v>758</v>
      </c>
      <c r="B6" s="7" t="s">
        <v>697</v>
      </c>
      <c r="C6" s="7" t="s">
        <v>679</v>
      </c>
      <c r="D6" s="7" t="s">
        <v>686</v>
      </c>
      <c r="E6" s="7">
        <v>377</v>
      </c>
      <c r="F6" s="7">
        <v>39</v>
      </c>
      <c r="G6" s="7">
        <v>39</v>
      </c>
      <c r="H6" s="7">
        <f t="shared" si="0"/>
        <v>338</v>
      </c>
      <c r="I6" s="7">
        <f t="shared" si="1"/>
        <v>0</v>
      </c>
      <c r="J6" s="30">
        <f>G6/(G6+H6)</f>
        <v>0.10344827586206896</v>
      </c>
      <c r="K6" s="30">
        <f>G6/(G6+I6)</f>
        <v>1</v>
      </c>
      <c r="L6" s="30">
        <f>(2 * J6 * K6) / (J6 + K6)</f>
        <v>0.1875</v>
      </c>
      <c r="N6" s="7" t="s">
        <v>774</v>
      </c>
      <c r="P6" s="7" t="s">
        <v>697</v>
      </c>
      <c r="Q6" s="7" t="s">
        <v>679</v>
      </c>
      <c r="R6" s="7" t="s">
        <v>683</v>
      </c>
      <c r="S6" s="14" t="s">
        <v>27</v>
      </c>
      <c r="T6" s="30">
        <v>9.8467432950191572E-2</v>
      </c>
      <c r="U6" s="30">
        <v>0.45</v>
      </c>
      <c r="V6" s="30">
        <v>0.15568181818181817</v>
      </c>
    </row>
    <row r="7" spans="1:22" x14ac:dyDescent="0.25">
      <c r="A7" s="7" t="s">
        <v>759</v>
      </c>
      <c r="B7" s="7" t="s">
        <v>697</v>
      </c>
      <c r="C7" s="7" t="s">
        <v>679</v>
      </c>
      <c r="D7" s="7" t="s">
        <v>686</v>
      </c>
      <c r="E7" s="7">
        <v>3</v>
      </c>
      <c r="F7" s="7">
        <v>1</v>
      </c>
      <c r="G7" s="7">
        <v>1</v>
      </c>
      <c r="H7" s="7">
        <f t="shared" si="0"/>
        <v>2</v>
      </c>
      <c r="I7" s="7">
        <f t="shared" si="1"/>
        <v>0</v>
      </c>
      <c r="J7" s="30">
        <f>G7/(G7+H7)</f>
        <v>0.33333333333333331</v>
      </c>
      <c r="K7" s="30">
        <f>G7/(G7+I7)</f>
        <v>1</v>
      </c>
      <c r="L7" s="30">
        <f>(2 * J7 * K7) / (J7 + K7)</f>
        <v>0.5</v>
      </c>
      <c r="N7" s="7" t="s">
        <v>775</v>
      </c>
      <c r="P7" s="7" t="s">
        <v>697</v>
      </c>
      <c r="Q7" s="7" t="s">
        <v>679</v>
      </c>
      <c r="R7" s="7" t="s">
        <v>683</v>
      </c>
      <c r="S7" s="14" t="s">
        <v>28</v>
      </c>
      <c r="T7" s="30">
        <v>0.63636363636363635</v>
      </c>
      <c r="U7" s="30">
        <v>0.66666666666666663</v>
      </c>
      <c r="V7" s="30">
        <v>0.65</v>
      </c>
    </row>
    <row r="8" spans="1:22" ht="20" thickBot="1" x14ac:dyDescent="0.3">
      <c r="A8" s="7" t="s">
        <v>760</v>
      </c>
      <c r="B8" s="7" t="s">
        <v>697</v>
      </c>
      <c r="C8" s="7" t="s">
        <v>679</v>
      </c>
      <c r="D8" s="7" t="s">
        <v>686</v>
      </c>
      <c r="E8" s="7">
        <v>0</v>
      </c>
      <c r="F8" s="7">
        <v>0</v>
      </c>
      <c r="G8" s="7">
        <v>0</v>
      </c>
      <c r="H8" s="7">
        <f t="shared" si="0"/>
        <v>0</v>
      </c>
      <c r="I8" s="7">
        <f t="shared" si="1"/>
        <v>0</v>
      </c>
      <c r="J8" s="31" t="s">
        <v>782</v>
      </c>
      <c r="K8" s="31" t="s">
        <v>782</v>
      </c>
      <c r="L8" s="31" t="s">
        <v>782</v>
      </c>
      <c r="N8" s="7" t="s">
        <v>776</v>
      </c>
      <c r="P8" s="32" t="s">
        <v>697</v>
      </c>
      <c r="Q8" s="32" t="s">
        <v>679</v>
      </c>
      <c r="R8" s="32" t="s">
        <v>683</v>
      </c>
      <c r="S8" s="33" t="s">
        <v>29</v>
      </c>
      <c r="T8" s="34">
        <v>0.60440213675213683</v>
      </c>
      <c r="U8" s="34">
        <v>0.99636363636363645</v>
      </c>
      <c r="V8" s="34">
        <v>0.72961328051311081</v>
      </c>
    </row>
    <row r="9" spans="1:22" x14ac:dyDescent="0.25">
      <c r="A9" s="7" t="s">
        <v>761</v>
      </c>
      <c r="B9" s="7" t="s">
        <v>697</v>
      </c>
      <c r="C9" s="7" t="s">
        <v>679</v>
      </c>
      <c r="D9" s="7" t="s">
        <v>686</v>
      </c>
      <c r="E9" s="7">
        <v>0</v>
      </c>
      <c r="F9" s="7">
        <v>0</v>
      </c>
      <c r="G9" s="7">
        <v>0</v>
      </c>
      <c r="H9" s="7">
        <f t="shared" si="0"/>
        <v>0</v>
      </c>
      <c r="I9" s="7">
        <f t="shared" si="1"/>
        <v>0</v>
      </c>
      <c r="J9" s="31" t="s">
        <v>782</v>
      </c>
      <c r="K9" s="31" t="s">
        <v>782</v>
      </c>
      <c r="L9" s="31" t="s">
        <v>782</v>
      </c>
      <c r="N9" s="7" t="s">
        <v>777</v>
      </c>
      <c r="P9" s="7" t="s">
        <v>698</v>
      </c>
      <c r="Q9" s="7" t="s">
        <v>680</v>
      </c>
      <c r="R9" s="7" t="s">
        <v>24</v>
      </c>
      <c r="S9" s="14" t="s">
        <v>27</v>
      </c>
      <c r="T9" s="30">
        <f>AVERAGE(J18:J22)</f>
        <v>0.4035231483897907</v>
      </c>
      <c r="U9" s="30">
        <f>AVERAGE(K18:K22)</f>
        <v>0.8692765567765568</v>
      </c>
      <c r="V9" s="30">
        <f>AVERAGE(L18:L22)</f>
        <v>0.46226335924966061</v>
      </c>
    </row>
    <row r="10" spans="1:22" x14ac:dyDescent="0.25">
      <c r="A10" s="7" t="s">
        <v>762</v>
      </c>
      <c r="B10" s="7" t="s">
        <v>697</v>
      </c>
      <c r="C10" s="7" t="s">
        <v>679</v>
      </c>
      <c r="D10" s="7" t="s">
        <v>686</v>
      </c>
      <c r="E10" s="7">
        <v>0</v>
      </c>
      <c r="F10" s="7">
        <v>0</v>
      </c>
      <c r="G10" s="7">
        <v>0</v>
      </c>
      <c r="H10" s="7">
        <f t="shared" si="0"/>
        <v>0</v>
      </c>
      <c r="I10" s="7">
        <f t="shared" si="1"/>
        <v>0</v>
      </c>
      <c r="J10" s="31" t="s">
        <v>782</v>
      </c>
      <c r="K10" s="31" t="s">
        <v>782</v>
      </c>
      <c r="L10" s="31" t="s">
        <v>782</v>
      </c>
      <c r="P10" s="7" t="s">
        <v>698</v>
      </c>
      <c r="Q10" s="7" t="s">
        <v>680</v>
      </c>
      <c r="R10" s="7" t="s">
        <v>24</v>
      </c>
      <c r="S10" s="14" t="s">
        <v>28</v>
      </c>
      <c r="T10" s="30">
        <f>AVERAGE(J26:J27)</f>
        <v>0.41666666666666663</v>
      </c>
      <c r="U10" s="30">
        <f>AVERAGE(K26:K27)</f>
        <v>0.72222222222222221</v>
      </c>
      <c r="V10" s="30">
        <f>AVERAGE(L26:L27)</f>
        <v>0.52380952380952384</v>
      </c>
    </row>
    <row r="11" spans="1:22" x14ac:dyDescent="0.25">
      <c r="A11" s="7" t="s">
        <v>763</v>
      </c>
      <c r="B11" s="7" t="s">
        <v>697</v>
      </c>
      <c r="C11" s="7" t="s">
        <v>679</v>
      </c>
      <c r="D11" s="7" t="s">
        <v>686</v>
      </c>
      <c r="E11" s="7">
        <v>11</v>
      </c>
      <c r="F11" s="7">
        <v>9</v>
      </c>
      <c r="G11" s="7">
        <v>3</v>
      </c>
      <c r="H11" s="7">
        <f t="shared" si="0"/>
        <v>8</v>
      </c>
      <c r="I11" s="7">
        <f t="shared" si="1"/>
        <v>6</v>
      </c>
      <c r="J11" s="30">
        <f t="shared" ref="J11:J17" si="2">G11/(G11+H11)</f>
        <v>0.27272727272727271</v>
      </c>
      <c r="K11" s="30">
        <f t="shared" ref="K11:K17" si="3">G11/(G11+I11)</f>
        <v>0.33333333333333331</v>
      </c>
      <c r="L11" s="30">
        <f t="shared" ref="L11:L17" si="4">(2 * J11 * K11) / (J11 + K11)</f>
        <v>0.3</v>
      </c>
      <c r="P11" s="7" t="s">
        <v>698</v>
      </c>
      <c r="Q11" s="7" t="s">
        <v>680</v>
      </c>
      <c r="R11" s="7" t="s">
        <v>24</v>
      </c>
      <c r="S11" s="14" t="s">
        <v>29</v>
      </c>
      <c r="T11" s="30">
        <f>AVERAGE(J28:J32)</f>
        <v>0.5965971541138918</v>
      </c>
      <c r="U11" s="30">
        <f>AVERAGE(K28:K32)</f>
        <v>0.91798985328397098</v>
      </c>
      <c r="V11" s="30">
        <f>AVERAGE(L28:L32)</f>
        <v>0.71489722098012731</v>
      </c>
    </row>
    <row r="12" spans="1:22" x14ac:dyDescent="0.25">
      <c r="A12" s="7" t="s">
        <v>764</v>
      </c>
      <c r="B12" s="7" t="s">
        <v>697</v>
      </c>
      <c r="C12" s="7" t="s">
        <v>679</v>
      </c>
      <c r="D12" s="7" t="s">
        <v>686</v>
      </c>
      <c r="E12" s="7">
        <v>3</v>
      </c>
      <c r="F12" s="7">
        <v>3</v>
      </c>
      <c r="G12" s="7">
        <v>3</v>
      </c>
      <c r="H12" s="7">
        <f t="shared" si="0"/>
        <v>0</v>
      </c>
      <c r="I12" s="7">
        <f t="shared" si="1"/>
        <v>0</v>
      </c>
      <c r="J12" s="30">
        <f t="shared" si="2"/>
        <v>1</v>
      </c>
      <c r="K12" s="30">
        <f t="shared" si="3"/>
        <v>1</v>
      </c>
      <c r="L12" s="30">
        <f t="shared" si="4"/>
        <v>1</v>
      </c>
      <c r="P12" s="7" t="s">
        <v>698</v>
      </c>
      <c r="Q12" s="7" t="s">
        <v>680</v>
      </c>
      <c r="R12" s="7" t="s">
        <v>683</v>
      </c>
      <c r="S12" s="14" t="s">
        <v>27</v>
      </c>
      <c r="T12" s="30">
        <v>0.40352314838979098</v>
      </c>
      <c r="U12" s="30">
        <v>0.69542124542124539</v>
      </c>
      <c r="V12" s="30">
        <v>0.46226335924966061</v>
      </c>
    </row>
    <row r="13" spans="1:22" x14ac:dyDescent="0.25">
      <c r="A13" s="7" t="s">
        <v>765</v>
      </c>
      <c r="B13" s="7" t="s">
        <v>697</v>
      </c>
      <c r="C13" s="7" t="s">
        <v>679</v>
      </c>
      <c r="D13" s="7" t="s">
        <v>686</v>
      </c>
      <c r="E13" s="7">
        <v>36</v>
      </c>
      <c r="F13" s="7">
        <v>26</v>
      </c>
      <c r="G13" s="7">
        <v>26</v>
      </c>
      <c r="H13" s="7">
        <f t="shared" si="0"/>
        <v>10</v>
      </c>
      <c r="I13" s="7">
        <f t="shared" si="1"/>
        <v>0</v>
      </c>
      <c r="J13" s="30">
        <f t="shared" si="2"/>
        <v>0.72222222222222221</v>
      </c>
      <c r="K13" s="30">
        <f t="shared" si="3"/>
        <v>1</v>
      </c>
      <c r="L13" s="30">
        <f t="shared" si="4"/>
        <v>0.83870967741935476</v>
      </c>
      <c r="P13" s="7" t="s">
        <v>698</v>
      </c>
      <c r="Q13" s="7" t="s">
        <v>680</v>
      </c>
      <c r="R13" s="7" t="s">
        <v>683</v>
      </c>
      <c r="S13" s="14" t="s">
        <v>28</v>
      </c>
      <c r="T13" s="30">
        <v>0.41666666666666663</v>
      </c>
      <c r="U13" s="30">
        <v>0.72222222222222221</v>
      </c>
      <c r="V13" s="30">
        <v>0.52380952380952384</v>
      </c>
    </row>
    <row r="14" spans="1:22" x14ac:dyDescent="0.25">
      <c r="A14" s="7" t="s">
        <v>766</v>
      </c>
      <c r="B14" s="7" t="s">
        <v>697</v>
      </c>
      <c r="C14" s="7" t="s">
        <v>679</v>
      </c>
      <c r="D14" s="7" t="s">
        <v>686</v>
      </c>
      <c r="E14" s="7">
        <v>13</v>
      </c>
      <c r="F14" s="7">
        <v>6</v>
      </c>
      <c r="G14" s="7">
        <v>6</v>
      </c>
      <c r="H14" s="7">
        <f t="shared" si="0"/>
        <v>7</v>
      </c>
      <c r="I14" s="7">
        <f t="shared" si="1"/>
        <v>0</v>
      </c>
      <c r="J14" s="30">
        <f t="shared" si="2"/>
        <v>0.46153846153846156</v>
      </c>
      <c r="K14" s="30">
        <f t="shared" si="3"/>
        <v>1</v>
      </c>
      <c r="L14" s="30">
        <f t="shared" si="4"/>
        <v>0.63157894736842102</v>
      </c>
      <c r="P14" s="7" t="s">
        <v>698</v>
      </c>
      <c r="Q14" s="7" t="s">
        <v>680</v>
      </c>
      <c r="R14" s="7" t="s">
        <v>683</v>
      </c>
      <c r="S14" s="14" t="s">
        <v>29</v>
      </c>
      <c r="T14" s="30">
        <v>0.5965971541138918</v>
      </c>
      <c r="U14" s="30">
        <v>0.91798985328397098</v>
      </c>
      <c r="V14" s="30">
        <v>0.71489722098012731</v>
      </c>
    </row>
    <row r="15" spans="1:22" x14ac:dyDescent="0.25">
      <c r="A15" s="7" t="s">
        <v>767</v>
      </c>
      <c r="B15" s="7" t="s">
        <v>697</v>
      </c>
      <c r="C15" s="7" t="s">
        <v>679</v>
      </c>
      <c r="D15" s="7" t="s">
        <v>686</v>
      </c>
      <c r="E15" s="7">
        <v>160</v>
      </c>
      <c r="F15" s="7">
        <v>65</v>
      </c>
      <c r="G15" s="7">
        <v>65</v>
      </c>
      <c r="H15" s="7">
        <f t="shared" si="0"/>
        <v>95</v>
      </c>
      <c r="I15" s="7">
        <f t="shared" si="1"/>
        <v>0</v>
      </c>
      <c r="J15" s="30">
        <f t="shared" si="2"/>
        <v>0.40625</v>
      </c>
      <c r="K15" s="30">
        <f t="shared" si="3"/>
        <v>1</v>
      </c>
      <c r="L15" s="30">
        <f t="shared" si="4"/>
        <v>0.57777777777777772</v>
      </c>
      <c r="P15" s="7" t="s">
        <v>698</v>
      </c>
      <c r="Q15" s="7" t="s">
        <v>680</v>
      </c>
      <c r="R15" s="7" t="s">
        <v>26</v>
      </c>
      <c r="S15" s="14" t="s">
        <v>27</v>
      </c>
      <c r="T15" s="30">
        <v>0.4035231483897907</v>
      </c>
      <c r="U15" s="30">
        <v>0.69542124542124539</v>
      </c>
      <c r="V15" s="30">
        <v>0.46226335924966061</v>
      </c>
    </row>
    <row r="16" spans="1:22" x14ac:dyDescent="0.25">
      <c r="A16" s="7" t="s">
        <v>768</v>
      </c>
      <c r="B16" s="7" t="s">
        <v>697</v>
      </c>
      <c r="C16" s="7" t="s">
        <v>679</v>
      </c>
      <c r="D16" s="7" t="s">
        <v>686</v>
      </c>
      <c r="E16" s="7">
        <v>125</v>
      </c>
      <c r="F16" s="7">
        <v>55</v>
      </c>
      <c r="G16" s="7">
        <v>54</v>
      </c>
      <c r="H16" s="7">
        <f t="shared" si="0"/>
        <v>71</v>
      </c>
      <c r="I16" s="7">
        <f t="shared" si="1"/>
        <v>1</v>
      </c>
      <c r="J16" s="30">
        <f t="shared" si="2"/>
        <v>0.432</v>
      </c>
      <c r="K16" s="30">
        <f t="shared" si="3"/>
        <v>0.98181818181818181</v>
      </c>
      <c r="L16" s="30">
        <f t="shared" si="4"/>
        <v>0.6</v>
      </c>
      <c r="P16" s="7" t="s">
        <v>698</v>
      </c>
      <c r="Q16" s="7" t="s">
        <v>680</v>
      </c>
      <c r="R16" s="7" t="s">
        <v>26</v>
      </c>
      <c r="S16" s="14" t="s">
        <v>28</v>
      </c>
      <c r="T16" s="30">
        <v>0.41666666666666663</v>
      </c>
      <c r="U16" s="30">
        <v>0.72222222222222221</v>
      </c>
      <c r="V16" s="30">
        <v>0.52380952380952384</v>
      </c>
    </row>
    <row r="17" spans="1:22" ht="20" thickBot="1" x14ac:dyDescent="0.3">
      <c r="A17" s="32" t="s">
        <v>769</v>
      </c>
      <c r="B17" s="32" t="s">
        <v>697</v>
      </c>
      <c r="C17" s="32" t="s">
        <v>679</v>
      </c>
      <c r="D17" s="32" t="s">
        <v>686</v>
      </c>
      <c r="E17" s="32">
        <v>51</v>
      </c>
      <c r="F17" s="32">
        <v>51</v>
      </c>
      <c r="G17" s="32">
        <v>51</v>
      </c>
      <c r="H17" s="32">
        <f t="shared" si="0"/>
        <v>0</v>
      </c>
      <c r="I17" s="32">
        <f t="shared" si="1"/>
        <v>0</v>
      </c>
      <c r="J17" s="34">
        <f t="shared" si="2"/>
        <v>1</v>
      </c>
      <c r="K17" s="34">
        <f t="shared" si="3"/>
        <v>1</v>
      </c>
      <c r="L17" s="34">
        <f t="shared" si="4"/>
        <v>1</v>
      </c>
      <c r="P17" s="32" t="s">
        <v>698</v>
      </c>
      <c r="Q17" s="32" t="s">
        <v>680</v>
      </c>
      <c r="R17" s="32" t="s">
        <v>26</v>
      </c>
      <c r="S17" s="33" t="s">
        <v>29</v>
      </c>
      <c r="T17" s="34">
        <v>0.59659715411389203</v>
      </c>
      <c r="U17" s="34">
        <v>0.91798985328397098</v>
      </c>
      <c r="V17" s="34">
        <v>0.71489722098012731</v>
      </c>
    </row>
    <row r="18" spans="1:22" x14ac:dyDescent="0.25">
      <c r="A18" s="7" t="s">
        <v>755</v>
      </c>
      <c r="B18" s="7" t="s">
        <v>698</v>
      </c>
      <c r="C18" s="7" t="s">
        <v>680</v>
      </c>
      <c r="D18" s="7" t="s">
        <v>687</v>
      </c>
      <c r="E18" s="14">
        <v>1</v>
      </c>
      <c r="F18" s="7">
        <v>0</v>
      </c>
      <c r="G18" s="14">
        <v>0</v>
      </c>
      <c r="H18" s="7">
        <f t="shared" si="0"/>
        <v>1</v>
      </c>
      <c r="I18" s="7">
        <f t="shared" si="1"/>
        <v>0</v>
      </c>
      <c r="J18" s="30">
        <f t="shared" ref="J18:J32" si="5">G18/(G18+H18)</f>
        <v>0</v>
      </c>
      <c r="K18" s="31" t="s">
        <v>782</v>
      </c>
      <c r="L18" s="30">
        <v>0</v>
      </c>
      <c r="P18" s="7" t="s">
        <v>697</v>
      </c>
      <c r="Q18" s="7" t="s">
        <v>681</v>
      </c>
      <c r="S18" s="14" t="s">
        <v>27</v>
      </c>
      <c r="T18" s="30">
        <f>AVERAGE(J34:J37)</f>
        <v>0.72499999999999998</v>
      </c>
      <c r="U18" s="30">
        <f>AVERAGE(K34:K37)</f>
        <v>0.63141025641025639</v>
      </c>
      <c r="V18" s="30">
        <f>AVERAGE(L34:L37)</f>
        <v>0.67292490118577075</v>
      </c>
    </row>
    <row r="19" spans="1:22" x14ac:dyDescent="0.25">
      <c r="A19" s="7" t="s">
        <v>756</v>
      </c>
      <c r="B19" s="7" t="s">
        <v>698</v>
      </c>
      <c r="C19" s="7" t="s">
        <v>680</v>
      </c>
      <c r="D19" s="7" t="s">
        <v>687</v>
      </c>
      <c r="E19" s="14">
        <v>98</v>
      </c>
      <c r="F19" s="7">
        <v>12</v>
      </c>
      <c r="G19" s="14">
        <v>11</v>
      </c>
      <c r="H19" s="7">
        <f t="shared" si="0"/>
        <v>87</v>
      </c>
      <c r="I19" s="7">
        <f t="shared" si="1"/>
        <v>1</v>
      </c>
      <c r="J19" s="30">
        <f t="shared" si="5"/>
        <v>0.11224489795918367</v>
      </c>
      <c r="K19" s="30">
        <f t="shared" ref="K19:K77" si="6">G19/(G19+I19)</f>
        <v>0.91666666666666663</v>
      </c>
      <c r="L19" s="30">
        <f>(2 * J19 * K19) / (J19 + K19)</f>
        <v>0.2</v>
      </c>
      <c r="P19" s="7" t="s">
        <v>697</v>
      </c>
      <c r="Q19" s="7" t="s">
        <v>681</v>
      </c>
      <c r="S19" s="14" t="s">
        <v>28</v>
      </c>
      <c r="T19" s="30">
        <f>AVERAGE(J41:J42)</f>
        <v>0.15000000000000002</v>
      </c>
      <c r="U19" s="30">
        <f>AVERAGE(K41:K42)</f>
        <v>0.39374999999999999</v>
      </c>
      <c r="V19" s="30">
        <f>AVERAGE(L41:L42)</f>
        <v>0.21521739130434783</v>
      </c>
    </row>
    <row r="20" spans="1:22" ht="20" thickBot="1" x14ac:dyDescent="0.3">
      <c r="A20" s="7" t="s">
        <v>757</v>
      </c>
      <c r="B20" s="7" t="s">
        <v>698</v>
      </c>
      <c r="C20" s="7" t="s">
        <v>680</v>
      </c>
      <c r="D20" s="7" t="s">
        <v>687</v>
      </c>
      <c r="E20" s="14">
        <v>23</v>
      </c>
      <c r="F20" s="7">
        <v>14</v>
      </c>
      <c r="G20" s="14">
        <v>10</v>
      </c>
      <c r="H20" s="7">
        <f t="shared" si="0"/>
        <v>13</v>
      </c>
      <c r="I20" s="7">
        <f t="shared" si="1"/>
        <v>4</v>
      </c>
      <c r="J20" s="30">
        <f t="shared" si="5"/>
        <v>0.43478260869565216</v>
      </c>
      <c r="K20" s="30">
        <f t="shared" si="6"/>
        <v>0.7142857142857143</v>
      </c>
      <c r="L20" s="30">
        <f t="shared" ref="L20:L50" si="7">(2 * J20 * K20) / (J20 + K20)</f>
        <v>0.54054054054054046</v>
      </c>
      <c r="P20" s="32" t="s">
        <v>697</v>
      </c>
      <c r="Q20" s="32" t="s">
        <v>681</v>
      </c>
      <c r="R20" s="32"/>
      <c r="S20" s="33" t="s">
        <v>29</v>
      </c>
      <c r="T20" s="34">
        <f>AVERAGE(J43:J47)</f>
        <v>0.74571428571428577</v>
      </c>
      <c r="U20" s="34">
        <f>AVERAGE(K43:K47)</f>
        <v>0.64656519950637592</v>
      </c>
      <c r="V20" s="34">
        <f>AVERAGE(L43:L47)</f>
        <v>0.63076875194522253</v>
      </c>
    </row>
    <row r="21" spans="1:22" x14ac:dyDescent="0.25">
      <c r="A21" s="7" t="s">
        <v>758</v>
      </c>
      <c r="B21" s="7" t="s">
        <v>698</v>
      </c>
      <c r="C21" s="7" t="s">
        <v>680</v>
      </c>
      <c r="D21" s="7" t="s">
        <v>687</v>
      </c>
      <c r="E21" s="14">
        <v>34</v>
      </c>
      <c r="F21" s="7">
        <v>39</v>
      </c>
      <c r="G21" s="14">
        <v>33</v>
      </c>
      <c r="H21" s="7">
        <f t="shared" si="0"/>
        <v>1</v>
      </c>
      <c r="I21" s="7">
        <f t="shared" si="1"/>
        <v>6</v>
      </c>
      <c r="J21" s="30">
        <f t="shared" si="5"/>
        <v>0.97058823529411764</v>
      </c>
      <c r="K21" s="30">
        <f t="shared" si="6"/>
        <v>0.84615384615384615</v>
      </c>
      <c r="L21" s="30">
        <f t="shared" si="7"/>
        <v>0.90410958904109584</v>
      </c>
      <c r="P21" s="7" t="s">
        <v>699</v>
      </c>
      <c r="Q21" s="7" t="s">
        <v>682</v>
      </c>
      <c r="R21" s="7" t="s">
        <v>683</v>
      </c>
      <c r="S21" s="14" t="s">
        <v>27</v>
      </c>
      <c r="T21" s="30">
        <f>AVERAGE(J49:J52)</f>
        <v>8.9285714285714281E-3</v>
      </c>
      <c r="U21" s="30">
        <f>AVERAGE(K49:K52)</f>
        <v>1.7857142857142856E-2</v>
      </c>
      <c r="V21" s="30">
        <f>AVERAGE(L49:L52)</f>
        <v>1.1904761904761904E-2</v>
      </c>
    </row>
    <row r="22" spans="1:22" ht="20" thickBot="1" x14ac:dyDescent="0.3">
      <c r="A22" s="7" t="s">
        <v>759</v>
      </c>
      <c r="B22" s="7" t="s">
        <v>698</v>
      </c>
      <c r="C22" s="7" t="s">
        <v>680</v>
      </c>
      <c r="D22" s="7" t="s">
        <v>687</v>
      </c>
      <c r="E22" s="14">
        <v>2</v>
      </c>
      <c r="F22" s="7">
        <v>1</v>
      </c>
      <c r="G22" s="14">
        <v>1</v>
      </c>
      <c r="H22" s="7">
        <f t="shared" ref="H22:H32" si="8">SUM(E22, -G22)</f>
        <v>1</v>
      </c>
      <c r="I22" s="7">
        <f t="shared" si="1"/>
        <v>0</v>
      </c>
      <c r="J22" s="30">
        <f t="shared" si="5"/>
        <v>0.5</v>
      </c>
      <c r="K22" s="30">
        <f t="shared" si="6"/>
        <v>1</v>
      </c>
      <c r="L22" s="30">
        <f t="shared" si="7"/>
        <v>0.66666666666666663</v>
      </c>
      <c r="P22" s="32" t="s">
        <v>699</v>
      </c>
      <c r="Q22" s="32" t="s">
        <v>682</v>
      </c>
      <c r="R22" s="32" t="s">
        <v>683</v>
      </c>
      <c r="S22" s="33" t="s">
        <v>28</v>
      </c>
      <c r="T22" s="34">
        <f>AVERAGE(J56:J57)</f>
        <v>0</v>
      </c>
      <c r="U22" s="34">
        <f>AVERAGE(K56:K57)</f>
        <v>0</v>
      </c>
      <c r="V22" s="34">
        <f>AVERAGE(L56:L57)</f>
        <v>0</v>
      </c>
    </row>
    <row r="23" spans="1:22" x14ac:dyDescent="0.25">
      <c r="A23" s="7" t="s">
        <v>760</v>
      </c>
      <c r="B23" s="7" t="s">
        <v>698</v>
      </c>
      <c r="C23" s="7" t="s">
        <v>680</v>
      </c>
      <c r="D23" s="7" t="s">
        <v>687</v>
      </c>
      <c r="E23" s="14">
        <v>0</v>
      </c>
      <c r="F23" s="7">
        <v>0</v>
      </c>
      <c r="G23" s="14">
        <v>0</v>
      </c>
      <c r="H23" s="7">
        <f t="shared" si="8"/>
        <v>0</v>
      </c>
      <c r="I23" s="7">
        <f t="shared" si="1"/>
        <v>0</v>
      </c>
      <c r="J23" s="31" t="s">
        <v>782</v>
      </c>
      <c r="K23" s="31" t="s">
        <v>782</v>
      </c>
      <c r="L23" s="31" t="s">
        <v>782</v>
      </c>
      <c r="P23" s="7" t="s">
        <v>697</v>
      </c>
      <c r="Q23" s="7" t="s">
        <v>685</v>
      </c>
      <c r="R23" s="7" t="s">
        <v>24</v>
      </c>
      <c r="S23" s="14" t="s">
        <v>27</v>
      </c>
      <c r="T23" s="30">
        <f>AVERAGE(J58:J62)</f>
        <v>0.17499999999999999</v>
      </c>
      <c r="U23" s="30">
        <f>AVERAGE(K58:K62)</f>
        <v>0.52083333333333326</v>
      </c>
      <c r="V23" s="30">
        <f>AVERAGE(L58:L62)</f>
        <v>0.2313131313131313</v>
      </c>
    </row>
    <row r="24" spans="1:22" x14ac:dyDescent="0.25">
      <c r="A24" s="7" t="s">
        <v>761</v>
      </c>
      <c r="B24" s="7" t="s">
        <v>698</v>
      </c>
      <c r="C24" s="7" t="s">
        <v>680</v>
      </c>
      <c r="D24" s="7" t="s">
        <v>687</v>
      </c>
      <c r="E24" s="14">
        <v>0</v>
      </c>
      <c r="F24" s="7">
        <v>0</v>
      </c>
      <c r="G24" s="14">
        <v>0</v>
      </c>
      <c r="H24" s="7">
        <f t="shared" si="8"/>
        <v>0</v>
      </c>
      <c r="I24" s="7">
        <f t="shared" si="1"/>
        <v>0</v>
      </c>
      <c r="J24" s="31" t="s">
        <v>782</v>
      </c>
      <c r="K24" s="31" t="s">
        <v>782</v>
      </c>
      <c r="L24" s="31" t="s">
        <v>782</v>
      </c>
      <c r="P24" s="7" t="s">
        <v>697</v>
      </c>
      <c r="Q24" s="7" t="s">
        <v>685</v>
      </c>
      <c r="R24" s="7" t="s">
        <v>24</v>
      </c>
      <c r="S24" s="14" t="s">
        <v>28</v>
      </c>
      <c r="T24" s="30">
        <f>AVERAGE(J63:J67)</f>
        <v>2.4395604395604398E-2</v>
      </c>
      <c r="U24" s="30">
        <f>AVERAGE(K63:K67)</f>
        <v>0.36249999999999999</v>
      </c>
      <c r="V24" s="30">
        <f>AVERAGE(L63:L67)</f>
        <v>4.1762349799732978E-2</v>
      </c>
    </row>
    <row r="25" spans="1:22" x14ac:dyDescent="0.25">
      <c r="A25" s="7" t="s">
        <v>762</v>
      </c>
      <c r="B25" s="7" t="s">
        <v>698</v>
      </c>
      <c r="C25" s="7" t="s">
        <v>680</v>
      </c>
      <c r="D25" s="7" t="s">
        <v>687</v>
      </c>
      <c r="E25" s="14">
        <v>0</v>
      </c>
      <c r="F25" s="7">
        <v>0</v>
      </c>
      <c r="G25" s="14">
        <v>0</v>
      </c>
      <c r="H25" s="7">
        <f t="shared" si="8"/>
        <v>0</v>
      </c>
      <c r="I25" s="7">
        <f t="shared" si="1"/>
        <v>0</v>
      </c>
      <c r="J25" s="31" t="s">
        <v>782</v>
      </c>
      <c r="K25" s="31" t="s">
        <v>782</v>
      </c>
      <c r="L25" s="31" t="s">
        <v>782</v>
      </c>
      <c r="P25" s="7" t="s">
        <v>697</v>
      </c>
      <c r="Q25" s="7" t="s">
        <v>685</v>
      </c>
      <c r="R25" s="7" t="s">
        <v>24</v>
      </c>
      <c r="S25" s="14" t="s">
        <v>29</v>
      </c>
      <c r="T25" s="30">
        <f>AVERAGE(J68:J72)</f>
        <v>0.34282412187787326</v>
      </c>
      <c r="U25" s="30">
        <f>AVERAGE(K68:K72)</f>
        <v>0.91518168106403408</v>
      </c>
      <c r="V25" s="30">
        <f>AVERAGE(L68:L72)</f>
        <v>0.49178575939341052</v>
      </c>
    </row>
    <row r="26" spans="1:22" x14ac:dyDescent="0.25">
      <c r="A26" s="7" t="s">
        <v>763</v>
      </c>
      <c r="B26" s="7" t="s">
        <v>698</v>
      </c>
      <c r="C26" s="7" t="s">
        <v>680</v>
      </c>
      <c r="D26" s="7" t="s">
        <v>687</v>
      </c>
      <c r="E26" s="14">
        <v>12</v>
      </c>
      <c r="F26" s="7">
        <v>9</v>
      </c>
      <c r="G26" s="14">
        <v>4</v>
      </c>
      <c r="H26" s="7">
        <f t="shared" si="8"/>
        <v>8</v>
      </c>
      <c r="I26" s="7">
        <f t="shared" si="1"/>
        <v>5</v>
      </c>
      <c r="J26" s="30">
        <f t="shared" si="5"/>
        <v>0.33333333333333331</v>
      </c>
      <c r="K26" s="30">
        <f t="shared" si="6"/>
        <v>0.44444444444444442</v>
      </c>
      <c r="L26" s="30">
        <f t="shared" si="7"/>
        <v>0.38095238095238099</v>
      </c>
      <c r="P26" s="7" t="s">
        <v>697</v>
      </c>
      <c r="Q26" s="7" t="s">
        <v>685</v>
      </c>
      <c r="R26" s="7" t="s">
        <v>683</v>
      </c>
      <c r="S26" s="14" t="s">
        <v>27</v>
      </c>
      <c r="T26" s="30">
        <v>0.17499999999999999</v>
      </c>
      <c r="U26" s="30">
        <v>0.41666666666666663</v>
      </c>
      <c r="V26" s="30">
        <v>0.2313131313131313</v>
      </c>
    </row>
    <row r="27" spans="1:22" x14ac:dyDescent="0.25">
      <c r="A27" s="7" t="s">
        <v>764</v>
      </c>
      <c r="B27" s="7" t="s">
        <v>698</v>
      </c>
      <c r="C27" s="7" t="s">
        <v>680</v>
      </c>
      <c r="D27" s="7" t="s">
        <v>687</v>
      </c>
      <c r="E27" s="14">
        <v>6</v>
      </c>
      <c r="F27" s="7">
        <v>3</v>
      </c>
      <c r="G27" s="14">
        <v>3</v>
      </c>
      <c r="H27" s="7">
        <f t="shared" si="8"/>
        <v>3</v>
      </c>
      <c r="I27" s="7">
        <f t="shared" si="1"/>
        <v>0</v>
      </c>
      <c r="J27" s="30">
        <f t="shared" si="5"/>
        <v>0.5</v>
      </c>
      <c r="K27" s="30">
        <f t="shared" si="6"/>
        <v>1</v>
      </c>
      <c r="L27" s="30">
        <f t="shared" si="7"/>
        <v>0.66666666666666663</v>
      </c>
      <c r="P27" s="7" t="s">
        <v>697</v>
      </c>
      <c r="Q27" s="7" t="s">
        <v>685</v>
      </c>
      <c r="R27" s="7" t="s">
        <v>683</v>
      </c>
      <c r="S27" s="14" t="s">
        <v>28</v>
      </c>
      <c r="T27" s="30">
        <v>2.4395604395604398E-2</v>
      </c>
      <c r="U27" s="30">
        <v>0.14499999999999999</v>
      </c>
      <c r="V27" s="30">
        <v>4.1762349799732978E-2</v>
      </c>
    </row>
    <row r="28" spans="1:22" ht="20" thickBot="1" x14ac:dyDescent="0.3">
      <c r="A28" s="7" t="s">
        <v>765</v>
      </c>
      <c r="B28" s="7" t="s">
        <v>698</v>
      </c>
      <c r="C28" s="7" t="s">
        <v>680</v>
      </c>
      <c r="D28" s="7" t="s">
        <v>687</v>
      </c>
      <c r="E28" s="14">
        <v>39</v>
      </c>
      <c r="F28" s="7">
        <v>26</v>
      </c>
      <c r="G28" s="14">
        <v>22</v>
      </c>
      <c r="H28" s="7">
        <f t="shared" si="8"/>
        <v>17</v>
      </c>
      <c r="I28" s="7">
        <f t="shared" si="1"/>
        <v>4</v>
      </c>
      <c r="J28" s="30">
        <f t="shared" si="5"/>
        <v>0.5641025641025641</v>
      </c>
      <c r="K28" s="30">
        <f t="shared" si="6"/>
        <v>0.84615384615384615</v>
      </c>
      <c r="L28" s="30">
        <f t="shared" si="7"/>
        <v>0.67692307692307696</v>
      </c>
      <c r="P28" s="35" t="s">
        <v>697</v>
      </c>
      <c r="Q28" s="35" t="s">
        <v>685</v>
      </c>
      <c r="R28" s="35" t="s">
        <v>683</v>
      </c>
      <c r="S28" s="36" t="s">
        <v>29</v>
      </c>
      <c r="T28" s="37">
        <v>0.34282412187787298</v>
      </c>
      <c r="U28" s="37">
        <v>0.91518168106403408</v>
      </c>
      <c r="V28" s="37">
        <v>0.49178575939341052</v>
      </c>
    </row>
    <row r="29" spans="1:22" ht="20" thickTop="1" x14ac:dyDescent="0.25">
      <c r="A29" s="7" t="s">
        <v>766</v>
      </c>
      <c r="B29" s="7" t="s">
        <v>698</v>
      </c>
      <c r="C29" s="7" t="s">
        <v>680</v>
      </c>
      <c r="D29" s="7" t="s">
        <v>687</v>
      </c>
      <c r="E29" s="14">
        <v>15</v>
      </c>
      <c r="F29" s="7">
        <v>6</v>
      </c>
      <c r="G29" s="14">
        <v>5</v>
      </c>
      <c r="H29" s="7">
        <f t="shared" si="8"/>
        <v>10</v>
      </c>
      <c r="I29" s="7">
        <f t="shared" si="1"/>
        <v>1</v>
      </c>
      <c r="J29" s="30">
        <f t="shared" si="5"/>
        <v>0.33333333333333331</v>
      </c>
      <c r="K29" s="30">
        <f t="shared" si="6"/>
        <v>0.83333333333333337</v>
      </c>
      <c r="L29" s="30">
        <f t="shared" si="7"/>
        <v>0.47619047619047616</v>
      </c>
      <c r="P29" s="7" t="s">
        <v>697</v>
      </c>
      <c r="Q29" s="7" t="s">
        <v>685</v>
      </c>
      <c r="R29" s="7" t="s">
        <v>26</v>
      </c>
      <c r="S29" s="14" t="s">
        <v>27</v>
      </c>
      <c r="T29" s="30">
        <f>AVERAGE(J73:J77)</f>
        <v>0.14166666666666666</v>
      </c>
      <c r="U29" s="30">
        <f>AVERAGE(K73:K77)</f>
        <v>0.5</v>
      </c>
      <c r="V29" s="30">
        <f>AVERAGE(L73:L77)</f>
        <v>0.20909090909090908</v>
      </c>
    </row>
    <row r="30" spans="1:22" x14ac:dyDescent="0.25">
      <c r="A30" s="7" t="s">
        <v>767</v>
      </c>
      <c r="B30" s="7" t="s">
        <v>698</v>
      </c>
      <c r="C30" s="7" t="s">
        <v>680</v>
      </c>
      <c r="D30" s="7" t="s">
        <v>687</v>
      </c>
      <c r="E30" s="14">
        <v>106</v>
      </c>
      <c r="F30" s="7">
        <v>65</v>
      </c>
      <c r="G30" s="14">
        <v>64</v>
      </c>
      <c r="H30" s="7">
        <f t="shared" si="8"/>
        <v>42</v>
      </c>
      <c r="I30" s="7">
        <f t="shared" si="1"/>
        <v>1</v>
      </c>
      <c r="J30" s="30">
        <f t="shared" si="5"/>
        <v>0.60377358490566035</v>
      </c>
      <c r="K30" s="30">
        <f t="shared" si="6"/>
        <v>0.98461538461538467</v>
      </c>
      <c r="L30" s="30">
        <f t="shared" si="7"/>
        <v>0.7485380116959065</v>
      </c>
      <c r="P30" s="7" t="s">
        <v>697</v>
      </c>
      <c r="Q30" s="7" t="s">
        <v>685</v>
      </c>
      <c r="R30" s="7" t="s">
        <v>26</v>
      </c>
      <c r="S30" s="14" t="s">
        <v>28</v>
      </c>
      <c r="T30" s="30">
        <f>AVERAGE(J78:J82)</f>
        <v>5.439560439560439E-2</v>
      </c>
      <c r="U30" s="30">
        <f>AVERAGE(K78:K82)</f>
        <v>0.36249999999999999</v>
      </c>
      <c r="V30" s="30">
        <f>AVERAGE(L78:L82)</f>
        <v>7.8064870808136344E-2</v>
      </c>
    </row>
    <row r="31" spans="1:22" x14ac:dyDescent="0.25">
      <c r="A31" s="7" t="s">
        <v>768</v>
      </c>
      <c r="B31" s="7" t="s">
        <v>698</v>
      </c>
      <c r="C31" s="7" t="s">
        <v>680</v>
      </c>
      <c r="D31" s="7" t="s">
        <v>687</v>
      </c>
      <c r="E31" s="14">
        <v>77</v>
      </c>
      <c r="F31" s="7">
        <v>55</v>
      </c>
      <c r="G31" s="14">
        <v>52</v>
      </c>
      <c r="H31" s="7">
        <f t="shared" si="8"/>
        <v>25</v>
      </c>
      <c r="I31" s="7">
        <f t="shared" si="1"/>
        <v>3</v>
      </c>
      <c r="J31" s="30">
        <f t="shared" si="5"/>
        <v>0.67532467532467533</v>
      </c>
      <c r="K31" s="30">
        <f t="shared" si="6"/>
        <v>0.94545454545454544</v>
      </c>
      <c r="L31" s="30">
        <f t="shared" si="7"/>
        <v>0.78787878787878785</v>
      </c>
      <c r="P31" s="7" t="s">
        <v>697</v>
      </c>
      <c r="Q31" s="7" t="s">
        <v>685</v>
      </c>
      <c r="R31" s="7" t="s">
        <v>26</v>
      </c>
      <c r="S31" s="14" t="s">
        <v>29</v>
      </c>
      <c r="T31" s="30">
        <f>AVERAGE(J83:J87)</f>
        <v>0.25954745534577467</v>
      </c>
      <c r="U31" s="30">
        <f>AVERAGE(K83:K87)</f>
        <v>0.61153160564925269</v>
      </c>
      <c r="V31" s="30">
        <f>AVERAGE(L83:L87)</f>
        <v>0.3576137970939951</v>
      </c>
    </row>
    <row r="32" spans="1:22" ht="20" thickBot="1" x14ac:dyDescent="0.3">
      <c r="A32" s="32" t="s">
        <v>769</v>
      </c>
      <c r="B32" s="32" t="s">
        <v>698</v>
      </c>
      <c r="C32" s="32" t="s">
        <v>680</v>
      </c>
      <c r="D32" s="32" t="s">
        <v>687</v>
      </c>
      <c r="E32" s="33">
        <v>62</v>
      </c>
      <c r="F32" s="32">
        <v>51</v>
      </c>
      <c r="G32" s="33">
        <v>50</v>
      </c>
      <c r="H32" s="32">
        <f t="shared" si="8"/>
        <v>12</v>
      </c>
      <c r="I32" s="32">
        <f t="shared" si="1"/>
        <v>1</v>
      </c>
      <c r="J32" s="34">
        <f t="shared" si="5"/>
        <v>0.80645161290322576</v>
      </c>
      <c r="K32" s="34">
        <f t="shared" si="6"/>
        <v>0.98039215686274506</v>
      </c>
      <c r="L32" s="34">
        <f t="shared" si="7"/>
        <v>0.88495575221238931</v>
      </c>
    </row>
    <row r="33" spans="1:21" x14ac:dyDescent="0.25">
      <c r="A33" s="7" t="s">
        <v>755</v>
      </c>
      <c r="B33" s="7" t="s">
        <v>697</v>
      </c>
      <c r="C33" s="7" t="s">
        <v>681</v>
      </c>
      <c r="E33" s="7">
        <v>0</v>
      </c>
      <c r="F33" s="7">
        <v>0</v>
      </c>
      <c r="G33" s="14">
        <v>0</v>
      </c>
      <c r="H33" s="7">
        <f>SUM(E33, -G33)</f>
        <v>0</v>
      </c>
      <c r="I33" s="7">
        <f t="shared" si="1"/>
        <v>0</v>
      </c>
      <c r="J33" s="31" t="s">
        <v>782</v>
      </c>
      <c r="K33" s="31" t="s">
        <v>782</v>
      </c>
      <c r="L33" s="31" t="s">
        <v>782</v>
      </c>
      <c r="P33" s="38" t="s">
        <v>784</v>
      </c>
      <c r="Q33" s="39"/>
      <c r="R33" s="39"/>
      <c r="S33" s="39"/>
      <c r="T33" s="39"/>
      <c r="U33" s="40"/>
    </row>
    <row r="34" spans="1:21" x14ac:dyDescent="0.25">
      <c r="A34" s="7" t="s">
        <v>756</v>
      </c>
      <c r="B34" s="7" t="s">
        <v>697</v>
      </c>
      <c r="C34" s="7" t="s">
        <v>681</v>
      </c>
      <c r="E34" s="7">
        <v>10</v>
      </c>
      <c r="F34" s="7">
        <v>12</v>
      </c>
      <c r="G34" s="14">
        <v>10</v>
      </c>
      <c r="H34" s="7">
        <f t="shared" ref="H34:H87" si="9">SUM(E34, -G34)</f>
        <v>0</v>
      </c>
      <c r="I34" s="7">
        <f t="shared" si="1"/>
        <v>2</v>
      </c>
      <c r="J34" s="30">
        <f t="shared" ref="J34:J50" si="10">G34/(G34+H34)</f>
        <v>1</v>
      </c>
      <c r="K34" s="30">
        <f t="shared" si="6"/>
        <v>0.83333333333333337</v>
      </c>
      <c r="L34" s="30">
        <f t="shared" si="7"/>
        <v>0.90909090909090906</v>
      </c>
      <c r="P34" s="29" t="s">
        <v>696</v>
      </c>
      <c r="Q34" s="29" t="s">
        <v>678</v>
      </c>
      <c r="R34" s="29" t="s">
        <v>23</v>
      </c>
      <c r="S34" s="29" t="s">
        <v>778</v>
      </c>
      <c r="T34" s="29" t="s">
        <v>779</v>
      </c>
      <c r="U34" s="29" t="s">
        <v>780</v>
      </c>
    </row>
    <row r="35" spans="1:21" x14ac:dyDescent="0.25">
      <c r="A35" s="7" t="s">
        <v>757</v>
      </c>
      <c r="B35" s="7" t="s">
        <v>697</v>
      </c>
      <c r="C35" s="7" t="s">
        <v>681</v>
      </c>
      <c r="E35" s="7">
        <v>1</v>
      </c>
      <c r="F35" s="7">
        <v>14</v>
      </c>
      <c r="G35" s="14">
        <v>0</v>
      </c>
      <c r="H35" s="7">
        <f t="shared" si="9"/>
        <v>1</v>
      </c>
      <c r="I35" s="7">
        <f>SUM(F35,-G35)</f>
        <v>14</v>
      </c>
      <c r="J35" s="30">
        <f t="shared" si="10"/>
        <v>0</v>
      </c>
      <c r="K35" s="30">
        <f>G35/(G35+I35)</f>
        <v>0</v>
      </c>
      <c r="L35" s="30">
        <v>0</v>
      </c>
      <c r="P35" s="7" t="s">
        <v>697</v>
      </c>
      <c r="Q35" s="7" t="s">
        <v>679</v>
      </c>
      <c r="R35" s="7" t="s">
        <v>24</v>
      </c>
      <c r="S35" s="30">
        <f>AVERAGE(J3:J17)</f>
        <v>0.39892292676990948</v>
      </c>
      <c r="T35" s="30">
        <f>AVERAGE(K3:K17)</f>
        <v>0.77865013774104697</v>
      </c>
      <c r="U35" s="30">
        <f>AVERAGE(L3:L17)</f>
        <v>0.47720629112288698</v>
      </c>
    </row>
    <row r="36" spans="1:21" ht="20" thickBot="1" x14ac:dyDescent="0.3">
      <c r="A36" s="7" t="s">
        <v>758</v>
      </c>
      <c r="B36" s="7" t="s">
        <v>697</v>
      </c>
      <c r="C36" s="7" t="s">
        <v>681</v>
      </c>
      <c r="E36" s="7">
        <v>30</v>
      </c>
      <c r="F36" s="7">
        <v>39</v>
      </c>
      <c r="G36" s="14">
        <v>27</v>
      </c>
      <c r="H36" s="7">
        <f t="shared" si="9"/>
        <v>3</v>
      </c>
      <c r="I36" s="7">
        <f t="shared" si="1"/>
        <v>12</v>
      </c>
      <c r="J36" s="30">
        <f t="shared" si="10"/>
        <v>0.9</v>
      </c>
      <c r="K36" s="30">
        <f t="shared" si="6"/>
        <v>0.69230769230769229</v>
      </c>
      <c r="L36" s="30">
        <f t="shared" si="7"/>
        <v>0.78260869565217384</v>
      </c>
      <c r="P36" s="32" t="s">
        <v>697</v>
      </c>
      <c r="Q36" s="32" t="s">
        <v>679</v>
      </c>
      <c r="R36" s="32" t="s">
        <v>683</v>
      </c>
      <c r="S36" s="34">
        <f>AVERAGE(J3:J17)</f>
        <v>0.39892292676990948</v>
      </c>
      <c r="T36" s="34">
        <f>AVERAGE(K3:K17)</f>
        <v>0.77865013774104697</v>
      </c>
      <c r="U36" s="34">
        <f>AVERAGE(L3:L17)</f>
        <v>0.47720629112288698</v>
      </c>
    </row>
    <row r="37" spans="1:21" x14ac:dyDescent="0.25">
      <c r="A37" s="7" t="s">
        <v>759</v>
      </c>
      <c r="B37" s="7" t="s">
        <v>697</v>
      </c>
      <c r="C37" s="7" t="s">
        <v>681</v>
      </c>
      <c r="E37" s="7">
        <v>1</v>
      </c>
      <c r="F37" s="7">
        <v>1</v>
      </c>
      <c r="G37" s="14">
        <v>1</v>
      </c>
      <c r="H37" s="7">
        <f t="shared" si="9"/>
        <v>0</v>
      </c>
      <c r="I37" s="7">
        <f t="shared" si="1"/>
        <v>0</v>
      </c>
      <c r="J37" s="30">
        <f t="shared" si="10"/>
        <v>1</v>
      </c>
      <c r="K37" s="30">
        <f>G37/(G37+I37)</f>
        <v>1</v>
      </c>
      <c r="L37" s="30">
        <f t="shared" si="7"/>
        <v>1</v>
      </c>
      <c r="P37" s="7" t="s">
        <v>698</v>
      </c>
      <c r="Q37" s="7" t="s">
        <v>680</v>
      </c>
      <c r="R37" s="7" t="s">
        <v>24</v>
      </c>
      <c r="S37" s="30">
        <f>AVERAGE(J18:J32)</f>
        <v>0.4861612371543122</v>
      </c>
      <c r="T37" s="30">
        <f>AVERAGE(K18:K32)</f>
        <v>0.86468181254277521</v>
      </c>
      <c r="U37" s="30">
        <f>AVERAGE(L18:L32)</f>
        <v>0.57778516239733224</v>
      </c>
    </row>
    <row r="38" spans="1:21" x14ac:dyDescent="0.25">
      <c r="A38" s="7" t="s">
        <v>760</v>
      </c>
      <c r="B38" s="7" t="s">
        <v>697</v>
      </c>
      <c r="C38" s="7" t="s">
        <v>681</v>
      </c>
      <c r="E38" s="7">
        <v>0</v>
      </c>
      <c r="F38" s="7">
        <v>0</v>
      </c>
      <c r="G38" s="14">
        <v>0</v>
      </c>
      <c r="H38" s="7">
        <f t="shared" si="9"/>
        <v>0</v>
      </c>
      <c r="I38" s="7">
        <f t="shared" si="1"/>
        <v>0</v>
      </c>
      <c r="J38" s="31" t="s">
        <v>782</v>
      </c>
      <c r="K38" s="31" t="s">
        <v>782</v>
      </c>
      <c r="L38" s="31" t="s">
        <v>782</v>
      </c>
      <c r="P38" s="7" t="s">
        <v>698</v>
      </c>
      <c r="Q38" s="7" t="s">
        <v>680</v>
      </c>
      <c r="R38" s="7" t="s">
        <v>683</v>
      </c>
      <c r="S38" s="30">
        <f>AVERAGE(J18:J32)</f>
        <v>0.4861612371543122</v>
      </c>
      <c r="T38" s="30">
        <f>AVERAGE(K18:K32)</f>
        <v>0.86468181254277521</v>
      </c>
      <c r="U38" s="30">
        <f>AVERAGE(L18:L32)</f>
        <v>0.57778516239733224</v>
      </c>
    </row>
    <row r="39" spans="1:21" ht="20" thickBot="1" x14ac:dyDescent="0.3">
      <c r="A39" s="7" t="s">
        <v>761</v>
      </c>
      <c r="B39" s="7" t="s">
        <v>697</v>
      </c>
      <c r="C39" s="7" t="s">
        <v>681</v>
      </c>
      <c r="E39" s="7">
        <v>1</v>
      </c>
      <c r="F39" s="7">
        <v>0</v>
      </c>
      <c r="G39" s="14">
        <v>0</v>
      </c>
      <c r="H39" s="7">
        <f t="shared" si="9"/>
        <v>1</v>
      </c>
      <c r="I39" s="7">
        <f t="shared" si="1"/>
        <v>0</v>
      </c>
      <c r="J39" s="30">
        <f t="shared" ref="J39" si="11">G39/(G39+H39)</f>
        <v>0</v>
      </c>
      <c r="K39" s="31" t="s">
        <v>782</v>
      </c>
      <c r="L39" s="30">
        <v>0</v>
      </c>
      <c r="P39" s="32" t="s">
        <v>698</v>
      </c>
      <c r="Q39" s="32" t="s">
        <v>680</v>
      </c>
      <c r="R39" s="32" t="s">
        <v>26</v>
      </c>
      <c r="S39" s="34">
        <f>AVERAGE(J18:J32)</f>
        <v>0.4861612371543122</v>
      </c>
      <c r="T39" s="34">
        <f>AVERAGE(K18:K32)</f>
        <v>0.86468181254277521</v>
      </c>
      <c r="U39" s="34">
        <f>AVERAGE(L18:L32)</f>
        <v>0.57778516239733224</v>
      </c>
    </row>
    <row r="40" spans="1:21" ht="20" thickBot="1" x14ac:dyDescent="0.3">
      <c r="A40" s="7" t="s">
        <v>762</v>
      </c>
      <c r="B40" s="7" t="s">
        <v>697</v>
      </c>
      <c r="C40" s="7" t="s">
        <v>681</v>
      </c>
      <c r="E40" s="7">
        <v>0</v>
      </c>
      <c r="F40" s="7">
        <v>0</v>
      </c>
      <c r="G40" s="14">
        <v>0</v>
      </c>
      <c r="H40" s="7">
        <f t="shared" si="9"/>
        <v>0</v>
      </c>
      <c r="I40" s="7">
        <f t="shared" si="1"/>
        <v>0</v>
      </c>
      <c r="J40" s="31" t="s">
        <v>782</v>
      </c>
      <c r="K40" s="31" t="s">
        <v>782</v>
      </c>
      <c r="L40" s="31" t="s">
        <v>782</v>
      </c>
      <c r="P40" s="41" t="s">
        <v>697</v>
      </c>
      <c r="Q40" s="41" t="s">
        <v>681</v>
      </c>
      <c r="R40" s="41"/>
      <c r="S40" s="34">
        <f>AVERAGE(J33:J47)</f>
        <v>0.57738095238095233</v>
      </c>
      <c r="T40" s="34">
        <f>AVERAGE(K33:K47)</f>
        <v>0.59508791119753679</v>
      </c>
      <c r="U40" s="34">
        <f>AVERAGE(L33:L47)</f>
        <v>0.52299817892315759</v>
      </c>
    </row>
    <row r="41" spans="1:21" ht="20" thickBot="1" x14ac:dyDescent="0.3">
      <c r="A41" s="7" t="s">
        <v>763</v>
      </c>
      <c r="B41" s="7" t="s">
        <v>697</v>
      </c>
      <c r="C41" s="7" t="s">
        <v>681</v>
      </c>
      <c r="E41" s="7">
        <v>30</v>
      </c>
      <c r="F41" s="7">
        <v>16</v>
      </c>
      <c r="G41" s="14">
        <v>3</v>
      </c>
      <c r="H41" s="7">
        <f t="shared" si="9"/>
        <v>27</v>
      </c>
      <c r="I41" s="7">
        <f t="shared" si="1"/>
        <v>13</v>
      </c>
      <c r="J41" s="30">
        <f t="shared" si="10"/>
        <v>0.1</v>
      </c>
      <c r="K41" s="30">
        <f t="shared" si="6"/>
        <v>0.1875</v>
      </c>
      <c r="L41" s="30">
        <f t="shared" si="7"/>
        <v>0.13043478260869568</v>
      </c>
      <c r="P41" s="32" t="s">
        <v>699</v>
      </c>
      <c r="Q41" s="32" t="s">
        <v>682</v>
      </c>
      <c r="R41" s="32" t="s">
        <v>683</v>
      </c>
      <c r="S41" s="34">
        <f>AVERAGE(J48:J57)</f>
        <v>5.9523809523809521E-3</v>
      </c>
      <c r="T41" s="34">
        <f>AVERAGE(K48:K57)</f>
        <v>1.1904761904761904E-2</v>
      </c>
      <c r="U41" s="34">
        <f>AVERAGE(L48:L57)</f>
        <v>7.9365079365079361E-3</v>
      </c>
    </row>
    <row r="42" spans="1:21" x14ac:dyDescent="0.25">
      <c r="A42" s="7" t="s">
        <v>764</v>
      </c>
      <c r="B42" s="7" t="s">
        <v>697</v>
      </c>
      <c r="C42" s="7" t="s">
        <v>681</v>
      </c>
      <c r="E42" s="7">
        <v>15</v>
      </c>
      <c r="F42" s="7">
        <v>5</v>
      </c>
      <c r="G42" s="14">
        <v>3</v>
      </c>
      <c r="H42" s="7">
        <f t="shared" si="9"/>
        <v>12</v>
      </c>
      <c r="I42" s="7">
        <f t="shared" si="1"/>
        <v>2</v>
      </c>
      <c r="J42" s="30">
        <f t="shared" si="10"/>
        <v>0.2</v>
      </c>
      <c r="K42" s="30">
        <f t="shared" si="6"/>
        <v>0.6</v>
      </c>
      <c r="L42" s="30">
        <f t="shared" si="7"/>
        <v>0.3</v>
      </c>
      <c r="P42" s="7" t="s">
        <v>697</v>
      </c>
      <c r="Q42" s="7" t="s">
        <v>685</v>
      </c>
      <c r="R42" s="7" t="s">
        <v>24</v>
      </c>
      <c r="S42" s="30">
        <f>AVERAGE(J58:J72)</f>
        <v>0.18073990875782589</v>
      </c>
      <c r="T42" s="30">
        <f>AVERAGE(K58:K72)</f>
        <v>0.67129470351395482</v>
      </c>
      <c r="U42" s="30">
        <f>AVERAGE(L58:L72)</f>
        <v>0.25495374683542493</v>
      </c>
    </row>
    <row r="43" spans="1:21" x14ac:dyDescent="0.25">
      <c r="A43" s="7" t="s">
        <v>765</v>
      </c>
      <c r="B43" s="7" t="s">
        <v>697</v>
      </c>
      <c r="C43" s="7" t="s">
        <v>681</v>
      </c>
      <c r="E43" s="7">
        <v>30</v>
      </c>
      <c r="F43" s="7">
        <v>26</v>
      </c>
      <c r="G43" s="14">
        <v>26</v>
      </c>
      <c r="H43" s="7">
        <f t="shared" si="9"/>
        <v>4</v>
      </c>
      <c r="I43" s="7">
        <f t="shared" si="1"/>
        <v>0</v>
      </c>
      <c r="J43" s="30">
        <f t="shared" si="10"/>
        <v>0.8666666666666667</v>
      </c>
      <c r="K43" s="30">
        <f t="shared" si="6"/>
        <v>1</v>
      </c>
      <c r="L43" s="30">
        <f t="shared" si="7"/>
        <v>0.9285714285714286</v>
      </c>
      <c r="P43" s="7" t="s">
        <v>697</v>
      </c>
      <c r="Q43" s="7" t="s">
        <v>685</v>
      </c>
      <c r="R43" s="7" t="s">
        <v>683</v>
      </c>
      <c r="S43" s="30">
        <f>AVERAGE(J58:J72)</f>
        <v>0.18073990875782589</v>
      </c>
      <c r="T43" s="30">
        <f>AVERAGE(K58:K72)</f>
        <v>0.67129470351395482</v>
      </c>
      <c r="U43" s="30">
        <f>AVERAGE(L58:L72)</f>
        <v>0.25495374683542493</v>
      </c>
    </row>
    <row r="44" spans="1:21" x14ac:dyDescent="0.25">
      <c r="A44" s="7" t="s">
        <v>766</v>
      </c>
      <c r="B44" s="7" t="s">
        <v>697</v>
      </c>
      <c r="C44" s="7" t="s">
        <v>681</v>
      </c>
      <c r="E44" s="7">
        <v>14</v>
      </c>
      <c r="F44" s="7">
        <v>6</v>
      </c>
      <c r="G44" s="14">
        <v>6</v>
      </c>
      <c r="H44" s="7">
        <f t="shared" si="9"/>
        <v>8</v>
      </c>
      <c r="I44" s="7">
        <f t="shared" si="1"/>
        <v>0</v>
      </c>
      <c r="J44" s="30">
        <f t="shared" si="10"/>
        <v>0.42857142857142855</v>
      </c>
      <c r="K44" s="30">
        <f t="shared" si="6"/>
        <v>1</v>
      </c>
      <c r="L44" s="30">
        <f t="shared" si="7"/>
        <v>0.6</v>
      </c>
      <c r="P44" s="7" t="s">
        <v>697</v>
      </c>
      <c r="Q44" s="7" t="s">
        <v>685</v>
      </c>
      <c r="R44" s="7" t="s">
        <v>26</v>
      </c>
      <c r="S44" s="30">
        <f>AVERAGE(J73:J87)</f>
        <v>0.15186990880268192</v>
      </c>
      <c r="T44" s="30">
        <f>AVERAGE(K73:K87)</f>
        <v>0.52569618438602395</v>
      </c>
      <c r="U44" s="30">
        <f>AVERAGE(L73:L87)</f>
        <v>0.21492319233101354</v>
      </c>
    </row>
    <row r="45" spans="1:21" x14ac:dyDescent="0.25">
      <c r="A45" s="7" t="s">
        <v>767</v>
      </c>
      <c r="B45" s="7" t="s">
        <v>697</v>
      </c>
      <c r="C45" s="7" t="s">
        <v>681</v>
      </c>
      <c r="E45" s="7">
        <v>25</v>
      </c>
      <c r="F45" s="7">
        <v>65</v>
      </c>
      <c r="G45" s="14">
        <v>20</v>
      </c>
      <c r="H45" s="7">
        <f t="shared" si="9"/>
        <v>5</v>
      </c>
      <c r="I45" s="7">
        <f t="shared" si="1"/>
        <v>45</v>
      </c>
      <c r="J45" s="30">
        <f t="shared" si="10"/>
        <v>0.8</v>
      </c>
      <c r="K45" s="30">
        <f t="shared" si="6"/>
        <v>0.30769230769230771</v>
      </c>
      <c r="L45" s="30">
        <f t="shared" si="7"/>
        <v>0.44444444444444442</v>
      </c>
    </row>
    <row r="46" spans="1:21" x14ac:dyDescent="0.25">
      <c r="A46" s="7" t="s">
        <v>768</v>
      </c>
      <c r="B46" s="7" t="s">
        <v>697</v>
      </c>
      <c r="C46" s="7" t="s">
        <v>681</v>
      </c>
      <c r="E46" s="7">
        <v>30</v>
      </c>
      <c r="F46" s="7">
        <v>55</v>
      </c>
      <c r="G46" s="14">
        <v>25</v>
      </c>
      <c r="H46" s="7">
        <f t="shared" si="9"/>
        <v>5</v>
      </c>
      <c r="I46" s="7">
        <f t="shared" si="1"/>
        <v>30</v>
      </c>
      <c r="J46" s="30">
        <f t="shared" si="10"/>
        <v>0.83333333333333337</v>
      </c>
      <c r="K46" s="30">
        <f t="shared" si="6"/>
        <v>0.45454545454545453</v>
      </c>
      <c r="L46" s="30">
        <f t="shared" si="7"/>
        <v>0.58823529411764708</v>
      </c>
    </row>
    <row r="47" spans="1:21" ht="20" thickBot="1" x14ac:dyDescent="0.3">
      <c r="A47" s="32" t="s">
        <v>769</v>
      </c>
      <c r="B47" s="32" t="s">
        <v>697</v>
      </c>
      <c r="C47" s="32" t="s">
        <v>681</v>
      </c>
      <c r="D47" s="32"/>
      <c r="E47" s="32">
        <v>30</v>
      </c>
      <c r="F47" s="32">
        <v>51</v>
      </c>
      <c r="G47" s="33">
        <v>24</v>
      </c>
      <c r="H47" s="32">
        <f t="shared" si="9"/>
        <v>6</v>
      </c>
      <c r="I47" s="32">
        <f t="shared" si="1"/>
        <v>27</v>
      </c>
      <c r="J47" s="34">
        <f t="shared" si="10"/>
        <v>0.8</v>
      </c>
      <c r="K47" s="34">
        <f t="shared" si="6"/>
        <v>0.47058823529411764</v>
      </c>
      <c r="L47" s="34">
        <f t="shared" si="7"/>
        <v>0.59259259259259267</v>
      </c>
    </row>
    <row r="48" spans="1:21" x14ac:dyDescent="0.25">
      <c r="A48" s="7" t="s">
        <v>755</v>
      </c>
      <c r="B48" s="7" t="s">
        <v>699</v>
      </c>
      <c r="C48" s="7" t="s">
        <v>682</v>
      </c>
      <c r="D48" s="7" t="s">
        <v>683</v>
      </c>
      <c r="E48" s="7">
        <v>0</v>
      </c>
      <c r="F48" s="7">
        <v>0</v>
      </c>
      <c r="G48" s="14">
        <v>0</v>
      </c>
      <c r="H48" s="7">
        <f t="shared" si="9"/>
        <v>0</v>
      </c>
      <c r="I48" s="7">
        <f t="shared" si="1"/>
        <v>0</v>
      </c>
      <c r="J48" s="31" t="s">
        <v>782</v>
      </c>
      <c r="K48" s="31" t="s">
        <v>782</v>
      </c>
      <c r="L48" s="31" t="s">
        <v>782</v>
      </c>
    </row>
    <row r="49" spans="1:12" x14ac:dyDescent="0.25">
      <c r="A49" s="7" t="s">
        <v>756</v>
      </c>
      <c r="B49" s="7" t="s">
        <v>699</v>
      </c>
      <c r="C49" s="7" t="s">
        <v>682</v>
      </c>
      <c r="D49" s="7" t="s">
        <v>683</v>
      </c>
      <c r="E49" s="7">
        <v>0</v>
      </c>
      <c r="F49" s="7">
        <v>12</v>
      </c>
      <c r="G49" s="14">
        <v>0</v>
      </c>
      <c r="H49" s="7">
        <f t="shared" si="9"/>
        <v>0</v>
      </c>
      <c r="I49" s="7">
        <f t="shared" si="1"/>
        <v>12</v>
      </c>
      <c r="J49" s="30">
        <v>0</v>
      </c>
      <c r="K49" s="30">
        <f t="shared" si="6"/>
        <v>0</v>
      </c>
      <c r="L49" s="30">
        <v>0</v>
      </c>
    </row>
    <row r="50" spans="1:12" x14ac:dyDescent="0.25">
      <c r="A50" s="7" t="s">
        <v>757</v>
      </c>
      <c r="B50" s="7" t="s">
        <v>699</v>
      </c>
      <c r="C50" s="7" t="s">
        <v>682</v>
      </c>
      <c r="D50" s="7" t="s">
        <v>683</v>
      </c>
      <c r="E50" s="7">
        <v>28</v>
      </c>
      <c r="F50" s="7">
        <v>14</v>
      </c>
      <c r="G50" s="14">
        <v>1</v>
      </c>
      <c r="H50" s="7">
        <f t="shared" si="9"/>
        <v>27</v>
      </c>
      <c r="I50" s="7">
        <f t="shared" si="1"/>
        <v>13</v>
      </c>
      <c r="J50" s="30">
        <f t="shared" si="10"/>
        <v>3.5714285714285712E-2</v>
      </c>
      <c r="K50" s="30">
        <f t="shared" si="6"/>
        <v>7.1428571428571425E-2</v>
      </c>
      <c r="L50" s="30">
        <f t="shared" si="7"/>
        <v>4.7619047619047616E-2</v>
      </c>
    </row>
    <row r="51" spans="1:12" x14ac:dyDescent="0.25">
      <c r="A51" s="7" t="s">
        <v>758</v>
      </c>
      <c r="B51" s="7" t="s">
        <v>699</v>
      </c>
      <c r="C51" s="7" t="s">
        <v>682</v>
      </c>
      <c r="D51" s="7" t="s">
        <v>683</v>
      </c>
      <c r="E51" s="7">
        <v>0</v>
      </c>
      <c r="F51" s="7">
        <v>39</v>
      </c>
      <c r="G51" s="14">
        <v>0</v>
      </c>
      <c r="H51" s="7">
        <f t="shared" si="9"/>
        <v>0</v>
      </c>
      <c r="I51" s="7">
        <f t="shared" si="1"/>
        <v>39</v>
      </c>
      <c r="J51" s="30">
        <v>0</v>
      </c>
      <c r="K51" s="30">
        <f t="shared" si="6"/>
        <v>0</v>
      </c>
      <c r="L51" s="30">
        <v>0</v>
      </c>
    </row>
    <row r="52" spans="1:12" x14ac:dyDescent="0.25">
      <c r="A52" s="7" t="s">
        <v>759</v>
      </c>
      <c r="B52" s="7" t="s">
        <v>699</v>
      </c>
      <c r="C52" s="7" t="s">
        <v>682</v>
      </c>
      <c r="D52" s="7" t="s">
        <v>683</v>
      </c>
      <c r="E52" s="7">
        <v>0</v>
      </c>
      <c r="F52" s="7">
        <v>1</v>
      </c>
      <c r="G52" s="14">
        <v>0</v>
      </c>
      <c r="H52" s="7">
        <f t="shared" si="9"/>
        <v>0</v>
      </c>
      <c r="I52" s="7">
        <f t="shared" si="1"/>
        <v>1</v>
      </c>
      <c r="J52" s="30">
        <v>0</v>
      </c>
      <c r="K52" s="30">
        <f t="shared" si="6"/>
        <v>0</v>
      </c>
      <c r="L52" s="30">
        <v>0</v>
      </c>
    </row>
    <row r="53" spans="1:12" x14ac:dyDescent="0.25">
      <c r="A53" s="7" t="s">
        <v>760</v>
      </c>
      <c r="B53" s="7" t="s">
        <v>699</v>
      </c>
      <c r="C53" s="7" t="s">
        <v>682</v>
      </c>
      <c r="D53" s="7" t="s">
        <v>683</v>
      </c>
      <c r="E53" s="7">
        <v>0</v>
      </c>
      <c r="F53" s="7">
        <v>0</v>
      </c>
      <c r="G53" s="14">
        <v>0</v>
      </c>
      <c r="H53" s="7">
        <f t="shared" si="9"/>
        <v>0</v>
      </c>
      <c r="I53" s="7">
        <f t="shared" si="1"/>
        <v>0</v>
      </c>
      <c r="J53" s="31" t="s">
        <v>782</v>
      </c>
      <c r="K53" s="31" t="s">
        <v>782</v>
      </c>
      <c r="L53" s="31" t="s">
        <v>782</v>
      </c>
    </row>
    <row r="54" spans="1:12" x14ac:dyDescent="0.25">
      <c r="A54" s="7" t="s">
        <v>761</v>
      </c>
      <c r="B54" s="7" t="s">
        <v>699</v>
      </c>
      <c r="C54" s="7" t="s">
        <v>682</v>
      </c>
      <c r="D54" s="7" t="s">
        <v>683</v>
      </c>
      <c r="E54" s="7">
        <v>0</v>
      </c>
      <c r="F54" s="7">
        <v>0</v>
      </c>
      <c r="G54" s="14">
        <v>0</v>
      </c>
      <c r="H54" s="7">
        <f t="shared" si="9"/>
        <v>0</v>
      </c>
      <c r="I54" s="7">
        <f t="shared" si="1"/>
        <v>0</v>
      </c>
      <c r="J54" s="31" t="s">
        <v>782</v>
      </c>
      <c r="K54" s="31" t="s">
        <v>782</v>
      </c>
      <c r="L54" s="31" t="s">
        <v>782</v>
      </c>
    </row>
    <row r="55" spans="1:12" x14ac:dyDescent="0.25">
      <c r="A55" s="7" t="s">
        <v>762</v>
      </c>
      <c r="B55" s="7" t="s">
        <v>699</v>
      </c>
      <c r="C55" s="7" t="s">
        <v>682</v>
      </c>
      <c r="D55" s="7" t="s">
        <v>683</v>
      </c>
      <c r="E55" s="7">
        <v>0</v>
      </c>
      <c r="F55" s="7">
        <v>0</v>
      </c>
      <c r="G55" s="14">
        <v>0</v>
      </c>
      <c r="H55" s="7">
        <f t="shared" si="9"/>
        <v>0</v>
      </c>
      <c r="I55" s="7">
        <f t="shared" si="1"/>
        <v>0</v>
      </c>
      <c r="J55" s="31" t="s">
        <v>782</v>
      </c>
      <c r="K55" s="31" t="s">
        <v>782</v>
      </c>
      <c r="L55" s="31" t="s">
        <v>782</v>
      </c>
    </row>
    <row r="56" spans="1:12" x14ac:dyDescent="0.25">
      <c r="A56" s="7" t="s">
        <v>763</v>
      </c>
      <c r="B56" s="7" t="s">
        <v>699</v>
      </c>
      <c r="C56" s="7" t="s">
        <v>682</v>
      </c>
      <c r="D56" s="7" t="s">
        <v>683</v>
      </c>
      <c r="E56" s="7">
        <v>0</v>
      </c>
      <c r="F56" s="7">
        <v>16</v>
      </c>
      <c r="G56" s="14">
        <v>0</v>
      </c>
      <c r="H56" s="7">
        <f t="shared" si="9"/>
        <v>0</v>
      </c>
      <c r="I56" s="7">
        <f t="shared" si="1"/>
        <v>16</v>
      </c>
      <c r="J56" s="30">
        <v>0</v>
      </c>
      <c r="K56" s="30">
        <f t="shared" si="6"/>
        <v>0</v>
      </c>
      <c r="L56" s="30">
        <v>0</v>
      </c>
    </row>
    <row r="57" spans="1:12" ht="20" thickBot="1" x14ac:dyDescent="0.3">
      <c r="A57" s="32" t="s">
        <v>764</v>
      </c>
      <c r="B57" s="32" t="s">
        <v>699</v>
      </c>
      <c r="C57" s="32" t="s">
        <v>682</v>
      </c>
      <c r="D57" s="32" t="s">
        <v>683</v>
      </c>
      <c r="E57" s="32">
        <v>0</v>
      </c>
      <c r="F57" s="32">
        <v>5</v>
      </c>
      <c r="G57" s="33">
        <v>0</v>
      </c>
      <c r="H57" s="32">
        <f t="shared" si="9"/>
        <v>0</v>
      </c>
      <c r="I57" s="32">
        <f t="shared" si="1"/>
        <v>5</v>
      </c>
      <c r="J57" s="34">
        <v>0</v>
      </c>
      <c r="K57" s="34">
        <f t="shared" si="6"/>
        <v>0</v>
      </c>
      <c r="L57" s="34">
        <v>0</v>
      </c>
    </row>
    <row r="58" spans="1:12" x14ac:dyDescent="0.25">
      <c r="A58" s="7" t="s">
        <v>755</v>
      </c>
      <c r="B58" s="7" t="s">
        <v>697</v>
      </c>
      <c r="C58" s="7" t="s">
        <v>685</v>
      </c>
      <c r="D58" s="7" t="s">
        <v>686</v>
      </c>
      <c r="E58" s="7">
        <v>18</v>
      </c>
      <c r="F58" s="7">
        <v>0</v>
      </c>
      <c r="G58" s="14">
        <v>0</v>
      </c>
      <c r="H58" s="7">
        <f t="shared" si="9"/>
        <v>18</v>
      </c>
      <c r="I58" s="7">
        <f t="shared" si="1"/>
        <v>0</v>
      </c>
      <c r="J58" s="30">
        <f t="shared" ref="J58:J87" si="12">G58/(G58+H58)</f>
        <v>0</v>
      </c>
      <c r="K58" s="31" t="s">
        <v>782</v>
      </c>
      <c r="L58" s="30">
        <v>0</v>
      </c>
    </row>
    <row r="59" spans="1:12" x14ac:dyDescent="0.25">
      <c r="A59" s="7" t="s">
        <v>756</v>
      </c>
      <c r="B59" s="7" t="s">
        <v>697</v>
      </c>
      <c r="C59" s="7" t="s">
        <v>685</v>
      </c>
      <c r="D59" s="7" t="s">
        <v>686</v>
      </c>
      <c r="E59" s="7">
        <v>6</v>
      </c>
      <c r="F59" s="7">
        <v>12</v>
      </c>
      <c r="G59" s="14">
        <v>1</v>
      </c>
      <c r="H59" s="7">
        <f t="shared" si="9"/>
        <v>5</v>
      </c>
      <c r="I59" s="7">
        <f t="shared" si="1"/>
        <v>11</v>
      </c>
      <c r="J59" s="30">
        <f t="shared" si="12"/>
        <v>0.16666666666666666</v>
      </c>
      <c r="K59" s="30">
        <f t="shared" si="6"/>
        <v>8.3333333333333329E-2</v>
      </c>
      <c r="L59" s="30">
        <f t="shared" ref="L59:L87" si="13">(2 * J59 * K59) / (J59 + K59)</f>
        <v>0.1111111111111111</v>
      </c>
    </row>
    <row r="60" spans="1:12" x14ac:dyDescent="0.25">
      <c r="A60" s="7" t="s">
        <v>757</v>
      </c>
      <c r="B60" s="7" t="s">
        <v>697</v>
      </c>
      <c r="C60" s="7" t="s">
        <v>685</v>
      </c>
      <c r="D60" s="7" t="s">
        <v>686</v>
      </c>
      <c r="E60" s="7">
        <v>0</v>
      </c>
      <c r="F60" s="7">
        <v>14</v>
      </c>
      <c r="G60" s="14">
        <v>0</v>
      </c>
      <c r="H60" s="7">
        <f t="shared" si="9"/>
        <v>0</v>
      </c>
      <c r="I60" s="7">
        <f t="shared" si="1"/>
        <v>14</v>
      </c>
      <c r="J60" s="30">
        <v>0</v>
      </c>
      <c r="K60" s="30">
        <f t="shared" si="6"/>
        <v>0</v>
      </c>
      <c r="L60" s="30">
        <v>0</v>
      </c>
    </row>
    <row r="61" spans="1:12" x14ac:dyDescent="0.25">
      <c r="A61" s="7" t="s">
        <v>758</v>
      </c>
      <c r="B61" s="7" t="s">
        <v>697</v>
      </c>
      <c r="C61" s="7" t="s">
        <v>685</v>
      </c>
      <c r="D61" s="7" t="s">
        <v>686</v>
      </c>
      <c r="E61" s="7">
        <v>104</v>
      </c>
      <c r="F61" s="7">
        <v>39</v>
      </c>
      <c r="G61" s="14">
        <v>39</v>
      </c>
      <c r="H61" s="7">
        <f t="shared" si="9"/>
        <v>65</v>
      </c>
      <c r="I61" s="7">
        <f t="shared" si="1"/>
        <v>0</v>
      </c>
      <c r="J61" s="30">
        <f t="shared" si="12"/>
        <v>0.375</v>
      </c>
      <c r="K61" s="30">
        <f t="shared" si="6"/>
        <v>1</v>
      </c>
      <c r="L61" s="30">
        <f t="shared" si="13"/>
        <v>0.54545454545454541</v>
      </c>
    </row>
    <row r="62" spans="1:12" x14ac:dyDescent="0.25">
      <c r="A62" s="7" t="s">
        <v>759</v>
      </c>
      <c r="B62" s="7" t="s">
        <v>697</v>
      </c>
      <c r="C62" s="7" t="s">
        <v>685</v>
      </c>
      <c r="D62" s="7" t="s">
        <v>686</v>
      </c>
      <c r="E62" s="7">
        <v>3</v>
      </c>
      <c r="F62" s="7">
        <v>1</v>
      </c>
      <c r="G62" s="14">
        <v>1</v>
      </c>
      <c r="H62" s="7">
        <f t="shared" si="9"/>
        <v>2</v>
      </c>
      <c r="I62" s="7">
        <f t="shared" si="1"/>
        <v>0</v>
      </c>
      <c r="J62" s="30">
        <f t="shared" si="12"/>
        <v>0.33333333333333331</v>
      </c>
      <c r="K62" s="30">
        <f t="shared" si="6"/>
        <v>1</v>
      </c>
      <c r="L62" s="30">
        <f t="shared" si="13"/>
        <v>0.5</v>
      </c>
    </row>
    <row r="63" spans="1:12" x14ac:dyDescent="0.25">
      <c r="A63" s="7" t="s">
        <v>760</v>
      </c>
      <c r="B63" s="7" t="s">
        <v>697</v>
      </c>
      <c r="C63" s="7" t="s">
        <v>685</v>
      </c>
      <c r="D63" s="7" t="s">
        <v>686</v>
      </c>
      <c r="E63" s="7">
        <v>10</v>
      </c>
      <c r="F63" s="7">
        <v>0</v>
      </c>
      <c r="G63" s="14">
        <v>0</v>
      </c>
      <c r="H63" s="7">
        <f t="shared" si="9"/>
        <v>10</v>
      </c>
      <c r="I63" s="7">
        <f t="shared" ref="I63:I87" si="14">SUM(F63,-G63)</f>
        <v>0</v>
      </c>
      <c r="J63" s="30">
        <f t="shared" si="12"/>
        <v>0</v>
      </c>
      <c r="K63" s="31" t="s">
        <v>782</v>
      </c>
      <c r="L63" s="30">
        <v>0</v>
      </c>
    </row>
    <row r="64" spans="1:12" x14ac:dyDescent="0.25">
      <c r="A64" s="7" t="s">
        <v>761</v>
      </c>
      <c r="B64" s="7" t="s">
        <v>697</v>
      </c>
      <c r="C64" s="7" t="s">
        <v>685</v>
      </c>
      <c r="D64" s="7" t="s">
        <v>686</v>
      </c>
      <c r="E64" s="7">
        <v>35</v>
      </c>
      <c r="F64" s="7">
        <v>0</v>
      </c>
      <c r="G64" s="14">
        <v>0</v>
      </c>
      <c r="H64" s="7">
        <f t="shared" si="9"/>
        <v>35</v>
      </c>
      <c r="I64" s="7">
        <f t="shared" si="14"/>
        <v>0</v>
      </c>
      <c r="J64" s="30">
        <f t="shared" si="12"/>
        <v>0</v>
      </c>
      <c r="K64" s="31" t="s">
        <v>782</v>
      </c>
      <c r="L64" s="30">
        <v>0</v>
      </c>
    </row>
    <row r="65" spans="1:12" x14ac:dyDescent="0.25">
      <c r="A65" s="7" t="s">
        <v>762</v>
      </c>
      <c r="B65" s="7" t="s">
        <v>697</v>
      </c>
      <c r="C65" s="7" t="s">
        <v>685</v>
      </c>
      <c r="D65" s="7" t="s">
        <v>686</v>
      </c>
      <c r="E65" s="7">
        <v>4</v>
      </c>
      <c r="F65" s="7">
        <v>0</v>
      </c>
      <c r="G65" s="14">
        <v>0</v>
      </c>
      <c r="H65" s="7">
        <f t="shared" si="9"/>
        <v>4</v>
      </c>
      <c r="I65" s="7">
        <f t="shared" si="14"/>
        <v>0</v>
      </c>
      <c r="J65" s="30">
        <f t="shared" si="12"/>
        <v>0</v>
      </c>
      <c r="K65" s="31" t="s">
        <v>782</v>
      </c>
      <c r="L65" s="30">
        <v>0</v>
      </c>
    </row>
    <row r="66" spans="1:12" x14ac:dyDescent="0.25">
      <c r="A66" s="7" t="s">
        <v>763</v>
      </c>
      <c r="B66" s="7" t="s">
        <v>697</v>
      </c>
      <c r="C66" s="7" t="s">
        <v>685</v>
      </c>
      <c r="D66" s="7" t="s">
        <v>686</v>
      </c>
      <c r="E66" s="7">
        <v>91</v>
      </c>
      <c r="F66" s="7">
        <v>16</v>
      </c>
      <c r="G66" s="14">
        <v>2</v>
      </c>
      <c r="H66" s="7">
        <f t="shared" si="9"/>
        <v>89</v>
      </c>
      <c r="I66" s="7">
        <f t="shared" si="14"/>
        <v>14</v>
      </c>
      <c r="J66" s="30">
        <f t="shared" si="12"/>
        <v>2.197802197802198E-2</v>
      </c>
      <c r="K66" s="30">
        <f t="shared" si="6"/>
        <v>0.125</v>
      </c>
      <c r="L66" s="30">
        <f t="shared" si="13"/>
        <v>3.7383177570093462E-2</v>
      </c>
    </row>
    <row r="67" spans="1:12" x14ac:dyDescent="0.25">
      <c r="A67" s="7" t="s">
        <v>764</v>
      </c>
      <c r="B67" s="7" t="s">
        <v>697</v>
      </c>
      <c r="C67" s="7" t="s">
        <v>685</v>
      </c>
      <c r="D67" s="7" t="s">
        <v>686</v>
      </c>
      <c r="E67" s="7">
        <v>30</v>
      </c>
      <c r="F67" s="7">
        <v>5</v>
      </c>
      <c r="G67" s="14">
        <v>3</v>
      </c>
      <c r="H67" s="7">
        <f t="shared" si="9"/>
        <v>27</v>
      </c>
      <c r="I67" s="7">
        <f t="shared" si="14"/>
        <v>2</v>
      </c>
      <c r="J67" s="30">
        <f t="shared" si="12"/>
        <v>0.1</v>
      </c>
      <c r="K67" s="30">
        <f t="shared" si="6"/>
        <v>0.6</v>
      </c>
      <c r="L67" s="30">
        <f t="shared" si="13"/>
        <v>0.17142857142857143</v>
      </c>
    </row>
    <row r="68" spans="1:12" x14ac:dyDescent="0.25">
      <c r="A68" s="7" t="s">
        <v>765</v>
      </c>
      <c r="B68" s="7" t="s">
        <v>697</v>
      </c>
      <c r="C68" s="7" t="s">
        <v>685</v>
      </c>
      <c r="D68" s="7" t="s">
        <v>686</v>
      </c>
      <c r="E68" s="7">
        <v>47</v>
      </c>
      <c r="F68" s="7">
        <v>26</v>
      </c>
      <c r="G68" s="14">
        <v>24</v>
      </c>
      <c r="H68" s="7">
        <f t="shared" si="9"/>
        <v>23</v>
      </c>
      <c r="I68" s="7">
        <f t="shared" si="14"/>
        <v>2</v>
      </c>
      <c r="J68" s="30">
        <f t="shared" si="12"/>
        <v>0.51063829787234039</v>
      </c>
      <c r="K68" s="30">
        <f t="shared" si="6"/>
        <v>0.92307692307692313</v>
      </c>
      <c r="L68" s="30">
        <f t="shared" si="13"/>
        <v>0.65753424657534243</v>
      </c>
    </row>
    <row r="69" spans="1:12" x14ac:dyDescent="0.25">
      <c r="A69" s="7" t="s">
        <v>766</v>
      </c>
      <c r="B69" s="7" t="s">
        <v>697</v>
      </c>
      <c r="C69" s="7" t="s">
        <v>685</v>
      </c>
      <c r="D69" s="7" t="s">
        <v>686</v>
      </c>
      <c r="E69" s="7">
        <v>22</v>
      </c>
      <c r="F69" s="7">
        <v>6</v>
      </c>
      <c r="G69" s="14">
        <v>5</v>
      </c>
      <c r="H69" s="7">
        <f t="shared" si="9"/>
        <v>17</v>
      </c>
      <c r="I69" s="7">
        <f t="shared" si="14"/>
        <v>1</v>
      </c>
      <c r="J69" s="30">
        <f t="shared" si="12"/>
        <v>0.22727272727272727</v>
      </c>
      <c r="K69" s="30">
        <f t="shared" si="6"/>
        <v>0.83333333333333337</v>
      </c>
      <c r="L69" s="30">
        <f t="shared" si="13"/>
        <v>0.35714285714285715</v>
      </c>
    </row>
    <row r="70" spans="1:12" x14ac:dyDescent="0.25">
      <c r="A70" s="7" t="s">
        <v>767</v>
      </c>
      <c r="B70" s="7" t="s">
        <v>697</v>
      </c>
      <c r="C70" s="7" t="s">
        <v>685</v>
      </c>
      <c r="D70" s="7" t="s">
        <v>686</v>
      </c>
      <c r="E70" s="7">
        <v>235</v>
      </c>
      <c r="F70" s="7">
        <v>65</v>
      </c>
      <c r="G70" s="14">
        <v>63</v>
      </c>
      <c r="H70" s="7">
        <f t="shared" si="9"/>
        <v>172</v>
      </c>
      <c r="I70" s="7">
        <f t="shared" si="14"/>
        <v>2</v>
      </c>
      <c r="J70" s="30">
        <f t="shared" si="12"/>
        <v>0.26808510638297872</v>
      </c>
      <c r="K70" s="30">
        <f t="shared" si="6"/>
        <v>0.96923076923076923</v>
      </c>
      <c r="L70" s="30">
        <f t="shared" si="13"/>
        <v>0.42</v>
      </c>
    </row>
    <row r="71" spans="1:12" x14ac:dyDescent="0.25">
      <c r="A71" s="7" t="s">
        <v>768</v>
      </c>
      <c r="B71" s="7" t="s">
        <v>697</v>
      </c>
      <c r="C71" s="7" t="s">
        <v>685</v>
      </c>
      <c r="D71" s="7" t="s">
        <v>686</v>
      </c>
      <c r="E71" s="7">
        <v>144</v>
      </c>
      <c r="F71" s="7">
        <v>55</v>
      </c>
      <c r="G71" s="14">
        <v>50</v>
      </c>
      <c r="H71" s="7">
        <f t="shared" si="9"/>
        <v>94</v>
      </c>
      <c r="I71" s="7">
        <f t="shared" si="14"/>
        <v>5</v>
      </c>
      <c r="J71" s="30">
        <f t="shared" si="12"/>
        <v>0.34722222222222221</v>
      </c>
      <c r="K71" s="30">
        <f t="shared" si="6"/>
        <v>0.90909090909090906</v>
      </c>
      <c r="L71" s="30">
        <f t="shared" si="13"/>
        <v>0.50251256281407031</v>
      </c>
    </row>
    <row r="72" spans="1:12" ht="20" thickBot="1" x14ac:dyDescent="0.3">
      <c r="A72" s="35" t="s">
        <v>769</v>
      </c>
      <c r="B72" s="35" t="s">
        <v>697</v>
      </c>
      <c r="C72" s="35" t="s">
        <v>685</v>
      </c>
      <c r="D72" s="35" t="s">
        <v>686</v>
      </c>
      <c r="E72" s="35">
        <v>133</v>
      </c>
      <c r="F72" s="35">
        <v>51</v>
      </c>
      <c r="G72" s="36">
        <v>48</v>
      </c>
      <c r="H72" s="35">
        <f t="shared" si="9"/>
        <v>85</v>
      </c>
      <c r="I72" s="35">
        <f t="shared" si="14"/>
        <v>3</v>
      </c>
      <c r="J72" s="37">
        <f t="shared" si="12"/>
        <v>0.36090225563909772</v>
      </c>
      <c r="K72" s="37">
        <f t="shared" si="6"/>
        <v>0.94117647058823528</v>
      </c>
      <c r="L72" s="37">
        <f t="shared" si="13"/>
        <v>0.52173913043478259</v>
      </c>
    </row>
    <row r="73" spans="1:12" ht="20" thickTop="1" x14ac:dyDescent="0.25">
      <c r="A73" s="7" t="s">
        <v>755</v>
      </c>
      <c r="B73" s="7" t="s">
        <v>697</v>
      </c>
      <c r="C73" s="7" t="s">
        <v>685</v>
      </c>
      <c r="D73" s="7" t="s">
        <v>26</v>
      </c>
      <c r="E73" s="7">
        <v>18</v>
      </c>
      <c r="F73" s="7">
        <v>0</v>
      </c>
      <c r="G73" s="14">
        <v>0</v>
      </c>
      <c r="H73" s="7">
        <f t="shared" si="9"/>
        <v>18</v>
      </c>
      <c r="I73" s="7">
        <f t="shared" si="14"/>
        <v>0</v>
      </c>
      <c r="J73" s="30">
        <f t="shared" si="12"/>
        <v>0</v>
      </c>
      <c r="K73" s="31" t="s">
        <v>782</v>
      </c>
      <c r="L73" s="30">
        <v>0</v>
      </c>
    </row>
    <row r="74" spans="1:12" x14ac:dyDescent="0.25">
      <c r="A74" s="7" t="s">
        <v>756</v>
      </c>
      <c r="B74" s="7" t="s">
        <v>697</v>
      </c>
      <c r="C74" s="7" t="s">
        <v>685</v>
      </c>
      <c r="D74" s="7" t="s">
        <v>26</v>
      </c>
      <c r="E74" s="7">
        <v>0</v>
      </c>
      <c r="F74" s="7">
        <v>12</v>
      </c>
      <c r="G74" s="14">
        <v>0</v>
      </c>
      <c r="H74" s="7">
        <f t="shared" si="9"/>
        <v>0</v>
      </c>
      <c r="I74" s="7">
        <f t="shared" si="14"/>
        <v>12</v>
      </c>
      <c r="J74" s="30">
        <v>0</v>
      </c>
      <c r="K74" s="30">
        <f t="shared" si="6"/>
        <v>0</v>
      </c>
      <c r="L74" s="30">
        <v>0</v>
      </c>
    </row>
    <row r="75" spans="1:12" x14ac:dyDescent="0.25">
      <c r="A75" s="7" t="s">
        <v>757</v>
      </c>
      <c r="B75" s="7" t="s">
        <v>697</v>
      </c>
      <c r="C75" s="7" t="s">
        <v>685</v>
      </c>
      <c r="D75" s="7" t="s">
        <v>26</v>
      </c>
      <c r="E75" s="7">
        <v>0</v>
      </c>
      <c r="F75" s="7">
        <v>14</v>
      </c>
      <c r="G75" s="14">
        <v>0</v>
      </c>
      <c r="H75" s="7">
        <f t="shared" si="9"/>
        <v>0</v>
      </c>
      <c r="I75" s="7">
        <f t="shared" si="14"/>
        <v>14</v>
      </c>
      <c r="J75" s="30">
        <v>0</v>
      </c>
      <c r="K75" s="30">
        <f t="shared" si="6"/>
        <v>0</v>
      </c>
      <c r="L75" s="30">
        <v>0</v>
      </c>
    </row>
    <row r="76" spans="1:12" x14ac:dyDescent="0.25">
      <c r="A76" s="7" t="s">
        <v>758</v>
      </c>
      <c r="B76" s="7" t="s">
        <v>697</v>
      </c>
      <c r="C76" s="7" t="s">
        <v>685</v>
      </c>
      <c r="D76" s="7" t="s">
        <v>26</v>
      </c>
      <c r="E76" s="7">
        <v>104</v>
      </c>
      <c r="F76" s="7">
        <v>39</v>
      </c>
      <c r="G76" s="14">
        <v>39</v>
      </c>
      <c r="H76" s="7">
        <f t="shared" si="9"/>
        <v>65</v>
      </c>
      <c r="I76" s="7">
        <f t="shared" si="14"/>
        <v>0</v>
      </c>
      <c r="J76" s="30">
        <f t="shared" si="12"/>
        <v>0.375</v>
      </c>
      <c r="K76" s="30">
        <f t="shared" si="6"/>
        <v>1</v>
      </c>
      <c r="L76" s="30">
        <f t="shared" si="13"/>
        <v>0.54545454545454541</v>
      </c>
    </row>
    <row r="77" spans="1:12" x14ac:dyDescent="0.25">
      <c r="A77" s="7" t="s">
        <v>759</v>
      </c>
      <c r="B77" s="7" t="s">
        <v>697</v>
      </c>
      <c r="C77" s="7" t="s">
        <v>685</v>
      </c>
      <c r="D77" s="7" t="s">
        <v>26</v>
      </c>
      <c r="E77" s="7">
        <v>3</v>
      </c>
      <c r="F77" s="7">
        <v>1</v>
      </c>
      <c r="G77" s="14">
        <v>1</v>
      </c>
      <c r="H77" s="7">
        <f t="shared" si="9"/>
        <v>2</v>
      </c>
      <c r="I77" s="7">
        <f t="shared" si="14"/>
        <v>0</v>
      </c>
      <c r="J77" s="30">
        <f t="shared" si="12"/>
        <v>0.33333333333333331</v>
      </c>
      <c r="K77" s="30">
        <f t="shared" si="6"/>
        <v>1</v>
      </c>
      <c r="L77" s="30">
        <f t="shared" si="13"/>
        <v>0.5</v>
      </c>
    </row>
    <row r="78" spans="1:12" x14ac:dyDescent="0.25">
      <c r="A78" s="7" t="s">
        <v>760</v>
      </c>
      <c r="B78" s="7" t="s">
        <v>697</v>
      </c>
      <c r="C78" s="7" t="s">
        <v>685</v>
      </c>
      <c r="D78" s="7" t="s">
        <v>26</v>
      </c>
      <c r="E78" s="7">
        <v>10</v>
      </c>
      <c r="F78" s="7">
        <v>0</v>
      </c>
      <c r="G78" s="14">
        <v>0</v>
      </c>
      <c r="H78" s="7">
        <f t="shared" si="9"/>
        <v>10</v>
      </c>
      <c r="I78" s="7">
        <f t="shared" si="14"/>
        <v>0</v>
      </c>
      <c r="J78" s="30">
        <f t="shared" si="12"/>
        <v>0</v>
      </c>
      <c r="K78" s="31" t="s">
        <v>782</v>
      </c>
      <c r="L78" s="30">
        <v>0</v>
      </c>
    </row>
    <row r="79" spans="1:12" x14ac:dyDescent="0.25">
      <c r="A79" s="7" t="s">
        <v>761</v>
      </c>
      <c r="B79" s="7" t="s">
        <v>697</v>
      </c>
      <c r="C79" s="7" t="s">
        <v>685</v>
      </c>
      <c r="D79" s="7" t="s">
        <v>26</v>
      </c>
      <c r="E79" s="7">
        <v>35</v>
      </c>
      <c r="F79" s="7">
        <v>0</v>
      </c>
      <c r="G79" s="14">
        <v>0</v>
      </c>
      <c r="H79" s="7">
        <f t="shared" si="9"/>
        <v>35</v>
      </c>
      <c r="I79" s="7">
        <f t="shared" si="14"/>
        <v>0</v>
      </c>
      <c r="J79" s="30">
        <f t="shared" si="12"/>
        <v>0</v>
      </c>
      <c r="K79" s="31" t="s">
        <v>782</v>
      </c>
      <c r="L79" s="30">
        <v>0</v>
      </c>
    </row>
    <row r="80" spans="1:12" x14ac:dyDescent="0.25">
      <c r="A80" s="7" t="s">
        <v>762</v>
      </c>
      <c r="B80" s="7" t="s">
        <v>697</v>
      </c>
      <c r="C80" s="7" t="s">
        <v>685</v>
      </c>
      <c r="D80" s="7" t="s">
        <v>26</v>
      </c>
      <c r="E80" s="7">
        <v>4</v>
      </c>
      <c r="F80" s="7">
        <v>0</v>
      </c>
      <c r="G80" s="14">
        <v>0</v>
      </c>
      <c r="H80" s="7">
        <f t="shared" si="9"/>
        <v>4</v>
      </c>
      <c r="I80" s="7">
        <f t="shared" si="14"/>
        <v>0</v>
      </c>
      <c r="J80" s="30">
        <f t="shared" si="12"/>
        <v>0</v>
      </c>
      <c r="K80" s="31" t="s">
        <v>782</v>
      </c>
      <c r="L80" s="30">
        <v>0</v>
      </c>
    </row>
    <row r="81" spans="1:12" x14ac:dyDescent="0.25">
      <c r="A81" s="7" t="s">
        <v>763</v>
      </c>
      <c r="B81" s="7" t="s">
        <v>697</v>
      </c>
      <c r="C81" s="7" t="s">
        <v>685</v>
      </c>
      <c r="D81" s="7" t="s">
        <v>26</v>
      </c>
      <c r="E81" s="7">
        <v>91</v>
      </c>
      <c r="F81" s="7">
        <v>16</v>
      </c>
      <c r="G81" s="14">
        <v>2</v>
      </c>
      <c r="H81" s="7">
        <f t="shared" si="9"/>
        <v>89</v>
      </c>
      <c r="I81" s="7">
        <f t="shared" si="14"/>
        <v>14</v>
      </c>
      <c r="J81" s="30">
        <f t="shared" si="12"/>
        <v>2.197802197802198E-2</v>
      </c>
      <c r="K81" s="30">
        <f t="shared" ref="K81:K87" si="15">G81/(G81+I81)</f>
        <v>0.125</v>
      </c>
      <c r="L81" s="30">
        <f t="shared" si="13"/>
        <v>3.7383177570093462E-2</v>
      </c>
    </row>
    <row r="82" spans="1:12" x14ac:dyDescent="0.25">
      <c r="A82" s="7" t="s">
        <v>764</v>
      </c>
      <c r="B82" s="7" t="s">
        <v>697</v>
      </c>
      <c r="C82" s="7" t="s">
        <v>685</v>
      </c>
      <c r="D82" s="7" t="s">
        <v>26</v>
      </c>
      <c r="E82" s="7">
        <v>12</v>
      </c>
      <c r="F82" s="7">
        <v>5</v>
      </c>
      <c r="G82" s="14">
        <v>3</v>
      </c>
      <c r="H82" s="7">
        <f t="shared" si="9"/>
        <v>9</v>
      </c>
      <c r="I82" s="7">
        <f t="shared" si="14"/>
        <v>2</v>
      </c>
      <c r="J82" s="30">
        <f t="shared" si="12"/>
        <v>0.25</v>
      </c>
      <c r="K82" s="30">
        <f t="shared" si="15"/>
        <v>0.6</v>
      </c>
      <c r="L82" s="30">
        <f t="shared" si="13"/>
        <v>0.35294117647058826</v>
      </c>
    </row>
    <row r="83" spans="1:12" x14ac:dyDescent="0.25">
      <c r="A83" s="7" t="s">
        <v>765</v>
      </c>
      <c r="B83" s="7" t="s">
        <v>697</v>
      </c>
      <c r="C83" s="7" t="s">
        <v>685</v>
      </c>
      <c r="D83" s="7" t="s">
        <v>26</v>
      </c>
      <c r="E83" s="7">
        <v>51</v>
      </c>
      <c r="F83" s="7">
        <v>26</v>
      </c>
      <c r="G83" s="14">
        <v>24</v>
      </c>
      <c r="H83" s="7">
        <f t="shared" si="9"/>
        <v>27</v>
      </c>
      <c r="I83" s="7">
        <f t="shared" si="14"/>
        <v>2</v>
      </c>
      <c r="J83" s="30">
        <f t="shared" si="12"/>
        <v>0.47058823529411764</v>
      </c>
      <c r="K83" s="30">
        <f t="shared" si="15"/>
        <v>0.92307692307692313</v>
      </c>
      <c r="L83" s="30">
        <f t="shared" si="13"/>
        <v>0.62337662337662347</v>
      </c>
    </row>
    <row r="84" spans="1:12" x14ac:dyDescent="0.25">
      <c r="A84" s="7" t="s">
        <v>766</v>
      </c>
      <c r="B84" s="7" t="s">
        <v>697</v>
      </c>
      <c r="C84" s="7" t="s">
        <v>685</v>
      </c>
      <c r="D84" s="7" t="s">
        <v>26</v>
      </c>
      <c r="E84" s="7">
        <v>22</v>
      </c>
      <c r="F84" s="7">
        <v>6</v>
      </c>
      <c r="G84" s="14">
        <v>5</v>
      </c>
      <c r="H84" s="7">
        <f t="shared" si="9"/>
        <v>17</v>
      </c>
      <c r="I84" s="7">
        <f t="shared" si="14"/>
        <v>1</v>
      </c>
      <c r="J84" s="30">
        <f t="shared" si="12"/>
        <v>0.22727272727272727</v>
      </c>
      <c r="K84" s="30">
        <f t="shared" si="15"/>
        <v>0.83333333333333337</v>
      </c>
      <c r="L84" s="30">
        <f t="shared" si="13"/>
        <v>0.35714285714285715</v>
      </c>
    </row>
    <row r="85" spans="1:12" x14ac:dyDescent="0.25">
      <c r="A85" s="7" t="s">
        <v>767</v>
      </c>
      <c r="B85" s="7" t="s">
        <v>697</v>
      </c>
      <c r="C85" s="7" t="s">
        <v>685</v>
      </c>
      <c r="D85" s="7" t="s">
        <v>26</v>
      </c>
      <c r="E85" s="7">
        <v>0</v>
      </c>
      <c r="F85" s="7">
        <v>65</v>
      </c>
      <c r="G85" s="14">
        <v>0</v>
      </c>
      <c r="H85" s="7">
        <f t="shared" si="9"/>
        <v>0</v>
      </c>
      <c r="I85" s="7">
        <f t="shared" si="14"/>
        <v>65</v>
      </c>
      <c r="J85" s="30">
        <v>0</v>
      </c>
      <c r="K85" s="30">
        <f t="shared" si="15"/>
        <v>0</v>
      </c>
      <c r="L85" s="30">
        <v>0</v>
      </c>
    </row>
    <row r="86" spans="1:12" x14ac:dyDescent="0.25">
      <c r="A86" s="7" t="s">
        <v>768</v>
      </c>
      <c r="B86" s="7" t="s">
        <v>697</v>
      </c>
      <c r="C86" s="7" t="s">
        <v>685</v>
      </c>
      <c r="D86" s="7" t="s">
        <v>26</v>
      </c>
      <c r="E86" s="7">
        <v>147</v>
      </c>
      <c r="F86" s="7">
        <v>55</v>
      </c>
      <c r="G86" s="14">
        <v>50</v>
      </c>
      <c r="H86" s="7">
        <f t="shared" si="9"/>
        <v>97</v>
      </c>
      <c r="I86" s="7">
        <f t="shared" si="14"/>
        <v>5</v>
      </c>
      <c r="J86" s="30">
        <f t="shared" si="12"/>
        <v>0.3401360544217687</v>
      </c>
      <c r="K86" s="30">
        <f t="shared" si="15"/>
        <v>0.90909090909090906</v>
      </c>
      <c r="L86" s="30">
        <f t="shared" si="13"/>
        <v>0.49504950495049505</v>
      </c>
    </row>
    <row r="87" spans="1:12" ht="20" thickBot="1" x14ac:dyDescent="0.3">
      <c r="A87" s="32" t="s">
        <v>769</v>
      </c>
      <c r="B87" s="32" t="s">
        <v>697</v>
      </c>
      <c r="C87" s="32" t="s">
        <v>685</v>
      </c>
      <c r="D87" s="32" t="s">
        <v>26</v>
      </c>
      <c r="E87" s="32">
        <v>77</v>
      </c>
      <c r="F87" s="32">
        <v>51</v>
      </c>
      <c r="G87" s="33">
        <v>20</v>
      </c>
      <c r="H87" s="32">
        <f t="shared" si="9"/>
        <v>57</v>
      </c>
      <c r="I87" s="32">
        <f t="shared" si="14"/>
        <v>31</v>
      </c>
      <c r="J87" s="34">
        <f t="shared" si="12"/>
        <v>0.25974025974025972</v>
      </c>
      <c r="K87" s="34">
        <f t="shared" si="15"/>
        <v>0.39215686274509803</v>
      </c>
      <c r="L87" s="34">
        <f t="shared" si="13"/>
        <v>0.31249999999999994</v>
      </c>
    </row>
  </sheetData>
  <mergeCells count="3">
    <mergeCell ref="A1:L1"/>
    <mergeCell ref="P1:V1"/>
    <mergeCell ref="P33:U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BA21-52BA-464E-89AF-CA12FFD7D535}">
  <dimension ref="A1:Y103"/>
  <sheetViews>
    <sheetView topLeftCell="S1" workbookViewId="0">
      <selection activeCell="A222" sqref="A1:XFD1048576"/>
    </sheetView>
  </sheetViews>
  <sheetFormatPr baseColWidth="10" defaultRowHeight="19" x14ac:dyDescent="0.25"/>
  <cols>
    <col min="1" max="1" width="24.6640625" style="45" bestFit="1" customWidth="1"/>
    <col min="2" max="2" width="16.5" style="45" bestFit="1" customWidth="1"/>
    <col min="3" max="3" width="23.33203125" style="45" customWidth="1"/>
    <col min="4" max="4" width="20.1640625" style="45" customWidth="1"/>
    <col min="5" max="5" width="17.6640625" style="45" bestFit="1" customWidth="1"/>
    <col min="6" max="6" width="32.33203125" style="45" bestFit="1" customWidth="1"/>
    <col min="7" max="7" width="18.33203125" style="45" bestFit="1" customWidth="1"/>
    <col min="8" max="9" width="10.83203125" style="45"/>
    <col min="10" max="10" width="24.6640625" style="45" bestFit="1" customWidth="1"/>
    <col min="11" max="11" width="16.5" style="45" bestFit="1" customWidth="1"/>
    <col min="12" max="12" width="17.33203125" style="45" customWidth="1"/>
    <col min="13" max="13" width="18" style="45" customWidth="1"/>
    <col min="14" max="14" width="17.6640625" style="45" bestFit="1" customWidth="1"/>
    <col min="15" max="15" width="32.33203125" style="45" bestFit="1" customWidth="1"/>
    <col min="16" max="16" width="18.33203125" style="45" bestFit="1" customWidth="1"/>
    <col min="17" max="18" width="10.83203125" style="45"/>
    <col min="19" max="19" width="24.6640625" style="45" bestFit="1" customWidth="1"/>
    <col min="20" max="20" width="16.5" style="45" customWidth="1"/>
    <col min="21" max="21" width="19.5" style="45" customWidth="1"/>
    <col min="22" max="22" width="20.1640625" style="45" customWidth="1"/>
    <col min="23" max="23" width="17.6640625" style="45" bestFit="1" customWidth="1"/>
    <col min="24" max="24" width="32.33203125" style="45" bestFit="1" customWidth="1"/>
    <col min="25" max="25" width="18.33203125" style="45" bestFit="1" customWidth="1"/>
    <col min="26" max="16384" width="10.83203125" style="45"/>
  </cols>
  <sheetData>
    <row r="1" spans="1:25" x14ac:dyDescent="0.25">
      <c r="A1" s="42" t="s">
        <v>705</v>
      </c>
      <c r="B1" s="43"/>
      <c r="C1" s="43"/>
      <c r="D1" s="43"/>
      <c r="E1" s="43"/>
      <c r="F1" s="43"/>
      <c r="G1" s="44"/>
      <c r="J1" s="42" t="s">
        <v>708</v>
      </c>
      <c r="K1" s="43"/>
      <c r="L1" s="43"/>
      <c r="M1" s="43"/>
      <c r="N1" s="43"/>
      <c r="O1" s="43"/>
      <c r="P1" s="44"/>
      <c r="S1" s="42" t="s">
        <v>711</v>
      </c>
      <c r="T1" s="43"/>
      <c r="U1" s="43"/>
      <c r="V1" s="43"/>
      <c r="W1" s="43"/>
      <c r="X1" s="43"/>
      <c r="Y1" s="44"/>
    </row>
    <row r="2" spans="1:25" x14ac:dyDescent="0.25">
      <c r="A2" s="46" t="s">
        <v>0</v>
      </c>
      <c r="B2" s="46" t="s">
        <v>23</v>
      </c>
      <c r="C2" s="46" t="s">
        <v>700</v>
      </c>
      <c r="D2" s="46" t="s">
        <v>704</v>
      </c>
      <c r="E2" s="46" t="s">
        <v>701</v>
      </c>
      <c r="F2" s="46" t="s">
        <v>703</v>
      </c>
      <c r="G2" s="46" t="s">
        <v>702</v>
      </c>
      <c r="J2" s="46" t="s">
        <v>0</v>
      </c>
      <c r="K2" s="46" t="s">
        <v>23</v>
      </c>
      <c r="L2" s="46" t="s">
        <v>700</v>
      </c>
      <c r="M2" s="46" t="s">
        <v>704</v>
      </c>
      <c r="N2" s="46" t="s">
        <v>701</v>
      </c>
      <c r="O2" s="46" t="s">
        <v>703</v>
      </c>
      <c r="P2" s="46" t="s">
        <v>702</v>
      </c>
      <c r="S2" s="46" t="s">
        <v>0</v>
      </c>
      <c r="T2" s="46" t="s">
        <v>23</v>
      </c>
      <c r="U2" s="46" t="s">
        <v>700</v>
      </c>
      <c r="V2" s="46" t="s">
        <v>704</v>
      </c>
      <c r="W2" s="46" t="s">
        <v>701</v>
      </c>
      <c r="X2" s="46" t="s">
        <v>703</v>
      </c>
      <c r="Y2" s="46" t="s">
        <v>702</v>
      </c>
    </row>
    <row r="3" spans="1:25" x14ac:dyDescent="0.25">
      <c r="A3" s="45" t="s">
        <v>755</v>
      </c>
      <c r="B3" s="45" t="s">
        <v>24</v>
      </c>
      <c r="C3" s="45">
        <v>0</v>
      </c>
      <c r="D3" s="45">
        <v>0</v>
      </c>
      <c r="E3" s="47"/>
      <c r="F3" s="45">
        <v>0</v>
      </c>
      <c r="J3" s="45" t="s">
        <v>755</v>
      </c>
      <c r="K3" s="45" t="s">
        <v>24</v>
      </c>
      <c r="L3" s="47" t="s">
        <v>782</v>
      </c>
      <c r="M3" s="47" t="s">
        <v>782</v>
      </c>
      <c r="N3" s="47"/>
      <c r="O3" s="47" t="s">
        <v>782</v>
      </c>
      <c r="S3" s="45" t="s">
        <v>755</v>
      </c>
      <c r="T3" s="45" t="s">
        <v>24</v>
      </c>
      <c r="U3" s="45">
        <v>0</v>
      </c>
      <c r="V3" s="45">
        <v>0</v>
      </c>
      <c r="W3" s="47" t="s">
        <v>782</v>
      </c>
      <c r="X3" s="45">
        <v>0</v>
      </c>
    </row>
    <row r="4" spans="1:25" x14ac:dyDescent="0.25">
      <c r="A4" s="45" t="s">
        <v>756</v>
      </c>
      <c r="B4" s="45" t="s">
        <v>24</v>
      </c>
      <c r="C4" s="45">
        <v>5.5555555555555552E-2</v>
      </c>
      <c r="D4" s="45">
        <v>0.11224489795918367</v>
      </c>
      <c r="F4" s="45">
        <v>0.16666666666666666</v>
      </c>
      <c r="J4" s="45" t="s">
        <v>756</v>
      </c>
      <c r="K4" s="45" t="s">
        <v>24</v>
      </c>
      <c r="L4" s="45">
        <v>0.25</v>
      </c>
      <c r="M4" s="45">
        <v>0.91666666666666663</v>
      </c>
      <c r="O4" s="45">
        <v>8.3333333333333329E-2</v>
      </c>
      <c r="S4" s="45" t="s">
        <v>756</v>
      </c>
      <c r="T4" s="45" t="s">
        <v>24</v>
      </c>
      <c r="U4" s="45">
        <v>9.0909090909090898E-2</v>
      </c>
      <c r="V4" s="45">
        <v>0.2</v>
      </c>
      <c r="W4" s="45">
        <v>0.90909090909090906</v>
      </c>
      <c r="X4" s="45">
        <v>0.1111111111111111</v>
      </c>
    </row>
    <row r="5" spans="1:25" x14ac:dyDescent="0.25">
      <c r="A5" s="45" t="s">
        <v>757</v>
      </c>
      <c r="B5" s="45" t="s">
        <v>24</v>
      </c>
      <c r="C5" s="45">
        <v>0</v>
      </c>
      <c r="D5" s="45">
        <v>0.43478260869565216</v>
      </c>
      <c r="F5" s="45">
        <v>0</v>
      </c>
      <c r="J5" s="45" t="s">
        <v>757</v>
      </c>
      <c r="K5" s="45" t="s">
        <v>24</v>
      </c>
      <c r="L5" s="45">
        <v>0</v>
      </c>
      <c r="M5" s="45">
        <v>0.7142857142857143</v>
      </c>
      <c r="O5" s="45">
        <v>0</v>
      </c>
      <c r="S5" s="45" t="s">
        <v>757</v>
      </c>
      <c r="T5" s="45" t="s">
        <v>24</v>
      </c>
      <c r="U5" s="45">
        <v>0</v>
      </c>
      <c r="V5" s="45">
        <v>0.54054054054054046</v>
      </c>
      <c r="W5" s="45">
        <v>0</v>
      </c>
      <c r="X5" s="45">
        <v>0</v>
      </c>
    </row>
    <row r="6" spans="1:25" x14ac:dyDescent="0.25">
      <c r="A6" s="45" t="s">
        <v>758</v>
      </c>
      <c r="B6" s="45" t="s">
        <v>24</v>
      </c>
      <c r="C6" s="45">
        <v>0.10344827586206896</v>
      </c>
      <c r="D6" s="45">
        <v>0.97058823529411764</v>
      </c>
      <c r="F6" s="45">
        <v>0.375</v>
      </c>
      <c r="J6" s="45" t="s">
        <v>758</v>
      </c>
      <c r="K6" s="45" t="s">
        <v>24</v>
      </c>
      <c r="L6" s="45">
        <v>1</v>
      </c>
      <c r="M6" s="45">
        <v>0.84615384615384615</v>
      </c>
      <c r="O6" s="45">
        <v>1</v>
      </c>
      <c r="S6" s="45" t="s">
        <v>758</v>
      </c>
      <c r="T6" s="45" t="s">
        <v>24</v>
      </c>
      <c r="U6" s="45">
        <v>0.1875</v>
      </c>
      <c r="V6" s="45">
        <v>0.90410958904109584</v>
      </c>
      <c r="W6" s="45">
        <v>0.78260869565217384</v>
      </c>
      <c r="X6" s="45">
        <v>0.54545454545454541</v>
      </c>
    </row>
    <row r="7" spans="1:25" x14ac:dyDescent="0.25">
      <c r="A7" s="45" t="s">
        <v>759</v>
      </c>
      <c r="B7" s="45" t="s">
        <v>24</v>
      </c>
      <c r="C7" s="45">
        <v>0.33333333333333331</v>
      </c>
      <c r="D7" s="45">
        <v>0.5</v>
      </c>
      <c r="F7" s="45">
        <v>0.33333333333333331</v>
      </c>
      <c r="J7" s="45" t="s">
        <v>759</v>
      </c>
      <c r="K7" s="45" t="s">
        <v>24</v>
      </c>
      <c r="L7" s="45">
        <v>1</v>
      </c>
      <c r="M7" s="45">
        <v>1</v>
      </c>
      <c r="O7" s="45">
        <v>1</v>
      </c>
      <c r="S7" s="45" t="s">
        <v>759</v>
      </c>
      <c r="T7" s="45" t="s">
        <v>24</v>
      </c>
      <c r="U7" s="45">
        <v>0.5</v>
      </c>
      <c r="V7" s="45">
        <v>0.66666666666666663</v>
      </c>
      <c r="W7" s="45">
        <v>1</v>
      </c>
      <c r="X7" s="45">
        <v>0.5</v>
      </c>
    </row>
    <row r="10" spans="1:25" x14ac:dyDescent="0.25">
      <c r="A10" s="42" t="s">
        <v>706</v>
      </c>
      <c r="B10" s="43"/>
      <c r="C10" s="43"/>
      <c r="D10" s="43"/>
      <c r="E10" s="43"/>
      <c r="F10" s="43"/>
      <c r="G10" s="44"/>
      <c r="J10" s="42" t="s">
        <v>710</v>
      </c>
      <c r="K10" s="43"/>
      <c r="L10" s="43"/>
      <c r="M10" s="43"/>
      <c r="N10" s="43"/>
      <c r="O10" s="43"/>
      <c r="P10" s="44"/>
      <c r="S10" s="42" t="s">
        <v>712</v>
      </c>
      <c r="T10" s="43"/>
      <c r="U10" s="43"/>
      <c r="V10" s="43"/>
      <c r="W10" s="43"/>
      <c r="X10" s="43"/>
      <c r="Y10" s="44"/>
    </row>
    <row r="11" spans="1:25" x14ac:dyDescent="0.25">
      <c r="A11" s="46" t="s">
        <v>0</v>
      </c>
      <c r="B11" s="46" t="s">
        <v>23</v>
      </c>
      <c r="C11" s="46" t="s">
        <v>700</v>
      </c>
      <c r="D11" s="46" t="s">
        <v>704</v>
      </c>
      <c r="E11" s="46" t="s">
        <v>701</v>
      </c>
      <c r="F11" s="46" t="s">
        <v>703</v>
      </c>
      <c r="G11" s="46" t="s">
        <v>702</v>
      </c>
      <c r="J11" s="46" t="s">
        <v>0</v>
      </c>
      <c r="K11" s="46" t="s">
        <v>23</v>
      </c>
      <c r="L11" s="46" t="s">
        <v>700</v>
      </c>
      <c r="M11" s="46" t="s">
        <v>704</v>
      </c>
      <c r="N11" s="46" t="s">
        <v>701</v>
      </c>
      <c r="O11" s="46" t="s">
        <v>703</v>
      </c>
      <c r="P11" s="46" t="s">
        <v>702</v>
      </c>
      <c r="S11" s="46" t="s">
        <v>0</v>
      </c>
      <c r="T11" s="46" t="s">
        <v>23</v>
      </c>
      <c r="U11" s="46" t="s">
        <v>700</v>
      </c>
      <c r="V11" s="46" t="s">
        <v>704</v>
      </c>
      <c r="W11" s="46" t="s">
        <v>701</v>
      </c>
      <c r="X11" s="46" t="s">
        <v>703</v>
      </c>
      <c r="Y11" s="46" t="s">
        <v>702</v>
      </c>
    </row>
    <row r="12" spans="1:25" x14ac:dyDescent="0.25">
      <c r="A12" s="45" t="s">
        <v>755</v>
      </c>
      <c r="B12" s="45" t="s">
        <v>25</v>
      </c>
      <c r="C12" s="45">
        <v>0</v>
      </c>
      <c r="D12" s="45">
        <v>0</v>
      </c>
      <c r="E12" s="47" t="s">
        <v>782</v>
      </c>
      <c r="F12" s="45">
        <v>0</v>
      </c>
      <c r="G12" s="47" t="s">
        <v>782</v>
      </c>
      <c r="J12" s="45" t="s">
        <v>755</v>
      </c>
      <c r="K12" s="45" t="s">
        <v>25</v>
      </c>
      <c r="L12" s="47" t="s">
        <v>782</v>
      </c>
      <c r="M12" s="47" t="s">
        <v>782</v>
      </c>
      <c r="N12" s="47" t="s">
        <v>782</v>
      </c>
      <c r="O12" s="47" t="s">
        <v>782</v>
      </c>
      <c r="P12" s="47" t="s">
        <v>782</v>
      </c>
      <c r="S12" s="45" t="s">
        <v>755</v>
      </c>
      <c r="T12" s="45" t="s">
        <v>25</v>
      </c>
      <c r="U12" s="45">
        <v>0</v>
      </c>
      <c r="V12" s="45">
        <v>0</v>
      </c>
      <c r="W12" s="47" t="s">
        <v>782</v>
      </c>
      <c r="X12" s="45">
        <v>0</v>
      </c>
      <c r="Y12" s="47" t="s">
        <v>782</v>
      </c>
    </row>
    <row r="13" spans="1:25" x14ac:dyDescent="0.25">
      <c r="A13" s="45" t="s">
        <v>756</v>
      </c>
      <c r="B13" s="45" t="s">
        <v>25</v>
      </c>
      <c r="C13" s="45">
        <v>5.5555555555555552E-2</v>
      </c>
      <c r="D13" s="45">
        <v>0.11224489795918367</v>
      </c>
      <c r="E13" s="45">
        <v>1</v>
      </c>
      <c r="F13" s="45">
        <v>0.16666666666666666</v>
      </c>
      <c r="G13" s="45">
        <v>0</v>
      </c>
      <c r="J13" s="45" t="s">
        <v>756</v>
      </c>
      <c r="K13" s="45" t="s">
        <v>25</v>
      </c>
      <c r="L13" s="45">
        <v>0.25</v>
      </c>
      <c r="M13" s="45">
        <v>0.91666666666666663</v>
      </c>
      <c r="N13" s="45">
        <v>0.83333333333333337</v>
      </c>
      <c r="O13" s="45">
        <v>8.3333333333333329E-2</v>
      </c>
      <c r="P13" s="45">
        <v>0</v>
      </c>
      <c r="S13" s="45" t="s">
        <v>756</v>
      </c>
      <c r="T13" s="45" t="s">
        <v>25</v>
      </c>
      <c r="U13" s="45">
        <v>9.0909090909090898E-2</v>
      </c>
      <c r="V13" s="45">
        <v>0.2</v>
      </c>
      <c r="W13" s="45">
        <v>0.90909090909090906</v>
      </c>
      <c r="X13" s="45">
        <v>0.1111111111111111</v>
      </c>
      <c r="Y13" s="45">
        <v>0</v>
      </c>
    </row>
    <row r="14" spans="1:25" x14ac:dyDescent="0.25">
      <c r="A14" s="45" t="s">
        <v>757</v>
      </c>
      <c r="B14" s="45" t="s">
        <v>25</v>
      </c>
      <c r="C14" s="45">
        <v>0</v>
      </c>
      <c r="D14" s="45">
        <v>0.43478260869565216</v>
      </c>
      <c r="E14" s="45">
        <v>0</v>
      </c>
      <c r="F14" s="45">
        <v>0</v>
      </c>
      <c r="G14" s="45">
        <v>3.5714285714285712E-2</v>
      </c>
      <c r="J14" s="45" t="s">
        <v>757</v>
      </c>
      <c r="K14" s="45" t="s">
        <v>25</v>
      </c>
      <c r="L14" s="45">
        <v>0</v>
      </c>
      <c r="M14" s="45">
        <v>0.7142857142857143</v>
      </c>
      <c r="N14" s="45">
        <v>0</v>
      </c>
      <c r="O14" s="45">
        <v>0</v>
      </c>
      <c r="P14" s="45">
        <v>7.1428571428571425E-2</v>
      </c>
      <c r="S14" s="45" t="s">
        <v>757</v>
      </c>
      <c r="T14" s="45" t="s">
        <v>25</v>
      </c>
      <c r="U14" s="45">
        <v>0</v>
      </c>
      <c r="V14" s="45">
        <v>0.54054054054054046</v>
      </c>
      <c r="W14" s="45">
        <v>0</v>
      </c>
      <c r="X14" s="45">
        <v>0</v>
      </c>
      <c r="Y14" s="45">
        <v>4.7619047619047616E-2</v>
      </c>
    </row>
    <row r="15" spans="1:25" x14ac:dyDescent="0.25">
      <c r="A15" s="45" t="s">
        <v>758</v>
      </c>
      <c r="B15" s="45" t="s">
        <v>25</v>
      </c>
      <c r="C15" s="45">
        <v>0.10344827586206896</v>
      </c>
      <c r="D15" s="45">
        <v>0.97058823529411764</v>
      </c>
      <c r="E15" s="45">
        <v>0.9</v>
      </c>
      <c r="F15" s="45">
        <v>0.375</v>
      </c>
      <c r="G15" s="45">
        <v>0</v>
      </c>
      <c r="J15" s="45" t="s">
        <v>758</v>
      </c>
      <c r="K15" s="45" t="s">
        <v>25</v>
      </c>
      <c r="L15" s="45">
        <v>1</v>
      </c>
      <c r="M15" s="45">
        <v>0.84615384615384615</v>
      </c>
      <c r="N15" s="45">
        <v>0.69230769230769229</v>
      </c>
      <c r="O15" s="45">
        <v>1</v>
      </c>
      <c r="P15" s="45">
        <v>0</v>
      </c>
      <c r="S15" s="45" t="s">
        <v>758</v>
      </c>
      <c r="T15" s="45" t="s">
        <v>25</v>
      </c>
      <c r="U15" s="45">
        <v>0.1875</v>
      </c>
      <c r="V15" s="45">
        <v>0.90410958904109584</v>
      </c>
      <c r="W15" s="45">
        <v>0.78260869565217384</v>
      </c>
      <c r="X15" s="45">
        <v>0.54545454545454541</v>
      </c>
      <c r="Y15" s="45">
        <v>0</v>
      </c>
    </row>
    <row r="16" spans="1:25" x14ac:dyDescent="0.25">
      <c r="A16" s="45" t="s">
        <v>759</v>
      </c>
      <c r="B16" s="45" t="s">
        <v>25</v>
      </c>
      <c r="C16" s="45">
        <v>0.33333333333333331</v>
      </c>
      <c r="D16" s="45">
        <v>0.5</v>
      </c>
      <c r="E16" s="45">
        <v>1</v>
      </c>
      <c r="F16" s="45">
        <v>0.33333333333333331</v>
      </c>
      <c r="G16" s="45">
        <v>0</v>
      </c>
      <c r="J16" s="45" t="s">
        <v>759</v>
      </c>
      <c r="K16" s="45" t="s">
        <v>25</v>
      </c>
      <c r="L16" s="45">
        <v>1</v>
      </c>
      <c r="M16" s="45">
        <v>1</v>
      </c>
      <c r="N16" s="45">
        <v>1</v>
      </c>
      <c r="O16" s="45">
        <v>1</v>
      </c>
      <c r="P16" s="45">
        <v>0</v>
      </c>
      <c r="S16" s="45" t="s">
        <v>759</v>
      </c>
      <c r="T16" s="45" t="s">
        <v>25</v>
      </c>
      <c r="U16" s="45">
        <v>0.5</v>
      </c>
      <c r="V16" s="45">
        <v>0.66666666666666663</v>
      </c>
      <c r="W16" s="45">
        <v>1</v>
      </c>
      <c r="X16" s="45">
        <v>0.5</v>
      </c>
      <c r="Y16" s="45">
        <v>0</v>
      </c>
    </row>
    <row r="19" spans="1:25" x14ac:dyDescent="0.25">
      <c r="A19" s="42" t="s">
        <v>707</v>
      </c>
      <c r="B19" s="43"/>
      <c r="C19" s="43"/>
      <c r="D19" s="43"/>
      <c r="E19" s="43"/>
      <c r="F19" s="43"/>
      <c r="G19" s="44"/>
      <c r="J19" s="42" t="s">
        <v>709</v>
      </c>
      <c r="K19" s="43"/>
      <c r="L19" s="43"/>
      <c r="M19" s="43"/>
      <c r="N19" s="43"/>
      <c r="O19" s="43"/>
      <c r="P19" s="44"/>
      <c r="S19" s="42" t="s">
        <v>713</v>
      </c>
      <c r="T19" s="43"/>
      <c r="U19" s="43"/>
      <c r="V19" s="43"/>
      <c r="W19" s="43"/>
      <c r="X19" s="43"/>
      <c r="Y19" s="44"/>
    </row>
    <row r="20" spans="1:25" x14ac:dyDescent="0.25">
      <c r="A20" s="46" t="s">
        <v>0</v>
      </c>
      <c r="B20" s="46" t="s">
        <v>23</v>
      </c>
      <c r="C20" s="46" t="s">
        <v>700</v>
      </c>
      <c r="D20" s="46" t="s">
        <v>704</v>
      </c>
      <c r="E20" s="46" t="s">
        <v>701</v>
      </c>
      <c r="F20" s="46" t="s">
        <v>703</v>
      </c>
      <c r="G20" s="46" t="s">
        <v>702</v>
      </c>
      <c r="J20" s="46" t="s">
        <v>0</v>
      </c>
      <c r="K20" s="46" t="s">
        <v>23</v>
      </c>
      <c r="L20" s="46" t="s">
        <v>700</v>
      </c>
      <c r="M20" s="46" t="s">
        <v>704</v>
      </c>
      <c r="N20" s="46" t="s">
        <v>701</v>
      </c>
      <c r="O20" s="46" t="s">
        <v>703</v>
      </c>
      <c r="P20" s="46" t="s">
        <v>702</v>
      </c>
      <c r="S20" s="46" t="s">
        <v>0</v>
      </c>
      <c r="T20" s="46" t="s">
        <v>23</v>
      </c>
      <c r="U20" s="46" t="s">
        <v>700</v>
      </c>
      <c r="V20" s="46" t="s">
        <v>704</v>
      </c>
      <c r="W20" s="46" t="s">
        <v>701</v>
      </c>
      <c r="X20" s="46" t="s">
        <v>703</v>
      </c>
      <c r="Y20" s="46" t="s">
        <v>702</v>
      </c>
    </row>
    <row r="21" spans="1:25" x14ac:dyDescent="0.25">
      <c r="A21" s="45" t="s">
        <v>755</v>
      </c>
      <c r="B21" s="45" t="s">
        <v>26</v>
      </c>
      <c r="D21" s="45">
        <v>0</v>
      </c>
      <c r="E21" s="47"/>
      <c r="F21" s="45">
        <v>0</v>
      </c>
      <c r="J21" s="45" t="s">
        <v>755</v>
      </c>
      <c r="K21" s="45" t="s">
        <v>26</v>
      </c>
      <c r="M21" s="47" t="s">
        <v>782</v>
      </c>
      <c r="N21" s="47"/>
      <c r="O21" s="47" t="s">
        <v>782</v>
      </c>
      <c r="S21" s="45" t="s">
        <v>755</v>
      </c>
      <c r="T21" s="45" t="s">
        <v>26</v>
      </c>
      <c r="V21" s="45">
        <v>0</v>
      </c>
      <c r="W21" s="47" t="s">
        <v>782</v>
      </c>
      <c r="X21" s="45">
        <v>0</v>
      </c>
    </row>
    <row r="22" spans="1:25" x14ac:dyDescent="0.25">
      <c r="A22" s="45" t="s">
        <v>756</v>
      </c>
      <c r="B22" s="45" t="s">
        <v>26</v>
      </c>
      <c r="D22" s="45">
        <v>0.11224489795918367</v>
      </c>
      <c r="F22" s="45">
        <v>0</v>
      </c>
      <c r="J22" s="45" t="s">
        <v>756</v>
      </c>
      <c r="K22" s="45" t="s">
        <v>26</v>
      </c>
      <c r="M22" s="45">
        <v>0.91666666666666663</v>
      </c>
      <c r="O22" s="45">
        <v>0</v>
      </c>
      <c r="S22" s="45" t="s">
        <v>756</v>
      </c>
      <c r="T22" s="45" t="s">
        <v>26</v>
      </c>
      <c r="V22" s="45">
        <v>0.2</v>
      </c>
      <c r="W22" s="45">
        <v>0.90909090909090906</v>
      </c>
      <c r="X22" s="45">
        <v>0</v>
      </c>
    </row>
    <row r="23" spans="1:25" x14ac:dyDescent="0.25">
      <c r="A23" s="45" t="s">
        <v>757</v>
      </c>
      <c r="B23" s="45" t="s">
        <v>26</v>
      </c>
      <c r="D23" s="45">
        <v>0.43478260869565216</v>
      </c>
      <c r="F23" s="45">
        <v>0</v>
      </c>
      <c r="J23" s="45" t="s">
        <v>757</v>
      </c>
      <c r="K23" s="45" t="s">
        <v>26</v>
      </c>
      <c r="M23" s="45">
        <v>0.7142857142857143</v>
      </c>
      <c r="O23" s="45">
        <v>0</v>
      </c>
      <c r="S23" s="45" t="s">
        <v>757</v>
      </c>
      <c r="T23" s="45" t="s">
        <v>26</v>
      </c>
      <c r="V23" s="45">
        <v>0.54054054054054046</v>
      </c>
      <c r="W23" s="45">
        <v>0</v>
      </c>
      <c r="X23" s="45">
        <v>0</v>
      </c>
    </row>
    <row r="24" spans="1:25" x14ac:dyDescent="0.25">
      <c r="A24" s="45" t="s">
        <v>758</v>
      </c>
      <c r="B24" s="45" t="s">
        <v>26</v>
      </c>
      <c r="D24" s="45">
        <v>0.97058823529411764</v>
      </c>
      <c r="F24" s="45">
        <v>0.375</v>
      </c>
      <c r="J24" s="45" t="s">
        <v>758</v>
      </c>
      <c r="K24" s="45" t="s">
        <v>26</v>
      </c>
      <c r="M24" s="45">
        <v>0.84615384615384615</v>
      </c>
      <c r="O24" s="45">
        <v>1</v>
      </c>
      <c r="S24" s="45" t="s">
        <v>758</v>
      </c>
      <c r="T24" s="45" t="s">
        <v>26</v>
      </c>
      <c r="V24" s="45">
        <v>0.90410958904109584</v>
      </c>
      <c r="W24" s="45">
        <v>0.78260869565217384</v>
      </c>
      <c r="X24" s="45">
        <v>0.54545454545454541</v>
      </c>
    </row>
    <row r="25" spans="1:25" x14ac:dyDescent="0.25">
      <c r="A25" s="45" t="s">
        <v>759</v>
      </c>
      <c r="B25" s="45" t="s">
        <v>26</v>
      </c>
      <c r="D25" s="45">
        <v>0.5</v>
      </c>
      <c r="F25" s="45">
        <v>0.33333333333333331</v>
      </c>
      <c r="J25" s="45" t="s">
        <v>759</v>
      </c>
      <c r="K25" s="45" t="s">
        <v>26</v>
      </c>
      <c r="M25" s="45">
        <v>1</v>
      </c>
      <c r="O25" s="45">
        <v>1</v>
      </c>
      <c r="S25" s="45" t="s">
        <v>759</v>
      </c>
      <c r="T25" s="45" t="s">
        <v>26</v>
      </c>
      <c r="V25" s="45">
        <v>0.66666666666666663</v>
      </c>
      <c r="W25" s="45">
        <v>1</v>
      </c>
      <c r="X25" s="45">
        <v>0.5</v>
      </c>
    </row>
    <row r="28" spans="1:25" x14ac:dyDescent="0.25">
      <c r="A28" s="42" t="s">
        <v>716</v>
      </c>
      <c r="B28" s="43"/>
      <c r="C28" s="43"/>
      <c r="D28" s="43"/>
      <c r="E28" s="43"/>
      <c r="F28" s="43"/>
      <c r="G28" s="44"/>
      <c r="J28" s="42" t="s">
        <v>714</v>
      </c>
      <c r="K28" s="43"/>
      <c r="L28" s="43"/>
      <c r="M28" s="43"/>
      <c r="N28" s="43"/>
      <c r="O28" s="43"/>
      <c r="P28" s="44"/>
      <c r="S28" s="42" t="s">
        <v>715</v>
      </c>
      <c r="T28" s="43"/>
      <c r="U28" s="43"/>
      <c r="V28" s="43"/>
      <c r="W28" s="43"/>
      <c r="X28" s="43"/>
      <c r="Y28" s="44"/>
    </row>
    <row r="29" spans="1:25" x14ac:dyDescent="0.25">
      <c r="A29" s="46" t="s">
        <v>0</v>
      </c>
      <c r="B29" s="46" t="s">
        <v>23</v>
      </c>
      <c r="C29" s="46" t="s">
        <v>700</v>
      </c>
      <c r="D29" s="46" t="s">
        <v>704</v>
      </c>
      <c r="E29" s="46" t="s">
        <v>701</v>
      </c>
      <c r="F29" s="46" t="s">
        <v>703</v>
      </c>
      <c r="G29" s="46" t="s">
        <v>702</v>
      </c>
      <c r="J29" s="46" t="s">
        <v>0</v>
      </c>
      <c r="K29" s="46" t="s">
        <v>23</v>
      </c>
      <c r="L29" s="46" t="s">
        <v>700</v>
      </c>
      <c r="M29" s="46" t="s">
        <v>704</v>
      </c>
      <c r="N29" s="46" t="s">
        <v>701</v>
      </c>
      <c r="O29" s="46" t="s">
        <v>703</v>
      </c>
      <c r="P29" s="46" t="s">
        <v>702</v>
      </c>
      <c r="S29" s="46" t="s">
        <v>0</v>
      </c>
      <c r="T29" s="46" t="s">
        <v>23</v>
      </c>
      <c r="U29" s="46" t="s">
        <v>700</v>
      </c>
      <c r="V29" s="46" t="s">
        <v>704</v>
      </c>
      <c r="W29" s="46" t="s">
        <v>701</v>
      </c>
      <c r="X29" s="46" t="s">
        <v>703</v>
      </c>
      <c r="Y29" s="46" t="s">
        <v>702</v>
      </c>
    </row>
    <row r="30" spans="1:25" x14ac:dyDescent="0.25">
      <c r="A30" s="45" t="s">
        <v>760</v>
      </c>
      <c r="B30" s="45" t="s">
        <v>24</v>
      </c>
      <c r="C30" s="47" t="s">
        <v>782</v>
      </c>
      <c r="D30" s="47" t="s">
        <v>782</v>
      </c>
      <c r="E30" s="47"/>
      <c r="F30" s="45">
        <v>0</v>
      </c>
      <c r="J30" s="45" t="s">
        <v>760</v>
      </c>
      <c r="K30" s="45" t="s">
        <v>24</v>
      </c>
      <c r="L30" s="47" t="s">
        <v>782</v>
      </c>
      <c r="M30" s="47" t="s">
        <v>782</v>
      </c>
      <c r="N30" s="47"/>
      <c r="O30" s="47" t="s">
        <v>782</v>
      </c>
      <c r="S30" s="45" t="s">
        <v>760</v>
      </c>
      <c r="T30" s="45" t="s">
        <v>24</v>
      </c>
      <c r="U30" s="47" t="s">
        <v>782</v>
      </c>
      <c r="V30" s="47" t="s">
        <v>782</v>
      </c>
      <c r="W30" s="47" t="s">
        <v>782</v>
      </c>
      <c r="X30" s="45">
        <v>0</v>
      </c>
    </row>
    <row r="31" spans="1:25" x14ac:dyDescent="0.25">
      <c r="A31" s="45" t="s">
        <v>761</v>
      </c>
      <c r="B31" s="45" t="s">
        <v>24</v>
      </c>
      <c r="C31" s="47" t="s">
        <v>782</v>
      </c>
      <c r="D31" s="47" t="s">
        <v>782</v>
      </c>
      <c r="F31" s="45">
        <v>0</v>
      </c>
      <c r="J31" s="45" t="s">
        <v>761</v>
      </c>
      <c r="K31" s="45" t="s">
        <v>24</v>
      </c>
      <c r="L31" s="47" t="s">
        <v>782</v>
      </c>
      <c r="M31" s="47" t="s">
        <v>782</v>
      </c>
      <c r="O31" s="47" t="s">
        <v>782</v>
      </c>
      <c r="S31" s="45" t="s">
        <v>761</v>
      </c>
      <c r="T31" s="45" t="s">
        <v>24</v>
      </c>
      <c r="U31" s="47" t="s">
        <v>782</v>
      </c>
      <c r="V31" s="47" t="s">
        <v>782</v>
      </c>
      <c r="W31" s="45">
        <v>0</v>
      </c>
      <c r="X31" s="45">
        <v>0</v>
      </c>
    </row>
    <row r="32" spans="1:25" x14ac:dyDescent="0.25">
      <c r="A32" s="45" t="s">
        <v>762</v>
      </c>
      <c r="B32" s="45" t="s">
        <v>24</v>
      </c>
      <c r="C32" s="47" t="s">
        <v>782</v>
      </c>
      <c r="D32" s="47" t="s">
        <v>782</v>
      </c>
      <c r="E32" s="47"/>
      <c r="F32" s="45">
        <v>0</v>
      </c>
      <c r="J32" s="45" t="s">
        <v>762</v>
      </c>
      <c r="K32" s="45" t="s">
        <v>24</v>
      </c>
      <c r="L32" s="47" t="s">
        <v>782</v>
      </c>
      <c r="M32" s="47" t="s">
        <v>782</v>
      </c>
      <c r="N32" s="47"/>
      <c r="O32" s="47" t="s">
        <v>782</v>
      </c>
      <c r="S32" s="45" t="s">
        <v>762</v>
      </c>
      <c r="T32" s="45" t="s">
        <v>24</v>
      </c>
      <c r="U32" s="47" t="s">
        <v>782</v>
      </c>
      <c r="V32" s="47" t="s">
        <v>782</v>
      </c>
      <c r="W32" s="47" t="s">
        <v>782</v>
      </c>
      <c r="X32" s="45">
        <v>0</v>
      </c>
    </row>
    <row r="33" spans="1:25" x14ac:dyDescent="0.25">
      <c r="A33" s="45" t="s">
        <v>763</v>
      </c>
      <c r="B33" s="45" t="s">
        <v>24</v>
      </c>
      <c r="C33" s="45">
        <v>0.27272727272727271</v>
      </c>
      <c r="D33" s="45">
        <v>0.33333333333333331</v>
      </c>
      <c r="F33" s="45">
        <v>2.197802197802198E-2</v>
      </c>
      <c r="J33" s="45" t="s">
        <v>763</v>
      </c>
      <c r="K33" s="45" t="s">
        <v>24</v>
      </c>
      <c r="L33" s="45">
        <v>0.33333333333333331</v>
      </c>
      <c r="M33" s="45">
        <v>0.44444444444444442</v>
      </c>
      <c r="O33" s="45">
        <v>0.125</v>
      </c>
      <c r="S33" s="45" t="s">
        <v>763</v>
      </c>
      <c r="T33" s="45" t="s">
        <v>24</v>
      </c>
      <c r="U33" s="45">
        <v>0.3</v>
      </c>
      <c r="V33" s="45">
        <v>0.38095238095238099</v>
      </c>
      <c r="W33" s="45">
        <v>0.13043478260869568</v>
      </c>
      <c r="X33" s="45">
        <v>3.7383177570093462E-2</v>
      </c>
    </row>
    <row r="34" spans="1:25" x14ac:dyDescent="0.25">
      <c r="A34" s="45" t="s">
        <v>764</v>
      </c>
      <c r="B34" s="45" t="s">
        <v>24</v>
      </c>
      <c r="C34" s="45">
        <v>1</v>
      </c>
      <c r="D34" s="45">
        <v>0.5</v>
      </c>
      <c r="F34" s="45">
        <v>0.1</v>
      </c>
      <c r="J34" s="45" t="s">
        <v>764</v>
      </c>
      <c r="K34" s="45" t="s">
        <v>24</v>
      </c>
      <c r="L34" s="45">
        <v>1</v>
      </c>
      <c r="M34" s="45">
        <v>1</v>
      </c>
      <c r="O34" s="45">
        <v>0.6</v>
      </c>
      <c r="S34" s="45" t="s">
        <v>764</v>
      </c>
      <c r="T34" s="45" t="s">
        <v>24</v>
      </c>
      <c r="U34" s="45">
        <v>1</v>
      </c>
      <c r="V34" s="45">
        <v>0.66666666666666663</v>
      </c>
      <c r="W34" s="45">
        <v>0.3</v>
      </c>
      <c r="X34" s="45">
        <v>0.17142857142857143</v>
      </c>
    </row>
    <row r="37" spans="1:25" x14ac:dyDescent="0.25">
      <c r="A37" s="42" t="s">
        <v>717</v>
      </c>
      <c r="B37" s="43"/>
      <c r="C37" s="43"/>
      <c r="D37" s="43"/>
      <c r="E37" s="43"/>
      <c r="F37" s="43"/>
      <c r="G37" s="44"/>
      <c r="J37" s="42" t="s">
        <v>721</v>
      </c>
      <c r="K37" s="43"/>
      <c r="L37" s="43"/>
      <c r="M37" s="43"/>
      <c r="N37" s="43"/>
      <c r="O37" s="43"/>
      <c r="P37" s="44"/>
      <c r="S37" s="42" t="s">
        <v>719</v>
      </c>
      <c r="T37" s="43"/>
      <c r="U37" s="43"/>
      <c r="V37" s="43"/>
      <c r="W37" s="43"/>
      <c r="X37" s="43"/>
      <c r="Y37" s="44"/>
    </row>
    <row r="38" spans="1:25" x14ac:dyDescent="0.25">
      <c r="A38" s="46" t="s">
        <v>0</v>
      </c>
      <c r="B38" s="46" t="s">
        <v>23</v>
      </c>
      <c r="C38" s="46" t="s">
        <v>700</v>
      </c>
      <c r="D38" s="46" t="s">
        <v>704</v>
      </c>
      <c r="E38" s="46" t="s">
        <v>701</v>
      </c>
      <c r="F38" s="46" t="s">
        <v>703</v>
      </c>
      <c r="G38" s="46" t="s">
        <v>702</v>
      </c>
      <c r="J38" s="46" t="s">
        <v>0</v>
      </c>
      <c r="K38" s="46" t="s">
        <v>23</v>
      </c>
      <c r="L38" s="46" t="s">
        <v>700</v>
      </c>
      <c r="M38" s="46" t="s">
        <v>704</v>
      </c>
      <c r="N38" s="46" t="s">
        <v>701</v>
      </c>
      <c r="O38" s="46" t="s">
        <v>703</v>
      </c>
      <c r="P38" s="46" t="s">
        <v>702</v>
      </c>
      <c r="S38" s="46" t="s">
        <v>0</v>
      </c>
      <c r="T38" s="46" t="s">
        <v>23</v>
      </c>
      <c r="U38" s="46" t="s">
        <v>700</v>
      </c>
      <c r="V38" s="46" t="s">
        <v>704</v>
      </c>
      <c r="W38" s="46" t="s">
        <v>701</v>
      </c>
      <c r="X38" s="46" t="s">
        <v>703</v>
      </c>
      <c r="Y38" s="46" t="s">
        <v>702</v>
      </c>
    </row>
    <row r="39" spans="1:25" x14ac:dyDescent="0.25">
      <c r="A39" s="45" t="s">
        <v>760</v>
      </c>
      <c r="B39" s="45" t="s">
        <v>25</v>
      </c>
      <c r="C39" s="47" t="s">
        <v>782</v>
      </c>
      <c r="D39" s="47" t="s">
        <v>782</v>
      </c>
      <c r="E39" s="47" t="s">
        <v>782</v>
      </c>
      <c r="F39" s="45">
        <v>0</v>
      </c>
      <c r="G39" s="47" t="s">
        <v>782</v>
      </c>
      <c r="J39" s="45" t="s">
        <v>760</v>
      </c>
      <c r="K39" s="45" t="s">
        <v>25</v>
      </c>
      <c r="L39" s="47" t="s">
        <v>782</v>
      </c>
      <c r="M39" s="47" t="s">
        <v>782</v>
      </c>
      <c r="N39" s="47" t="s">
        <v>782</v>
      </c>
      <c r="O39" s="47" t="s">
        <v>782</v>
      </c>
      <c r="P39" s="47" t="s">
        <v>782</v>
      </c>
      <c r="S39" s="45" t="s">
        <v>760</v>
      </c>
      <c r="T39" s="45" t="s">
        <v>25</v>
      </c>
      <c r="U39" s="47" t="s">
        <v>782</v>
      </c>
      <c r="V39" s="47" t="s">
        <v>782</v>
      </c>
      <c r="W39" s="47" t="s">
        <v>782</v>
      </c>
      <c r="X39" s="45">
        <v>0</v>
      </c>
      <c r="Y39" s="47" t="s">
        <v>782</v>
      </c>
    </row>
    <row r="40" spans="1:25" x14ac:dyDescent="0.25">
      <c r="A40" s="45" t="s">
        <v>761</v>
      </c>
      <c r="B40" s="45" t="s">
        <v>25</v>
      </c>
      <c r="C40" s="47" t="s">
        <v>782</v>
      </c>
      <c r="D40" s="47" t="s">
        <v>782</v>
      </c>
      <c r="E40" s="45">
        <v>0</v>
      </c>
      <c r="F40" s="45">
        <v>0</v>
      </c>
      <c r="G40" s="47" t="s">
        <v>782</v>
      </c>
      <c r="J40" s="45" t="s">
        <v>761</v>
      </c>
      <c r="K40" s="45" t="s">
        <v>25</v>
      </c>
      <c r="L40" s="47" t="s">
        <v>782</v>
      </c>
      <c r="M40" s="47" t="s">
        <v>782</v>
      </c>
      <c r="N40" s="31" t="s">
        <v>782</v>
      </c>
      <c r="O40" s="47" t="s">
        <v>782</v>
      </c>
      <c r="P40" s="47" t="s">
        <v>782</v>
      </c>
      <c r="S40" s="45" t="s">
        <v>761</v>
      </c>
      <c r="T40" s="45" t="s">
        <v>25</v>
      </c>
      <c r="U40" s="47" t="s">
        <v>782</v>
      </c>
      <c r="V40" s="47" t="s">
        <v>782</v>
      </c>
      <c r="W40" s="45">
        <v>0</v>
      </c>
      <c r="X40" s="45">
        <v>0</v>
      </c>
      <c r="Y40" s="47" t="s">
        <v>782</v>
      </c>
    </row>
    <row r="41" spans="1:25" x14ac:dyDescent="0.25">
      <c r="A41" s="45" t="s">
        <v>762</v>
      </c>
      <c r="B41" s="45" t="s">
        <v>25</v>
      </c>
      <c r="C41" s="47" t="s">
        <v>782</v>
      </c>
      <c r="D41" s="47" t="s">
        <v>782</v>
      </c>
      <c r="E41" s="47" t="s">
        <v>782</v>
      </c>
      <c r="F41" s="45">
        <v>0</v>
      </c>
      <c r="G41" s="47" t="s">
        <v>782</v>
      </c>
      <c r="J41" s="45" t="s">
        <v>762</v>
      </c>
      <c r="K41" s="45" t="s">
        <v>25</v>
      </c>
      <c r="L41" s="47" t="s">
        <v>782</v>
      </c>
      <c r="M41" s="47" t="s">
        <v>782</v>
      </c>
      <c r="N41" s="47" t="s">
        <v>782</v>
      </c>
      <c r="O41" s="47" t="s">
        <v>782</v>
      </c>
      <c r="P41" s="47" t="s">
        <v>782</v>
      </c>
      <c r="S41" s="45" t="s">
        <v>762</v>
      </c>
      <c r="T41" s="45" t="s">
        <v>25</v>
      </c>
      <c r="U41" s="47" t="s">
        <v>782</v>
      </c>
      <c r="V41" s="47" t="s">
        <v>782</v>
      </c>
      <c r="W41" s="47" t="s">
        <v>782</v>
      </c>
      <c r="X41" s="45">
        <v>0</v>
      </c>
      <c r="Y41" s="47" t="s">
        <v>782</v>
      </c>
    </row>
    <row r="42" spans="1:25" x14ac:dyDescent="0.25">
      <c r="A42" s="45" t="s">
        <v>763</v>
      </c>
      <c r="B42" s="45" t="s">
        <v>25</v>
      </c>
      <c r="C42" s="45">
        <v>0.27272727272727271</v>
      </c>
      <c r="D42" s="45">
        <v>0.33333333333333331</v>
      </c>
      <c r="E42" s="45">
        <v>0.1</v>
      </c>
      <c r="F42" s="45">
        <v>2.197802197802198E-2</v>
      </c>
      <c r="G42" s="45">
        <v>0</v>
      </c>
      <c r="J42" s="45" t="s">
        <v>763</v>
      </c>
      <c r="K42" s="45" t="s">
        <v>25</v>
      </c>
      <c r="L42" s="45">
        <v>0.33333333333333331</v>
      </c>
      <c r="M42" s="45">
        <v>0.44444444444444442</v>
      </c>
      <c r="N42" s="45">
        <v>0.1875</v>
      </c>
      <c r="O42" s="45">
        <v>0.125</v>
      </c>
      <c r="P42" s="45">
        <v>0</v>
      </c>
      <c r="S42" s="45" t="s">
        <v>763</v>
      </c>
      <c r="T42" s="45" t="s">
        <v>25</v>
      </c>
      <c r="U42" s="45">
        <v>0.3</v>
      </c>
      <c r="V42" s="45">
        <v>0.38095238095238099</v>
      </c>
      <c r="W42" s="45">
        <v>0.13043478260869568</v>
      </c>
      <c r="X42" s="45">
        <v>3.7383177570093462E-2</v>
      </c>
      <c r="Y42" s="45">
        <v>0</v>
      </c>
    </row>
    <row r="43" spans="1:25" x14ac:dyDescent="0.25">
      <c r="A43" s="45" t="s">
        <v>764</v>
      </c>
      <c r="B43" s="45" t="s">
        <v>25</v>
      </c>
      <c r="C43" s="45">
        <v>1</v>
      </c>
      <c r="D43" s="45">
        <v>0.5</v>
      </c>
      <c r="E43" s="45">
        <v>0.2</v>
      </c>
      <c r="F43" s="45">
        <v>0.1</v>
      </c>
      <c r="G43" s="45">
        <v>0</v>
      </c>
      <c r="J43" s="45" t="s">
        <v>764</v>
      </c>
      <c r="K43" s="45" t="s">
        <v>25</v>
      </c>
      <c r="L43" s="45">
        <v>1</v>
      </c>
      <c r="M43" s="45">
        <v>1</v>
      </c>
      <c r="N43" s="45">
        <v>0.6</v>
      </c>
      <c r="O43" s="45">
        <v>0.6</v>
      </c>
      <c r="P43" s="45">
        <v>0</v>
      </c>
      <c r="S43" s="45" t="s">
        <v>764</v>
      </c>
      <c r="T43" s="45" t="s">
        <v>25</v>
      </c>
      <c r="U43" s="45">
        <v>1</v>
      </c>
      <c r="V43" s="45">
        <v>0.66666666666666663</v>
      </c>
      <c r="W43" s="45">
        <v>0.3</v>
      </c>
      <c r="X43" s="45">
        <v>0.17142857142857143</v>
      </c>
      <c r="Y43" s="45">
        <v>0</v>
      </c>
    </row>
    <row r="46" spans="1:25" x14ac:dyDescent="0.25">
      <c r="A46" s="42" t="s">
        <v>718</v>
      </c>
      <c r="B46" s="43"/>
      <c r="C46" s="43"/>
      <c r="D46" s="43"/>
      <c r="E46" s="43"/>
      <c r="F46" s="43"/>
      <c r="G46" s="44"/>
      <c r="J46" s="42" t="s">
        <v>722</v>
      </c>
      <c r="K46" s="43"/>
      <c r="L46" s="43"/>
      <c r="M46" s="43"/>
      <c r="N46" s="43"/>
      <c r="O46" s="43"/>
      <c r="P46" s="44"/>
      <c r="S46" s="42" t="s">
        <v>720</v>
      </c>
      <c r="T46" s="43"/>
      <c r="U46" s="43"/>
      <c r="V46" s="43"/>
      <c r="W46" s="43"/>
      <c r="X46" s="43"/>
      <c r="Y46" s="44"/>
    </row>
    <row r="47" spans="1:25" x14ac:dyDescent="0.25">
      <c r="A47" s="46" t="s">
        <v>0</v>
      </c>
      <c r="B47" s="46" t="s">
        <v>23</v>
      </c>
      <c r="C47" s="46" t="s">
        <v>700</v>
      </c>
      <c r="D47" s="46" t="s">
        <v>704</v>
      </c>
      <c r="E47" s="46" t="s">
        <v>701</v>
      </c>
      <c r="F47" s="46" t="s">
        <v>703</v>
      </c>
      <c r="G47" s="46" t="s">
        <v>702</v>
      </c>
      <c r="J47" s="46" t="s">
        <v>0</v>
      </c>
      <c r="K47" s="46" t="s">
        <v>23</v>
      </c>
      <c r="L47" s="46" t="s">
        <v>700</v>
      </c>
      <c r="M47" s="46" t="s">
        <v>704</v>
      </c>
      <c r="N47" s="46" t="s">
        <v>701</v>
      </c>
      <c r="O47" s="46" t="s">
        <v>703</v>
      </c>
      <c r="P47" s="46" t="s">
        <v>702</v>
      </c>
      <c r="S47" s="46" t="s">
        <v>0</v>
      </c>
      <c r="T47" s="46" t="s">
        <v>23</v>
      </c>
      <c r="U47" s="46" t="s">
        <v>700</v>
      </c>
      <c r="V47" s="46" t="s">
        <v>704</v>
      </c>
      <c r="W47" s="46" t="s">
        <v>701</v>
      </c>
      <c r="X47" s="46" t="s">
        <v>703</v>
      </c>
      <c r="Y47" s="46" t="s">
        <v>702</v>
      </c>
    </row>
    <row r="48" spans="1:25" x14ac:dyDescent="0.25">
      <c r="A48" s="45" t="s">
        <v>760</v>
      </c>
      <c r="B48" s="45" t="s">
        <v>26</v>
      </c>
      <c r="D48" s="47" t="s">
        <v>782</v>
      </c>
      <c r="E48" s="47"/>
      <c r="F48" s="45">
        <v>0</v>
      </c>
      <c r="J48" s="45" t="s">
        <v>760</v>
      </c>
      <c r="K48" s="45" t="s">
        <v>26</v>
      </c>
      <c r="M48" s="47" t="s">
        <v>782</v>
      </c>
      <c r="N48" s="47"/>
      <c r="O48" s="47" t="s">
        <v>782</v>
      </c>
      <c r="S48" s="45" t="s">
        <v>760</v>
      </c>
      <c r="T48" s="45" t="s">
        <v>26</v>
      </c>
      <c r="V48" s="47" t="s">
        <v>782</v>
      </c>
      <c r="W48" s="47" t="s">
        <v>782</v>
      </c>
      <c r="X48" s="45">
        <v>0</v>
      </c>
    </row>
    <row r="49" spans="1:25" x14ac:dyDescent="0.25">
      <c r="A49" s="45" t="s">
        <v>761</v>
      </c>
      <c r="B49" s="45" t="s">
        <v>26</v>
      </c>
      <c r="D49" s="47" t="s">
        <v>782</v>
      </c>
      <c r="F49" s="45">
        <v>0</v>
      </c>
      <c r="J49" s="45" t="s">
        <v>761</v>
      </c>
      <c r="K49" s="45" t="s">
        <v>26</v>
      </c>
      <c r="M49" s="47" t="s">
        <v>782</v>
      </c>
      <c r="O49" s="47" t="s">
        <v>782</v>
      </c>
      <c r="S49" s="45" t="s">
        <v>761</v>
      </c>
      <c r="T49" s="45" t="s">
        <v>26</v>
      </c>
      <c r="V49" s="47" t="s">
        <v>782</v>
      </c>
      <c r="W49" s="45">
        <v>0</v>
      </c>
      <c r="X49" s="45">
        <v>0</v>
      </c>
    </row>
    <row r="50" spans="1:25" x14ac:dyDescent="0.25">
      <c r="A50" s="45" t="s">
        <v>762</v>
      </c>
      <c r="B50" s="45" t="s">
        <v>26</v>
      </c>
      <c r="D50" s="47" t="s">
        <v>782</v>
      </c>
      <c r="E50" s="47"/>
      <c r="F50" s="45">
        <v>0</v>
      </c>
      <c r="J50" s="45" t="s">
        <v>762</v>
      </c>
      <c r="K50" s="45" t="s">
        <v>26</v>
      </c>
      <c r="M50" s="47" t="s">
        <v>782</v>
      </c>
      <c r="N50" s="47"/>
      <c r="O50" s="47" t="s">
        <v>782</v>
      </c>
      <c r="S50" s="45" t="s">
        <v>762</v>
      </c>
      <c r="T50" s="45" t="s">
        <v>26</v>
      </c>
      <c r="V50" s="47" t="s">
        <v>782</v>
      </c>
      <c r="W50" s="47" t="s">
        <v>782</v>
      </c>
      <c r="X50" s="45">
        <v>0</v>
      </c>
    </row>
    <row r="51" spans="1:25" x14ac:dyDescent="0.25">
      <c r="A51" s="45" t="s">
        <v>763</v>
      </c>
      <c r="B51" s="45" t="s">
        <v>26</v>
      </c>
      <c r="D51" s="45">
        <v>0.33333333333333331</v>
      </c>
      <c r="F51" s="45">
        <v>2.197802197802198E-2</v>
      </c>
      <c r="J51" s="45" t="s">
        <v>763</v>
      </c>
      <c r="K51" s="45" t="s">
        <v>26</v>
      </c>
      <c r="M51" s="45">
        <v>0.44444444444444442</v>
      </c>
      <c r="O51" s="45">
        <v>0.125</v>
      </c>
      <c r="S51" s="45" t="s">
        <v>763</v>
      </c>
      <c r="T51" s="45" t="s">
        <v>26</v>
      </c>
      <c r="V51" s="45">
        <v>0.38095238095238099</v>
      </c>
      <c r="W51" s="45">
        <v>0.13043478260869568</v>
      </c>
      <c r="X51" s="45">
        <v>3.7383177570093462E-2</v>
      </c>
    </row>
    <row r="52" spans="1:25" x14ac:dyDescent="0.25">
      <c r="A52" s="45" t="s">
        <v>764</v>
      </c>
      <c r="B52" s="45" t="s">
        <v>26</v>
      </c>
      <c r="D52" s="45">
        <v>0.5</v>
      </c>
      <c r="F52" s="45">
        <v>0.25</v>
      </c>
      <c r="J52" s="45" t="s">
        <v>764</v>
      </c>
      <c r="K52" s="45" t="s">
        <v>26</v>
      </c>
      <c r="M52" s="45">
        <v>1</v>
      </c>
      <c r="O52" s="45">
        <v>0.6</v>
      </c>
      <c r="S52" s="45" t="s">
        <v>764</v>
      </c>
      <c r="T52" s="45" t="s">
        <v>26</v>
      </c>
      <c r="V52" s="45">
        <v>0.66666666666666663</v>
      </c>
      <c r="W52" s="45">
        <v>0.3</v>
      </c>
      <c r="X52" s="45">
        <v>0.35294117647058826</v>
      </c>
    </row>
    <row r="55" spans="1:25" x14ac:dyDescent="0.25">
      <c r="A55" s="42" t="s">
        <v>723</v>
      </c>
      <c r="B55" s="43"/>
      <c r="C55" s="43"/>
      <c r="D55" s="43"/>
      <c r="E55" s="43"/>
      <c r="F55" s="43"/>
      <c r="G55" s="44"/>
      <c r="J55" s="42" t="s">
        <v>728</v>
      </c>
      <c r="K55" s="43"/>
      <c r="L55" s="43"/>
      <c r="M55" s="43"/>
      <c r="N55" s="43"/>
      <c r="O55" s="43"/>
      <c r="P55" s="44"/>
      <c r="S55" s="42" t="s">
        <v>729</v>
      </c>
      <c r="T55" s="43"/>
      <c r="U55" s="43"/>
      <c r="V55" s="43"/>
      <c r="W55" s="43"/>
      <c r="X55" s="43"/>
      <c r="Y55" s="44"/>
    </row>
    <row r="56" spans="1:25" x14ac:dyDescent="0.25">
      <c r="A56" s="46" t="s">
        <v>0</v>
      </c>
      <c r="B56" s="46" t="s">
        <v>23</v>
      </c>
      <c r="C56" s="46" t="s">
        <v>700</v>
      </c>
      <c r="D56" s="46" t="s">
        <v>704</v>
      </c>
      <c r="E56" s="46" t="s">
        <v>701</v>
      </c>
      <c r="F56" s="46" t="s">
        <v>703</v>
      </c>
      <c r="G56" s="46" t="s">
        <v>702</v>
      </c>
      <c r="J56" s="46" t="s">
        <v>0</v>
      </c>
      <c r="K56" s="46" t="s">
        <v>23</v>
      </c>
      <c r="L56" s="46" t="s">
        <v>700</v>
      </c>
      <c r="M56" s="46" t="s">
        <v>704</v>
      </c>
      <c r="N56" s="46" t="s">
        <v>701</v>
      </c>
      <c r="O56" s="46" t="s">
        <v>703</v>
      </c>
      <c r="P56" s="46" t="s">
        <v>702</v>
      </c>
      <c r="S56" s="46" t="s">
        <v>0</v>
      </c>
      <c r="T56" s="46" t="s">
        <v>23</v>
      </c>
      <c r="U56" s="46" t="s">
        <v>700</v>
      </c>
      <c r="V56" s="46" t="s">
        <v>704</v>
      </c>
      <c r="W56" s="46" t="s">
        <v>701</v>
      </c>
      <c r="X56" s="46" t="s">
        <v>703</v>
      </c>
      <c r="Y56" s="46" t="s">
        <v>702</v>
      </c>
    </row>
    <row r="57" spans="1:25" x14ac:dyDescent="0.25">
      <c r="A57" s="45" t="s">
        <v>765</v>
      </c>
      <c r="B57" s="45" t="s">
        <v>24</v>
      </c>
      <c r="C57" s="45">
        <v>0.72222222222222221</v>
      </c>
      <c r="D57" s="45">
        <v>0.5641025641025641</v>
      </c>
      <c r="F57" s="45">
        <v>0.51063829787234039</v>
      </c>
      <c r="J57" s="45" t="s">
        <v>765</v>
      </c>
      <c r="K57" s="45" t="s">
        <v>24</v>
      </c>
      <c r="L57" s="45">
        <v>1</v>
      </c>
      <c r="M57" s="45">
        <v>0.84615384615384615</v>
      </c>
      <c r="O57" s="45">
        <v>0.92307692307692313</v>
      </c>
      <c r="S57" s="45" t="s">
        <v>765</v>
      </c>
      <c r="T57" s="45" t="s">
        <v>24</v>
      </c>
      <c r="U57" s="45">
        <v>0.83870967741935476</v>
      </c>
      <c r="V57" s="45">
        <v>0.67692307692307696</v>
      </c>
      <c r="W57" s="45">
        <v>0.9285714285714286</v>
      </c>
      <c r="X57" s="45">
        <v>0.65753424657534243</v>
      </c>
    </row>
    <row r="58" spans="1:25" x14ac:dyDescent="0.25">
      <c r="A58" s="45" t="s">
        <v>766</v>
      </c>
      <c r="B58" s="45" t="s">
        <v>24</v>
      </c>
      <c r="C58" s="45">
        <v>0.46153846153846156</v>
      </c>
      <c r="D58" s="45">
        <v>0.33333333333333331</v>
      </c>
      <c r="F58" s="45">
        <v>0.22727272727272727</v>
      </c>
      <c r="J58" s="45" t="s">
        <v>766</v>
      </c>
      <c r="K58" s="45" t="s">
        <v>24</v>
      </c>
      <c r="L58" s="45">
        <v>1</v>
      </c>
      <c r="M58" s="45">
        <v>0.83333333333333337</v>
      </c>
      <c r="O58" s="45">
        <v>0.83333333333333337</v>
      </c>
      <c r="S58" s="45" t="s">
        <v>766</v>
      </c>
      <c r="T58" s="45" t="s">
        <v>24</v>
      </c>
      <c r="U58" s="45">
        <v>0.63157894736842102</v>
      </c>
      <c r="V58" s="45">
        <v>0.47619047619047616</v>
      </c>
      <c r="W58" s="45">
        <v>0.6</v>
      </c>
      <c r="X58" s="45">
        <v>0.35714285714285715</v>
      </c>
    </row>
    <row r="59" spans="1:25" x14ac:dyDescent="0.25">
      <c r="A59" s="45" t="s">
        <v>767</v>
      </c>
      <c r="B59" s="45" t="s">
        <v>24</v>
      </c>
      <c r="C59" s="45">
        <v>0.40625</v>
      </c>
      <c r="D59" s="45">
        <v>0.60377358490566035</v>
      </c>
      <c r="F59" s="45">
        <v>0.26808510638297872</v>
      </c>
      <c r="J59" s="45" t="s">
        <v>767</v>
      </c>
      <c r="K59" s="45" t="s">
        <v>24</v>
      </c>
      <c r="L59" s="45">
        <v>1</v>
      </c>
      <c r="M59" s="45">
        <v>0.98461538461538467</v>
      </c>
      <c r="O59" s="45">
        <v>0.96923076923076923</v>
      </c>
      <c r="S59" s="45" t="s">
        <v>767</v>
      </c>
      <c r="T59" s="45" t="s">
        <v>24</v>
      </c>
      <c r="U59" s="45">
        <v>0.57777777777777772</v>
      </c>
      <c r="V59" s="45">
        <v>0.7485380116959065</v>
      </c>
      <c r="W59" s="45">
        <v>0.44444444444444442</v>
      </c>
      <c r="X59" s="45">
        <v>0.42</v>
      </c>
    </row>
    <row r="60" spans="1:25" x14ac:dyDescent="0.25">
      <c r="A60" s="45" t="s">
        <v>768</v>
      </c>
      <c r="B60" s="45" t="s">
        <v>24</v>
      </c>
      <c r="C60" s="45">
        <v>0.432</v>
      </c>
      <c r="D60" s="45">
        <v>0.67532467532467533</v>
      </c>
      <c r="F60" s="45">
        <v>0.34722222222222221</v>
      </c>
      <c r="J60" s="45" t="s">
        <v>768</v>
      </c>
      <c r="K60" s="45" t="s">
        <v>24</v>
      </c>
      <c r="L60" s="45">
        <v>0.98181818181818181</v>
      </c>
      <c r="M60" s="45">
        <v>0.94545454545454544</v>
      </c>
      <c r="O60" s="45">
        <v>0.90909090909090906</v>
      </c>
      <c r="S60" s="45" t="s">
        <v>768</v>
      </c>
      <c r="T60" s="45" t="s">
        <v>24</v>
      </c>
      <c r="U60" s="45">
        <v>0.6</v>
      </c>
      <c r="V60" s="45">
        <v>0.78787878787878785</v>
      </c>
      <c r="W60" s="45">
        <v>0.58823529411764708</v>
      </c>
      <c r="X60" s="45">
        <v>0.50251256281407031</v>
      </c>
    </row>
    <row r="61" spans="1:25" x14ac:dyDescent="0.25">
      <c r="A61" s="45" t="s">
        <v>769</v>
      </c>
      <c r="B61" s="45" t="s">
        <v>24</v>
      </c>
      <c r="C61" s="45">
        <v>1</v>
      </c>
      <c r="D61" s="45">
        <v>0.80645161290322576</v>
      </c>
      <c r="F61" s="45">
        <v>0.36090225563909772</v>
      </c>
      <c r="J61" s="45" t="s">
        <v>769</v>
      </c>
      <c r="K61" s="45" t="s">
        <v>24</v>
      </c>
      <c r="L61" s="45">
        <v>1</v>
      </c>
      <c r="M61" s="45">
        <v>0.98039215686274506</v>
      </c>
      <c r="O61" s="45">
        <v>0.94117647058823528</v>
      </c>
      <c r="S61" s="45" t="s">
        <v>769</v>
      </c>
      <c r="T61" s="45" t="s">
        <v>24</v>
      </c>
      <c r="U61" s="45">
        <v>1</v>
      </c>
      <c r="V61" s="45">
        <v>0.88495575221238931</v>
      </c>
      <c r="W61" s="45">
        <v>0.59259259259259267</v>
      </c>
      <c r="X61" s="45">
        <v>0.52173913043478259</v>
      </c>
    </row>
    <row r="64" spans="1:25" x14ac:dyDescent="0.25">
      <c r="A64" s="42" t="s">
        <v>724</v>
      </c>
      <c r="B64" s="43"/>
      <c r="C64" s="43"/>
      <c r="D64" s="43"/>
      <c r="E64" s="43"/>
      <c r="F64" s="43"/>
      <c r="G64" s="44"/>
      <c r="J64" s="42" t="s">
        <v>727</v>
      </c>
      <c r="K64" s="43"/>
      <c r="L64" s="43"/>
      <c r="M64" s="43"/>
      <c r="N64" s="43"/>
      <c r="O64" s="43"/>
      <c r="P64" s="44"/>
      <c r="S64" s="42" t="s">
        <v>730</v>
      </c>
      <c r="T64" s="43"/>
      <c r="U64" s="43"/>
      <c r="V64" s="43"/>
      <c r="W64" s="43"/>
      <c r="X64" s="43"/>
      <c r="Y64" s="44"/>
    </row>
    <row r="65" spans="1:25" x14ac:dyDescent="0.25">
      <c r="A65" s="46" t="s">
        <v>0</v>
      </c>
      <c r="B65" s="46" t="s">
        <v>23</v>
      </c>
      <c r="C65" s="46" t="s">
        <v>700</v>
      </c>
      <c r="D65" s="46" t="s">
        <v>704</v>
      </c>
      <c r="E65" s="46" t="s">
        <v>701</v>
      </c>
      <c r="F65" s="46" t="s">
        <v>703</v>
      </c>
      <c r="G65" s="46" t="s">
        <v>702</v>
      </c>
      <c r="J65" s="46" t="s">
        <v>0</v>
      </c>
      <c r="K65" s="46" t="s">
        <v>23</v>
      </c>
      <c r="L65" s="46" t="s">
        <v>700</v>
      </c>
      <c r="M65" s="46" t="s">
        <v>704</v>
      </c>
      <c r="N65" s="46" t="s">
        <v>701</v>
      </c>
      <c r="O65" s="46" t="s">
        <v>703</v>
      </c>
      <c r="P65" s="46" t="s">
        <v>702</v>
      </c>
      <c r="S65" s="46" t="s">
        <v>0</v>
      </c>
      <c r="T65" s="46" t="s">
        <v>23</v>
      </c>
      <c r="U65" s="46" t="s">
        <v>700</v>
      </c>
      <c r="V65" s="46" t="s">
        <v>704</v>
      </c>
      <c r="W65" s="46" t="s">
        <v>701</v>
      </c>
      <c r="X65" s="46" t="s">
        <v>703</v>
      </c>
      <c r="Y65" s="46" t="s">
        <v>702</v>
      </c>
    </row>
    <row r="66" spans="1:25" x14ac:dyDescent="0.25">
      <c r="A66" s="45" t="s">
        <v>765</v>
      </c>
      <c r="B66" s="45" t="s">
        <v>25</v>
      </c>
      <c r="C66" s="45">
        <v>0.72222222222222221</v>
      </c>
      <c r="D66" s="45">
        <v>0.5641025641025641</v>
      </c>
      <c r="E66" s="45">
        <v>0.8666666666666667</v>
      </c>
      <c r="F66" s="45">
        <v>0.51063829787234039</v>
      </c>
      <c r="J66" s="45" t="s">
        <v>765</v>
      </c>
      <c r="K66" s="45" t="s">
        <v>25</v>
      </c>
      <c r="L66" s="45">
        <v>1</v>
      </c>
      <c r="M66" s="45">
        <v>0.84615384615384615</v>
      </c>
      <c r="N66" s="45">
        <v>1</v>
      </c>
      <c r="O66" s="45">
        <v>0.92307692307692313</v>
      </c>
      <c r="S66" s="45" t="s">
        <v>765</v>
      </c>
      <c r="T66" s="45" t="s">
        <v>25</v>
      </c>
      <c r="U66" s="45">
        <v>0.83870967741935476</v>
      </c>
      <c r="V66" s="45">
        <v>0.67692307692307696</v>
      </c>
      <c r="W66" s="45">
        <v>0.9285714285714286</v>
      </c>
      <c r="X66" s="45">
        <v>0.65753424657534243</v>
      </c>
    </row>
    <row r="67" spans="1:25" x14ac:dyDescent="0.25">
      <c r="A67" s="45" t="s">
        <v>766</v>
      </c>
      <c r="B67" s="45" t="s">
        <v>25</v>
      </c>
      <c r="C67" s="45">
        <v>0.46153846153846156</v>
      </c>
      <c r="D67" s="45">
        <v>0.33333333333333331</v>
      </c>
      <c r="E67" s="45">
        <v>0.42857142857142855</v>
      </c>
      <c r="F67" s="45">
        <v>0.22727272727272727</v>
      </c>
      <c r="J67" s="45" t="s">
        <v>766</v>
      </c>
      <c r="K67" s="45" t="s">
        <v>25</v>
      </c>
      <c r="L67" s="45">
        <v>1</v>
      </c>
      <c r="M67" s="45">
        <v>0.83333333333333337</v>
      </c>
      <c r="N67" s="45">
        <v>1</v>
      </c>
      <c r="O67" s="45">
        <v>0.83333333333333337</v>
      </c>
      <c r="S67" s="45" t="s">
        <v>766</v>
      </c>
      <c r="T67" s="45" t="s">
        <v>25</v>
      </c>
      <c r="U67" s="45">
        <v>0.63157894736842102</v>
      </c>
      <c r="V67" s="45">
        <v>0.47619047619047616</v>
      </c>
      <c r="W67" s="45">
        <v>0.6</v>
      </c>
      <c r="X67" s="45">
        <v>0.35714285714285715</v>
      </c>
    </row>
    <row r="68" spans="1:25" x14ac:dyDescent="0.25">
      <c r="A68" s="45" t="s">
        <v>767</v>
      </c>
      <c r="B68" s="45" t="s">
        <v>25</v>
      </c>
      <c r="C68" s="45">
        <v>0.40625</v>
      </c>
      <c r="D68" s="45">
        <v>0.60377358490566035</v>
      </c>
      <c r="E68" s="45">
        <v>0.8</v>
      </c>
      <c r="F68" s="45">
        <v>0.26808510638297872</v>
      </c>
      <c r="J68" s="45" t="s">
        <v>767</v>
      </c>
      <c r="K68" s="45" t="s">
        <v>25</v>
      </c>
      <c r="L68" s="45">
        <v>1</v>
      </c>
      <c r="M68" s="45">
        <v>0.98461538461538467</v>
      </c>
      <c r="N68" s="45">
        <v>0.30769230769230771</v>
      </c>
      <c r="O68" s="45">
        <v>0.96923076923076923</v>
      </c>
      <c r="S68" s="45" t="s">
        <v>767</v>
      </c>
      <c r="T68" s="45" t="s">
        <v>25</v>
      </c>
      <c r="U68" s="45">
        <v>0.57777777777777772</v>
      </c>
      <c r="V68" s="45">
        <v>0.7485380116959065</v>
      </c>
      <c r="W68" s="45">
        <v>0.44444444444444442</v>
      </c>
      <c r="X68" s="45">
        <v>0.42</v>
      </c>
    </row>
    <row r="69" spans="1:25" x14ac:dyDescent="0.25">
      <c r="A69" s="45" t="s">
        <v>768</v>
      </c>
      <c r="B69" s="45" t="s">
        <v>25</v>
      </c>
      <c r="C69" s="45">
        <v>0.432</v>
      </c>
      <c r="D69" s="45">
        <v>0.67532467532467533</v>
      </c>
      <c r="E69" s="45">
        <v>0.83333333333333337</v>
      </c>
      <c r="F69" s="45">
        <v>0.34722222222222221</v>
      </c>
      <c r="J69" s="45" t="s">
        <v>768</v>
      </c>
      <c r="K69" s="45" t="s">
        <v>25</v>
      </c>
      <c r="L69" s="45">
        <v>0.98181818181818181</v>
      </c>
      <c r="M69" s="45">
        <v>0.94545454545454544</v>
      </c>
      <c r="N69" s="45">
        <v>0.45454545454545453</v>
      </c>
      <c r="O69" s="45">
        <v>0.90909090909090906</v>
      </c>
      <c r="S69" s="45" t="s">
        <v>768</v>
      </c>
      <c r="T69" s="45" t="s">
        <v>25</v>
      </c>
      <c r="U69" s="45">
        <v>0.6</v>
      </c>
      <c r="V69" s="45">
        <v>0.78787878787878785</v>
      </c>
      <c r="W69" s="45">
        <v>0.58823529411764708</v>
      </c>
      <c r="X69" s="45">
        <v>0.50251256281407031</v>
      </c>
    </row>
    <row r="70" spans="1:25" x14ac:dyDescent="0.25">
      <c r="A70" s="45" t="s">
        <v>769</v>
      </c>
      <c r="B70" s="45" t="s">
        <v>25</v>
      </c>
      <c r="C70" s="45">
        <v>1</v>
      </c>
      <c r="D70" s="45">
        <v>0.80645161290322576</v>
      </c>
      <c r="E70" s="45">
        <v>0.8</v>
      </c>
      <c r="F70" s="45">
        <v>0.36090225563909772</v>
      </c>
      <c r="J70" s="45" t="s">
        <v>769</v>
      </c>
      <c r="K70" s="45" t="s">
        <v>25</v>
      </c>
      <c r="L70" s="45">
        <v>1</v>
      </c>
      <c r="M70" s="45">
        <v>0.98039215686274506</v>
      </c>
      <c r="N70" s="45">
        <v>0.47058823529411764</v>
      </c>
      <c r="O70" s="45">
        <v>0.94117647058823528</v>
      </c>
      <c r="S70" s="45" t="s">
        <v>769</v>
      </c>
      <c r="T70" s="45" t="s">
        <v>25</v>
      </c>
      <c r="U70" s="45">
        <v>1</v>
      </c>
      <c r="V70" s="45">
        <v>0.88495575221238931</v>
      </c>
      <c r="W70" s="45">
        <v>0.59259259259259267</v>
      </c>
      <c r="X70" s="45">
        <v>0.52173913043478259</v>
      </c>
    </row>
    <row r="73" spans="1:25" x14ac:dyDescent="0.25">
      <c r="A73" s="42" t="s">
        <v>725</v>
      </c>
      <c r="B73" s="43"/>
      <c r="C73" s="43"/>
      <c r="D73" s="43"/>
      <c r="E73" s="43"/>
      <c r="F73" s="43"/>
      <c r="G73" s="44"/>
      <c r="J73" s="42" t="s">
        <v>726</v>
      </c>
      <c r="K73" s="43"/>
      <c r="L73" s="43"/>
      <c r="M73" s="43"/>
      <c r="N73" s="43"/>
      <c r="O73" s="43"/>
      <c r="P73" s="44"/>
      <c r="S73" s="42" t="s">
        <v>731</v>
      </c>
      <c r="T73" s="43"/>
      <c r="U73" s="43"/>
      <c r="V73" s="43"/>
      <c r="W73" s="43"/>
      <c r="X73" s="43"/>
      <c r="Y73" s="44"/>
    </row>
    <row r="74" spans="1:25" x14ac:dyDescent="0.25">
      <c r="A74" s="46" t="s">
        <v>0</v>
      </c>
      <c r="B74" s="46" t="s">
        <v>23</v>
      </c>
      <c r="C74" s="46" t="s">
        <v>700</v>
      </c>
      <c r="D74" s="46" t="s">
        <v>704</v>
      </c>
      <c r="E74" s="46" t="s">
        <v>701</v>
      </c>
      <c r="F74" s="46" t="s">
        <v>703</v>
      </c>
      <c r="G74" s="46" t="s">
        <v>702</v>
      </c>
      <c r="J74" s="46" t="s">
        <v>0</v>
      </c>
      <c r="K74" s="46" t="s">
        <v>23</v>
      </c>
      <c r="L74" s="46" t="s">
        <v>700</v>
      </c>
      <c r="M74" s="46" t="s">
        <v>704</v>
      </c>
      <c r="N74" s="46" t="s">
        <v>701</v>
      </c>
      <c r="O74" s="46" t="s">
        <v>703</v>
      </c>
      <c r="P74" s="46" t="s">
        <v>702</v>
      </c>
      <c r="S74" s="46" t="s">
        <v>0</v>
      </c>
      <c r="T74" s="46" t="s">
        <v>23</v>
      </c>
      <c r="U74" s="46" t="s">
        <v>700</v>
      </c>
      <c r="V74" s="46" t="s">
        <v>704</v>
      </c>
      <c r="W74" s="46" t="s">
        <v>701</v>
      </c>
      <c r="X74" s="46" t="s">
        <v>703</v>
      </c>
      <c r="Y74" s="46" t="s">
        <v>702</v>
      </c>
    </row>
    <row r="75" spans="1:25" x14ac:dyDescent="0.25">
      <c r="A75" s="45" t="s">
        <v>765</v>
      </c>
      <c r="B75" s="45" t="s">
        <v>26</v>
      </c>
      <c r="D75" s="45">
        <v>0.5641025641025641</v>
      </c>
      <c r="F75" s="45">
        <v>0.47058823529411764</v>
      </c>
      <c r="J75" s="45" t="s">
        <v>765</v>
      </c>
      <c r="K75" s="45" t="s">
        <v>26</v>
      </c>
      <c r="M75" s="45">
        <v>0.84615384615384615</v>
      </c>
      <c r="O75" s="45">
        <v>0.92307692307692313</v>
      </c>
      <c r="S75" s="45" t="s">
        <v>765</v>
      </c>
      <c r="T75" s="45" t="s">
        <v>26</v>
      </c>
      <c r="V75" s="45">
        <v>0.67692307692307696</v>
      </c>
      <c r="W75" s="45">
        <v>0.9285714285714286</v>
      </c>
      <c r="X75" s="45">
        <v>0.62337662337662347</v>
      </c>
    </row>
    <row r="76" spans="1:25" x14ac:dyDescent="0.25">
      <c r="A76" s="45" t="s">
        <v>766</v>
      </c>
      <c r="B76" s="45" t="s">
        <v>26</v>
      </c>
      <c r="D76" s="45">
        <v>0.33333333333333331</v>
      </c>
      <c r="F76" s="45">
        <v>0.22727272727272727</v>
      </c>
      <c r="J76" s="45" t="s">
        <v>766</v>
      </c>
      <c r="K76" s="45" t="s">
        <v>26</v>
      </c>
      <c r="M76" s="45">
        <v>0.83333333333333337</v>
      </c>
      <c r="O76" s="45">
        <v>0.83333333333333337</v>
      </c>
      <c r="S76" s="45" t="s">
        <v>766</v>
      </c>
      <c r="T76" s="45" t="s">
        <v>26</v>
      </c>
      <c r="V76" s="45">
        <v>0.47619047619047616</v>
      </c>
      <c r="W76" s="45">
        <v>0.6</v>
      </c>
      <c r="X76" s="45">
        <v>0.35714285714285715</v>
      </c>
    </row>
    <row r="77" spans="1:25" x14ac:dyDescent="0.25">
      <c r="A77" s="45" t="s">
        <v>767</v>
      </c>
      <c r="B77" s="45" t="s">
        <v>26</v>
      </c>
      <c r="D77" s="45">
        <v>0.60377358490566035</v>
      </c>
      <c r="F77" s="45">
        <v>0</v>
      </c>
      <c r="J77" s="45" t="s">
        <v>767</v>
      </c>
      <c r="K77" s="45" t="s">
        <v>26</v>
      </c>
      <c r="M77" s="45">
        <v>0.98461538461538467</v>
      </c>
      <c r="O77" s="45">
        <v>0</v>
      </c>
      <c r="S77" s="45" t="s">
        <v>767</v>
      </c>
      <c r="T77" s="45" t="s">
        <v>26</v>
      </c>
      <c r="V77" s="45">
        <v>0.7485380116959065</v>
      </c>
      <c r="W77" s="45">
        <v>0.44444444444444442</v>
      </c>
      <c r="X77" s="45">
        <v>0</v>
      </c>
    </row>
    <row r="78" spans="1:25" x14ac:dyDescent="0.25">
      <c r="A78" s="45" t="s">
        <v>768</v>
      </c>
      <c r="B78" s="45" t="s">
        <v>26</v>
      </c>
      <c r="D78" s="45">
        <v>0.67532467532467533</v>
      </c>
      <c r="F78" s="45">
        <v>0.3401360544217687</v>
      </c>
      <c r="J78" s="45" t="s">
        <v>768</v>
      </c>
      <c r="K78" s="45" t="s">
        <v>26</v>
      </c>
      <c r="M78" s="45">
        <v>0.94545454545454544</v>
      </c>
      <c r="O78" s="45">
        <v>0.90909090909090906</v>
      </c>
      <c r="S78" s="45" t="s">
        <v>768</v>
      </c>
      <c r="T78" s="45" t="s">
        <v>26</v>
      </c>
      <c r="V78" s="45">
        <v>0.78787878787878785</v>
      </c>
      <c r="W78" s="45">
        <v>0.58823529411764708</v>
      </c>
      <c r="X78" s="45">
        <v>0.49504950495049505</v>
      </c>
    </row>
    <row r="79" spans="1:25" x14ac:dyDescent="0.25">
      <c r="A79" s="45" t="s">
        <v>769</v>
      </c>
      <c r="B79" s="45" t="s">
        <v>26</v>
      </c>
      <c r="D79" s="45">
        <v>0.80645161290322576</v>
      </c>
      <c r="F79" s="45">
        <v>0.25974025974025972</v>
      </c>
      <c r="J79" s="45" t="s">
        <v>769</v>
      </c>
      <c r="K79" s="45" t="s">
        <v>26</v>
      </c>
      <c r="M79" s="45">
        <v>0.98039215686274506</v>
      </c>
      <c r="O79" s="45">
        <v>0.39215686274509803</v>
      </c>
      <c r="S79" s="45" t="s">
        <v>769</v>
      </c>
      <c r="T79" s="45" t="s">
        <v>26</v>
      </c>
      <c r="V79" s="45">
        <v>0.88495575221238931</v>
      </c>
      <c r="W79" s="45">
        <v>0.59259259259259267</v>
      </c>
      <c r="X79" s="45">
        <v>0.31249999999999994</v>
      </c>
    </row>
    <row r="82" spans="1:25" x14ac:dyDescent="0.25">
      <c r="A82" s="42" t="s">
        <v>733</v>
      </c>
      <c r="B82" s="43"/>
      <c r="C82" s="43"/>
      <c r="D82" s="43"/>
      <c r="E82" s="43"/>
      <c r="F82" s="43"/>
      <c r="G82" s="44"/>
      <c r="J82" s="42" t="s">
        <v>736</v>
      </c>
      <c r="K82" s="43"/>
      <c r="L82" s="43"/>
      <c r="M82" s="43"/>
      <c r="N82" s="43"/>
      <c r="O82" s="43"/>
      <c r="P82" s="44"/>
      <c r="S82" s="42" t="s">
        <v>737</v>
      </c>
      <c r="T82" s="43"/>
      <c r="U82" s="43"/>
      <c r="V82" s="43"/>
      <c r="W82" s="43"/>
      <c r="X82" s="43"/>
      <c r="Y82" s="44"/>
    </row>
    <row r="83" spans="1:25" x14ac:dyDescent="0.25">
      <c r="A83" s="46" t="s">
        <v>33</v>
      </c>
      <c r="B83" s="46" t="s">
        <v>23</v>
      </c>
      <c r="C83" s="46" t="s">
        <v>899</v>
      </c>
      <c r="D83" s="46" t="s">
        <v>702</v>
      </c>
      <c r="E83" s="46" t="s">
        <v>700</v>
      </c>
      <c r="F83" s="46" t="s">
        <v>897</v>
      </c>
      <c r="G83" s="46" t="s">
        <v>704</v>
      </c>
      <c r="J83" s="46" t="s">
        <v>33</v>
      </c>
      <c r="K83" s="46" t="s">
        <v>23</v>
      </c>
      <c r="L83" s="46" t="s">
        <v>681</v>
      </c>
      <c r="M83" s="46" t="s">
        <v>682</v>
      </c>
      <c r="N83" s="46" t="s">
        <v>679</v>
      </c>
      <c r="O83" s="46" t="s">
        <v>898</v>
      </c>
      <c r="P83" s="46" t="s">
        <v>680</v>
      </c>
      <c r="S83" s="46" t="s">
        <v>33</v>
      </c>
      <c r="T83" s="46" t="s">
        <v>23</v>
      </c>
      <c r="U83" s="46" t="s">
        <v>681</v>
      </c>
      <c r="V83" s="46" t="s">
        <v>682</v>
      </c>
      <c r="W83" s="46" t="s">
        <v>679</v>
      </c>
      <c r="X83" s="46" t="s">
        <v>898</v>
      </c>
      <c r="Y83" s="46" t="s">
        <v>680</v>
      </c>
    </row>
    <row r="84" spans="1:25" x14ac:dyDescent="0.25">
      <c r="A84" s="45" t="s">
        <v>732</v>
      </c>
      <c r="B84" s="45" t="s">
        <v>24</v>
      </c>
      <c r="E84" s="45">
        <f>AVERAGE(C3:C7)</f>
        <v>9.8467432950191572E-2</v>
      </c>
      <c r="F84" s="45">
        <f>AVERAGE(F3:F7)</f>
        <v>0.17499999999999999</v>
      </c>
      <c r="G84" s="45">
        <f>AVERAGE(D3:D7)</f>
        <v>0.4035231483897907</v>
      </c>
      <c r="J84" s="45" t="s">
        <v>732</v>
      </c>
      <c r="K84" s="45" t="s">
        <v>24</v>
      </c>
      <c r="N84" s="48">
        <f>AVERAGE(L3:L7)</f>
        <v>0.5625</v>
      </c>
      <c r="O84" s="45">
        <f>AVERAGE(O3:O7)</f>
        <v>0.52083333333333326</v>
      </c>
      <c r="P84" s="45">
        <f>AVERAGE(M3:M7)</f>
        <v>0.8692765567765568</v>
      </c>
      <c r="S84" s="45" t="s">
        <v>732</v>
      </c>
      <c r="T84" s="45" t="s">
        <v>24</v>
      </c>
      <c r="W84" s="45">
        <f>AVERAGE(U3:U7)</f>
        <v>0.15568181818181817</v>
      </c>
      <c r="X84" s="45">
        <f>AVERAGE(X3:X7)</f>
        <v>0.2313131313131313</v>
      </c>
      <c r="Y84" s="45">
        <f>AVERAGE(V3:V7)</f>
        <v>0.46226335924966061</v>
      </c>
    </row>
    <row r="85" spans="1:25" x14ac:dyDescent="0.25">
      <c r="A85" s="45" t="s">
        <v>732</v>
      </c>
      <c r="B85" s="45" t="s">
        <v>25</v>
      </c>
      <c r="C85" s="45">
        <f>AVERAGE(E13:E16)</f>
        <v>0.72499999999999998</v>
      </c>
      <c r="D85" s="45">
        <f>AVERAGE(G13:G16)</f>
        <v>8.9285714285714281E-3</v>
      </c>
      <c r="E85" s="45">
        <f>AVERAGE(C12:C16)</f>
        <v>9.8467432950191572E-2</v>
      </c>
      <c r="F85" s="45">
        <f>AVERAGE(F12:F16)</f>
        <v>0.17499999999999999</v>
      </c>
      <c r="G85" s="45">
        <f>AVERAGE(D12:D16)</f>
        <v>0.4035231483897907</v>
      </c>
      <c r="J85" s="45" t="s">
        <v>732</v>
      </c>
      <c r="K85" s="45" t="s">
        <v>25</v>
      </c>
      <c r="L85" s="45">
        <f>AVERAGE(N12:N16)</f>
        <v>0.63141025641025639</v>
      </c>
      <c r="M85" s="45">
        <f>AVERAGE(P12:P16)</f>
        <v>1.7857142857142856E-2</v>
      </c>
      <c r="N85" s="48">
        <f>AVERAGE(L12:L16)</f>
        <v>0.5625</v>
      </c>
      <c r="O85" s="45">
        <f>AVERAGE(O12:O16)</f>
        <v>0.52083333333333326</v>
      </c>
      <c r="P85" s="45">
        <f>AVERAGE(M12:M16)</f>
        <v>0.8692765567765568</v>
      </c>
      <c r="S85" s="45" t="s">
        <v>732</v>
      </c>
      <c r="T85" s="45" t="s">
        <v>25</v>
      </c>
      <c r="U85" s="45">
        <f>AVERAGE(W12:W16)</f>
        <v>0.67292490118577075</v>
      </c>
      <c r="V85" s="45">
        <f>AVERAGE(Y12:Y16)</f>
        <v>1.1904761904761904E-2</v>
      </c>
      <c r="W85" s="45">
        <f>AVERAGE(U12:U16)</f>
        <v>0.15568181818181817</v>
      </c>
      <c r="X85" s="45">
        <f>AVERAGE(X12:X16)</f>
        <v>0.2313131313131313</v>
      </c>
      <c r="Y85" s="45">
        <f>AVERAGE(V12:V16)</f>
        <v>0.46226335924966061</v>
      </c>
    </row>
    <row r="86" spans="1:25" x14ac:dyDescent="0.25">
      <c r="A86" s="45" t="s">
        <v>732</v>
      </c>
      <c r="B86" s="45" t="s">
        <v>26</v>
      </c>
      <c r="F86" s="45">
        <f>AVERAGE(F21:F25)</f>
        <v>0.14166666666666666</v>
      </c>
      <c r="G86" s="45">
        <f>AVERAGE(D21:D25)</f>
        <v>0.4035231483897907</v>
      </c>
      <c r="J86" s="45" t="s">
        <v>732</v>
      </c>
      <c r="K86" s="45" t="s">
        <v>26</v>
      </c>
      <c r="O86" s="48">
        <f>AVERAGE(O21:O25)</f>
        <v>0.5</v>
      </c>
      <c r="P86" s="45">
        <f>AVERAGE(M21:M25)</f>
        <v>0.8692765567765568</v>
      </c>
      <c r="S86" s="45" t="s">
        <v>732</v>
      </c>
      <c r="T86" s="45" t="s">
        <v>26</v>
      </c>
      <c r="X86" s="45">
        <f>AVERAGE(X21:X25)</f>
        <v>0.20909090909090908</v>
      </c>
      <c r="Y86" s="45">
        <f>AVERAGE(V21:V25)</f>
        <v>0.46226335924966061</v>
      </c>
    </row>
    <row r="87" spans="1:25" x14ac:dyDescent="0.25">
      <c r="A87" s="45" t="s">
        <v>734</v>
      </c>
      <c r="B87" s="45" t="s">
        <v>24</v>
      </c>
      <c r="C87" s="48"/>
      <c r="E87" s="45">
        <f>AVERAGE(C30:C34)</f>
        <v>0.63636363636363635</v>
      </c>
      <c r="F87" s="45">
        <f>AVERAGE(F30:F34)</f>
        <v>2.4395604395604398E-2</v>
      </c>
      <c r="G87" s="45">
        <f>AVERAGE(D30:D34)</f>
        <v>0.41666666666666663</v>
      </c>
      <c r="J87" s="45" t="s">
        <v>734</v>
      </c>
      <c r="K87" s="45" t="s">
        <v>24</v>
      </c>
      <c r="N87" s="45">
        <f>AVERAGE(L30:L34)</f>
        <v>0.66666666666666663</v>
      </c>
      <c r="O87" s="45">
        <f>AVERAGE(O30:O34)</f>
        <v>0.36249999999999999</v>
      </c>
      <c r="P87" s="45">
        <f>AVERAGE(M30:M34)</f>
        <v>0.72222222222222221</v>
      </c>
      <c r="S87" s="45" t="s">
        <v>734</v>
      </c>
      <c r="T87" s="45" t="s">
        <v>24</v>
      </c>
      <c r="W87" s="48">
        <f>AVERAGE(U30:U34)</f>
        <v>0.65</v>
      </c>
      <c r="X87" s="45">
        <f>AVERAGE(X30:X34)</f>
        <v>4.1762349799732978E-2</v>
      </c>
      <c r="Y87" s="45">
        <f>AVERAGE(V30:V34)</f>
        <v>0.52380952380952384</v>
      </c>
    </row>
    <row r="88" spans="1:25" x14ac:dyDescent="0.25">
      <c r="A88" s="45" t="s">
        <v>734</v>
      </c>
      <c r="B88" s="45" t="s">
        <v>25</v>
      </c>
      <c r="C88" s="48">
        <f>AVERAGE(E39:E43)</f>
        <v>0.10000000000000002</v>
      </c>
      <c r="D88" s="48">
        <f>AVERAGE(G39:G43)</f>
        <v>0</v>
      </c>
      <c r="E88" s="45">
        <f>AVERAGE(C39:C43)</f>
        <v>0.63636363636363635</v>
      </c>
      <c r="F88" s="45">
        <f>AVERAGE(F39:F43)</f>
        <v>2.4395604395604398E-2</v>
      </c>
      <c r="G88" s="45">
        <f>AVERAGE(D39:D43)</f>
        <v>0.41666666666666663</v>
      </c>
      <c r="J88" s="45" t="s">
        <v>734</v>
      </c>
      <c r="K88" s="45" t="s">
        <v>25</v>
      </c>
      <c r="L88" s="45">
        <f>AVERAGE(N39:N43)</f>
        <v>0.39374999999999999</v>
      </c>
      <c r="M88" s="48">
        <f>AVERAGE(P39:P43)</f>
        <v>0</v>
      </c>
      <c r="N88" s="45">
        <f>AVERAGE(L39:L43)</f>
        <v>0.66666666666666663</v>
      </c>
      <c r="O88" s="45">
        <f>AVERAGE(O39:O43)</f>
        <v>0.36249999999999999</v>
      </c>
      <c r="P88" s="45">
        <f>AVERAGE(M39:M43)</f>
        <v>0.72222222222222221</v>
      </c>
      <c r="S88" s="45" t="s">
        <v>734</v>
      </c>
      <c r="T88" s="45" t="s">
        <v>25</v>
      </c>
      <c r="U88" s="45">
        <f>AVERAGE(W39:W43)</f>
        <v>0.14347826086956522</v>
      </c>
      <c r="V88" s="48">
        <f>AVERAGE(Y39:Y43)</f>
        <v>0</v>
      </c>
      <c r="W88" s="48">
        <f>AVERAGE(U39:U43)</f>
        <v>0.65</v>
      </c>
      <c r="X88" s="45">
        <f>AVERAGE(X39:X43)</f>
        <v>4.1762349799732978E-2</v>
      </c>
      <c r="Y88" s="45">
        <f>AVERAGE(V39:V43)</f>
        <v>0.52380952380952384</v>
      </c>
    </row>
    <row r="89" spans="1:25" x14ac:dyDescent="0.25">
      <c r="A89" s="45" t="s">
        <v>734</v>
      </c>
      <c r="B89" s="45" t="s">
        <v>26</v>
      </c>
      <c r="C89" s="48"/>
      <c r="F89" s="45">
        <f>AVERAGE(F48:F52)</f>
        <v>5.439560439560439E-2</v>
      </c>
      <c r="G89" s="45">
        <f>AVERAGE(D48:D52)</f>
        <v>0.41666666666666663</v>
      </c>
      <c r="J89" s="45" t="s">
        <v>734</v>
      </c>
      <c r="K89" s="45" t="s">
        <v>26</v>
      </c>
      <c r="O89" s="45">
        <f>AVERAGE(O48:O52)</f>
        <v>0.36249999999999999</v>
      </c>
      <c r="P89" s="45">
        <f>AVERAGE(M48:M52)</f>
        <v>0.72222222222222221</v>
      </c>
      <c r="S89" s="45" t="s">
        <v>734</v>
      </c>
      <c r="T89" s="45" t="s">
        <v>26</v>
      </c>
      <c r="X89" s="45">
        <f>AVERAGE(X48:X52)</f>
        <v>7.8064870808136344E-2</v>
      </c>
      <c r="Y89" s="45">
        <f>AVERAGE(V48:V52)</f>
        <v>0.52380952380952384</v>
      </c>
    </row>
    <row r="90" spans="1:25" x14ac:dyDescent="0.25">
      <c r="A90" s="45" t="s">
        <v>735</v>
      </c>
      <c r="B90" s="45" t="s">
        <v>24</v>
      </c>
      <c r="E90" s="45">
        <f>AVERAGE(C57:C61)</f>
        <v>0.60440213675213683</v>
      </c>
      <c r="F90" s="45">
        <f>AVERAGE(F57:F61)</f>
        <v>0.34282412187787326</v>
      </c>
      <c r="G90" s="45">
        <f>AVERAGE(D57:D61)</f>
        <v>0.5965971541138918</v>
      </c>
      <c r="J90" s="45" t="s">
        <v>735</v>
      </c>
      <c r="K90" s="45" t="s">
        <v>24</v>
      </c>
      <c r="N90" s="45">
        <f>AVERAGE(L57:L61)</f>
        <v>0.99636363636363645</v>
      </c>
      <c r="O90" s="45">
        <f>AVERAGE(O57:O61)</f>
        <v>0.91518168106403408</v>
      </c>
      <c r="P90" s="45">
        <f>AVERAGE(M57:M61)</f>
        <v>0.91798985328397098</v>
      </c>
      <c r="S90" s="45" t="s">
        <v>735</v>
      </c>
      <c r="T90" s="45" t="s">
        <v>24</v>
      </c>
      <c r="W90" s="45">
        <f>AVERAGE(U57:U61)</f>
        <v>0.72961328051311081</v>
      </c>
      <c r="X90" s="45">
        <f>AVERAGE(X57:X61)</f>
        <v>0.49178575939341052</v>
      </c>
      <c r="Y90" s="45">
        <f>AVERAGE(V57:V61)</f>
        <v>0.71489722098012731</v>
      </c>
    </row>
    <row r="91" spans="1:25" x14ac:dyDescent="0.25">
      <c r="A91" s="45" t="s">
        <v>735</v>
      </c>
      <c r="B91" s="45" t="s">
        <v>25</v>
      </c>
      <c r="C91" s="45">
        <f>AVERAGE(E66:E70)</f>
        <v>0.74571428571428577</v>
      </c>
      <c r="E91" s="45">
        <f>AVERAGE(C66:C70)</f>
        <v>0.60440213675213683</v>
      </c>
      <c r="F91" s="45">
        <f>AVERAGE(F66:F70)</f>
        <v>0.34282412187787326</v>
      </c>
      <c r="G91" s="45">
        <f>AVERAGE(D66:D70)</f>
        <v>0.5965971541138918</v>
      </c>
      <c r="J91" s="45" t="s">
        <v>735</v>
      </c>
      <c r="K91" s="45" t="s">
        <v>25</v>
      </c>
      <c r="L91" s="45">
        <f>AVERAGE(N66:N70)</f>
        <v>0.64656519950637592</v>
      </c>
      <c r="N91" s="45">
        <f>AVERAGE(L66:L70)</f>
        <v>0.99636363636363645</v>
      </c>
      <c r="O91" s="45">
        <f>AVERAGE(O66:O70)</f>
        <v>0.91518168106403408</v>
      </c>
      <c r="P91" s="45">
        <f>AVERAGE(M66:M70)</f>
        <v>0.91798985328397098</v>
      </c>
      <c r="S91" s="45" t="s">
        <v>735</v>
      </c>
      <c r="T91" s="45" t="s">
        <v>25</v>
      </c>
      <c r="U91" s="45">
        <f>AVERAGE(W66:W70)</f>
        <v>0.63076875194522253</v>
      </c>
      <c r="W91" s="45">
        <f>AVERAGE(U66:U70)</f>
        <v>0.72961328051311081</v>
      </c>
      <c r="X91" s="45">
        <f>AVERAGE(X66:X70)</f>
        <v>0.49178575939341052</v>
      </c>
      <c r="Y91" s="45">
        <f>AVERAGE(V66:V70)</f>
        <v>0.71489722098012731</v>
      </c>
    </row>
    <row r="92" spans="1:25" x14ac:dyDescent="0.25">
      <c r="A92" s="45" t="s">
        <v>735</v>
      </c>
      <c r="B92" s="45" t="s">
        <v>26</v>
      </c>
      <c r="F92" s="45">
        <f>AVERAGE(F75:F79)</f>
        <v>0.25954745534577467</v>
      </c>
      <c r="G92" s="45">
        <f>AVERAGE(D75:D79)</f>
        <v>0.5965971541138918</v>
      </c>
      <c r="J92" s="45" t="s">
        <v>735</v>
      </c>
      <c r="K92" s="45" t="s">
        <v>26</v>
      </c>
      <c r="O92" s="45">
        <f>AVERAGE(O75:O79)</f>
        <v>0.61153160564925269</v>
      </c>
      <c r="P92" s="45">
        <f>AVERAGE(M75:M79)</f>
        <v>0.91798985328397098</v>
      </c>
      <c r="S92" s="45" t="s">
        <v>735</v>
      </c>
      <c r="T92" s="45" t="s">
        <v>26</v>
      </c>
      <c r="X92" s="45">
        <f>AVERAGE(X75:X79)</f>
        <v>0.3576137970939951</v>
      </c>
      <c r="Y92" s="45">
        <f>AVERAGE(V75:V79)</f>
        <v>0.71489722098012731</v>
      </c>
    </row>
    <row r="96" spans="1:25" x14ac:dyDescent="0.25">
      <c r="A96" s="42"/>
      <c r="B96" s="43"/>
      <c r="C96" s="43"/>
      <c r="D96" s="43"/>
      <c r="E96" s="43"/>
      <c r="F96" s="43"/>
      <c r="G96" s="44"/>
    </row>
    <row r="97" spans="1:7" x14ac:dyDescent="0.25">
      <c r="A97" s="46"/>
      <c r="B97" s="46"/>
      <c r="C97" s="46"/>
      <c r="D97" s="46"/>
      <c r="E97" s="46"/>
      <c r="F97" s="46"/>
      <c r="G97" s="46"/>
    </row>
    <row r="101" spans="1:7" x14ac:dyDescent="0.25">
      <c r="C101" s="48"/>
    </row>
    <row r="102" spans="1:7" x14ac:dyDescent="0.25">
      <c r="C102" s="48"/>
      <c r="D102" s="48"/>
    </row>
    <row r="103" spans="1:7" x14ac:dyDescent="0.25">
      <c r="C103" s="48"/>
    </row>
  </sheetData>
  <mergeCells count="31">
    <mergeCell ref="A10:G10"/>
    <mergeCell ref="A19:G19"/>
    <mergeCell ref="A1:G1"/>
    <mergeCell ref="A28:G28"/>
    <mergeCell ref="J1:P1"/>
    <mergeCell ref="J10:P10"/>
    <mergeCell ref="J19:P19"/>
    <mergeCell ref="S1:Y1"/>
    <mergeCell ref="S10:Y10"/>
    <mergeCell ref="S19:Y19"/>
    <mergeCell ref="A64:G64"/>
    <mergeCell ref="J64:P64"/>
    <mergeCell ref="S64:Y64"/>
    <mergeCell ref="A37:G37"/>
    <mergeCell ref="J37:P37"/>
    <mergeCell ref="S37:Y37"/>
    <mergeCell ref="A46:G46"/>
    <mergeCell ref="J46:P46"/>
    <mergeCell ref="S46:Y46"/>
    <mergeCell ref="J28:P28"/>
    <mergeCell ref="S28:Y28"/>
    <mergeCell ref="A55:G55"/>
    <mergeCell ref="J55:P55"/>
    <mergeCell ref="A96:G96"/>
    <mergeCell ref="S55:Y55"/>
    <mergeCell ref="A73:G73"/>
    <mergeCell ref="J73:P73"/>
    <mergeCell ref="S73:Y73"/>
    <mergeCell ref="A82:G82"/>
    <mergeCell ref="J82:P82"/>
    <mergeCell ref="S82:Y8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E9A-3783-554D-835A-8545C2EDD04B}">
  <dimension ref="A1:BF25"/>
  <sheetViews>
    <sheetView workbookViewId="0">
      <selection activeCell="F20" sqref="A1:XFD1048576"/>
    </sheetView>
  </sheetViews>
  <sheetFormatPr baseColWidth="10" defaultRowHeight="19" x14ac:dyDescent="0.25"/>
  <cols>
    <col min="1" max="1" width="8.1640625" style="7" bestFit="1" customWidth="1"/>
    <col min="2" max="2" width="13.83203125" style="7" bestFit="1" customWidth="1"/>
    <col min="3" max="3" width="16" style="7" bestFit="1" customWidth="1"/>
    <col min="4" max="4" width="16.33203125" style="7" bestFit="1" customWidth="1"/>
    <col min="5" max="5" width="14.1640625" style="7" bestFit="1" customWidth="1"/>
    <col min="6" max="6" width="18" style="7" bestFit="1" customWidth="1"/>
    <col min="7" max="7" width="13.6640625" style="7" bestFit="1" customWidth="1"/>
    <col min="8" max="8" width="21.5" style="7" bestFit="1" customWidth="1"/>
    <col min="9" max="9" width="20.33203125" style="7" bestFit="1" customWidth="1"/>
    <col min="10" max="10" width="10.83203125" style="7"/>
    <col min="11" max="11" width="24.6640625" style="7" bestFit="1" customWidth="1"/>
    <col min="12" max="12" width="11.1640625" style="7" bestFit="1" customWidth="1"/>
    <col min="13" max="13" width="11.1640625" style="7" customWidth="1"/>
    <col min="14" max="14" width="10.83203125" style="7"/>
    <col min="15" max="15" width="24.6640625" style="7" bestFit="1" customWidth="1"/>
    <col min="16" max="16" width="16.33203125" style="7" bestFit="1" customWidth="1"/>
    <col min="17" max="17" width="14.1640625" style="7" bestFit="1" customWidth="1"/>
    <col min="18" max="18" width="18" style="7" bestFit="1" customWidth="1"/>
    <col min="19" max="19" width="13.6640625" style="7" bestFit="1" customWidth="1"/>
    <col min="20" max="20" width="10.83203125" style="7"/>
    <col min="21" max="21" width="24.6640625" style="7" bestFit="1" customWidth="1"/>
    <col min="22" max="31" width="4.83203125" style="7" bestFit="1" customWidth="1"/>
    <col min="32" max="32" width="10.83203125" style="7"/>
    <col min="33" max="33" width="24.6640625" style="7" bestFit="1" customWidth="1"/>
    <col min="34" max="58" width="5.5" style="7" bestFit="1" customWidth="1"/>
    <col min="59" max="16384" width="10.83203125" style="7"/>
  </cols>
  <sheetData>
    <row r="1" spans="1:58" x14ac:dyDescent="0.25">
      <c r="A1" s="9" t="s">
        <v>741</v>
      </c>
      <c r="B1" s="9"/>
      <c r="C1" s="9"/>
      <c r="D1" s="9"/>
      <c r="E1" s="9"/>
      <c r="F1" s="9"/>
      <c r="G1" s="9"/>
      <c r="H1" s="9"/>
      <c r="I1" s="9"/>
      <c r="K1" s="8" t="s">
        <v>742</v>
      </c>
      <c r="L1" s="9"/>
      <c r="M1" s="9"/>
      <c r="O1" s="10" t="s">
        <v>32</v>
      </c>
      <c r="P1" s="10"/>
      <c r="Q1" s="10"/>
      <c r="R1" s="10"/>
      <c r="S1" s="10"/>
      <c r="U1" s="8" t="s">
        <v>743</v>
      </c>
      <c r="V1" s="9"/>
      <c r="W1" s="9"/>
      <c r="X1" s="9"/>
      <c r="Y1" s="9"/>
      <c r="Z1" s="9"/>
      <c r="AA1" s="9"/>
      <c r="AB1" s="9"/>
      <c r="AC1" s="9"/>
      <c r="AD1" s="9"/>
      <c r="AE1" s="9"/>
      <c r="AG1" s="8" t="s">
        <v>785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</row>
    <row r="2" spans="1:58" x14ac:dyDescent="0.25">
      <c r="A2" s="49" t="s">
        <v>0</v>
      </c>
      <c r="B2" s="49" t="s">
        <v>892</v>
      </c>
      <c r="C2" s="49" t="s">
        <v>893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739</v>
      </c>
      <c r="I2" s="49" t="s">
        <v>740</v>
      </c>
      <c r="K2" s="16" t="s">
        <v>33</v>
      </c>
      <c r="L2" s="16" t="s">
        <v>738</v>
      </c>
      <c r="M2" s="16" t="s">
        <v>890</v>
      </c>
      <c r="O2" s="16" t="s">
        <v>33</v>
      </c>
      <c r="P2" s="16" t="s">
        <v>3</v>
      </c>
      <c r="Q2" s="16" t="s">
        <v>4</v>
      </c>
      <c r="R2" s="16" t="s">
        <v>5</v>
      </c>
      <c r="S2" s="16" t="s">
        <v>6</v>
      </c>
      <c r="U2" s="16" t="s">
        <v>33</v>
      </c>
      <c r="V2" s="50" t="s">
        <v>744</v>
      </c>
      <c r="W2" s="29" t="s">
        <v>745</v>
      </c>
      <c r="X2" s="29" t="s">
        <v>746</v>
      </c>
      <c r="Y2" s="29" t="s">
        <v>747</v>
      </c>
      <c r="Z2" s="29" t="s">
        <v>748</v>
      </c>
      <c r="AA2" s="29" t="s">
        <v>749</v>
      </c>
      <c r="AB2" s="29" t="s">
        <v>750</v>
      </c>
      <c r="AC2" s="29" t="s">
        <v>751</v>
      </c>
      <c r="AD2" s="29" t="s">
        <v>752</v>
      </c>
      <c r="AE2" s="29" t="s">
        <v>753</v>
      </c>
      <c r="AG2" s="16" t="s">
        <v>33</v>
      </c>
      <c r="AH2" s="50" t="s">
        <v>787</v>
      </c>
      <c r="AI2" s="50" t="s">
        <v>788</v>
      </c>
      <c r="AJ2" s="50" t="s">
        <v>789</v>
      </c>
      <c r="AK2" s="50" t="s">
        <v>790</v>
      </c>
      <c r="AL2" s="50" t="s">
        <v>791</v>
      </c>
      <c r="AM2" s="50" t="s">
        <v>792</v>
      </c>
      <c r="AN2" s="50" t="s">
        <v>793</v>
      </c>
      <c r="AO2" s="50" t="s">
        <v>794</v>
      </c>
      <c r="AP2" s="50" t="s">
        <v>795</v>
      </c>
      <c r="AQ2" s="50" t="s">
        <v>796</v>
      </c>
      <c r="AR2" s="50" t="s">
        <v>797</v>
      </c>
      <c r="AS2" s="50" t="s">
        <v>798</v>
      </c>
      <c r="AT2" s="50" t="s">
        <v>799</v>
      </c>
      <c r="AU2" s="50" t="s">
        <v>800</v>
      </c>
      <c r="AV2" s="50" t="s">
        <v>801</v>
      </c>
      <c r="AW2" s="50" t="s">
        <v>802</v>
      </c>
      <c r="AX2" s="50" t="s">
        <v>803</v>
      </c>
      <c r="AY2" s="50" t="s">
        <v>804</v>
      </c>
      <c r="AZ2" s="50" t="s">
        <v>805</v>
      </c>
      <c r="BA2" s="50" t="s">
        <v>806</v>
      </c>
      <c r="BB2" s="50" t="s">
        <v>807</v>
      </c>
      <c r="BC2" s="50" t="s">
        <v>808</v>
      </c>
      <c r="BD2" s="50" t="s">
        <v>809</v>
      </c>
      <c r="BE2" s="50" t="s">
        <v>810</v>
      </c>
      <c r="BF2" s="50" t="s">
        <v>811</v>
      </c>
    </row>
    <row r="3" spans="1:58" x14ac:dyDescent="0.25">
      <c r="A3" s="7" t="s">
        <v>755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K3" s="14" t="s">
        <v>30</v>
      </c>
      <c r="L3" s="14">
        <f>SUM(B3:B8)</f>
        <v>21</v>
      </c>
      <c r="M3" s="14">
        <f>SUM(C3:C8)</f>
        <v>11</v>
      </c>
      <c r="O3" s="14" t="s">
        <v>27</v>
      </c>
      <c r="P3" s="14">
        <f>SUM(D3:D8)</f>
        <v>6</v>
      </c>
      <c r="Q3" s="14">
        <f>SUM(E3:E8)</f>
        <v>15</v>
      </c>
      <c r="R3" s="14">
        <f>SUM(F3:F8)</f>
        <v>0</v>
      </c>
      <c r="S3" s="14">
        <f>SUM(G3:G8)</f>
        <v>0</v>
      </c>
      <c r="U3" s="14" t="s">
        <v>27</v>
      </c>
      <c r="V3" s="7">
        <f t="shared" ref="V3:AB3" si="0">SUM(V10:V14)</f>
        <v>3</v>
      </c>
      <c r="W3" s="7">
        <f t="shared" si="0"/>
        <v>0</v>
      </c>
      <c r="X3" s="7">
        <f t="shared" si="0"/>
        <v>0</v>
      </c>
      <c r="Y3" s="7">
        <f t="shared" si="0"/>
        <v>0</v>
      </c>
      <c r="Z3" s="7">
        <f t="shared" si="0"/>
        <v>2</v>
      </c>
      <c r="AA3" s="7">
        <f t="shared" si="0"/>
        <v>0</v>
      </c>
      <c r="AB3" s="7">
        <f t="shared" si="0"/>
        <v>0</v>
      </c>
      <c r="AC3" s="7">
        <f t="shared" ref="AC3:AE3" si="1">SUM(AC10:AC14)</f>
        <v>3</v>
      </c>
      <c r="AD3" s="7">
        <f t="shared" si="1"/>
        <v>0</v>
      </c>
      <c r="AE3" s="7">
        <f t="shared" si="1"/>
        <v>0</v>
      </c>
      <c r="AG3" s="14" t="s">
        <v>27</v>
      </c>
      <c r="AH3" s="7">
        <f t="shared" ref="AH3:BF3" si="2">SUM(AH10:AH14)</f>
        <v>0</v>
      </c>
      <c r="AI3" s="7">
        <f t="shared" si="2"/>
        <v>0</v>
      </c>
      <c r="AJ3" s="7">
        <f t="shared" si="2"/>
        <v>0</v>
      </c>
      <c r="AK3" s="7">
        <f t="shared" si="2"/>
        <v>0</v>
      </c>
      <c r="AL3" s="7">
        <f t="shared" si="2"/>
        <v>0</v>
      </c>
      <c r="AM3" s="7">
        <f t="shared" si="2"/>
        <v>0</v>
      </c>
      <c r="AN3" s="7">
        <f t="shared" si="2"/>
        <v>0</v>
      </c>
      <c r="AO3" s="7">
        <f t="shared" si="2"/>
        <v>3</v>
      </c>
      <c r="AP3" s="7">
        <f t="shared" si="2"/>
        <v>0</v>
      </c>
      <c r="AQ3" s="7">
        <f t="shared" si="2"/>
        <v>0</v>
      </c>
      <c r="AR3" s="7">
        <f t="shared" si="2"/>
        <v>0</v>
      </c>
      <c r="AS3" s="7">
        <f t="shared" si="2"/>
        <v>0</v>
      </c>
      <c r="AT3" s="7">
        <f t="shared" si="2"/>
        <v>0</v>
      </c>
      <c r="AU3" s="7">
        <f t="shared" si="2"/>
        <v>0</v>
      </c>
      <c r="AV3" s="7">
        <f t="shared" si="2"/>
        <v>3</v>
      </c>
      <c r="AW3" s="7">
        <f t="shared" si="2"/>
        <v>0</v>
      </c>
      <c r="AX3" s="7">
        <f t="shared" si="2"/>
        <v>0</v>
      </c>
      <c r="AY3" s="7">
        <f t="shared" si="2"/>
        <v>0</v>
      </c>
      <c r="AZ3" s="7">
        <f t="shared" si="2"/>
        <v>0</v>
      </c>
      <c r="BA3" s="7">
        <f t="shared" si="2"/>
        <v>0</v>
      </c>
      <c r="BB3" s="7">
        <f t="shared" si="2"/>
        <v>0</v>
      </c>
      <c r="BC3" s="7">
        <f t="shared" si="2"/>
        <v>0</v>
      </c>
      <c r="BD3" s="7">
        <f t="shared" si="2"/>
        <v>0</v>
      </c>
      <c r="BE3" s="7">
        <f t="shared" si="2"/>
        <v>0</v>
      </c>
      <c r="BF3" s="7">
        <f t="shared" si="2"/>
        <v>0</v>
      </c>
    </row>
    <row r="4" spans="1:58" x14ac:dyDescent="0.25">
      <c r="A4" s="7" t="s">
        <v>756</v>
      </c>
      <c r="B4" s="7">
        <v>6</v>
      </c>
      <c r="C4" s="7">
        <v>4</v>
      </c>
      <c r="D4" s="7">
        <v>6</v>
      </c>
      <c r="E4" s="7">
        <v>0</v>
      </c>
      <c r="F4" s="7">
        <v>0</v>
      </c>
      <c r="G4" s="7">
        <v>0</v>
      </c>
      <c r="H4" s="7">
        <v>5</v>
      </c>
      <c r="I4" s="7">
        <v>3</v>
      </c>
      <c r="K4" s="14" t="s">
        <v>28</v>
      </c>
      <c r="L4" s="14">
        <f>SUM(B9:B12)</f>
        <v>74</v>
      </c>
      <c r="M4" s="14">
        <f>SUM(C9:C12)</f>
        <v>22</v>
      </c>
      <c r="O4" s="14" t="s">
        <v>28</v>
      </c>
      <c r="P4" s="14">
        <f>SUM(D9:D12)</f>
        <v>0</v>
      </c>
      <c r="Q4" s="14">
        <f>SUM(E9:E12)</f>
        <v>71</v>
      </c>
      <c r="R4" s="14">
        <f>SUM(F9:F12)</f>
        <v>3</v>
      </c>
      <c r="S4" s="14">
        <f>SUM(G9:G12)</f>
        <v>0</v>
      </c>
      <c r="U4" s="14" t="s">
        <v>28</v>
      </c>
      <c r="V4" s="7">
        <f>SUM(V15:V19)</f>
        <v>20</v>
      </c>
      <c r="W4" s="7">
        <f t="shared" ref="W4:AE4" si="3">SUM(W15:W19)</f>
        <v>28</v>
      </c>
      <c r="X4" s="7">
        <f t="shared" si="3"/>
        <v>8</v>
      </c>
      <c r="Y4" s="7">
        <f t="shared" si="3"/>
        <v>13</v>
      </c>
      <c r="Z4" s="7">
        <f t="shared" si="3"/>
        <v>2</v>
      </c>
      <c r="AA4" s="7">
        <f t="shared" si="3"/>
        <v>0</v>
      </c>
      <c r="AB4" s="7">
        <f t="shared" si="3"/>
        <v>0</v>
      </c>
      <c r="AC4" s="7">
        <f t="shared" si="3"/>
        <v>0</v>
      </c>
      <c r="AD4" s="7">
        <f t="shared" si="3"/>
        <v>3</v>
      </c>
      <c r="AE4" s="7">
        <f t="shared" si="3"/>
        <v>0</v>
      </c>
      <c r="AG4" s="14" t="s">
        <v>28</v>
      </c>
      <c r="AH4" s="7">
        <f>SUM(AH15:AH19)</f>
        <v>0</v>
      </c>
      <c r="AI4" s="7">
        <f t="shared" ref="AI4:BF4" si="4">SUM(AI15:AI19)</f>
        <v>0</v>
      </c>
      <c r="AJ4" s="7">
        <f t="shared" si="4"/>
        <v>0</v>
      </c>
      <c r="AK4" s="7">
        <f t="shared" si="4"/>
        <v>0</v>
      </c>
      <c r="AL4" s="7">
        <f t="shared" si="4"/>
        <v>0</v>
      </c>
      <c r="AM4" s="7">
        <f t="shared" si="4"/>
        <v>1</v>
      </c>
      <c r="AN4" s="7">
        <f t="shared" si="4"/>
        <v>0</v>
      </c>
      <c r="AO4" s="7">
        <f t="shared" si="4"/>
        <v>7</v>
      </c>
      <c r="AP4" s="7">
        <f t="shared" si="4"/>
        <v>0</v>
      </c>
      <c r="AQ4" s="7">
        <f t="shared" si="4"/>
        <v>0</v>
      </c>
      <c r="AR4" s="7">
        <f t="shared" si="4"/>
        <v>0</v>
      </c>
      <c r="AS4" s="7">
        <f t="shared" si="4"/>
        <v>0</v>
      </c>
      <c r="AT4" s="7">
        <f t="shared" si="4"/>
        <v>0</v>
      </c>
      <c r="AU4" s="7">
        <f t="shared" si="4"/>
        <v>0</v>
      </c>
      <c r="AV4" s="7">
        <f t="shared" si="4"/>
        <v>0</v>
      </c>
      <c r="AW4" s="7">
        <f t="shared" si="4"/>
        <v>0</v>
      </c>
      <c r="AX4" s="7">
        <f t="shared" si="4"/>
        <v>0</v>
      </c>
      <c r="AY4" s="7">
        <f t="shared" si="4"/>
        <v>0</v>
      </c>
      <c r="AZ4" s="7">
        <f t="shared" si="4"/>
        <v>0</v>
      </c>
      <c r="BA4" s="7">
        <f t="shared" si="4"/>
        <v>0</v>
      </c>
      <c r="BB4" s="7">
        <f t="shared" si="4"/>
        <v>0</v>
      </c>
      <c r="BC4" s="7">
        <f t="shared" si="4"/>
        <v>0</v>
      </c>
      <c r="BD4" s="7">
        <f t="shared" si="4"/>
        <v>0</v>
      </c>
      <c r="BE4" s="7">
        <f t="shared" si="4"/>
        <v>0</v>
      </c>
      <c r="BF4" s="7">
        <f t="shared" si="4"/>
        <v>0</v>
      </c>
    </row>
    <row r="5" spans="1:58" x14ac:dyDescent="0.25">
      <c r="A5" s="7" t="s">
        <v>757</v>
      </c>
      <c r="B5" s="7">
        <v>3</v>
      </c>
      <c r="C5" s="7">
        <v>1</v>
      </c>
      <c r="D5" s="7">
        <v>0</v>
      </c>
      <c r="E5" s="7">
        <v>3</v>
      </c>
      <c r="F5" s="7">
        <v>0</v>
      </c>
      <c r="G5" s="7">
        <v>0</v>
      </c>
      <c r="H5" s="7">
        <v>3</v>
      </c>
      <c r="I5" s="7">
        <v>3</v>
      </c>
      <c r="K5" s="14" t="s">
        <v>29</v>
      </c>
      <c r="L5" s="14">
        <f>SUM(B13:B17)</f>
        <v>79</v>
      </c>
      <c r="M5" s="14">
        <f>SUM(C13:C17)</f>
        <v>34</v>
      </c>
      <c r="O5" s="14" t="s">
        <v>29</v>
      </c>
      <c r="P5" s="14">
        <f>SUM(D13:D17)</f>
        <v>0</v>
      </c>
      <c r="Q5" s="14">
        <f>SUM(E13:E17)</f>
        <v>53</v>
      </c>
      <c r="R5" s="14">
        <f>SUM(F13:F17)</f>
        <v>26</v>
      </c>
      <c r="S5" s="14">
        <f>SUM(G13:G17)</f>
        <v>0</v>
      </c>
      <c r="U5" s="14" t="s">
        <v>29</v>
      </c>
      <c r="V5" s="7">
        <f>SUM(V20:V24)</f>
        <v>8</v>
      </c>
      <c r="W5" s="7">
        <f t="shared" ref="W5:AE5" si="5">SUM(W20:W24)</f>
        <v>0</v>
      </c>
      <c r="X5" s="7">
        <f t="shared" si="5"/>
        <v>32</v>
      </c>
      <c r="Y5" s="7">
        <f t="shared" si="5"/>
        <v>4</v>
      </c>
      <c r="Z5" s="7">
        <f t="shared" si="5"/>
        <v>0</v>
      </c>
      <c r="AA5" s="7">
        <f t="shared" si="5"/>
        <v>0</v>
      </c>
      <c r="AB5" s="7">
        <f t="shared" si="5"/>
        <v>0</v>
      </c>
      <c r="AC5" s="7">
        <f t="shared" si="5"/>
        <v>0</v>
      </c>
      <c r="AD5" s="7">
        <f t="shared" si="5"/>
        <v>0</v>
      </c>
      <c r="AE5" s="7">
        <f t="shared" si="5"/>
        <v>0</v>
      </c>
      <c r="AG5" s="14" t="s">
        <v>29</v>
      </c>
      <c r="AH5" s="7">
        <f>SUM(AH20:AH24)</f>
        <v>0</v>
      </c>
      <c r="AI5" s="7">
        <f t="shared" ref="AI5:BF5" si="6">SUM(AI20:AI24)</f>
        <v>5</v>
      </c>
      <c r="AJ5" s="7">
        <f t="shared" si="6"/>
        <v>0</v>
      </c>
      <c r="AK5" s="7">
        <f t="shared" si="6"/>
        <v>0</v>
      </c>
      <c r="AL5" s="7">
        <f t="shared" si="6"/>
        <v>4</v>
      </c>
      <c r="AM5" s="7">
        <f t="shared" si="6"/>
        <v>3</v>
      </c>
      <c r="AN5" s="7">
        <f t="shared" si="6"/>
        <v>0</v>
      </c>
      <c r="AO5" s="7">
        <f t="shared" si="6"/>
        <v>4</v>
      </c>
      <c r="AP5" s="7">
        <f t="shared" si="6"/>
        <v>0</v>
      </c>
      <c r="AQ5" s="7">
        <f t="shared" si="6"/>
        <v>0</v>
      </c>
      <c r="AR5" s="7">
        <f t="shared" si="6"/>
        <v>0</v>
      </c>
      <c r="AS5" s="7">
        <f t="shared" si="6"/>
        <v>0</v>
      </c>
      <c r="AT5" s="7">
        <f t="shared" si="6"/>
        <v>0</v>
      </c>
      <c r="AU5" s="7">
        <f t="shared" si="6"/>
        <v>0</v>
      </c>
      <c r="AV5" s="7">
        <f t="shared" si="6"/>
        <v>0</v>
      </c>
      <c r="AW5" s="7">
        <f t="shared" si="6"/>
        <v>0</v>
      </c>
      <c r="AX5" s="7">
        <f t="shared" si="6"/>
        <v>0</v>
      </c>
      <c r="AY5" s="7">
        <f t="shared" si="6"/>
        <v>0</v>
      </c>
      <c r="AZ5" s="7">
        <f t="shared" si="6"/>
        <v>0</v>
      </c>
      <c r="BA5" s="7">
        <f t="shared" si="6"/>
        <v>0</v>
      </c>
      <c r="BB5" s="7">
        <f t="shared" si="6"/>
        <v>0</v>
      </c>
      <c r="BC5" s="7">
        <f t="shared" si="6"/>
        <v>0</v>
      </c>
      <c r="BD5" s="7">
        <f t="shared" si="6"/>
        <v>4</v>
      </c>
      <c r="BE5" s="7">
        <f t="shared" si="6"/>
        <v>0</v>
      </c>
      <c r="BF5" s="7">
        <f t="shared" si="6"/>
        <v>0</v>
      </c>
    </row>
    <row r="6" spans="1:58" x14ac:dyDescent="0.25">
      <c r="A6" s="7" t="s">
        <v>758</v>
      </c>
      <c r="B6" s="7">
        <v>5</v>
      </c>
      <c r="C6" s="7">
        <v>3</v>
      </c>
      <c r="D6" s="7">
        <v>0</v>
      </c>
      <c r="E6" s="7">
        <v>5</v>
      </c>
      <c r="F6" s="7">
        <v>0</v>
      </c>
      <c r="G6" s="7">
        <v>0</v>
      </c>
      <c r="H6" s="7">
        <v>0</v>
      </c>
      <c r="I6" s="7">
        <v>0</v>
      </c>
      <c r="K6" s="18" t="s">
        <v>754</v>
      </c>
      <c r="L6" s="18">
        <f>SUM(L3:L5)</f>
        <v>174</v>
      </c>
      <c r="M6" s="18">
        <f>SUM(M3:M5)</f>
        <v>67</v>
      </c>
      <c r="O6" s="18" t="s">
        <v>754</v>
      </c>
      <c r="P6" s="18">
        <f>SUM(P3:P5)</f>
        <v>6</v>
      </c>
      <c r="Q6" s="18">
        <f t="shared" ref="Q6:S6" si="7">SUM(Q3:Q5)</f>
        <v>139</v>
      </c>
      <c r="R6" s="18">
        <f t="shared" si="7"/>
        <v>29</v>
      </c>
      <c r="S6" s="18">
        <f t="shared" si="7"/>
        <v>0</v>
      </c>
      <c r="U6" s="18" t="s">
        <v>754</v>
      </c>
      <c r="V6" s="18">
        <f>SUM(V3:V5)</f>
        <v>31</v>
      </c>
      <c r="W6" s="18">
        <f t="shared" ref="W6:AE6" si="8">SUM(W3:W5)</f>
        <v>28</v>
      </c>
      <c r="X6" s="18">
        <f t="shared" si="8"/>
        <v>40</v>
      </c>
      <c r="Y6" s="18">
        <f t="shared" si="8"/>
        <v>17</v>
      </c>
      <c r="Z6" s="18">
        <f t="shared" si="8"/>
        <v>4</v>
      </c>
      <c r="AA6" s="18">
        <f t="shared" si="8"/>
        <v>0</v>
      </c>
      <c r="AB6" s="18">
        <f t="shared" si="8"/>
        <v>0</v>
      </c>
      <c r="AC6" s="18">
        <f t="shared" si="8"/>
        <v>3</v>
      </c>
      <c r="AD6" s="18">
        <f t="shared" si="8"/>
        <v>3</v>
      </c>
      <c r="AE6" s="18">
        <f t="shared" si="8"/>
        <v>0</v>
      </c>
      <c r="AG6" s="18" t="s">
        <v>754</v>
      </c>
      <c r="AH6" s="18">
        <f>SUM(AH3:AH5)</f>
        <v>0</v>
      </c>
      <c r="AI6" s="18">
        <f t="shared" ref="AI6:BF6" si="9">SUM(AI3:AI5)</f>
        <v>5</v>
      </c>
      <c r="AJ6" s="18">
        <f t="shared" si="9"/>
        <v>0</v>
      </c>
      <c r="AK6" s="18">
        <f t="shared" si="9"/>
        <v>0</v>
      </c>
      <c r="AL6" s="18">
        <f t="shared" si="9"/>
        <v>4</v>
      </c>
      <c r="AM6" s="18">
        <f t="shared" si="9"/>
        <v>4</v>
      </c>
      <c r="AN6" s="18">
        <f t="shared" si="9"/>
        <v>0</v>
      </c>
      <c r="AO6" s="18">
        <f t="shared" si="9"/>
        <v>14</v>
      </c>
      <c r="AP6" s="18">
        <f t="shared" si="9"/>
        <v>0</v>
      </c>
      <c r="AQ6" s="18">
        <f t="shared" si="9"/>
        <v>0</v>
      </c>
      <c r="AR6" s="18">
        <f t="shared" si="9"/>
        <v>0</v>
      </c>
      <c r="AS6" s="18">
        <f t="shared" si="9"/>
        <v>0</v>
      </c>
      <c r="AT6" s="18">
        <f t="shared" si="9"/>
        <v>0</v>
      </c>
      <c r="AU6" s="18">
        <f t="shared" si="9"/>
        <v>0</v>
      </c>
      <c r="AV6" s="18">
        <f t="shared" si="9"/>
        <v>3</v>
      </c>
      <c r="AW6" s="18">
        <f t="shared" si="9"/>
        <v>0</v>
      </c>
      <c r="AX6" s="18">
        <f t="shared" si="9"/>
        <v>0</v>
      </c>
      <c r="AY6" s="18">
        <f t="shared" si="9"/>
        <v>0</v>
      </c>
      <c r="AZ6" s="18">
        <f t="shared" si="9"/>
        <v>0</v>
      </c>
      <c r="BA6" s="18">
        <f t="shared" si="9"/>
        <v>0</v>
      </c>
      <c r="BB6" s="18">
        <f t="shared" si="9"/>
        <v>0</v>
      </c>
      <c r="BC6" s="18">
        <f t="shared" si="9"/>
        <v>0</v>
      </c>
      <c r="BD6" s="18">
        <f t="shared" si="9"/>
        <v>4</v>
      </c>
      <c r="BE6" s="18">
        <f t="shared" si="9"/>
        <v>0</v>
      </c>
      <c r="BF6" s="18">
        <f t="shared" si="9"/>
        <v>0</v>
      </c>
    </row>
    <row r="7" spans="1:58" x14ac:dyDescent="0.25">
      <c r="A7" s="7" t="s">
        <v>759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58" x14ac:dyDescent="0.25">
      <c r="A8" s="7" t="s">
        <v>760</v>
      </c>
      <c r="B8" s="7">
        <v>7</v>
      </c>
      <c r="C8" s="7">
        <v>3</v>
      </c>
      <c r="D8" s="7">
        <v>0</v>
      </c>
      <c r="E8" s="7">
        <v>7</v>
      </c>
      <c r="F8" s="7">
        <v>0</v>
      </c>
      <c r="G8" s="7">
        <v>0</v>
      </c>
      <c r="H8" s="7">
        <v>7</v>
      </c>
      <c r="I8" s="7">
        <v>0</v>
      </c>
      <c r="U8" s="9" t="s">
        <v>786</v>
      </c>
      <c r="V8" s="9"/>
      <c r="W8" s="9"/>
      <c r="X8" s="9"/>
      <c r="Y8" s="9"/>
      <c r="Z8" s="9"/>
      <c r="AA8" s="9"/>
      <c r="AB8" s="9"/>
      <c r="AC8" s="9"/>
      <c r="AD8" s="9"/>
      <c r="AE8" s="9"/>
      <c r="AG8" s="9" t="s">
        <v>812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</row>
    <row r="9" spans="1:58" x14ac:dyDescent="0.25">
      <c r="A9" s="7" t="s">
        <v>761</v>
      </c>
      <c r="B9" s="7">
        <v>53</v>
      </c>
      <c r="C9" s="7">
        <v>12</v>
      </c>
      <c r="D9" s="7">
        <v>0</v>
      </c>
      <c r="E9" s="7">
        <v>53</v>
      </c>
      <c r="F9" s="7">
        <v>0</v>
      </c>
      <c r="G9" s="7">
        <v>0</v>
      </c>
      <c r="H9" s="7">
        <v>46</v>
      </c>
      <c r="I9" s="7">
        <v>7</v>
      </c>
      <c r="U9" s="49" t="s">
        <v>0</v>
      </c>
      <c r="V9" s="50" t="s">
        <v>744</v>
      </c>
      <c r="W9" s="29" t="s">
        <v>745</v>
      </c>
      <c r="X9" s="29" t="s">
        <v>746</v>
      </c>
      <c r="Y9" s="29" t="s">
        <v>747</v>
      </c>
      <c r="Z9" s="29" t="s">
        <v>748</v>
      </c>
      <c r="AA9" s="29" t="s">
        <v>749</v>
      </c>
      <c r="AB9" s="29" t="s">
        <v>750</v>
      </c>
      <c r="AC9" s="29" t="s">
        <v>751</v>
      </c>
      <c r="AD9" s="29" t="s">
        <v>752</v>
      </c>
      <c r="AE9" s="29" t="s">
        <v>753</v>
      </c>
      <c r="AG9" s="49" t="s">
        <v>0</v>
      </c>
      <c r="AH9" s="50" t="s">
        <v>787</v>
      </c>
      <c r="AI9" s="50" t="s">
        <v>788</v>
      </c>
      <c r="AJ9" s="50" t="s">
        <v>789</v>
      </c>
      <c r="AK9" s="50" t="s">
        <v>790</v>
      </c>
      <c r="AL9" s="50" t="s">
        <v>791</v>
      </c>
      <c r="AM9" s="50" t="s">
        <v>792</v>
      </c>
      <c r="AN9" s="50" t="s">
        <v>793</v>
      </c>
      <c r="AO9" s="50" t="s">
        <v>794</v>
      </c>
      <c r="AP9" s="50" t="s">
        <v>795</v>
      </c>
      <c r="AQ9" s="50" t="s">
        <v>796</v>
      </c>
      <c r="AR9" s="50" t="s">
        <v>797</v>
      </c>
      <c r="AS9" s="50" t="s">
        <v>798</v>
      </c>
      <c r="AT9" s="50" t="s">
        <v>799</v>
      </c>
      <c r="AU9" s="50" t="s">
        <v>800</v>
      </c>
      <c r="AV9" s="50" t="s">
        <v>801</v>
      </c>
      <c r="AW9" s="50" t="s">
        <v>802</v>
      </c>
      <c r="AX9" s="50" t="s">
        <v>803</v>
      </c>
      <c r="AY9" s="50" t="s">
        <v>804</v>
      </c>
      <c r="AZ9" s="50" t="s">
        <v>805</v>
      </c>
      <c r="BA9" s="50" t="s">
        <v>806</v>
      </c>
      <c r="BB9" s="50" t="s">
        <v>807</v>
      </c>
      <c r="BC9" s="50" t="s">
        <v>808</v>
      </c>
      <c r="BD9" s="50" t="s">
        <v>809</v>
      </c>
      <c r="BE9" s="50" t="s">
        <v>810</v>
      </c>
      <c r="BF9" s="50" t="s">
        <v>811</v>
      </c>
    </row>
    <row r="10" spans="1:58" x14ac:dyDescent="0.25">
      <c r="A10" s="7" t="s">
        <v>762</v>
      </c>
      <c r="B10" s="7">
        <v>1</v>
      </c>
      <c r="C10" s="7">
        <v>1</v>
      </c>
      <c r="D10" s="7">
        <v>0</v>
      </c>
      <c r="E10" s="7">
        <v>0</v>
      </c>
      <c r="F10" s="7">
        <v>1</v>
      </c>
      <c r="G10" s="7">
        <v>0</v>
      </c>
      <c r="H10" s="7">
        <v>1</v>
      </c>
      <c r="I10" s="7">
        <v>1</v>
      </c>
      <c r="U10" s="7" t="s">
        <v>755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G10" s="7" t="s">
        <v>755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</row>
    <row r="11" spans="1:58" x14ac:dyDescent="0.25">
      <c r="A11" s="7" t="s">
        <v>763</v>
      </c>
      <c r="B11" s="7">
        <v>12</v>
      </c>
      <c r="C11" s="7">
        <v>3</v>
      </c>
      <c r="D11" s="7">
        <v>0</v>
      </c>
      <c r="E11" s="7">
        <v>12</v>
      </c>
      <c r="F11" s="7">
        <v>0</v>
      </c>
      <c r="G11" s="7">
        <v>0</v>
      </c>
      <c r="H11" s="7">
        <v>12</v>
      </c>
      <c r="I11" s="7">
        <v>0</v>
      </c>
      <c r="K11" s="14"/>
      <c r="L11" s="14"/>
      <c r="M11" s="14"/>
      <c r="U11" s="7" t="s">
        <v>756</v>
      </c>
      <c r="V11" s="7">
        <v>0</v>
      </c>
      <c r="W11" s="7">
        <v>0</v>
      </c>
      <c r="X11" s="7">
        <v>0</v>
      </c>
      <c r="Y11" s="7">
        <v>0</v>
      </c>
      <c r="Z11" s="7">
        <v>2</v>
      </c>
      <c r="AA11" s="7">
        <v>0</v>
      </c>
      <c r="AB11" s="7">
        <f t="shared" ref="AB11:AE11" si="10">SUM(AB26:AB30)</f>
        <v>0</v>
      </c>
      <c r="AC11" s="7">
        <v>3</v>
      </c>
      <c r="AD11" s="7">
        <f t="shared" si="10"/>
        <v>0</v>
      </c>
      <c r="AE11" s="7">
        <f t="shared" si="10"/>
        <v>0</v>
      </c>
      <c r="AG11" s="7" t="s">
        <v>756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3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</row>
    <row r="12" spans="1:58" x14ac:dyDescent="0.25">
      <c r="A12" s="7" t="s">
        <v>764</v>
      </c>
      <c r="B12" s="7">
        <v>8</v>
      </c>
      <c r="C12" s="7">
        <v>6</v>
      </c>
      <c r="D12" s="7">
        <v>0</v>
      </c>
      <c r="E12" s="7">
        <v>6</v>
      </c>
      <c r="F12" s="7">
        <v>2</v>
      </c>
      <c r="G12" s="7">
        <v>0</v>
      </c>
      <c r="H12" s="7">
        <v>8</v>
      </c>
      <c r="I12" s="7">
        <v>0</v>
      </c>
      <c r="K12" s="14"/>
      <c r="L12" s="14"/>
      <c r="M12" s="14"/>
      <c r="U12" s="7" t="s">
        <v>757</v>
      </c>
      <c r="V12" s="7">
        <v>3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G12" s="7" t="s">
        <v>757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3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</row>
    <row r="13" spans="1:58" x14ac:dyDescent="0.25">
      <c r="A13" s="7" t="s">
        <v>765</v>
      </c>
      <c r="B13" s="7">
        <v>23</v>
      </c>
      <c r="C13" s="7">
        <v>8</v>
      </c>
      <c r="D13" s="7">
        <v>0</v>
      </c>
      <c r="E13" s="7">
        <v>23</v>
      </c>
      <c r="F13" s="7">
        <v>0</v>
      </c>
      <c r="G13" s="7">
        <v>0</v>
      </c>
      <c r="H13" s="7">
        <v>16</v>
      </c>
      <c r="I13" s="7">
        <v>4</v>
      </c>
      <c r="U13" s="7" t="s">
        <v>758</v>
      </c>
      <c r="V13" s="7">
        <f t="shared" ref="V13:AE13" si="11">SUM(V28:V32)</f>
        <v>0</v>
      </c>
      <c r="W13" s="7">
        <f t="shared" si="11"/>
        <v>0</v>
      </c>
      <c r="X13" s="7">
        <f t="shared" si="11"/>
        <v>0</v>
      </c>
      <c r="Y13" s="7">
        <f t="shared" si="11"/>
        <v>0</v>
      </c>
      <c r="Z13" s="7">
        <f t="shared" si="11"/>
        <v>0</v>
      </c>
      <c r="AA13" s="7">
        <f t="shared" si="11"/>
        <v>0</v>
      </c>
      <c r="AB13" s="7">
        <f t="shared" si="11"/>
        <v>0</v>
      </c>
      <c r="AC13" s="7">
        <f t="shared" si="11"/>
        <v>0</v>
      </c>
      <c r="AD13" s="7">
        <f t="shared" si="11"/>
        <v>0</v>
      </c>
      <c r="AE13" s="7">
        <f t="shared" si="11"/>
        <v>0</v>
      </c>
      <c r="AG13" s="7" t="s">
        <v>758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</row>
    <row r="14" spans="1:58" x14ac:dyDescent="0.25">
      <c r="A14" s="7" t="s">
        <v>766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U14" s="7" t="s">
        <v>759</v>
      </c>
      <c r="V14" s="7">
        <f t="shared" ref="V14:AE19" si="12">SUM(V29:V33)</f>
        <v>0</v>
      </c>
      <c r="W14" s="7">
        <f t="shared" si="12"/>
        <v>0</v>
      </c>
      <c r="X14" s="7">
        <f t="shared" si="12"/>
        <v>0</v>
      </c>
      <c r="Y14" s="7">
        <f t="shared" si="12"/>
        <v>0</v>
      </c>
      <c r="Z14" s="7">
        <f t="shared" si="12"/>
        <v>0</v>
      </c>
      <c r="AA14" s="7">
        <f t="shared" si="12"/>
        <v>0</v>
      </c>
      <c r="AB14" s="7">
        <f t="shared" si="12"/>
        <v>0</v>
      </c>
      <c r="AC14" s="7">
        <f t="shared" si="12"/>
        <v>0</v>
      </c>
      <c r="AD14" s="7">
        <f t="shared" si="12"/>
        <v>0</v>
      </c>
      <c r="AE14" s="7">
        <f t="shared" si="12"/>
        <v>0</v>
      </c>
      <c r="AG14" s="7" t="s">
        <v>759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</row>
    <row r="15" spans="1:58" x14ac:dyDescent="0.25">
      <c r="A15" s="7" t="s">
        <v>767</v>
      </c>
      <c r="B15" s="7">
        <v>6</v>
      </c>
      <c r="C15" s="7">
        <v>6</v>
      </c>
      <c r="D15" s="7">
        <v>0</v>
      </c>
      <c r="E15" s="7">
        <v>0</v>
      </c>
      <c r="F15" s="7">
        <v>6</v>
      </c>
      <c r="G15" s="7">
        <v>0</v>
      </c>
      <c r="H15" s="7">
        <v>4</v>
      </c>
      <c r="I15" s="7">
        <v>3</v>
      </c>
      <c r="U15" s="7" t="s">
        <v>760</v>
      </c>
      <c r="V15" s="7">
        <f t="shared" si="12"/>
        <v>0</v>
      </c>
      <c r="W15" s="7">
        <v>7</v>
      </c>
      <c r="X15" s="7">
        <f t="shared" si="12"/>
        <v>0</v>
      </c>
      <c r="Y15" s="7">
        <f t="shared" si="12"/>
        <v>0</v>
      </c>
      <c r="Z15" s="7">
        <f t="shared" si="12"/>
        <v>0</v>
      </c>
      <c r="AA15" s="7">
        <f t="shared" si="12"/>
        <v>0</v>
      </c>
      <c r="AB15" s="7">
        <f t="shared" si="12"/>
        <v>0</v>
      </c>
      <c r="AC15" s="7">
        <f t="shared" si="12"/>
        <v>0</v>
      </c>
      <c r="AD15" s="7">
        <f t="shared" si="12"/>
        <v>0</v>
      </c>
      <c r="AE15" s="7">
        <f t="shared" si="12"/>
        <v>0</v>
      </c>
      <c r="AG15" s="7" t="s">
        <v>760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</row>
    <row r="16" spans="1:58" x14ac:dyDescent="0.25">
      <c r="A16" s="7" t="s">
        <v>768</v>
      </c>
      <c r="B16" s="7">
        <v>41</v>
      </c>
      <c r="C16" s="7">
        <v>14</v>
      </c>
      <c r="D16" s="7">
        <v>0</v>
      </c>
      <c r="E16" s="7">
        <v>21</v>
      </c>
      <c r="F16" s="7">
        <v>20</v>
      </c>
      <c r="G16" s="7">
        <v>0</v>
      </c>
      <c r="H16" s="7">
        <v>18</v>
      </c>
      <c r="I16" s="7">
        <v>11</v>
      </c>
      <c r="U16" s="7" t="s">
        <v>761</v>
      </c>
      <c r="V16" s="7">
        <v>18</v>
      </c>
      <c r="W16" s="7">
        <v>6</v>
      </c>
      <c r="X16" s="7">
        <v>7</v>
      </c>
      <c r="Y16" s="7">
        <v>11</v>
      </c>
      <c r="Z16" s="7">
        <v>2</v>
      </c>
      <c r="AA16" s="7">
        <f t="shared" si="12"/>
        <v>0</v>
      </c>
      <c r="AB16" s="7">
        <f t="shared" si="12"/>
        <v>0</v>
      </c>
      <c r="AC16" s="7">
        <f t="shared" si="12"/>
        <v>0</v>
      </c>
      <c r="AD16" s="7">
        <v>2</v>
      </c>
      <c r="AE16" s="7">
        <f t="shared" si="12"/>
        <v>0</v>
      </c>
      <c r="AG16" s="7" t="s">
        <v>761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7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</row>
    <row r="17" spans="1:58" x14ac:dyDescent="0.25">
      <c r="A17" s="7" t="s">
        <v>769</v>
      </c>
      <c r="B17" s="7">
        <v>9</v>
      </c>
      <c r="C17" s="7">
        <v>6</v>
      </c>
      <c r="D17" s="7">
        <v>0</v>
      </c>
      <c r="E17" s="7">
        <v>9</v>
      </c>
      <c r="F17" s="7">
        <v>0</v>
      </c>
      <c r="G17" s="7">
        <v>0</v>
      </c>
      <c r="H17" s="7">
        <v>6</v>
      </c>
      <c r="I17" s="7">
        <v>2</v>
      </c>
      <c r="U17" s="7" t="s">
        <v>762</v>
      </c>
      <c r="V17" s="7">
        <f t="shared" si="12"/>
        <v>0</v>
      </c>
      <c r="W17" s="7">
        <f t="shared" si="12"/>
        <v>0</v>
      </c>
      <c r="X17" s="7">
        <v>1</v>
      </c>
      <c r="Y17" s="7">
        <f t="shared" ref="Y17:AD17" si="13">SUM(Y32:Y36)</f>
        <v>0</v>
      </c>
      <c r="Z17" s="7">
        <f t="shared" si="13"/>
        <v>0</v>
      </c>
      <c r="AA17" s="7">
        <f t="shared" si="13"/>
        <v>0</v>
      </c>
      <c r="AB17" s="7">
        <f t="shared" si="13"/>
        <v>0</v>
      </c>
      <c r="AC17" s="7">
        <f t="shared" si="13"/>
        <v>0</v>
      </c>
      <c r="AD17" s="7">
        <f t="shared" si="13"/>
        <v>0</v>
      </c>
      <c r="AE17" s="7">
        <f t="shared" ref="AE17" si="14">SUM(AE32:AE36)</f>
        <v>0</v>
      </c>
      <c r="AG17" s="7" t="s">
        <v>762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</row>
    <row r="18" spans="1:58" x14ac:dyDescent="0.25">
      <c r="A18" s="18" t="s">
        <v>754</v>
      </c>
      <c r="B18" s="18">
        <f>SUM(B3:B17)</f>
        <v>174</v>
      </c>
      <c r="C18" s="18">
        <f t="shared" ref="C18:I18" si="15">SUM(C3:C17)</f>
        <v>67</v>
      </c>
      <c r="D18" s="18">
        <f t="shared" si="15"/>
        <v>6</v>
      </c>
      <c r="E18" s="18">
        <f t="shared" si="15"/>
        <v>139</v>
      </c>
      <c r="F18" s="18">
        <f t="shared" si="15"/>
        <v>29</v>
      </c>
      <c r="G18" s="18">
        <f t="shared" si="15"/>
        <v>0</v>
      </c>
      <c r="H18" s="18">
        <f t="shared" si="15"/>
        <v>126</v>
      </c>
      <c r="I18" s="18">
        <f t="shared" si="15"/>
        <v>34</v>
      </c>
      <c r="U18" s="7" t="s">
        <v>763</v>
      </c>
      <c r="V18" s="7">
        <f t="shared" si="12"/>
        <v>0</v>
      </c>
      <c r="W18" s="7">
        <v>12</v>
      </c>
      <c r="X18" s="7">
        <f t="shared" ref="X18" si="16">SUM(X33:X37)</f>
        <v>0</v>
      </c>
      <c r="Y18" s="7">
        <f t="shared" ref="Y18:AD18" si="17">SUM(Y33:Y37)</f>
        <v>0</v>
      </c>
      <c r="Z18" s="7">
        <f t="shared" si="17"/>
        <v>0</v>
      </c>
      <c r="AA18" s="7">
        <f t="shared" si="17"/>
        <v>0</v>
      </c>
      <c r="AB18" s="7">
        <f t="shared" si="17"/>
        <v>0</v>
      </c>
      <c r="AC18" s="7">
        <f t="shared" si="17"/>
        <v>0</v>
      </c>
      <c r="AD18" s="7">
        <f t="shared" si="17"/>
        <v>0</v>
      </c>
      <c r="AE18" s="7">
        <f t="shared" ref="Z18:AE20" si="18">SUM(AE33:AE37)</f>
        <v>0</v>
      </c>
      <c r="AG18" s="7" t="s">
        <v>763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</row>
    <row r="19" spans="1:58" x14ac:dyDescent="0.25">
      <c r="U19" s="7" t="s">
        <v>764</v>
      </c>
      <c r="V19" s="7">
        <v>2</v>
      </c>
      <c r="W19" s="7">
        <v>3</v>
      </c>
      <c r="X19" s="7">
        <f t="shared" ref="X19" si="19">SUM(X34:X38)</f>
        <v>0</v>
      </c>
      <c r="Y19" s="7">
        <v>2</v>
      </c>
      <c r="Z19" s="7">
        <f t="shared" si="12"/>
        <v>0</v>
      </c>
      <c r="AA19" s="7">
        <f t="shared" si="12"/>
        <v>0</v>
      </c>
      <c r="AB19" s="7">
        <f t="shared" si="12"/>
        <v>0</v>
      </c>
      <c r="AC19" s="7">
        <f t="shared" si="12"/>
        <v>0</v>
      </c>
      <c r="AD19" s="7">
        <v>1</v>
      </c>
      <c r="AE19" s="7">
        <f t="shared" si="18"/>
        <v>0</v>
      </c>
      <c r="AG19" s="7" t="s">
        <v>764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</row>
    <row r="20" spans="1:58" x14ac:dyDescent="0.25">
      <c r="U20" s="7" t="s">
        <v>765</v>
      </c>
      <c r="V20" s="7">
        <v>8</v>
      </c>
      <c r="W20" s="7">
        <f t="shared" ref="W20" si="20">SUM(W35:W39)</f>
        <v>0</v>
      </c>
      <c r="X20" s="7">
        <v>4</v>
      </c>
      <c r="Y20" s="7">
        <v>4</v>
      </c>
      <c r="Z20" s="7">
        <f t="shared" si="18"/>
        <v>0</v>
      </c>
      <c r="AA20" s="7">
        <f t="shared" si="18"/>
        <v>0</v>
      </c>
      <c r="AB20" s="7">
        <f t="shared" si="18"/>
        <v>0</v>
      </c>
      <c r="AC20" s="7">
        <v>0</v>
      </c>
      <c r="AD20" s="7">
        <f t="shared" ref="AD20:AE21" si="21">SUM(AD35:AD39)</f>
        <v>0</v>
      </c>
      <c r="AE20" s="7">
        <f t="shared" si="21"/>
        <v>0</v>
      </c>
      <c r="AG20" s="7" t="s">
        <v>765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4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</row>
    <row r="21" spans="1:58" x14ac:dyDescent="0.25">
      <c r="U21" s="7" t="s">
        <v>766</v>
      </c>
      <c r="V21" s="7">
        <f t="shared" ref="V21:AB21" si="22">SUM(V36:V40)</f>
        <v>0</v>
      </c>
      <c r="W21" s="7">
        <f t="shared" si="22"/>
        <v>0</v>
      </c>
      <c r="X21" s="7">
        <f t="shared" si="22"/>
        <v>0</v>
      </c>
      <c r="Y21" s="7">
        <f t="shared" si="22"/>
        <v>0</v>
      </c>
      <c r="Z21" s="7">
        <f t="shared" si="22"/>
        <v>0</v>
      </c>
      <c r="AA21" s="7">
        <f t="shared" si="22"/>
        <v>0</v>
      </c>
      <c r="AB21" s="7">
        <f t="shared" si="22"/>
        <v>0</v>
      </c>
      <c r="AC21" s="7">
        <v>0</v>
      </c>
      <c r="AD21" s="7">
        <f t="shared" si="21"/>
        <v>0</v>
      </c>
      <c r="AE21" s="7">
        <f t="shared" si="21"/>
        <v>0</v>
      </c>
      <c r="AG21" s="7" t="s">
        <v>766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</row>
    <row r="22" spans="1:58" x14ac:dyDescent="0.25">
      <c r="U22" s="7" t="s">
        <v>767</v>
      </c>
      <c r="V22" s="7">
        <f t="shared" ref="V22:W22" si="23">SUM(V37:V41)</f>
        <v>0</v>
      </c>
      <c r="W22" s="7">
        <f t="shared" si="23"/>
        <v>0</v>
      </c>
      <c r="X22" s="7">
        <v>4</v>
      </c>
      <c r="Y22" s="7">
        <f t="shared" ref="Y22:AE22" si="24">SUM(Y37:Y41)</f>
        <v>0</v>
      </c>
      <c r="Z22" s="7">
        <f t="shared" si="24"/>
        <v>0</v>
      </c>
      <c r="AA22" s="7">
        <f t="shared" si="24"/>
        <v>0</v>
      </c>
      <c r="AB22" s="7">
        <f t="shared" si="24"/>
        <v>0</v>
      </c>
      <c r="AC22" s="7">
        <f t="shared" si="24"/>
        <v>0</v>
      </c>
      <c r="AD22" s="7">
        <f t="shared" si="24"/>
        <v>0</v>
      </c>
      <c r="AE22" s="7">
        <f t="shared" si="24"/>
        <v>0</v>
      </c>
      <c r="AG22" s="7" t="s">
        <v>767</v>
      </c>
      <c r="AH22" s="7">
        <v>0</v>
      </c>
      <c r="AI22" s="7">
        <v>1</v>
      </c>
      <c r="AJ22" s="7">
        <v>0</v>
      </c>
      <c r="AK22" s="7">
        <v>0</v>
      </c>
      <c r="AL22" s="7">
        <v>1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1</v>
      </c>
      <c r="BE22" s="7">
        <v>0</v>
      </c>
      <c r="BF22" s="7">
        <v>0</v>
      </c>
    </row>
    <row r="23" spans="1:58" x14ac:dyDescent="0.25">
      <c r="U23" s="7" t="s">
        <v>768</v>
      </c>
      <c r="V23" s="7">
        <f t="shared" ref="V23:W23" si="25">SUM(V38:V42)</f>
        <v>0</v>
      </c>
      <c r="W23" s="7">
        <f t="shared" si="25"/>
        <v>0</v>
      </c>
      <c r="X23" s="7">
        <v>18</v>
      </c>
      <c r="Y23" s="7">
        <f t="shared" ref="Y23:AE23" si="26">SUM(Y38:Y42)</f>
        <v>0</v>
      </c>
      <c r="Z23" s="7">
        <f t="shared" si="26"/>
        <v>0</v>
      </c>
      <c r="AA23" s="7">
        <f t="shared" si="26"/>
        <v>0</v>
      </c>
      <c r="AB23" s="7">
        <f t="shared" si="26"/>
        <v>0</v>
      </c>
      <c r="AC23" s="7">
        <f t="shared" si="26"/>
        <v>0</v>
      </c>
      <c r="AD23" s="7">
        <f t="shared" si="26"/>
        <v>0</v>
      </c>
      <c r="AE23" s="7">
        <f t="shared" si="26"/>
        <v>0</v>
      </c>
      <c r="AG23" s="7" t="s">
        <v>768</v>
      </c>
      <c r="AH23" s="7">
        <v>0</v>
      </c>
      <c r="AI23" s="7">
        <v>4</v>
      </c>
      <c r="AJ23" s="7">
        <v>0</v>
      </c>
      <c r="AK23" s="7">
        <v>0</v>
      </c>
      <c r="AL23" s="7">
        <v>3</v>
      </c>
      <c r="AM23" s="7">
        <v>1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3</v>
      </c>
      <c r="BE23" s="7">
        <v>0</v>
      </c>
      <c r="BF23" s="7">
        <v>0</v>
      </c>
    </row>
    <row r="24" spans="1:58" x14ac:dyDescent="0.25">
      <c r="U24" s="7" t="s">
        <v>769</v>
      </c>
      <c r="V24" s="7">
        <f t="shared" ref="V24:W24" si="27">SUM(V39:V43)</f>
        <v>0</v>
      </c>
      <c r="W24" s="7">
        <f t="shared" si="27"/>
        <v>0</v>
      </c>
      <c r="X24" s="7">
        <v>6</v>
      </c>
      <c r="Y24" s="7">
        <f t="shared" ref="Y24:AE24" si="28">SUM(Y39:Y43)</f>
        <v>0</v>
      </c>
      <c r="Z24" s="7">
        <f t="shared" si="28"/>
        <v>0</v>
      </c>
      <c r="AA24" s="7">
        <f t="shared" si="28"/>
        <v>0</v>
      </c>
      <c r="AB24" s="7">
        <f t="shared" si="28"/>
        <v>0</v>
      </c>
      <c r="AC24" s="7">
        <f t="shared" si="28"/>
        <v>0</v>
      </c>
      <c r="AD24" s="7">
        <f t="shared" si="28"/>
        <v>0</v>
      </c>
      <c r="AE24" s="7">
        <f t="shared" si="28"/>
        <v>0</v>
      </c>
      <c r="AG24" s="7" t="s">
        <v>769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2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</row>
    <row r="25" spans="1:58" x14ac:dyDescent="0.25">
      <c r="U25" s="18" t="s">
        <v>754</v>
      </c>
      <c r="V25" s="18">
        <f>SUM(V10:V24)</f>
        <v>31</v>
      </c>
      <c r="W25" s="18">
        <f>SUM(W10:W24)</f>
        <v>28</v>
      </c>
      <c r="X25" s="18">
        <f>SUM(X10:X24)</f>
        <v>40</v>
      </c>
      <c r="Y25" s="18">
        <f>SUM(Y10:Y24)</f>
        <v>17</v>
      </c>
      <c r="Z25" s="18">
        <f>SUM(Z10:Z24)</f>
        <v>4</v>
      </c>
      <c r="AA25" s="18">
        <f t="shared" ref="AA25:AE25" si="29">SUM(AA10:AA24)</f>
        <v>0</v>
      </c>
      <c r="AB25" s="18">
        <f t="shared" si="29"/>
        <v>0</v>
      </c>
      <c r="AC25" s="18">
        <f t="shared" si="29"/>
        <v>3</v>
      </c>
      <c r="AD25" s="18">
        <f t="shared" si="29"/>
        <v>3</v>
      </c>
      <c r="AE25" s="18">
        <f t="shared" si="29"/>
        <v>0</v>
      </c>
      <c r="AG25" s="18" t="s">
        <v>754</v>
      </c>
      <c r="AH25" s="18">
        <f>SUM(AH10:AH24)</f>
        <v>0</v>
      </c>
      <c r="AI25" s="18">
        <f t="shared" ref="AI25:BF25" si="30">SUM(AI10:AI24)</f>
        <v>5</v>
      </c>
      <c r="AJ25" s="18">
        <f t="shared" si="30"/>
        <v>0</v>
      </c>
      <c r="AK25" s="18">
        <f t="shared" si="30"/>
        <v>0</v>
      </c>
      <c r="AL25" s="18">
        <f t="shared" si="30"/>
        <v>4</v>
      </c>
      <c r="AM25" s="18">
        <f t="shared" si="30"/>
        <v>4</v>
      </c>
      <c r="AN25" s="18">
        <f t="shared" si="30"/>
        <v>0</v>
      </c>
      <c r="AO25" s="18">
        <f t="shared" si="30"/>
        <v>14</v>
      </c>
      <c r="AP25" s="18">
        <f t="shared" si="30"/>
        <v>0</v>
      </c>
      <c r="AQ25" s="18">
        <f t="shared" si="30"/>
        <v>0</v>
      </c>
      <c r="AR25" s="18">
        <f t="shared" si="30"/>
        <v>0</v>
      </c>
      <c r="AS25" s="18">
        <f t="shared" si="30"/>
        <v>0</v>
      </c>
      <c r="AT25" s="18">
        <f t="shared" si="30"/>
        <v>0</v>
      </c>
      <c r="AU25" s="18">
        <f t="shared" si="30"/>
        <v>0</v>
      </c>
      <c r="AV25" s="18">
        <f t="shared" si="30"/>
        <v>3</v>
      </c>
      <c r="AW25" s="18">
        <f t="shared" si="30"/>
        <v>0</v>
      </c>
      <c r="AX25" s="18">
        <f t="shared" si="30"/>
        <v>0</v>
      </c>
      <c r="AY25" s="18">
        <f t="shared" si="30"/>
        <v>0</v>
      </c>
      <c r="AZ25" s="18">
        <f t="shared" si="30"/>
        <v>0</v>
      </c>
      <c r="BA25" s="18">
        <f t="shared" si="30"/>
        <v>0</v>
      </c>
      <c r="BB25" s="18">
        <f t="shared" si="30"/>
        <v>0</v>
      </c>
      <c r="BC25" s="18">
        <f t="shared" si="30"/>
        <v>0</v>
      </c>
      <c r="BD25" s="18">
        <f t="shared" si="30"/>
        <v>4</v>
      </c>
      <c r="BE25" s="18">
        <f t="shared" si="30"/>
        <v>0</v>
      </c>
      <c r="BF25" s="18">
        <f t="shared" si="30"/>
        <v>0</v>
      </c>
    </row>
  </sheetData>
  <mergeCells count="7">
    <mergeCell ref="A1:I1"/>
    <mergeCell ref="U8:AE8"/>
    <mergeCell ref="AG8:BF8"/>
    <mergeCell ref="AG1:BF1"/>
    <mergeCell ref="O1:S1"/>
    <mergeCell ref="U1:AE1"/>
    <mergeCell ref="K1:M1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U1:AE5 AH3:BF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osv_summary</vt:lpstr>
      <vt:lpstr>sca_dependabot</vt:lpstr>
      <vt:lpstr>sca_eclipse_steady</vt:lpstr>
      <vt:lpstr>sca_grype</vt:lpstr>
      <vt:lpstr>sca_owasp</vt:lpstr>
      <vt:lpstr>sca_snyk</vt:lpstr>
      <vt:lpstr>sca_breakdown</vt:lpstr>
      <vt:lpstr>sca_overall_result</vt:lpstr>
      <vt:lpstr>sast_codeql</vt:lpstr>
      <vt:lpstr>sast_deepsource</vt:lpstr>
      <vt:lpstr>sast_horusec</vt:lpstr>
      <vt:lpstr>sast_semgrep</vt:lpstr>
      <vt:lpstr>sast_snyk_code</vt:lpstr>
      <vt:lpstr>sast_sonarqube</vt:lpstr>
      <vt:lpstr>sast_breakdown</vt:lpstr>
      <vt:lpstr>sast_overall_result</vt:lpstr>
      <vt:lpstr>sca_performance</vt:lpstr>
      <vt:lpstr>sast_performance</vt:lpstr>
      <vt:lpstr>sast_owasp_mitre_overall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Sean Smith</cp:lastModifiedBy>
  <dcterms:created xsi:type="dcterms:W3CDTF">2024-09-06T19:42:01Z</dcterms:created>
  <dcterms:modified xsi:type="dcterms:W3CDTF">2024-12-11T20:12:57Z</dcterms:modified>
</cp:coreProperties>
</file>