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605AE17-2826-4427-8FB9-748963EA0EE8}" xr6:coauthVersionLast="47" xr6:coauthVersionMax="47" xr10:uidLastSave="{00000000-0000-0000-0000-000000000000}"/>
  <bookViews>
    <workbookView xWindow="19200" yWindow="0" windowWidth="19200" windowHeight="21000" activeTab="4" xr2:uid="{468F4A51-D073-4A56-B761-9C9CA4087014}"/>
  </bookViews>
  <sheets>
    <sheet name="Summary" sheetId="1" r:id="rId1"/>
    <sheet name="Resources" sheetId="2" r:id="rId2"/>
    <sheet name="Base Recipies" sheetId="3" r:id="rId3"/>
    <sheet name="Alternate Recipies" sheetId="4" r:id="rId4"/>
    <sheet name="Machi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</calcChain>
</file>

<file path=xl/sharedStrings.xml><?xml version="1.0" encoding="utf-8"?>
<sst xmlns="http://schemas.openxmlformats.org/spreadsheetml/2006/main" count="160" uniqueCount="50">
  <si>
    <t>GOAL:</t>
  </si>
  <si>
    <t>Optimize the game, Satisfactory, by utilizing all the resouces available as inputs and maximizing resulting product outputs.</t>
  </si>
  <si>
    <t>METHOD:</t>
  </si>
  <si>
    <t>Optimizing Satisfactory</t>
  </si>
  <si>
    <t>Record the maximum yields of all resources in the Satisfactory world</t>
  </si>
  <si>
    <t>Record the base and alternate recipies for all items and machines in the game</t>
  </si>
  <si>
    <t>Optimize produced yeild based on maximum supply available</t>
  </si>
  <si>
    <r>
      <t xml:space="preserve">Assign values to the produced products based on the complexity of the </t>
    </r>
    <r>
      <rPr>
        <u/>
        <sz val="11"/>
        <color theme="1"/>
        <rFont val="Aptos Narrow"/>
        <family val="2"/>
        <scheme val="minor"/>
      </rPr>
      <t>original</t>
    </r>
    <r>
      <rPr>
        <sz val="11"/>
        <color theme="1"/>
        <rFont val="Aptos Narrow"/>
        <family val="2"/>
        <scheme val="minor"/>
      </rPr>
      <t xml:space="preserve"> recipies</t>
    </r>
  </si>
  <si>
    <t>Raw Resource</t>
  </si>
  <si>
    <t>Additional considerations?</t>
  </si>
  <si>
    <t>Power consumption and production</t>
  </si>
  <si>
    <t>Resources used to create required machines</t>
  </si>
  <si>
    <t>Overclocking and production amplification</t>
  </si>
  <si>
    <t># Nodes</t>
  </si>
  <si>
    <t>Iron Ore</t>
  </si>
  <si>
    <t>Miner Mk.3</t>
  </si>
  <si>
    <t>Considerations:</t>
  </si>
  <si>
    <t>Impure</t>
  </si>
  <si>
    <t>Resources Produced</t>
  </si>
  <si>
    <t>Normal</t>
  </si>
  <si>
    <t>Pure</t>
  </si>
  <si>
    <t>Node purity applies a multiplier as follows:</t>
  </si>
  <si>
    <t>All production and consumption rates will be items or m^3 (for fluids) per-minute</t>
  </si>
  <si>
    <t>Default yields as follows:</t>
  </si>
  <si>
    <t>All nodes are presumed to be mined with the highest tier of machine possible (ex: Miner Mk.3 for nodes)</t>
  </si>
  <si>
    <t>Resource Well Extractor</t>
  </si>
  <si>
    <t>Purity</t>
  </si>
  <si>
    <t>Node</t>
  </si>
  <si>
    <t>Well</t>
  </si>
  <si>
    <t>Resource Type</t>
  </si>
  <si>
    <t>Caterium Ore</t>
  </si>
  <si>
    <t>Copper Ore</t>
  </si>
  <si>
    <t>Limestone</t>
  </si>
  <si>
    <t>Coal</t>
  </si>
  <si>
    <t>Raw Quartz</t>
  </si>
  <si>
    <t>Sulfur</t>
  </si>
  <si>
    <t>Uranium</t>
  </si>
  <si>
    <t>Bauxite</t>
  </si>
  <si>
    <t>SAM</t>
  </si>
  <si>
    <t>Oil Node</t>
  </si>
  <si>
    <t>Oil Extractor</t>
  </si>
  <si>
    <t>Crude Oil</t>
  </si>
  <si>
    <t>Nitrogen Gas</t>
  </si>
  <si>
    <t>Water</t>
  </si>
  <si>
    <t>Water Extractor</t>
  </si>
  <si>
    <t>No seasonal or hand-crafted item recipies are included</t>
  </si>
  <si>
    <t>No recipies that use resources gathered by hand (ex: leaves or remains) are included</t>
  </si>
  <si>
    <t>Machine</t>
  </si>
  <si>
    <t>Type</t>
  </si>
  <si>
    <t>Resource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</si>
</sst>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3" borderId="0" xfId="0" applyFont="1" applyFill="1" applyAlignment="1">
      <alignment horizontal="left"/>
    </xf>
    <xf numFmtId="0" fontId="4" fillId="0" borderId="0" xfId="0" applyFont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2" xfId="0" applyFont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E66B7-88F7-4826-A3F3-15BE8FCE34A1}" name="Table1" displayName="Table1" ref="A8:E46" totalsRowShown="0">
  <autoFilter ref="A8:E46" xr:uid="{9C4E66B7-88F7-4826-A3F3-15BE8FCE34A1}"/>
  <tableColumns count="5">
    <tableColumn id="1" xr3:uid="{309660CB-72AF-4D14-AB4C-7CBEFD7E7DF7}" name="Raw Resource"/>
    <tableColumn id="2" xr3:uid="{C7095C65-69FE-4DDB-8AD5-4FE61795D95E}" name="Resource Type"/>
    <tableColumn id="4" xr3:uid="{3CA4CC31-9A4C-4C75-83F6-243F1D3B15A6}" name="Purity"/>
    <tableColumn id="5" xr3:uid="{E66779D3-2E0C-496C-9F44-BF941FBC935D}" name="# Nodes"/>
    <tableColumn id="6" xr3:uid="{ECE7A0BE-181E-405E-8483-92003F473BC6}" name="Resources Produced" dataDxfId="0">
      <calculatedColumnFormula>_xlfn.CONCAT((VLOOKUP(Table1[[#This Row],[Resource Type]],$D$3:$F$6,3,FALSE)*VLOOKUP(Table1[[#This Row],[Purity]],$A$3:$B$5,2,FALSE))*D9," ", A9)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BC14-7D53-47F1-B5A1-BA256A7DD3C2}">
  <dimension ref="A1:E22"/>
  <sheetViews>
    <sheetView workbookViewId="0">
      <selection activeCell="B23" sqref="B23"/>
    </sheetView>
  </sheetViews>
  <sheetFormatPr defaultRowHeight="15" x14ac:dyDescent="0.25"/>
  <cols>
    <col min="1" max="1" width="18" customWidth="1"/>
  </cols>
  <sheetData>
    <row r="1" spans="1:5" ht="26.25" x14ac:dyDescent="0.4">
      <c r="A1" s="2" t="s">
        <v>3</v>
      </c>
      <c r="B1" s="2"/>
      <c r="C1" s="2"/>
      <c r="D1" s="2"/>
      <c r="E1" s="2"/>
    </row>
    <row r="3" spans="1:5" ht="24" x14ac:dyDescent="0.4">
      <c r="A3" s="1" t="s">
        <v>0</v>
      </c>
      <c r="B3" s="3" t="s">
        <v>1</v>
      </c>
    </row>
    <row r="5" spans="1:5" ht="24" x14ac:dyDescent="0.4">
      <c r="A5" s="1" t="s">
        <v>2</v>
      </c>
      <c r="B5" t="s">
        <v>4</v>
      </c>
    </row>
    <row r="6" spans="1:5" x14ac:dyDescent="0.25">
      <c r="B6" t="s">
        <v>5</v>
      </c>
    </row>
    <row r="7" spans="1:5" x14ac:dyDescent="0.25">
      <c r="B7" t="s">
        <v>7</v>
      </c>
    </row>
    <row r="8" spans="1:5" x14ac:dyDescent="0.25">
      <c r="B8" t="s">
        <v>6</v>
      </c>
    </row>
    <row r="10" spans="1:5" x14ac:dyDescent="0.25">
      <c r="B10" t="s">
        <v>9</v>
      </c>
    </row>
    <row r="11" spans="1:5" x14ac:dyDescent="0.25">
      <c r="B11" t="s">
        <v>10</v>
      </c>
    </row>
    <row r="12" spans="1:5" x14ac:dyDescent="0.25">
      <c r="B12" t="s">
        <v>11</v>
      </c>
    </row>
    <row r="13" spans="1:5" x14ac:dyDescent="0.25">
      <c r="B13" t="s">
        <v>12</v>
      </c>
    </row>
    <row r="19" spans="2:2" x14ac:dyDescent="0.25">
      <c r="B19" t="s">
        <v>16</v>
      </c>
    </row>
    <row r="20" spans="2:2" x14ac:dyDescent="0.25">
      <c r="B20" t="s">
        <v>22</v>
      </c>
    </row>
    <row r="21" spans="2:2" x14ac:dyDescent="0.25">
      <c r="B21" t="s">
        <v>45</v>
      </c>
    </row>
    <row r="22" spans="2:2" x14ac:dyDescent="0.25">
      <c r="B22" t="s">
        <v>46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4DBA-4DA0-4904-BEC7-C880D9BF4A22}">
  <dimension ref="A1:F46"/>
  <sheetViews>
    <sheetView workbookViewId="0">
      <selection activeCell="D3" sqref="D3:F6"/>
    </sheetView>
  </sheetViews>
  <sheetFormatPr defaultRowHeight="15" x14ac:dyDescent="0.25"/>
  <cols>
    <col min="1" max="1" width="18.42578125" customWidth="1"/>
    <col min="2" max="2" width="21" customWidth="1"/>
    <col min="3" max="3" width="9.140625" customWidth="1"/>
    <col min="4" max="4" width="23.140625" bestFit="1" customWidth="1"/>
    <col min="5" max="5" width="23.7109375" customWidth="1"/>
  </cols>
  <sheetData>
    <row r="1" spans="1:6" x14ac:dyDescent="0.25">
      <c r="A1" t="s">
        <v>24</v>
      </c>
    </row>
    <row r="2" spans="1:6" x14ac:dyDescent="0.25">
      <c r="A2" s="7" t="s">
        <v>21</v>
      </c>
      <c r="B2" s="7"/>
      <c r="D2" s="7" t="s">
        <v>23</v>
      </c>
      <c r="E2" s="7"/>
      <c r="F2" s="7"/>
    </row>
    <row r="3" spans="1:6" x14ac:dyDescent="0.25">
      <c r="A3" s="5" t="s">
        <v>17</v>
      </c>
      <c r="B3" s="4">
        <v>0.5</v>
      </c>
      <c r="D3" s="5" t="s">
        <v>27</v>
      </c>
      <c r="E3" s="6" t="s">
        <v>15</v>
      </c>
      <c r="F3" s="4">
        <v>240</v>
      </c>
    </row>
    <row r="4" spans="1:6" x14ac:dyDescent="0.25">
      <c r="A4" s="5" t="s">
        <v>19</v>
      </c>
      <c r="B4" s="4">
        <v>1</v>
      </c>
      <c r="D4" s="5" t="s">
        <v>39</v>
      </c>
      <c r="E4" s="6" t="s">
        <v>40</v>
      </c>
      <c r="F4" s="4">
        <v>120</v>
      </c>
    </row>
    <row r="5" spans="1:6" x14ac:dyDescent="0.25">
      <c r="A5" s="5" t="s">
        <v>20</v>
      </c>
      <c r="B5" s="4">
        <v>2</v>
      </c>
      <c r="D5" s="5" t="s">
        <v>28</v>
      </c>
      <c r="E5" s="6" t="s">
        <v>25</v>
      </c>
      <c r="F5" s="4">
        <v>60</v>
      </c>
    </row>
    <row r="6" spans="1:6" x14ac:dyDescent="0.25">
      <c r="D6" s="5" t="s">
        <v>43</v>
      </c>
      <c r="E6" s="6" t="s">
        <v>44</v>
      </c>
      <c r="F6" s="4">
        <v>120</v>
      </c>
    </row>
    <row r="8" spans="1:6" x14ac:dyDescent="0.25">
      <c r="A8" t="s">
        <v>8</v>
      </c>
      <c r="B8" t="s">
        <v>29</v>
      </c>
      <c r="C8" t="s">
        <v>26</v>
      </c>
      <c r="D8" t="s">
        <v>13</v>
      </c>
      <c r="E8" t="s">
        <v>18</v>
      </c>
    </row>
    <row r="9" spans="1:6" x14ac:dyDescent="0.25">
      <c r="A9" t="s">
        <v>14</v>
      </c>
      <c r="B9" t="s">
        <v>27</v>
      </c>
      <c r="C9" t="s">
        <v>17</v>
      </c>
      <c r="D9">
        <v>39</v>
      </c>
      <c r="E9" t="str">
        <f>_xlfn.CONCAT((VLOOKUP(Table1[[#This Row],[Resource Type]],$D$3:$F$6,3,FALSE)*VLOOKUP(Table1[[#This Row],[Purity]],$A$3:$B$5,2,FALSE))*D9," ", A9)</f>
        <v>4680 Iron Ore</v>
      </c>
    </row>
    <row r="10" spans="1:6" x14ac:dyDescent="0.25">
      <c r="A10" t="s">
        <v>14</v>
      </c>
      <c r="B10" t="s">
        <v>27</v>
      </c>
      <c r="C10" t="s">
        <v>19</v>
      </c>
      <c r="D10">
        <v>42</v>
      </c>
      <c r="E10" t="str">
        <f>_xlfn.CONCAT((VLOOKUP(Table1[[#This Row],[Resource Type]],$D$3:$F$6,3,FALSE)*VLOOKUP(Table1[[#This Row],[Purity]],$A$3:$B$5,2,FALSE))*D10," ", A10)</f>
        <v>10080 Iron Ore</v>
      </c>
    </row>
    <row r="11" spans="1:6" x14ac:dyDescent="0.25">
      <c r="A11" t="s">
        <v>14</v>
      </c>
      <c r="B11" t="s">
        <v>27</v>
      </c>
      <c r="C11" t="s">
        <v>20</v>
      </c>
      <c r="D11">
        <v>46</v>
      </c>
      <c r="E11" t="str">
        <f>_xlfn.CONCAT((VLOOKUP(Table1[[#This Row],[Resource Type]],$D$3:$F$6,3,FALSE)*VLOOKUP(Table1[[#This Row],[Purity]],$A$3:$B$5,2,FALSE))*D11," ", A11)</f>
        <v>22080 Iron Ore</v>
      </c>
    </row>
    <row r="12" spans="1:6" x14ac:dyDescent="0.25">
      <c r="A12" t="s">
        <v>31</v>
      </c>
      <c r="B12" t="s">
        <v>27</v>
      </c>
      <c r="C12" t="s">
        <v>17</v>
      </c>
      <c r="D12">
        <v>13</v>
      </c>
      <c r="E12" s="8" t="str">
        <f>_xlfn.CONCAT((VLOOKUP(Table1[[#This Row],[Resource Type]],$D$3:$F$6,3,FALSE)*VLOOKUP(Table1[[#This Row],[Purity]],$A$3:$B$5,2,FALSE))*D12," ", A12)</f>
        <v>1560 Copper Ore</v>
      </c>
    </row>
    <row r="13" spans="1:6" x14ac:dyDescent="0.25">
      <c r="A13" t="s">
        <v>31</v>
      </c>
      <c r="B13" t="s">
        <v>27</v>
      </c>
      <c r="C13" t="s">
        <v>19</v>
      </c>
      <c r="D13">
        <v>29</v>
      </c>
      <c r="E13" s="8" t="str">
        <f>_xlfn.CONCAT((VLOOKUP(Table1[[#This Row],[Resource Type]],$D$3:$F$6,3,FALSE)*VLOOKUP(Table1[[#This Row],[Purity]],$A$3:$B$5,2,FALSE))*D13," ", A13)</f>
        <v>6960 Copper Ore</v>
      </c>
    </row>
    <row r="14" spans="1:6" x14ac:dyDescent="0.25">
      <c r="A14" t="s">
        <v>31</v>
      </c>
      <c r="B14" t="s">
        <v>27</v>
      </c>
      <c r="C14" t="s">
        <v>20</v>
      </c>
      <c r="D14">
        <v>13</v>
      </c>
      <c r="E14" s="8" t="str">
        <f>_xlfn.CONCAT((VLOOKUP(Table1[[#This Row],[Resource Type]],$D$3:$F$6,3,FALSE)*VLOOKUP(Table1[[#This Row],[Purity]],$A$3:$B$5,2,FALSE))*D14," ", A14)</f>
        <v>6240 Copper Ore</v>
      </c>
    </row>
    <row r="15" spans="1:6" x14ac:dyDescent="0.25">
      <c r="A15" t="s">
        <v>32</v>
      </c>
      <c r="B15" t="s">
        <v>27</v>
      </c>
      <c r="C15" t="s">
        <v>17</v>
      </c>
      <c r="D15">
        <v>15</v>
      </c>
      <c r="E15" s="8" t="str">
        <f>_xlfn.CONCAT((VLOOKUP(Table1[[#This Row],[Resource Type]],$D$3:$F$6,3,FALSE)*VLOOKUP(Table1[[#This Row],[Purity]],$A$3:$B$5,2,FALSE))*D15," ", A15)</f>
        <v>1800 Limestone</v>
      </c>
    </row>
    <row r="16" spans="1:6" x14ac:dyDescent="0.25">
      <c r="A16" t="s">
        <v>32</v>
      </c>
      <c r="B16" t="s">
        <v>27</v>
      </c>
      <c r="C16" t="s">
        <v>19</v>
      </c>
      <c r="D16">
        <v>50</v>
      </c>
      <c r="E16" s="8" t="str">
        <f>_xlfn.CONCAT((VLOOKUP(Table1[[#This Row],[Resource Type]],$D$3:$F$6,3,FALSE)*VLOOKUP(Table1[[#This Row],[Purity]],$A$3:$B$5,2,FALSE))*D16," ", A16)</f>
        <v>12000 Limestone</v>
      </c>
    </row>
    <row r="17" spans="1:5" x14ac:dyDescent="0.25">
      <c r="A17" t="s">
        <v>32</v>
      </c>
      <c r="B17" t="s">
        <v>27</v>
      </c>
      <c r="C17" t="s">
        <v>20</v>
      </c>
      <c r="D17">
        <v>29</v>
      </c>
      <c r="E17" s="8" t="str">
        <f>_xlfn.CONCAT((VLOOKUP(Table1[[#This Row],[Resource Type]],$D$3:$F$6,3,FALSE)*VLOOKUP(Table1[[#This Row],[Purity]],$A$3:$B$5,2,FALSE))*D17," ", A17)</f>
        <v>13920 Limestone</v>
      </c>
    </row>
    <row r="18" spans="1:5" x14ac:dyDescent="0.25">
      <c r="A18" t="s">
        <v>30</v>
      </c>
      <c r="B18" t="s">
        <v>27</v>
      </c>
      <c r="C18" t="s">
        <v>19</v>
      </c>
      <c r="D18">
        <v>9</v>
      </c>
      <c r="E18" s="8" t="str">
        <f>_xlfn.CONCAT((VLOOKUP(Table1[[#This Row],[Resource Type]],$D$3:$F$6,3,FALSE)*VLOOKUP(Table1[[#This Row],[Purity]],$A$3:$B$5,2,FALSE))*D18," ", A18)</f>
        <v>2160 Caterium Ore</v>
      </c>
    </row>
    <row r="19" spans="1:5" x14ac:dyDescent="0.25">
      <c r="A19" t="s">
        <v>30</v>
      </c>
      <c r="B19" t="s">
        <v>27</v>
      </c>
      <c r="C19" t="s">
        <v>20</v>
      </c>
      <c r="D19">
        <v>8</v>
      </c>
      <c r="E19" s="8" t="str">
        <f>_xlfn.CONCAT((VLOOKUP(Table1[[#This Row],[Resource Type]],$D$3:$F$6,3,FALSE)*VLOOKUP(Table1[[#This Row],[Purity]],$A$3:$B$5,2,FALSE))*D19," ", A19)</f>
        <v>3840 Caterium Ore</v>
      </c>
    </row>
    <row r="20" spans="1:5" x14ac:dyDescent="0.25">
      <c r="A20" t="s">
        <v>33</v>
      </c>
      <c r="B20" t="s">
        <v>27</v>
      </c>
      <c r="C20" t="s">
        <v>17</v>
      </c>
      <c r="D20">
        <v>15</v>
      </c>
      <c r="E20" s="8" t="str">
        <f>_xlfn.CONCAT((VLOOKUP(Table1[[#This Row],[Resource Type]],$D$3:$F$6,3,FALSE)*VLOOKUP(Table1[[#This Row],[Purity]],$A$3:$B$5,2,FALSE))*D20," ", A20)</f>
        <v>1800 Coal</v>
      </c>
    </row>
    <row r="21" spans="1:5" x14ac:dyDescent="0.25">
      <c r="A21" t="s">
        <v>33</v>
      </c>
      <c r="B21" t="s">
        <v>27</v>
      </c>
      <c r="C21" t="s">
        <v>19</v>
      </c>
      <c r="D21">
        <v>31</v>
      </c>
      <c r="E21" s="8" t="str">
        <f>_xlfn.CONCAT((VLOOKUP(Table1[[#This Row],[Resource Type]],$D$3:$F$6,3,FALSE)*VLOOKUP(Table1[[#This Row],[Purity]],$A$3:$B$5,2,FALSE))*D21," ", A21)</f>
        <v>7440 Coal</v>
      </c>
    </row>
    <row r="22" spans="1:5" x14ac:dyDescent="0.25">
      <c r="A22" t="s">
        <v>33</v>
      </c>
      <c r="B22" t="s">
        <v>27</v>
      </c>
      <c r="C22" t="s">
        <v>20</v>
      </c>
      <c r="D22">
        <v>16</v>
      </c>
      <c r="E22" s="8" t="str">
        <f>_xlfn.CONCAT((VLOOKUP(Table1[[#This Row],[Resource Type]],$D$3:$F$6,3,FALSE)*VLOOKUP(Table1[[#This Row],[Purity]],$A$3:$B$5,2,FALSE))*D22," ", A22)</f>
        <v>7680 Coal</v>
      </c>
    </row>
    <row r="23" spans="1:5" x14ac:dyDescent="0.25">
      <c r="A23" t="s">
        <v>34</v>
      </c>
      <c r="B23" t="s">
        <v>27</v>
      </c>
      <c r="C23" t="s">
        <v>17</v>
      </c>
      <c r="D23">
        <v>3</v>
      </c>
      <c r="E23" s="8" t="str">
        <f>_xlfn.CONCAT((VLOOKUP(Table1[[#This Row],[Resource Type]],$D$3:$F$6,3,FALSE)*VLOOKUP(Table1[[#This Row],[Purity]],$A$3:$B$5,2,FALSE))*D23," ", A23)</f>
        <v>360 Raw Quartz</v>
      </c>
    </row>
    <row r="24" spans="1:5" x14ac:dyDescent="0.25">
      <c r="A24" t="s">
        <v>34</v>
      </c>
      <c r="B24" t="s">
        <v>27</v>
      </c>
      <c r="C24" t="s">
        <v>19</v>
      </c>
      <c r="D24">
        <v>7</v>
      </c>
      <c r="E24" s="8" t="str">
        <f>_xlfn.CONCAT((VLOOKUP(Table1[[#This Row],[Resource Type]],$D$3:$F$6,3,FALSE)*VLOOKUP(Table1[[#This Row],[Purity]],$A$3:$B$5,2,FALSE))*D24," ", A24)</f>
        <v>1680 Raw Quartz</v>
      </c>
    </row>
    <row r="25" spans="1:5" x14ac:dyDescent="0.25">
      <c r="A25" t="s">
        <v>34</v>
      </c>
      <c r="B25" t="s">
        <v>27</v>
      </c>
      <c r="C25" t="s">
        <v>20</v>
      </c>
      <c r="D25">
        <v>7</v>
      </c>
      <c r="E25" s="8" t="str">
        <f>_xlfn.CONCAT((VLOOKUP(Table1[[#This Row],[Resource Type]],$D$3:$F$6,3,FALSE)*VLOOKUP(Table1[[#This Row],[Purity]],$A$3:$B$5,2,FALSE))*D25," ", A25)</f>
        <v>3360 Raw Quartz</v>
      </c>
    </row>
    <row r="26" spans="1:5" x14ac:dyDescent="0.25">
      <c r="A26" t="s">
        <v>35</v>
      </c>
      <c r="B26" t="s">
        <v>27</v>
      </c>
      <c r="C26" t="s">
        <v>17</v>
      </c>
      <c r="D26">
        <v>6</v>
      </c>
      <c r="E26" s="8" t="str">
        <f>_xlfn.CONCAT((VLOOKUP(Table1[[#This Row],[Resource Type]],$D$3:$F$6,3,FALSE)*VLOOKUP(Table1[[#This Row],[Purity]],$A$3:$B$5,2,FALSE))*D26," ", A26)</f>
        <v>720 Sulfur</v>
      </c>
    </row>
    <row r="27" spans="1:5" x14ac:dyDescent="0.25">
      <c r="A27" t="s">
        <v>35</v>
      </c>
      <c r="B27" t="s">
        <v>27</v>
      </c>
      <c r="C27" t="s">
        <v>19</v>
      </c>
      <c r="D27">
        <v>5</v>
      </c>
      <c r="E27" s="8" t="str">
        <f>_xlfn.CONCAT((VLOOKUP(Table1[[#This Row],[Resource Type]],$D$3:$F$6,3,FALSE)*VLOOKUP(Table1[[#This Row],[Purity]],$A$3:$B$5,2,FALSE))*D27," ", A27)</f>
        <v>1200 Sulfur</v>
      </c>
    </row>
    <row r="28" spans="1:5" x14ac:dyDescent="0.25">
      <c r="A28" t="s">
        <v>35</v>
      </c>
      <c r="B28" t="s">
        <v>27</v>
      </c>
      <c r="C28" t="s">
        <v>20</v>
      </c>
      <c r="D28">
        <v>5</v>
      </c>
      <c r="E28" s="8" t="str">
        <f>_xlfn.CONCAT((VLOOKUP(Table1[[#This Row],[Resource Type]],$D$3:$F$6,3,FALSE)*VLOOKUP(Table1[[#This Row],[Purity]],$A$3:$B$5,2,FALSE))*D28," ", A28)</f>
        <v>2400 Sulfur</v>
      </c>
    </row>
    <row r="29" spans="1:5" x14ac:dyDescent="0.25">
      <c r="A29" t="s">
        <v>36</v>
      </c>
      <c r="B29" t="s">
        <v>27</v>
      </c>
      <c r="C29" t="s">
        <v>17</v>
      </c>
      <c r="D29">
        <v>3</v>
      </c>
      <c r="E29" s="8" t="str">
        <f>_xlfn.CONCAT((VLOOKUP(Table1[[#This Row],[Resource Type]],$D$3:$F$6,3,FALSE)*VLOOKUP(Table1[[#This Row],[Purity]],$A$3:$B$5,2,FALSE))*D29," ", A29)</f>
        <v>360 Uranium</v>
      </c>
    </row>
    <row r="30" spans="1:5" x14ac:dyDescent="0.25">
      <c r="A30" t="s">
        <v>36</v>
      </c>
      <c r="B30" t="s">
        <v>27</v>
      </c>
      <c r="C30" t="s">
        <v>19</v>
      </c>
      <c r="D30">
        <v>2</v>
      </c>
      <c r="E30" s="8" t="str">
        <f>_xlfn.CONCAT((VLOOKUP(Table1[[#This Row],[Resource Type]],$D$3:$F$6,3,FALSE)*VLOOKUP(Table1[[#This Row],[Purity]],$A$3:$B$5,2,FALSE))*D30," ", A30)</f>
        <v>480 Uranium</v>
      </c>
    </row>
    <row r="31" spans="1:5" x14ac:dyDescent="0.25">
      <c r="A31" t="s">
        <v>37</v>
      </c>
      <c r="B31" t="s">
        <v>27</v>
      </c>
      <c r="C31" t="s">
        <v>17</v>
      </c>
      <c r="D31">
        <v>5</v>
      </c>
      <c r="E31" s="8" t="str">
        <f>_xlfn.CONCAT((VLOOKUP(Table1[[#This Row],[Resource Type]],$D$3:$F$6,3,FALSE)*VLOOKUP(Table1[[#This Row],[Purity]],$A$3:$B$5,2,FALSE))*D31," ", A31)</f>
        <v>600 Bauxite</v>
      </c>
    </row>
    <row r="32" spans="1:5" x14ac:dyDescent="0.25">
      <c r="A32" t="s">
        <v>37</v>
      </c>
      <c r="B32" t="s">
        <v>27</v>
      </c>
      <c r="C32" t="s">
        <v>19</v>
      </c>
      <c r="D32">
        <v>6</v>
      </c>
      <c r="E32" s="8" t="str">
        <f>_xlfn.CONCAT((VLOOKUP(Table1[[#This Row],[Resource Type]],$D$3:$F$6,3,FALSE)*VLOOKUP(Table1[[#This Row],[Purity]],$A$3:$B$5,2,FALSE))*D32," ", A32)</f>
        <v>1440 Bauxite</v>
      </c>
    </row>
    <row r="33" spans="1:5" x14ac:dyDescent="0.25">
      <c r="A33" t="s">
        <v>37</v>
      </c>
      <c r="B33" t="s">
        <v>27</v>
      </c>
      <c r="C33" t="s">
        <v>20</v>
      </c>
      <c r="D33">
        <v>6</v>
      </c>
      <c r="E33" s="8" t="str">
        <f>_xlfn.CONCAT((VLOOKUP(Table1[[#This Row],[Resource Type]],$D$3:$F$6,3,FALSE)*VLOOKUP(Table1[[#This Row],[Purity]],$A$3:$B$5,2,FALSE))*D33," ", A33)</f>
        <v>2880 Bauxite</v>
      </c>
    </row>
    <row r="34" spans="1:5" x14ac:dyDescent="0.25">
      <c r="A34" t="s">
        <v>38</v>
      </c>
      <c r="B34" t="s">
        <v>27</v>
      </c>
      <c r="C34" t="s">
        <v>17</v>
      </c>
      <c r="D34">
        <v>10</v>
      </c>
      <c r="E34" s="8" t="str">
        <f>_xlfn.CONCAT((VLOOKUP(Table1[[#This Row],[Resource Type]],$D$3:$F$6,3,FALSE)*VLOOKUP(Table1[[#This Row],[Purity]],$A$3:$B$5,2,FALSE))*D34," ", A34)</f>
        <v>1200 SAM</v>
      </c>
    </row>
    <row r="35" spans="1:5" x14ac:dyDescent="0.25">
      <c r="A35" t="s">
        <v>38</v>
      </c>
      <c r="B35" t="s">
        <v>27</v>
      </c>
      <c r="C35" t="s">
        <v>19</v>
      </c>
      <c r="D35">
        <v>6</v>
      </c>
      <c r="E35" s="8" t="str">
        <f>_xlfn.CONCAT((VLOOKUP(Table1[[#This Row],[Resource Type]],$D$3:$F$6,3,FALSE)*VLOOKUP(Table1[[#This Row],[Purity]],$A$3:$B$5,2,FALSE))*D35," ", A35)</f>
        <v>1440 SAM</v>
      </c>
    </row>
    <row r="36" spans="1:5" x14ac:dyDescent="0.25">
      <c r="A36" t="s">
        <v>38</v>
      </c>
      <c r="B36" t="s">
        <v>27</v>
      </c>
      <c r="C36" t="s">
        <v>20</v>
      </c>
      <c r="D36">
        <v>3</v>
      </c>
      <c r="E36" s="8" t="str">
        <f>_xlfn.CONCAT((VLOOKUP(Table1[[#This Row],[Resource Type]],$D$3:$F$6,3,FALSE)*VLOOKUP(Table1[[#This Row],[Purity]],$A$3:$B$5,2,FALSE))*D36," ", A36)</f>
        <v>1440 SAM</v>
      </c>
    </row>
    <row r="37" spans="1:5" x14ac:dyDescent="0.25">
      <c r="A37" t="s">
        <v>41</v>
      </c>
      <c r="B37" t="s">
        <v>39</v>
      </c>
      <c r="C37" t="s">
        <v>17</v>
      </c>
      <c r="D37">
        <v>10</v>
      </c>
      <c r="E37" s="8" t="str">
        <f>_xlfn.CONCAT((VLOOKUP(Table1[[#This Row],[Resource Type]],$D$3:$F$6,3,FALSE)*VLOOKUP(Table1[[#This Row],[Purity]],$A$3:$B$5,2,FALSE))*D37," ", A37)</f>
        <v>600 Crude Oil</v>
      </c>
    </row>
    <row r="38" spans="1:5" x14ac:dyDescent="0.25">
      <c r="A38" t="s">
        <v>41</v>
      </c>
      <c r="B38" t="s">
        <v>39</v>
      </c>
      <c r="C38" t="s">
        <v>19</v>
      </c>
      <c r="D38">
        <v>12</v>
      </c>
      <c r="E38" s="8" t="str">
        <f>_xlfn.CONCAT((VLOOKUP(Table1[[#This Row],[Resource Type]],$D$3:$F$6,3,FALSE)*VLOOKUP(Table1[[#This Row],[Purity]],$A$3:$B$5,2,FALSE))*D38," ", A38)</f>
        <v>1440 Crude Oil</v>
      </c>
    </row>
    <row r="39" spans="1:5" x14ac:dyDescent="0.25">
      <c r="A39" t="s">
        <v>41</v>
      </c>
      <c r="B39" t="s">
        <v>39</v>
      </c>
      <c r="C39" t="s">
        <v>20</v>
      </c>
      <c r="D39">
        <v>8</v>
      </c>
      <c r="E39" s="8" t="str">
        <f>_xlfn.CONCAT((VLOOKUP(Table1[[#This Row],[Resource Type]],$D$3:$F$6,3,FALSE)*VLOOKUP(Table1[[#This Row],[Purity]],$A$3:$B$5,2,FALSE))*D39," ", A39)</f>
        <v>1920 Crude Oil</v>
      </c>
    </row>
    <row r="40" spans="1:5" x14ac:dyDescent="0.25">
      <c r="A40" t="s">
        <v>41</v>
      </c>
      <c r="B40" t="s">
        <v>28</v>
      </c>
      <c r="C40" t="s">
        <v>17</v>
      </c>
      <c r="D40">
        <v>8</v>
      </c>
      <c r="E40" s="8" t="str">
        <f>_xlfn.CONCAT((VLOOKUP(Table1[[#This Row],[Resource Type]],$D$3:$F$6,3,FALSE)*VLOOKUP(Table1[[#This Row],[Purity]],$A$3:$B$5,2,FALSE))*D40," ", A40)</f>
        <v>240 Crude Oil</v>
      </c>
    </row>
    <row r="41" spans="1:5" x14ac:dyDescent="0.25">
      <c r="A41" t="s">
        <v>41</v>
      </c>
      <c r="B41" t="s">
        <v>28</v>
      </c>
      <c r="C41" t="s">
        <v>19</v>
      </c>
      <c r="D41">
        <v>6</v>
      </c>
      <c r="E41" s="8" t="str">
        <f>_xlfn.CONCAT((VLOOKUP(Table1[[#This Row],[Resource Type]],$D$3:$F$6,3,FALSE)*VLOOKUP(Table1[[#This Row],[Purity]],$A$3:$B$5,2,FALSE))*D41," ", A41)</f>
        <v>360 Crude Oil</v>
      </c>
    </row>
    <row r="42" spans="1:5" x14ac:dyDescent="0.25">
      <c r="A42" t="s">
        <v>41</v>
      </c>
      <c r="B42" t="s">
        <v>28</v>
      </c>
      <c r="C42" t="s">
        <v>20</v>
      </c>
      <c r="D42">
        <v>4</v>
      </c>
      <c r="E42" s="8" t="str">
        <f>_xlfn.CONCAT((VLOOKUP(Table1[[#This Row],[Resource Type]],$D$3:$F$6,3,FALSE)*VLOOKUP(Table1[[#This Row],[Purity]],$A$3:$B$5,2,FALSE))*D42," ", A42)</f>
        <v>480 Crude Oil</v>
      </c>
    </row>
    <row r="43" spans="1:5" x14ac:dyDescent="0.25">
      <c r="A43" t="s">
        <v>42</v>
      </c>
      <c r="B43" t="s">
        <v>28</v>
      </c>
      <c r="C43" t="s">
        <v>17</v>
      </c>
      <c r="D43">
        <v>2</v>
      </c>
      <c r="E43" s="8" t="str">
        <f>_xlfn.CONCAT((VLOOKUP(Table1[[#This Row],[Resource Type]],$D$3:$F$6,3,FALSE)*VLOOKUP(Table1[[#This Row],[Purity]],$A$3:$B$5,2,FALSE))*D43," ", A43)</f>
        <v>60 Nitrogen Gas</v>
      </c>
    </row>
    <row r="44" spans="1:5" x14ac:dyDescent="0.25">
      <c r="A44" t="s">
        <v>42</v>
      </c>
      <c r="B44" t="s">
        <v>28</v>
      </c>
      <c r="C44" t="s">
        <v>19</v>
      </c>
      <c r="D44">
        <v>7</v>
      </c>
      <c r="E44" s="8" t="str">
        <f>_xlfn.CONCAT((VLOOKUP(Table1[[#This Row],[Resource Type]],$D$3:$F$6,3,FALSE)*VLOOKUP(Table1[[#This Row],[Purity]],$A$3:$B$5,2,FALSE))*D44," ", A44)</f>
        <v>420 Nitrogen Gas</v>
      </c>
    </row>
    <row r="45" spans="1:5" x14ac:dyDescent="0.25">
      <c r="A45" t="s">
        <v>42</v>
      </c>
      <c r="B45" t="s">
        <v>28</v>
      </c>
      <c r="C45" t="s">
        <v>20</v>
      </c>
      <c r="D45">
        <v>36</v>
      </c>
      <c r="E45" s="8" t="str">
        <f>_xlfn.CONCAT((VLOOKUP(Table1[[#This Row],[Resource Type]],$D$3:$F$6,3,FALSE)*VLOOKUP(Table1[[#This Row],[Purity]],$A$3:$B$5,2,FALSE))*D45," ", A45)</f>
        <v>4320 Nitrogen Gas</v>
      </c>
    </row>
    <row r="46" spans="1:5" x14ac:dyDescent="0.25">
      <c r="A46" t="s">
        <v>43</v>
      </c>
      <c r="B46" t="s">
        <v>43</v>
      </c>
      <c r="C46" t="s">
        <v>19</v>
      </c>
      <c r="D46">
        <v>0</v>
      </c>
      <c r="E46" s="8" t="str">
        <f>_xlfn.CONCAT((VLOOKUP(Table1[[#This Row],[Resource Type]],$D$3:$F$6,3,FALSE)*VLOOKUP(Table1[[#This Row],[Purity]],$A$3:$B$5,2,FALSE))*D46," ", A46)</f>
        <v>0 Water</v>
      </c>
    </row>
  </sheetData>
  <mergeCells count="2">
    <mergeCell ref="A2:B2"/>
    <mergeCell ref="D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814B-CFAB-469D-A6B1-AFE98B34C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4023-1111-4DD6-B6A8-6ED089769A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4B52-F991-4364-A93C-5C2C07EB8ACF}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7.85546875" bestFit="1" customWidth="1"/>
  </cols>
  <sheetData>
    <row r="1" spans="1:3" x14ac:dyDescent="0.25">
      <c r="A1" t="s">
        <v>48</v>
      </c>
      <c r="B1" t="s">
        <v>47</v>
      </c>
      <c r="C1" t="s">
        <v>49</v>
      </c>
    </row>
    <row r="2" spans="1:3" x14ac:dyDescent="0.25">
      <c r="A2" s="5" t="s">
        <v>27</v>
      </c>
      <c r="B2" s="6" t="s">
        <v>15</v>
      </c>
      <c r="C2" s="4">
        <v>240</v>
      </c>
    </row>
    <row r="3" spans="1:3" x14ac:dyDescent="0.25">
      <c r="A3" s="5" t="s">
        <v>39</v>
      </c>
      <c r="B3" s="6" t="s">
        <v>40</v>
      </c>
      <c r="C3" s="4">
        <v>120</v>
      </c>
    </row>
    <row r="4" spans="1:3" x14ac:dyDescent="0.25">
      <c r="A4" s="5" t="s">
        <v>28</v>
      </c>
      <c r="B4" s="6" t="s">
        <v>25</v>
      </c>
      <c r="C4" s="4">
        <v>60</v>
      </c>
    </row>
    <row r="5" spans="1:3" x14ac:dyDescent="0.25">
      <c r="A5" s="5" t="s">
        <v>43</v>
      </c>
      <c r="B5" s="6" t="s">
        <v>44</v>
      </c>
      <c r="C5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Resources</vt:lpstr>
      <vt:lpstr>Base Recipies</vt:lpstr>
      <vt:lpstr>Alternate Recipies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Kendall</dc:creator>
  <cp:lastModifiedBy>Sean Kendall</cp:lastModifiedBy>
  <dcterms:created xsi:type="dcterms:W3CDTF">2025-10-27T20:34:39Z</dcterms:created>
  <dcterms:modified xsi:type="dcterms:W3CDTF">2025-10-28T05:52:23Z</dcterms:modified>
</cp:coreProperties>
</file>