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697A9CB7-2057-7B4D-9436-5B320C412478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4" l="1"/>
  <c r="C122" i="4" s="1"/>
  <c r="D54" i="4"/>
  <c r="C54" i="4" s="1"/>
  <c r="D55" i="4"/>
  <c r="C55" i="4" s="1"/>
  <c r="D53" i="4"/>
  <c r="C53" i="4" s="1"/>
  <c r="C57" i="4"/>
  <c r="C63" i="4"/>
  <c r="E69" i="4"/>
  <c r="E70" i="4"/>
  <c r="C71" i="4"/>
  <c r="E71" i="4"/>
  <c r="D142" i="4"/>
  <c r="C142" i="4" s="1"/>
  <c r="E246" i="4"/>
  <c r="E245" i="4"/>
  <c r="E244" i="4"/>
  <c r="E243" i="4"/>
  <c r="E242" i="4"/>
  <c r="E241" i="4"/>
  <c r="E240" i="4"/>
  <c r="E239" i="4"/>
  <c r="E216" i="4"/>
  <c r="E215" i="4"/>
  <c r="E214" i="4"/>
  <c r="E213" i="4"/>
  <c r="E212" i="4"/>
  <c r="E211" i="4"/>
  <c r="E210" i="4"/>
  <c r="E209" i="4"/>
  <c r="E208" i="4"/>
  <c r="E207" i="4"/>
  <c r="E206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05" i="4"/>
  <c r="E204" i="4"/>
  <c r="E203" i="4"/>
  <c r="E202" i="4"/>
  <c r="E201" i="4"/>
  <c r="E200" i="4"/>
  <c r="E199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0" i="4"/>
  <c r="E178" i="4"/>
  <c r="E177" i="4"/>
  <c r="E176" i="4"/>
  <c r="E174" i="4"/>
  <c r="E173" i="4"/>
  <c r="E172" i="4"/>
  <c r="E171" i="4"/>
  <c r="E170" i="4"/>
  <c r="E167" i="4"/>
  <c r="E166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0" i="4"/>
  <c r="E118" i="4"/>
  <c r="E117" i="4"/>
  <c r="E116" i="4"/>
  <c r="E113" i="4"/>
  <c r="E110" i="4"/>
  <c r="E109" i="4"/>
  <c r="E107" i="4"/>
  <c r="E105" i="4"/>
  <c r="E104" i="4"/>
  <c r="E103" i="4"/>
  <c r="E102" i="4"/>
  <c r="E101" i="4"/>
  <c r="E95" i="4"/>
  <c r="E94" i="4"/>
  <c r="E93" i="4"/>
  <c r="E92" i="4"/>
  <c r="E91" i="4"/>
  <c r="E90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68" i="4"/>
  <c r="E67" i="4"/>
  <c r="E66" i="4"/>
  <c r="E65" i="4"/>
  <c r="E58" i="4"/>
  <c r="E52" i="4"/>
  <c r="E51" i="4"/>
  <c r="E48" i="4"/>
  <c r="E47" i="4"/>
  <c r="E44" i="4"/>
  <c r="E43" i="4"/>
  <c r="E42" i="4"/>
  <c r="E41" i="4"/>
  <c r="E40" i="4"/>
  <c r="E39" i="4"/>
  <c r="E37" i="4"/>
  <c r="E36" i="4"/>
  <c r="E35" i="4"/>
  <c r="E34" i="4"/>
  <c r="E33" i="4"/>
  <c r="E32" i="4"/>
  <c r="E31" i="4"/>
  <c r="E29" i="4"/>
  <c r="E28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2" i="4"/>
  <c r="E11" i="4"/>
  <c r="E10" i="4"/>
  <c r="E9" i="4"/>
  <c r="D138" i="4"/>
  <c r="C138" i="4" s="1"/>
  <c r="C127" i="4"/>
  <c r="D137" i="4"/>
  <c r="C137" i="4" s="1"/>
  <c r="D108" i="4"/>
  <c r="C108" i="4" s="1"/>
  <c r="D100" i="4"/>
  <c r="C100" i="4" s="1"/>
  <c r="D106" i="4"/>
  <c r="C106" i="4" s="1"/>
  <c r="D96" i="4"/>
  <c r="C96" i="4" s="1"/>
  <c r="C10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" i="4"/>
  <c r="D50" i="4"/>
  <c r="E50" i="4" s="1"/>
  <c r="D49" i="4"/>
  <c r="C49" i="4" s="1"/>
  <c r="C88" i="4"/>
  <c r="C110" i="4"/>
  <c r="C125" i="4"/>
  <c r="D121" i="4"/>
  <c r="C121" i="4" s="1"/>
  <c r="C189" i="4"/>
  <c r="D46" i="4"/>
  <c r="C46" i="4" s="1"/>
  <c r="D45" i="4"/>
  <c r="C45" i="4" s="1"/>
  <c r="C52" i="4"/>
  <c r="C82" i="4"/>
  <c r="D119" i="4"/>
  <c r="C119" i="4" s="1"/>
  <c r="C183" i="4"/>
  <c r="D89" i="4"/>
  <c r="C89" i="4" s="1"/>
  <c r="D198" i="4"/>
  <c r="C198" i="4" s="1"/>
  <c r="C145" i="4"/>
  <c r="D123" i="4"/>
  <c r="C123" i="4" s="1"/>
  <c r="C197" i="4"/>
  <c r="D115" i="4"/>
  <c r="C115" i="4" s="1"/>
  <c r="C166" i="4"/>
  <c r="C163" i="4"/>
  <c r="D114" i="4"/>
  <c r="C114" i="4" s="1"/>
  <c r="D175" i="4"/>
  <c r="C175" i="4" s="1"/>
  <c r="C217" i="4"/>
  <c r="D181" i="4"/>
  <c r="C181" i="4" s="1"/>
  <c r="C206" i="4"/>
  <c r="D179" i="4"/>
  <c r="C179" i="4" s="1"/>
  <c r="C224" i="4"/>
  <c r="C173" i="4"/>
  <c r="D169" i="4"/>
  <c r="C169" i="4" s="1"/>
  <c r="D168" i="4"/>
  <c r="C168" i="4" s="1"/>
  <c r="C239" i="4"/>
  <c r="C11" i="4"/>
  <c r="D4" i="4"/>
  <c r="C4" i="4" s="1"/>
  <c r="D165" i="4"/>
  <c r="C165" i="4" s="1"/>
  <c r="D112" i="4"/>
  <c r="C112" i="4" s="1"/>
  <c r="C160" i="4"/>
  <c r="C148" i="4"/>
  <c r="D111" i="4"/>
  <c r="C111" i="4" s="1"/>
  <c r="C48" i="4"/>
  <c r="D8" i="4"/>
  <c r="C8" i="4" s="1"/>
  <c r="D7" i="4"/>
  <c r="C7" i="4" s="1"/>
  <c r="D6" i="4"/>
  <c r="C6" i="4" s="1"/>
  <c r="D5" i="4"/>
  <c r="C5" i="4" s="1"/>
  <c r="C34" i="4"/>
  <c r="C42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E4" i="4" l="1"/>
  <c r="E5" i="4"/>
  <c r="E6" i="4"/>
  <c r="E108" i="4"/>
  <c r="E119" i="4"/>
  <c r="E198" i="4"/>
  <c r="E45" i="4"/>
  <c r="E121" i="4"/>
  <c r="E179" i="4"/>
  <c r="E100" i="4"/>
  <c r="E111" i="4"/>
  <c r="E122" i="4"/>
  <c r="E46" i="4"/>
  <c r="E112" i="4"/>
  <c r="E123" i="4"/>
  <c r="E181" i="4"/>
  <c r="E89" i="4"/>
  <c r="E114" i="4"/>
  <c r="E7" i="4"/>
  <c r="E49" i="4"/>
  <c r="E8" i="4"/>
  <c r="E137" i="4"/>
  <c r="E175" i="4"/>
  <c r="C50" i="4"/>
</calcChain>
</file>

<file path=xl/sharedStrings.xml><?xml version="1.0" encoding="utf-8"?>
<sst xmlns="http://schemas.openxmlformats.org/spreadsheetml/2006/main" count="928" uniqueCount="725">
  <si>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</si>
  <si>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</si>
  <si>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</si>
  <si>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</si>
  <si>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</si>
  <si>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</si>
  <si>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</si>
  <si>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</si>
  <si>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</si>
  <si>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RETURN</t>
  </si>
  <si>
    <t>SETCHARS</t>
  </si>
  <si>
    <t>END</t>
  </si>
  <si>
    <t>LABELS</t>
  </si>
  <si>
    <t>SETCOLORSCHEME</t>
  </si>
  <si>
    <t>NEXT H</t>
  </si>
  <si>
    <t xml:space="preserve">FOR I=1 TO 1000 :: NEXT I </t>
  </si>
  <si>
    <t>GOSUB/GOTO LABELS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</si>
  <si>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</si>
  <si>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</si>
  <si>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</si>
  <si>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</si>
  <si>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</si>
  <si>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</si>
  <si>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</si>
  <si>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</si>
  <si>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</si>
  <si>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</si>
  <si>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</si>
  <si>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</si>
  <si>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</si>
  <si>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</si>
  <si>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</si>
  <si>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</si>
  <si>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</si>
  <si>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</si>
  <si>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</si>
  <si>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</si>
  <si>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</si>
  <si>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</si>
  <si>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</si>
  <si>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</si>
  <si>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</si>
  <si>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</si>
  <si>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</si>
  <si>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</si>
  <si>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</si>
  <si>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</si>
  <si>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</si>
  <si>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</si>
  <si>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</si>
  <si>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</si>
  <si>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</si>
  <si>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</si>
  <si>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</si>
  <si>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</si>
  <si>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</si>
  <si>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</si>
  <si>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</si>
  <si>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</si>
  <si>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</si>
  <si>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</si>
  <si>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</si>
  <si>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</si>
  <si>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</si>
  <si>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</si>
  <si>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</si>
  <si>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</si>
  <si>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</si>
  <si>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</si>
  <si>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</si>
  <si>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</si>
  <si>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</si>
  <si>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</si>
  <si>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</si>
  <si>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</si>
  <si>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</si>
  <si>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</si>
  <si>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</si>
  <si>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</si>
  <si>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</si>
  <si>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</si>
  <si>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</si>
  <si>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</si>
  <si>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</si>
  <si>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</si>
  <si>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</si>
  <si>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</si>
  <si>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</si>
  <si>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</si>
  <si>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</si>
  <si>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</si>
  <si>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</si>
  <si>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</si>
  <si>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</si>
  <si>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</si>
  <si>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</si>
  <si>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</si>
  <si>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</si>
  <si>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</si>
  <si>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</si>
  <si>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</si>
  <si>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</si>
  <si>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</si>
  <si>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</si>
  <si>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</si>
  <si>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</si>
  <si>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</si>
  <si>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</si>
  <si>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</si>
  <si>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</si>
  <si>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</si>
  <si>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</si>
  <si>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</si>
  <si>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</si>
  <si>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</si>
  <si>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</si>
  <si>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</si>
  <si>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</si>
  <si>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</si>
  <si>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</si>
  <si>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</si>
  <si>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</si>
  <si>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</si>
  <si>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</si>
  <si>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</si>
  <si>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</si>
  <si>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</si>
  <si>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</si>
  <si>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</si>
  <si>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</si>
  <si>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</si>
  <si>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</si>
  <si>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</si>
  <si>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</si>
  <si>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</si>
  <si>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</si>
  <si>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</si>
  <si>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</si>
  <si>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</si>
  <si>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</si>
  <si>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</si>
  <si>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</si>
  <si>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</si>
  <si>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</si>
  <si>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</si>
  <si>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</si>
  <si>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</si>
  <si>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</si>
  <si>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</si>
  <si>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</si>
  <si>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</si>
  <si>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</si>
  <si>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</si>
  <si>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</si>
  <si>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</si>
  <si>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</si>
  <si>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</si>
  <si>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</si>
  <si>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</si>
  <si>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</si>
  <si>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</si>
  <si>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</si>
  <si>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</si>
  <si>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</si>
  <si>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</si>
  <si>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</si>
  <si>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</si>
  <si>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</si>
  <si>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</si>
  <si>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</si>
  <si>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</si>
  <si>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</si>
  <si>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</si>
  <si>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</si>
  <si>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</si>
  <si>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</si>
  <si>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</si>
  <si>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</si>
  <si>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</si>
  <si>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</si>
  <si>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</si>
  <si>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</si>
  <si>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</si>
  <si>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</si>
  <si>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</si>
  <si>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</si>
  <si>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</si>
  <si>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</si>
  <si>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</si>
  <si>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</si>
  <si>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</si>
  <si>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</si>
  <si>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</si>
  <si>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</si>
  <si>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</si>
  <si>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</si>
  <si>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</si>
  <si>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</si>
  <si>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</si>
  <si>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</si>
  <si>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</si>
  <si>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</si>
  <si>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</si>
  <si>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</si>
  <si>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</si>
  <si>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</si>
  <si>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</si>
  <si>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</si>
  <si>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</si>
  <si>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</si>
  <si>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</si>
  <si>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</si>
  <si>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</si>
  <si>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</si>
  <si>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</si>
  <si>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</si>
  <si>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</si>
  <si>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</si>
  <si>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</si>
  <si>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</si>
  <si>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</si>
  <si>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</si>
  <si>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</si>
  <si>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</si>
  <si>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</si>
  <si>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</si>
  <si>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</si>
  <si>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</si>
  <si>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</si>
  <si>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</si>
  <si>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</si>
  <si>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</si>
  <si>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</si>
  <si>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</si>
  <si>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</si>
  <si>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</si>
  <si>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</si>
  <si>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</si>
  <si>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</si>
  <si>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</si>
  <si>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</si>
  <si>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</si>
  <si>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</si>
  <si>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</si>
  <si>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</si>
  <si>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</si>
  <si>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</si>
  <si>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</si>
  <si>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</si>
  <si>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</si>
  <si>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</si>
  <si>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</si>
  <si>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</si>
  <si>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</si>
  <si>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</si>
  <si>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</si>
  <si>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</si>
  <si>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</si>
  <si>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</si>
  <si>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</si>
  <si>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</si>
  <si>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</si>
  <si>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</si>
  <si>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</si>
  <si>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</si>
  <si>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</si>
  <si>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</si>
  <si>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</si>
  <si>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</si>
  <si>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</si>
  <si>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</si>
  <si>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</si>
  <si>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</si>
  <si>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</si>
  <si>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</si>
  <si>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</si>
  <si>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</si>
  <si>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</si>
  <si>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</si>
  <si>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</si>
  <si>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</si>
  <si>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</si>
  <si>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</si>
  <si>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</si>
  <si>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</si>
  <si>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</si>
  <si>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</si>
  <si>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</si>
  <si>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</si>
  <si>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</si>
  <si>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</si>
  <si>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</si>
  <si>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</si>
  <si>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</si>
  <si>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</si>
  <si>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</si>
  <si>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</si>
  <si>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</si>
  <si>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</si>
  <si>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</si>
  <si>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</si>
  <si>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</si>
  <si>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</si>
  <si>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</si>
  <si>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</si>
  <si>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</si>
  <si>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</si>
  <si>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</si>
  <si>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</si>
  <si>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</si>
  <si>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</si>
  <si>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</si>
  <si>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</si>
  <si>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</si>
  <si>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</si>
  <si>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</si>
  <si>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</si>
  <si>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</si>
  <si>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</si>
  <si>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</si>
  <si>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</si>
  <si>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</si>
  <si>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</si>
  <si>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</si>
  <si>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</si>
  <si>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</si>
  <si>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</si>
  <si>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</si>
  <si>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</si>
  <si>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</si>
  <si>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</si>
  <si>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</si>
  <si>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</si>
  <si>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</si>
  <si>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</si>
  <si>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</si>
  <si>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</si>
  <si>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</si>
  <si>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</si>
  <si>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</si>
  <si>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</si>
  <si>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</si>
  <si>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</si>
  <si>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</si>
  <si>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</si>
  <si>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</si>
  <si>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</si>
  <si>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</si>
  <si>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</si>
  <si>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</si>
  <si>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</si>
  <si>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</si>
  <si>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</si>
  <si>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</si>
  <si>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</si>
  <si>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</si>
  <si>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</si>
  <si>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</si>
  <si>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</si>
  <si>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</si>
  <si>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</si>
  <si>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</si>
  <si>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</si>
  <si>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</si>
  <si>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</si>
  <si>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</si>
  <si>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</si>
  <si>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</si>
  <si>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</si>
  <si>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</si>
  <si>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</si>
  <si>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</si>
  <si>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</si>
  <si>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</si>
  <si>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</si>
  <si>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</si>
  <si>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</si>
  <si>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</si>
  <si>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</si>
  <si>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</si>
  <si>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</si>
  <si>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</si>
  <si>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</si>
  <si>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</si>
  <si>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</si>
  <si>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</si>
  <si>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</si>
  <si>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</si>
  <si>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</si>
  <si>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</si>
  <si>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</si>
  <si>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</si>
  <si>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</si>
  <si>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</si>
  <si>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</si>
  <si>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</si>
  <si>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</si>
  <si>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</si>
  <si>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</si>
  <si>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</si>
  <si>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</si>
  <si>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</si>
  <si>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</si>
  <si>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</si>
  <si>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</si>
  <si>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</si>
  <si>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</si>
  <si>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</si>
  <si>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</si>
  <si>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</si>
  <si>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</si>
  <si>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</si>
  <si>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</si>
  <si>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</si>
  <si>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</si>
  <si>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</si>
  <si>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</si>
  <si>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</si>
  <si>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</si>
  <si>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</si>
  <si>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</si>
  <si>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</si>
  <si>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</si>
  <si>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</si>
  <si>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</si>
  <si>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</si>
  <si>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</si>
  <si>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</si>
  <si>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</si>
  <si>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</si>
  <si>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</si>
  <si>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</si>
  <si>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</si>
  <si>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</si>
  <si>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</si>
  <si>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</si>
  <si>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</si>
  <si>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</si>
  <si>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</si>
  <si>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</si>
  <si>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</si>
  <si>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</si>
  <si>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</si>
  <si>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</si>
  <si>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</si>
  <si>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</si>
  <si>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</si>
  <si>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</si>
  <si>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</si>
  <si>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</si>
  <si>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</si>
  <si>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</si>
  <si>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</si>
  <si>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</si>
  <si>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</si>
  <si>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</si>
  <si>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</si>
  <si>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</si>
  <si>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</si>
  <si>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</si>
  <si>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</si>
  <si>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</si>
  <si>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</si>
  <si>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</si>
  <si>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</si>
  <si>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</si>
  <si>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</si>
  <si>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</si>
  <si>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</si>
  <si>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</si>
  <si>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</si>
  <si>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</si>
  <si>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</si>
  <si>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</si>
  <si>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</si>
  <si>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</si>
  <si>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</si>
  <si>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</si>
  <si>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</si>
  <si>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</si>
  <si>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</si>
  <si>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</si>
  <si>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</si>
  <si>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</si>
  <si>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</si>
  <si>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</si>
  <si>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</si>
  <si>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</si>
  <si>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</si>
  <si>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</si>
  <si>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</si>
  <si>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</si>
  <si>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</si>
  <si>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</si>
  <si>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</si>
  <si>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</si>
  <si>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</si>
  <si>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</si>
  <si>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</si>
  <si>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</si>
  <si>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</si>
  <si>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</si>
  <si>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</si>
  <si>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</si>
  <si>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</si>
  <si>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</si>
  <si>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</si>
  <si>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</si>
  <si>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</si>
  <si>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</si>
  <si>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</si>
  <si>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</si>
  <si>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</si>
  <si>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</si>
  <si>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</si>
  <si>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</si>
  <si>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</si>
  <si>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</si>
  <si>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</si>
  <si>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</si>
  <si>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</si>
  <si>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</si>
  <si>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</si>
  <si>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</si>
  <si>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</si>
  <si>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</si>
  <si>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</si>
  <si>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</si>
  <si>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</si>
  <si>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</si>
  <si>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</si>
  <si>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</si>
  <si>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</si>
  <si>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</si>
  <si>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</si>
  <si>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</si>
  <si>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</si>
  <si>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</si>
  <si>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</si>
  <si>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</si>
  <si>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</si>
  <si>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</si>
  <si>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</si>
  <si>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</si>
  <si>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</si>
  <si>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</si>
  <si>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</si>
  <si>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</si>
  <si>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</si>
  <si>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</si>
  <si>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</si>
  <si>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</si>
  <si>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</si>
  <si>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</si>
  <si>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</si>
  <si>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DIM COORDS(4) :: DIM COORDS$(4)</t>
  </si>
  <si>
    <t>NEXT CURRENTSHIP</t>
  </si>
  <si>
    <t>INPUTROW</t>
  </si>
  <si>
    <t>RENDERTEXT</t>
  </si>
  <si>
    <t>STRLEN=LEN(TEXT$)</t>
  </si>
  <si>
    <t>SUBEND</t>
  </si>
  <si>
    <t>SUB RENDERTEXT(TEXT$,ROW,COL)</t>
  </si>
  <si>
    <t>FOR I=0 TO STRLEN-1</t>
  </si>
  <si>
    <t>C$=SEG$(TEXT$,I+1,1)</t>
  </si>
  <si>
    <t>CALL RENDERTEXT("[IE. C3]:",YMENU+4,XMENU)</t>
  </si>
  <si>
    <t>CALL HCHAR(ROW,COL+I,ASC(C$))</t>
  </si>
  <si>
    <t>CALL RENDERTEXT("LOCATIONS",YMENU+1,XMENU)</t>
  </si>
  <si>
    <t>CALL RENDERTEXT("INPUT THE",YMENU,XMENU)</t>
  </si>
  <si>
    <t>CALL RENDERTEXT("FOR YOUR",YMENU+2,XMENU)</t>
  </si>
  <si>
    <t>ON WARNING PRINT</t>
  </si>
  <si>
    <t>CALL RENDERTEXT("          ",YMENU+3,XMENU)</t>
  </si>
  <si>
    <t>DISPLAY AT(1,9):"BATTLESHIP"</t>
  </si>
  <si>
    <t>ACCEPT AT(YMENU+5+I,XMENU+3)VALIDATE("ABCDEFGHIJ")BEEP SIZE(1):COORDS$(I)</t>
  </si>
  <si>
    <t>ACCEPT AT(YMENU+5+I,XMENU+4)VALIDATE(DIGIT)BEEP SIZE(2):COORDS(I)</t>
  </si>
  <si>
    <t>INPUTCOL</t>
  </si>
  <si>
    <t>VALIDATESHIP</t>
  </si>
  <si>
    <t>SHIPERR=0</t>
  </si>
  <si>
    <t>CHECKSEQUENCE</t>
  </si>
  <si>
    <t>EXPSUM=MINCOORD</t>
  </si>
  <si>
    <t>IF EXPSUM&lt;&gt;ACTSUM THEN SHIPERR=1</t>
  </si>
  <si>
    <t>MINCOORD=SERIAL(0)</t>
  </si>
  <si>
    <t>MINCOORD=MIN(MINCOORD,SERIAL(I))</t>
  </si>
  <si>
    <t>ACTSUM=SERIAL(0)</t>
  </si>
  <si>
    <t>ACTSUM=ACTSUM+SERIAL(I)</t>
  </si>
  <si>
    <t>EXPSUM=EXPSUM+MINCOORD+I</t>
  </si>
  <si>
    <t>CHECKHORIZONTAL</t>
  </si>
  <si>
    <t>HORIZONTAL=0</t>
  </si>
  <si>
    <t>HORIZONTAL=1</t>
  </si>
  <si>
    <t>IF SHIPERR=1 THEN RETURN</t>
  </si>
  <si>
    <t>DIM SERIAL(4)</t>
  </si>
  <si>
    <t>IF COORDS$(I-1)&lt;&gt;COORDS$(I) THEN RETURN</t>
  </si>
  <si>
    <t>CHECKOVERLAP</t>
  </si>
  <si>
    <t>IF LOC=STOREDLOC THEN SHIPERR=1 :: RETURN</t>
  </si>
  <si>
    <t>FOR I=0 TO CURRENTSHIP-1</t>
  </si>
  <si>
    <t>LOC=(ASC(COORDS$(K))-64)*16+COORDS(K)</t>
  </si>
  <si>
    <t>CLEARMENU</t>
  </si>
  <si>
    <t>FOR I=0 TO 9 :: CALL HCHAR(YMENU+I,XMENU,32,10) :: NEXT I</t>
  </si>
  <si>
    <t>CALL RENDERTEXT(TEXT$,YMENU+4+I,XMENU)</t>
  </si>
  <si>
    <t>IF HORIZONTAL=1 THEN SERIAL(I)=COORDS(I) ELSE SERIAL(I)=ASC(COORDS$(I))-64</t>
  </si>
  <si>
    <t>CALL COLOR(13,2,16) :: REM BLACK ON WHITE</t>
  </si>
  <si>
    <t>CALL COLOR(14,2,9) :: REM BLACK ON MED RED</t>
  </si>
  <si>
    <t>HOLECHAR=96 :: CALL CHAR(HOLECHAR,"3C4299A5A599423C") :: REM SET 9</t>
  </si>
  <si>
    <t>HITCHAR=104 :: CALL CHAR(HITCHAR,"003C7E7E7E7E3C00") :: REM SET 10</t>
  </si>
  <si>
    <t>SHIPCHAR=112 :: CALL CHAR(SHIPCHAR,"3C4299A5A599423C") :: REM SET 11</t>
  </si>
  <si>
    <t>MISSCHAR=128 :: CALL CHAR(MISSCHAR,"3C4299A5A599423C") :: REM SET 13</t>
  </si>
  <si>
    <t>CALL HCHAR(Y+I,X,HOLECHAR,10)</t>
  </si>
  <si>
    <t>SUNKCHAR=136 :: CALL CHAR(SUNKCHAR,"3C4299A5A599423C") :: REM SET 14</t>
  </si>
  <si>
    <t>CALL RENDERTEXT("PLAYER'S",YMENU,XMENU)</t>
  </si>
  <si>
    <t>CALL RENDERTEXT("SHIPS",YMENU+1,XMENU)</t>
  </si>
  <si>
    <t>PLAYERDEPLOYED</t>
  </si>
  <si>
    <t>DEPLOYSHIPS</t>
  </si>
  <si>
    <t>RENDERSHIP</t>
  </si>
  <si>
    <t>RENDERBOARDS</t>
  </si>
  <si>
    <t>FOR I=0 TO 18 STEP 2</t>
  </si>
  <si>
    <t>CALL HCHAR(Y-2+I*2,X-2,64+I,1)</t>
  </si>
  <si>
    <t>REM RENDER Y-AXIS (LETTERS)</t>
  </si>
  <si>
    <t>REM RENDER X-AXIS (NUMBERS)</t>
  </si>
  <si>
    <t>CALL HCHAR(Y-2,I*2+X,49+I,1)</t>
  </si>
  <si>
    <t>CALL HCHAR(Y-2,X+18,TENCHAR,1)</t>
  </si>
  <si>
    <t>CALL HCHAR(Y+I,X+J,HOLECHAR,1)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</si>
  <si>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</si>
  <si>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</si>
  <si>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</si>
  <si>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</si>
  <si>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</si>
  <si>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</si>
  <si>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</si>
  <si>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</si>
  <si>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</si>
  <si>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</si>
  <si>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</si>
  <si>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</si>
  <si>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</si>
  <si>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</si>
  <si>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</si>
  <si>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</si>
  <si>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</si>
  <si>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</si>
  <si>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</si>
  <si>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</si>
  <si>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</si>
  <si>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</si>
  <si>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</si>
  <si>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</si>
  <si>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</si>
  <si>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</si>
  <si>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</si>
  <si>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</si>
  <si>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</si>
  <si>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</si>
  <si>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</si>
  <si>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</si>
  <si>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</si>
  <si>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</si>
  <si>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</si>
  <si>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</si>
  <si>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</si>
  <si>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</si>
  <si>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</si>
  <si>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</si>
  <si>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>CALL RENDERTEXT("AUTO",YMENU,XMENU)</t>
  </si>
  <si>
    <t>CALL RENDERTEXT("DEPLOY",YMENU+1,XMENU)</t>
  </si>
  <si>
    <t>CALL RENDERTEXT("YOUR",YMENU+2,XMENU)</t>
  </si>
  <si>
    <t xml:space="preserve">SHIPLENS(0)=5 :: SHIPLENS(1)=4 :: SHIPLENS(2)=3 :: SHIPLENS(3)=3 :: SHIPLENS(4)=2 </t>
  </si>
  <si>
    <t>FOR I=0 TO SHIPLENS(CURRENTSHIP)-1</t>
  </si>
  <si>
    <t>IF I&gt;SHIPLENS(CURRENTSHIP) THEN TEXT$="        " ELSE TEXT$="POS"&amp;STR$(I)&amp;":    "</t>
  </si>
  <si>
    <t>FOR J=0 TO SHIPLENS(I)-1</t>
  </si>
  <si>
    <t>FOR I=1 TO SHIPLENS(CURRENTSHIP)-1</t>
  </si>
  <si>
    <t>FOR K=0 TO SHIPLENS(CURRENTSHIP)-1</t>
  </si>
  <si>
    <t>DIM SHIPLENS(4) :: DIM SHIPNAMES$(4)</t>
  </si>
  <si>
    <t>SHIPNAMES$(0)="CARRIER" :: SHIPNAMES$(1)="BATTLESHIP" :: SHIPNAMES$(2)="CRUISER" :: SHIPNAMES$(3)="SUBMARINE" :: SHIPNAMES$(4)="DESTROYER"</t>
  </si>
  <si>
    <t>CALL RENDERTEXT(SHIPNAMES$(CURRENTSHIP),YMENU+3,XMENU)</t>
  </si>
  <si>
    <t>BCOORDS(0,I,J)=BCOORDS(1,I,J) :: BCOORDS$(0,I,J)=BCOORDS$(1,I,J)</t>
  </si>
  <si>
    <t>CALL RENDERTEXT("SHIPS?",YMENU+3,XMENU)</t>
  </si>
  <si>
    <t>CALL RENDERTEXT("[Y/N]:",YMENU+4,XMENU)</t>
  </si>
  <si>
    <t>ACCEPT AT(YMENU+4,XMENU+4)VALIDATE("YN")BEEP SIZE(1):AUTODEPLOY$</t>
  </si>
  <si>
    <t>BCOORDS(0,CURRENTSHIP,I)=COORDS(I) :: BCOORDS$(0,CURRENTSHIP,I)=COORDS$(I)</t>
  </si>
  <si>
    <t>CALL RENDERTEXT("DEPLOYED.",YMENU+2,XMENU)</t>
  </si>
  <si>
    <t>CALL RENDERTEXT("COMPUTER",YMENU+4,XMENU)</t>
  </si>
  <si>
    <t>CALL RENDERTEXT("DEPLOYING",YMENU+5,XMENU)</t>
  </si>
  <si>
    <t>CALL RENDERTEXT("SHIPS...",YMENU+6,XMENU)</t>
  </si>
  <si>
    <t>PLAYERDELOY</t>
  </si>
  <si>
    <t>PLAYERDEPLOYSHIPS</t>
  </si>
  <si>
    <t>PLAYERDEPLOYSHIP</t>
  </si>
  <si>
    <t>PLAYERRENDERSHIPS</t>
  </si>
  <si>
    <t>COMPUTERDEPLOY</t>
  </si>
  <si>
    <t>PLAYERDEPLOYMENU</t>
  </si>
  <si>
    <t>PLAYERDEPLOYINPUT</t>
  </si>
  <si>
    <t>RENDERBOARD</t>
  </si>
  <si>
    <t>RENDERAXES</t>
  </si>
  <si>
    <t>RENDERSHIPSAUX</t>
  </si>
  <si>
    <t>X=XAUX :: Y=YAUX</t>
  </si>
  <si>
    <t>CALL HCHAR(Y+ASC(BCOORDS$(0,I,J))-65,X+BCOORDS(0,I,J)-1,SHIPCHAR,1)</t>
  </si>
  <si>
    <t>CALL HCHAR(Y+(ASC(COORDS$(I))-65)*2,X+(COORDS(I)-1)*2,SHIPCHAR,1)</t>
  </si>
  <si>
    <t>X=XBOARD :: Y=YBOARD</t>
  </si>
  <si>
    <t>RENDERAUX</t>
  </si>
  <si>
    <t>XMENU=23 :: YMENU=14 :: REM MENU ORIGINS</t>
  </si>
  <si>
    <t>XBOARD=3 :: YBOARD=5 :: REM BOARD ORIGINS</t>
  </si>
  <si>
    <t>XAUX=23 :: YAUX=3 :: REM AUX BOARD ORIGINS</t>
  </si>
  <si>
    <t>DIM BCOORDS(1,4,4) :: DIM BCOORDS$(1,4,4) :: REM BCOORDS[PLAYER,SHIP,POS], BCOORDS$[PLAYER,SHIP,POS]</t>
  </si>
  <si>
    <t>HORIZONTAL=INT(RND*2)</t>
  </si>
  <si>
    <t>STATIC=INT(RND*10)+1</t>
  </si>
  <si>
    <t>IF HORIZONTAL=1 THEN COORDS$(I)=CHR$(64+STATIC) ELSE COORDS(I)=STATIC</t>
  </si>
  <si>
    <t>COMPUTERDEPLOYSHIP</t>
  </si>
  <si>
    <t>PLAYER=0</t>
  </si>
  <si>
    <t>STOREDLOC=(ASC(BCOORDS$(PLAYER,I,J))-64)*16+BCOORDS(PLAYER,I,J)</t>
  </si>
  <si>
    <t>PLAYER=1</t>
  </si>
  <si>
    <t>SHIPBEGIN=INT(RND*(10-SHIPLENS(CURRENTSHIP)))+1</t>
  </si>
  <si>
    <t>BCOORDS(1,CURRENTSHIP,I)=COORDS(I) :: BCOORDS$(1,CURRENTSHIP,I)=COORDS$(I)</t>
  </si>
  <si>
    <t>IF HORIZONTAL=1 THEN COORDS(I)=SHIPBEGIN+I ELSE COORDS$(I)=CHR$(64+SHIPBEGIN+I)</t>
  </si>
  <si>
    <t>CALL RENDERTEXT("AUTO",YMENU+6,XMENU)</t>
  </si>
  <si>
    <t>CALL RENDERTEXT("DEPLOYING",YMENU+7,XMENU)</t>
  </si>
  <si>
    <t>CALL RENDERTEXT("SHIPS...",YMENU+8,XMENU)</t>
  </si>
  <si>
    <t>DEBUG=1</t>
  </si>
  <si>
    <t>TENCHAR=120 :: CALL CHAR(TENCHAR,"004FC949494949EF") :: REM SET 12</t>
  </si>
  <si>
    <t>CALL COLOR(12,2,1) :: REM BLACK ON TRANSPARENT</t>
  </si>
  <si>
    <t>FILLCHAR=97 :: CALL CHAR(FILLCHAR,"0000000000000000") :: REM SET 9</t>
  </si>
  <si>
    <t>CALL HCHAR(Y+I,X,FILLCHAR,19)</t>
  </si>
  <si>
    <t>CALL COLOR(9,2,8) :: REM BLACK ON CYAN</t>
  </si>
  <si>
    <t>CALL COLOR(11,2,15) :: REM BLACK ON GREY</t>
  </si>
  <si>
    <t>CALL COLOR(10,2,11) :: REM BLACK ON DARK YELLOW</t>
  </si>
  <si>
    <t>RENDERHOLES</t>
  </si>
  <si>
    <t>RENDERBACKBOARD</t>
  </si>
  <si>
    <t>FOR I=0 TO 18</t>
  </si>
  <si>
    <t>CALL SCREEN(4)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</si>
</sst>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0" fillId="6" borderId="0" xfId="0" applyFill="1"/>
    <xf numFmtId="0" fontId="6" fillId="0" borderId="0" xfId="0" applyFont="1"/>
    <xf numFmtId="0" fontId="4" fillId="6" borderId="0" xfId="0" applyFont="1" applyFill="1"/>
    <xf numFmtId="0" fontId="3" fillId="4" borderId="0" xfId="0" applyFont="1" applyFill="1"/>
    <xf numFmtId="0" fontId="3" fillId="3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4" fillId="0" borderId="0" xfId="0" applyFont="1" applyFill="1"/>
    <xf numFmtId="0" fontId="9" fillId="3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E500"/>
  <sheetViews>
    <sheetView tabSelected="1" zoomScale="150" zoomScaleNormal="150" workbookViewId="0"/>
  </sheetViews>
  <sheetFormatPr baseColWidth="10" defaultRowHeight="16" x14ac:dyDescent="0.2"/>
  <cols>
    <col min="1" max="1" width="20.83203125" style="17" bestFit="1" customWidth="1"/>
    <col min="2" max="2" width="5.1640625" bestFit="1" customWidth="1"/>
    <col min="3" max="3" width="136.6640625" bestFit="1" customWidth="1"/>
    <col min="4" max="4" width="19.83203125" bestFit="1" customWidth="1"/>
  </cols>
  <sheetData>
    <row r="1" spans="1:5" s="8" customFormat="1" x14ac:dyDescent="0.2">
      <c r="A1" s="18" t="s">
        <v>12</v>
      </c>
      <c r="B1" s="8" t="s">
        <v>7</v>
      </c>
      <c r="C1" s="8" t="s">
        <v>4</v>
      </c>
      <c r="D1" s="8" t="s">
        <v>16</v>
      </c>
    </row>
    <row r="2" spans="1:5" x14ac:dyDescent="0.2">
      <c r="B2">
        <v>100</v>
      </c>
      <c r="C2" t="s">
        <v>0</v>
      </c>
      <c r="E2" t="str">
        <f>_xlfn.IFNA(MATCH(D2,A:A,0),"")</f>
        <v/>
      </c>
    </row>
    <row r="3" spans="1:5" x14ac:dyDescent="0.2">
      <c r="B3">
        <v>110</v>
      </c>
      <c r="C3" t="s">
        <v>724</v>
      </c>
    </row>
    <row r="4" spans="1:5" x14ac:dyDescent="0.2">
      <c r="B4">
        <v>120</v>
      </c>
      <c r="C4" t="str">
        <f>_xlfn.CONCAT("GOSUB ",INDEX(B:B,MATCH(D4,A:A,0),0)," :: REM CALL ",D4,"")</f>
        <v>GOSUB 190 :: REM CALL INIT</v>
      </c>
      <c r="D4" t="str">
        <f>A11</f>
        <v>INIT</v>
      </c>
      <c r="E4">
        <f>_xlfn.IFNA(MATCH(D4,A:A,0),"")</f>
        <v>11</v>
      </c>
    </row>
    <row r="5" spans="1:5" x14ac:dyDescent="0.2">
      <c r="B5">
        <v>130</v>
      </c>
      <c r="C5" t="str">
        <f>_xlfn.CONCAT("GOSUB ",INDEX(B:B,MATCH(D5,A:A,0),0)," :: REM CALL ",D5,"")</f>
        <v>GOSUB 330 :: REM CALL SETCHARS</v>
      </c>
      <c r="D5" t="str">
        <f>A25</f>
        <v>SETCHARS</v>
      </c>
      <c r="E5">
        <f>_xlfn.IFNA(MATCH(D5,A:A,0),"")</f>
        <v>25</v>
      </c>
    </row>
    <row r="6" spans="1:5" x14ac:dyDescent="0.2">
      <c r="B6">
        <v>140</v>
      </c>
      <c r="C6" t="str">
        <f>_xlfn.CONCAT("GOSUB ",INDEX(B:B,MATCH(D6,A:A,0),0)," :: REM CALL ",D6,"")</f>
        <v>GOSUB 420 :: REM CALL SETCOLORSCHEME</v>
      </c>
      <c r="D6" t="str">
        <f>A34</f>
        <v>SETCOLORSCHEME</v>
      </c>
      <c r="E6">
        <f>_xlfn.IFNA(MATCH(D6,A:A,0),"")</f>
        <v>34</v>
      </c>
    </row>
    <row r="7" spans="1:5" x14ac:dyDescent="0.2">
      <c r="B7">
        <v>150</v>
      </c>
      <c r="C7" t="str">
        <f>_xlfn.CONCAT("GOSUB ",INDEX(B:B,MATCH(D7,A:A,0),0)," :: REM CALL ",D7,"")</f>
        <v>GOSUB 500 :: REM CALL RENDERBOARDS</v>
      </c>
      <c r="D7" t="str">
        <f>A42</f>
        <v>RENDERBOARDS</v>
      </c>
      <c r="E7">
        <f>_xlfn.IFNA(MATCH(D7,A:A,0),"")</f>
        <v>42</v>
      </c>
    </row>
    <row r="8" spans="1:5" x14ac:dyDescent="0.2">
      <c r="B8">
        <v>160</v>
      </c>
      <c r="C8" t="str">
        <f>_xlfn.CONCAT("GOSUB ",INDEX(B:B,MATCH(D8,A:A,0),0)," :: REM CALL ",D8,"")</f>
        <v>GOSUB 560 :: REM CALL DEPLOYSHIPS</v>
      </c>
      <c r="D8" t="str">
        <f>A48</f>
        <v>DEPLOYSHIPS</v>
      </c>
      <c r="E8">
        <f>_xlfn.IFNA(MATCH(D8,A:A,0),"")</f>
        <v>48</v>
      </c>
    </row>
    <row r="9" spans="1:5" x14ac:dyDescent="0.2">
      <c r="B9">
        <v>170</v>
      </c>
      <c r="C9" t="s">
        <v>15</v>
      </c>
      <c r="E9" t="str">
        <f>_xlfn.IFNA(MATCH(D9,A:A,0),"")</f>
        <v/>
      </c>
    </row>
    <row r="10" spans="1:5" x14ac:dyDescent="0.2">
      <c r="B10">
        <v>180</v>
      </c>
      <c r="C10" t="s">
        <v>11</v>
      </c>
      <c r="E10" t="str">
        <f>_xlfn.IFNA(MATCH(D10,A:A,0),"")</f>
        <v/>
      </c>
    </row>
    <row r="11" spans="1:5" x14ac:dyDescent="0.2">
      <c r="A11" s="17" t="s">
        <v>5</v>
      </c>
      <c r="B11">
        <v>190</v>
      </c>
      <c r="C11" t="str">
        <f>_xlfn.CONCAT("REM SUBROUTINE ***",A11,"***")</f>
        <v>REM SUBROUTINE ***INIT***</v>
      </c>
      <c r="E11" t="str">
        <f>_xlfn.IFNA(MATCH(D11,A:A,0),"")</f>
        <v/>
      </c>
    </row>
    <row r="12" spans="1:5" x14ac:dyDescent="0.2">
      <c r="B12">
        <v>200</v>
      </c>
      <c r="C12" t="s">
        <v>2</v>
      </c>
      <c r="E12" t="str">
        <f>_xlfn.IFNA(MATCH(D12,A:A,0),"")</f>
        <v/>
      </c>
    </row>
    <row r="13" spans="1:5" x14ac:dyDescent="0.2">
      <c r="B13">
        <v>210</v>
      </c>
      <c r="C13" t="s">
        <v>713</v>
      </c>
    </row>
    <row r="14" spans="1:5" x14ac:dyDescent="0.2">
      <c r="B14">
        <v>220</v>
      </c>
      <c r="C14" t="s">
        <v>553</v>
      </c>
      <c r="E14" t="str">
        <f>_xlfn.IFNA(MATCH(D14,A:A,0),"")</f>
        <v/>
      </c>
    </row>
    <row r="15" spans="1:5" x14ac:dyDescent="0.2">
      <c r="B15">
        <v>230</v>
      </c>
      <c r="C15" t="s">
        <v>669</v>
      </c>
      <c r="E15" t="str">
        <f>_xlfn.IFNA(MATCH(D15,A:A,0),"")</f>
        <v/>
      </c>
    </row>
    <row r="16" spans="1:5" x14ac:dyDescent="0.2">
      <c r="B16">
        <v>240</v>
      </c>
      <c r="C16" t="s">
        <v>663</v>
      </c>
      <c r="E16" t="str">
        <f>_xlfn.IFNA(MATCH(D16,A:A,0),"")</f>
        <v/>
      </c>
    </row>
    <row r="17" spans="1:5" x14ac:dyDescent="0.2">
      <c r="B17">
        <v>250</v>
      </c>
      <c r="C17" t="s">
        <v>670</v>
      </c>
      <c r="E17" t="str">
        <f>_xlfn.IFNA(MATCH(D17,A:A,0),"")</f>
        <v/>
      </c>
    </row>
    <row r="18" spans="1:5" x14ac:dyDescent="0.2">
      <c r="B18">
        <v>260</v>
      </c>
      <c r="C18" t="s">
        <v>699</v>
      </c>
      <c r="E18" t="str">
        <f>_xlfn.IFNA(MATCH(D18,A:A,0),"")</f>
        <v/>
      </c>
    </row>
    <row r="19" spans="1:5" x14ac:dyDescent="0.2">
      <c r="B19">
        <v>270</v>
      </c>
      <c r="C19" t="s">
        <v>555</v>
      </c>
      <c r="E19" t="str">
        <f>_xlfn.IFNA(MATCH(D19,A:A,0),"")</f>
        <v/>
      </c>
    </row>
    <row r="20" spans="1:5" x14ac:dyDescent="0.2">
      <c r="B20">
        <v>280</v>
      </c>
      <c r="C20" t="s">
        <v>697</v>
      </c>
      <c r="E20" t="str">
        <f>_xlfn.IFNA(MATCH(D20,A:A,0),"")</f>
        <v/>
      </c>
    </row>
    <row r="21" spans="1:5" x14ac:dyDescent="0.2">
      <c r="B21">
        <v>290</v>
      </c>
      <c r="C21" t="s">
        <v>698</v>
      </c>
      <c r="E21" t="str">
        <f>_xlfn.IFNA(MATCH(D21,A:A,0),"")</f>
        <v/>
      </c>
    </row>
    <row r="22" spans="1:5" x14ac:dyDescent="0.2">
      <c r="B22">
        <v>300</v>
      </c>
      <c r="C22" t="s">
        <v>696</v>
      </c>
      <c r="E22" t="str">
        <f>_xlfn.IFNA(MATCH(D22,A:A,0),"")</f>
        <v/>
      </c>
    </row>
    <row r="23" spans="1:5" x14ac:dyDescent="0.2">
      <c r="B23">
        <v>310</v>
      </c>
      <c r="C23" t="s">
        <v>589</v>
      </c>
      <c r="E23" t="str">
        <f>_xlfn.IFNA(MATCH(D23,A:A,0),"")</f>
        <v/>
      </c>
    </row>
    <row r="24" spans="1:5" x14ac:dyDescent="0.2">
      <c r="B24">
        <v>320</v>
      </c>
      <c r="C24" t="s">
        <v>9</v>
      </c>
      <c r="E24" t="str">
        <f>_xlfn.IFNA(MATCH(D24,A:A,0),"")</f>
        <v/>
      </c>
    </row>
    <row r="25" spans="1:5" x14ac:dyDescent="0.2">
      <c r="A25" s="17" t="s">
        <v>10</v>
      </c>
      <c r="B25">
        <v>330</v>
      </c>
      <c r="C25" t="str">
        <f>_xlfn.CONCAT("REM SUBROUTINE ***",A25,"***")</f>
        <v>REM SUBROUTINE ***SETCHARS***</v>
      </c>
      <c r="E25" t="str">
        <f>_xlfn.IFNA(MATCH(D25,A:A,0),"")</f>
        <v/>
      </c>
    </row>
    <row r="26" spans="1:5" x14ac:dyDescent="0.2">
      <c r="B26">
        <v>340</v>
      </c>
      <c r="C26" s="5" t="s">
        <v>601</v>
      </c>
      <c r="E26" t="str">
        <f>_xlfn.IFNA(MATCH(D26,A:A,0),"")</f>
        <v/>
      </c>
    </row>
    <row r="27" spans="1:5" x14ac:dyDescent="0.2">
      <c r="B27">
        <v>350</v>
      </c>
      <c r="C27" s="5" t="s">
        <v>716</v>
      </c>
    </row>
    <row r="28" spans="1:5" x14ac:dyDescent="0.2">
      <c r="B28">
        <v>360</v>
      </c>
      <c r="C28" t="s">
        <v>602</v>
      </c>
      <c r="E28" t="str">
        <f>_xlfn.IFNA(MATCH(D28,A:A,0),"")</f>
        <v/>
      </c>
    </row>
    <row r="29" spans="1:5" x14ac:dyDescent="0.2">
      <c r="B29">
        <v>370</v>
      </c>
      <c r="C29" s="5" t="s">
        <v>603</v>
      </c>
      <c r="E29" t="str">
        <f>_xlfn.IFNA(MATCH(D29,A:A,0),"")</f>
        <v/>
      </c>
    </row>
    <row r="30" spans="1:5" x14ac:dyDescent="0.2">
      <c r="B30">
        <v>380</v>
      </c>
      <c r="C30" t="s">
        <v>714</v>
      </c>
    </row>
    <row r="31" spans="1:5" x14ac:dyDescent="0.2">
      <c r="B31">
        <v>390</v>
      </c>
      <c r="C31" s="5" t="s">
        <v>604</v>
      </c>
      <c r="E31" t="str">
        <f>_xlfn.IFNA(MATCH(D31,A:A,0),"")</f>
        <v/>
      </c>
    </row>
    <row r="32" spans="1:5" x14ac:dyDescent="0.2">
      <c r="B32">
        <v>400</v>
      </c>
      <c r="C32" s="5" t="s">
        <v>606</v>
      </c>
      <c r="E32" t="str">
        <f>_xlfn.IFNA(MATCH(D32,A:A,0),"")</f>
        <v/>
      </c>
    </row>
    <row r="33" spans="1:5" x14ac:dyDescent="0.2">
      <c r="B33">
        <v>410</v>
      </c>
      <c r="C33" t="s">
        <v>9</v>
      </c>
      <c r="E33" t="str">
        <f>_xlfn.IFNA(MATCH(D33,A:A,0),"")</f>
        <v/>
      </c>
    </row>
    <row r="34" spans="1:5" x14ac:dyDescent="0.2">
      <c r="A34" s="17" t="s">
        <v>13</v>
      </c>
      <c r="B34">
        <v>420</v>
      </c>
      <c r="C34" t="str">
        <f>_xlfn.CONCAT("REM SUBROUTINE ***",A34,"***")</f>
        <v>REM SUBROUTINE ***SETCOLORSCHEME***</v>
      </c>
      <c r="E34" t="str">
        <f>_xlfn.IFNA(MATCH(D34,A:A,0),"")</f>
        <v/>
      </c>
    </row>
    <row r="35" spans="1:5" x14ac:dyDescent="0.2">
      <c r="B35">
        <v>430</v>
      </c>
      <c r="C35" s="5" t="s">
        <v>718</v>
      </c>
      <c r="E35" t="str">
        <f>_xlfn.IFNA(MATCH(D35,A:A,0),"")</f>
        <v/>
      </c>
    </row>
    <row r="36" spans="1:5" x14ac:dyDescent="0.2">
      <c r="B36">
        <v>440</v>
      </c>
      <c r="C36" s="5" t="s">
        <v>720</v>
      </c>
      <c r="E36" t="str">
        <f>_xlfn.IFNA(MATCH(D36,A:A,0),"")</f>
        <v/>
      </c>
    </row>
    <row r="37" spans="1:5" x14ac:dyDescent="0.2">
      <c r="B37">
        <v>450</v>
      </c>
      <c r="C37" s="5" t="s">
        <v>719</v>
      </c>
      <c r="E37" t="str">
        <f>_xlfn.IFNA(MATCH(D37,A:A,0),"")</f>
        <v/>
      </c>
    </row>
    <row r="38" spans="1:5" x14ac:dyDescent="0.2">
      <c r="B38">
        <v>460</v>
      </c>
      <c r="C38" s="5" t="s">
        <v>715</v>
      </c>
    </row>
    <row r="39" spans="1:5" x14ac:dyDescent="0.2">
      <c r="B39">
        <v>470</v>
      </c>
      <c r="C39" t="s">
        <v>599</v>
      </c>
      <c r="E39" t="str">
        <f>_xlfn.IFNA(MATCH(D39,A:A,0),"")</f>
        <v/>
      </c>
    </row>
    <row r="40" spans="1:5" x14ac:dyDescent="0.2">
      <c r="B40">
        <v>480</v>
      </c>
      <c r="C40" t="s">
        <v>600</v>
      </c>
      <c r="E40" t="str">
        <f>_xlfn.IFNA(MATCH(D40,A:A,0),"")</f>
        <v/>
      </c>
    </row>
    <row r="41" spans="1:5" x14ac:dyDescent="0.2">
      <c r="B41">
        <v>490</v>
      </c>
      <c r="C41" t="s">
        <v>9</v>
      </c>
      <c r="E41" t="str">
        <f>_xlfn.IFNA(MATCH(D41,A:A,0),"")</f>
        <v/>
      </c>
    </row>
    <row r="42" spans="1:5" x14ac:dyDescent="0.2">
      <c r="A42" s="17" t="s">
        <v>612</v>
      </c>
      <c r="B42">
        <v>500</v>
      </c>
      <c r="C42" t="str">
        <f>_xlfn.CONCAT("REM SUBROUTINE ***",A42,"***")</f>
        <v>REM SUBROUTINE ***RENDERBOARDS***</v>
      </c>
      <c r="E42" t="str">
        <f>_xlfn.IFNA(MATCH(D42,A:A,0),"")</f>
        <v/>
      </c>
    </row>
    <row r="43" spans="1:5" x14ac:dyDescent="0.2">
      <c r="B43">
        <v>510</v>
      </c>
      <c r="C43" t="s">
        <v>0</v>
      </c>
      <c r="E43" t="str">
        <f>_xlfn.IFNA(MATCH(D43,A:A,0),"")</f>
        <v/>
      </c>
    </row>
    <row r="44" spans="1:5" x14ac:dyDescent="0.2">
      <c r="B44">
        <v>520</v>
      </c>
      <c r="C44" t="s">
        <v>571</v>
      </c>
      <c r="E44" t="str">
        <f>_xlfn.IFNA(MATCH(D44,A:A,0),"")</f>
        <v/>
      </c>
    </row>
    <row r="45" spans="1:5" x14ac:dyDescent="0.2">
      <c r="B45">
        <v>530</v>
      </c>
      <c r="C45" t="str">
        <f>_xlfn.CONCAT("GOSUB ",INDEX(B:B,MATCH(D45,A:A,0),0)," :: REM CALL ",D45,"")</f>
        <v>GOSUB 600 :: REM CALL RENDERBOARD</v>
      </c>
      <c r="D45" t="str">
        <f>A52</f>
        <v>RENDERBOARD</v>
      </c>
      <c r="E45">
        <f>_xlfn.IFNA(MATCH(D45,A:A,0),"")</f>
        <v>52</v>
      </c>
    </row>
    <row r="46" spans="1:5" x14ac:dyDescent="0.2">
      <c r="B46">
        <v>540</v>
      </c>
      <c r="C46" t="str">
        <f>_xlfn.CONCAT("GOSUB ",INDEX(B:B,MATCH(D46,A:A,0),0)," :: REM CALL ",D46,"")</f>
        <v>GOSUB 900 :: REM CALL RENDERAUX</v>
      </c>
      <c r="D46" t="str">
        <f>A82</f>
        <v>RENDERAUX</v>
      </c>
      <c r="E46">
        <f>_xlfn.IFNA(MATCH(D46,A:A,0),"")</f>
        <v>82</v>
      </c>
    </row>
    <row r="47" spans="1:5" x14ac:dyDescent="0.2">
      <c r="B47">
        <v>550</v>
      </c>
      <c r="C47" t="s">
        <v>9</v>
      </c>
      <c r="E47" t="str">
        <f>_xlfn.IFNA(MATCH(D47,A:A,0),"")</f>
        <v/>
      </c>
    </row>
    <row r="48" spans="1:5" x14ac:dyDescent="0.2">
      <c r="A48" s="17" t="s">
        <v>610</v>
      </c>
      <c r="B48">
        <v>560</v>
      </c>
      <c r="C48" t="str">
        <f>_xlfn.CONCAT("REM SUBROUTINE ***",A48,"***")</f>
        <v>REM SUBROUTINE ***DEPLOYSHIPS***</v>
      </c>
      <c r="E48" t="str">
        <f>_xlfn.IFNA(MATCH(D48,A:A,0),"")</f>
        <v/>
      </c>
    </row>
    <row r="49" spans="1:5" x14ac:dyDescent="0.2">
      <c r="B49">
        <v>570</v>
      </c>
      <c r="C49" t="str">
        <f>_xlfn.CONCAT("GOSUB ",INDEX(B:B,MATCH(D49,A:A,0),0)," :: REM CALL ",D49,"")</f>
        <v>GOSUB 960 :: REM CALL PLAYERDELOY</v>
      </c>
      <c r="D49" t="str">
        <f>A88</f>
        <v>PLAYERDELOY</v>
      </c>
      <c r="E49">
        <f>_xlfn.IFNA(MATCH(D49,A:A,0),"")</f>
        <v>88</v>
      </c>
    </row>
    <row r="50" spans="1:5" x14ac:dyDescent="0.2">
      <c r="B50">
        <v>580</v>
      </c>
      <c r="C50" t="str">
        <f>_xlfn.CONCAT("GOSUB ",INDEX(B:B,MATCH(D50,A:A,0),0)," :: REM CALL ",D50,"")</f>
        <v>GOSUB 1330 :: REM CALL COMPUTERDEPLOY</v>
      </c>
      <c r="D50" t="str">
        <f>A125</f>
        <v>COMPUTERDEPLOY</v>
      </c>
      <c r="E50">
        <f>_xlfn.IFNA(MATCH(D50,A:A,0),"")</f>
        <v>125</v>
      </c>
    </row>
    <row r="51" spans="1:5" x14ac:dyDescent="0.2">
      <c r="B51">
        <v>590</v>
      </c>
      <c r="C51" s="5" t="s">
        <v>9</v>
      </c>
      <c r="E51" t="str">
        <f>_xlfn.IFNA(MATCH(D51,A:A,0),"")</f>
        <v/>
      </c>
    </row>
    <row r="52" spans="1:5" x14ac:dyDescent="0.2">
      <c r="A52" s="17" t="s">
        <v>688</v>
      </c>
      <c r="B52">
        <v>600</v>
      </c>
      <c r="C52" t="str">
        <f>_xlfn.CONCAT("REM SUBROUTINE ***",A52,"***")</f>
        <v>REM SUBROUTINE ***RENDERBOARD***</v>
      </c>
      <c r="E52" t="str">
        <f>_xlfn.IFNA(MATCH(D52,A:A,0),"")</f>
        <v/>
      </c>
    </row>
    <row r="53" spans="1:5" x14ac:dyDescent="0.2">
      <c r="B53">
        <v>610</v>
      </c>
      <c r="C53" t="str">
        <f>_xlfn.CONCAT("GOSUB ",INDEX(B:B,MATCH(D53,A:A,0),0)," :: REM CALL ",D53,"")</f>
        <v>GOSUB 650 :: REM CALL RENDERBACKBOARD</v>
      </c>
      <c r="D53" t="str">
        <f>A57</f>
        <v>RENDERBACKBOARD</v>
      </c>
    </row>
    <row r="54" spans="1:5" x14ac:dyDescent="0.2">
      <c r="B54">
        <v>620</v>
      </c>
      <c r="C54" t="str">
        <f>_xlfn.CONCAT("GOSUB ",INDEX(B:B,MATCH(D54,A:A,0),0)," :: REM CALL ",D54,"")</f>
        <v>GOSUB 790 :: REM CALL RENDERAXES</v>
      </c>
      <c r="D54" t="str">
        <f>A71</f>
        <v>RENDERAXES</v>
      </c>
    </row>
    <row r="55" spans="1:5" x14ac:dyDescent="0.2">
      <c r="B55">
        <v>630</v>
      </c>
      <c r="C55" t="str">
        <f>_xlfn.CONCAT("GOSUB ",INDEX(B:B,MATCH(D55,A:A,0),0)," :: REM CALL ",D55,"")</f>
        <v>GOSUB 710 :: REM CALL RENDERHOLES</v>
      </c>
      <c r="D55" t="str">
        <f>A63</f>
        <v>RENDERHOLES</v>
      </c>
    </row>
    <row r="56" spans="1:5" x14ac:dyDescent="0.2">
      <c r="B56">
        <v>640</v>
      </c>
      <c r="C56" t="s">
        <v>9</v>
      </c>
    </row>
    <row r="57" spans="1:5" x14ac:dyDescent="0.2">
      <c r="A57" s="17" t="s">
        <v>722</v>
      </c>
      <c r="B57">
        <v>650</v>
      </c>
      <c r="C57" t="str">
        <f>_xlfn.CONCAT("REM SUBROUTINE ***",A57,"***")</f>
        <v>REM SUBROUTINE ***RENDERBACKBOARD***</v>
      </c>
    </row>
    <row r="58" spans="1:5" x14ac:dyDescent="0.2">
      <c r="B58">
        <v>660</v>
      </c>
      <c r="C58" t="s">
        <v>694</v>
      </c>
      <c r="E58" t="str">
        <f>_xlfn.IFNA(MATCH(D58,A:A,0),"")</f>
        <v/>
      </c>
    </row>
    <row r="59" spans="1:5" x14ac:dyDescent="0.2">
      <c r="B59">
        <v>670</v>
      </c>
      <c r="C59" t="s">
        <v>723</v>
      </c>
    </row>
    <row r="60" spans="1:5" x14ac:dyDescent="0.2">
      <c r="B60">
        <v>680</v>
      </c>
      <c r="C60" s="5" t="s">
        <v>717</v>
      </c>
    </row>
    <row r="61" spans="1:5" x14ac:dyDescent="0.2">
      <c r="B61">
        <v>690</v>
      </c>
      <c r="C61" s="5" t="s">
        <v>1</v>
      </c>
    </row>
    <row r="62" spans="1:5" x14ac:dyDescent="0.2">
      <c r="B62">
        <v>700</v>
      </c>
      <c r="C62" s="5" t="s">
        <v>9</v>
      </c>
    </row>
    <row r="63" spans="1:5" x14ac:dyDescent="0.2">
      <c r="A63" s="17" t="s">
        <v>721</v>
      </c>
      <c r="B63">
        <v>710</v>
      </c>
      <c r="C63" t="str">
        <f>_xlfn.CONCAT("REM SUBROUTINE ***",A63,"***")</f>
        <v>REM SUBROUTINE ***RENDERHOLES***</v>
      </c>
    </row>
    <row r="64" spans="1:5" x14ac:dyDescent="0.2">
      <c r="B64">
        <v>720</v>
      </c>
      <c r="C64" t="s">
        <v>694</v>
      </c>
    </row>
    <row r="65" spans="1:5" x14ac:dyDescent="0.2">
      <c r="B65">
        <v>730</v>
      </c>
      <c r="C65" s="5" t="s">
        <v>613</v>
      </c>
      <c r="E65" t="str">
        <f>_xlfn.IFNA(MATCH(D65,A:A,0),"")</f>
        <v/>
      </c>
    </row>
    <row r="66" spans="1:5" x14ac:dyDescent="0.2">
      <c r="B66">
        <v>740</v>
      </c>
      <c r="C66" s="5" t="s">
        <v>552</v>
      </c>
      <c r="E66" t="str">
        <f>_xlfn.IFNA(MATCH(D66,A:A,0),"")</f>
        <v/>
      </c>
    </row>
    <row r="67" spans="1:5" x14ac:dyDescent="0.2">
      <c r="B67">
        <v>750</v>
      </c>
      <c r="C67" s="5" t="s">
        <v>619</v>
      </c>
      <c r="E67" t="str">
        <f>_xlfn.IFNA(MATCH(D67,A:A,0),"")</f>
        <v/>
      </c>
    </row>
    <row r="68" spans="1:5" x14ac:dyDescent="0.2">
      <c r="B68">
        <v>760</v>
      </c>
      <c r="C68" s="5" t="s">
        <v>17</v>
      </c>
      <c r="E68" t="str">
        <f>_xlfn.IFNA(MATCH(D68,A:A,0),"")</f>
        <v/>
      </c>
    </row>
    <row r="69" spans="1:5" x14ac:dyDescent="0.2">
      <c r="B69">
        <v>770</v>
      </c>
      <c r="C69" s="5" t="s">
        <v>1</v>
      </c>
      <c r="E69" t="str">
        <f>_xlfn.IFNA(MATCH(D69,A:A,0),"")</f>
        <v/>
      </c>
    </row>
    <row r="70" spans="1:5" x14ac:dyDescent="0.2">
      <c r="B70">
        <v>780</v>
      </c>
      <c r="C70" s="5" t="s">
        <v>9</v>
      </c>
      <c r="E70" t="str">
        <f>_xlfn.IFNA(MATCH(D70,A:A,0),"")</f>
        <v/>
      </c>
    </row>
    <row r="71" spans="1:5" x14ac:dyDescent="0.2">
      <c r="A71" s="17" t="s">
        <v>689</v>
      </c>
      <c r="B71">
        <v>790</v>
      </c>
      <c r="C71" t="str">
        <f>_xlfn.CONCAT("REM SUBROUTINE ***",A71,"***")</f>
        <v>REM SUBROUTINE ***RENDERAXES***</v>
      </c>
      <c r="E71" t="str">
        <f>_xlfn.IFNA(MATCH(D71,A:A,0),"")</f>
        <v/>
      </c>
    </row>
    <row r="72" spans="1:5" x14ac:dyDescent="0.2">
      <c r="B72">
        <v>800</v>
      </c>
      <c r="C72" s="5" t="s">
        <v>616</v>
      </c>
      <c r="E72" t="str">
        <f>_xlfn.IFNA(MATCH(D72,A:A,0),"")</f>
        <v/>
      </c>
    </row>
    <row r="73" spans="1:5" x14ac:dyDescent="0.2">
      <c r="B73">
        <v>810</v>
      </c>
      <c r="C73" s="5" t="s">
        <v>551</v>
      </c>
      <c r="E73" t="str">
        <f>_xlfn.IFNA(MATCH(D73,A:A,0),"")</f>
        <v/>
      </c>
    </row>
    <row r="74" spans="1:5" x14ac:dyDescent="0.2">
      <c r="B74">
        <v>820</v>
      </c>
      <c r="C74" s="5" t="s">
        <v>617</v>
      </c>
      <c r="E74" t="str">
        <f>_xlfn.IFNA(MATCH(D74,A:A,0),"")</f>
        <v/>
      </c>
    </row>
    <row r="75" spans="1:5" x14ac:dyDescent="0.2">
      <c r="B75">
        <v>830</v>
      </c>
      <c r="C75" s="5" t="s">
        <v>1</v>
      </c>
      <c r="E75" t="str">
        <f>_xlfn.IFNA(MATCH(D75,A:A,0),"")</f>
        <v/>
      </c>
    </row>
    <row r="76" spans="1:5" x14ac:dyDescent="0.2">
      <c r="B76">
        <v>840</v>
      </c>
      <c r="C76" s="5" t="s">
        <v>618</v>
      </c>
      <c r="E76" t="str">
        <f>_xlfn.IFNA(MATCH(D76,A:A,0),"")</f>
        <v/>
      </c>
    </row>
    <row r="77" spans="1:5" x14ac:dyDescent="0.2">
      <c r="B77">
        <v>850</v>
      </c>
      <c r="C77" s="5" t="s">
        <v>615</v>
      </c>
      <c r="E77" t="str">
        <f>_xlfn.IFNA(MATCH(D77,A:A,0),"")</f>
        <v/>
      </c>
    </row>
    <row r="78" spans="1:5" x14ac:dyDescent="0.2">
      <c r="B78">
        <v>860</v>
      </c>
      <c r="C78" s="5" t="s">
        <v>34</v>
      </c>
      <c r="E78" t="str">
        <f>_xlfn.IFNA(MATCH(D78,A:A,0),"")</f>
        <v/>
      </c>
    </row>
    <row r="79" spans="1:5" x14ac:dyDescent="0.2">
      <c r="B79">
        <v>870</v>
      </c>
      <c r="C79" s="5" t="s">
        <v>614</v>
      </c>
      <c r="E79" t="str">
        <f>_xlfn.IFNA(MATCH(D79,A:A,0),"")</f>
        <v/>
      </c>
    </row>
    <row r="80" spans="1:5" x14ac:dyDescent="0.2">
      <c r="B80">
        <v>880</v>
      </c>
      <c r="C80" s="5" t="s">
        <v>1</v>
      </c>
      <c r="E80" t="str">
        <f>_xlfn.IFNA(MATCH(D80,A:A,0),"")</f>
        <v/>
      </c>
    </row>
    <row r="81" spans="1:5" x14ac:dyDescent="0.2">
      <c r="B81">
        <v>890</v>
      </c>
      <c r="C81" s="5" t="s">
        <v>9</v>
      </c>
      <c r="E81" t="str">
        <f>_xlfn.IFNA(MATCH(D81,A:A,0),"")</f>
        <v/>
      </c>
    </row>
    <row r="82" spans="1:5" x14ac:dyDescent="0.2">
      <c r="A82" s="17" t="s">
        <v>695</v>
      </c>
      <c r="B82">
        <v>900</v>
      </c>
      <c r="C82" t="str">
        <f>_xlfn.CONCAT("REM SUBROUTINE ***",A82,"***")</f>
        <v>REM SUBROUTINE ***RENDERAUX***</v>
      </c>
      <c r="E82" t="str">
        <f>_xlfn.IFNA(MATCH(D82,A:A,0),"")</f>
        <v/>
      </c>
    </row>
    <row r="83" spans="1:5" x14ac:dyDescent="0.2">
      <c r="B83">
        <v>910</v>
      </c>
      <c r="C83" s="5" t="s">
        <v>691</v>
      </c>
      <c r="E83" t="str">
        <f>_xlfn.IFNA(MATCH(D83,A:A,0),"")</f>
        <v/>
      </c>
    </row>
    <row r="84" spans="1:5" x14ac:dyDescent="0.2">
      <c r="B84">
        <v>920</v>
      </c>
      <c r="C84" s="5" t="s">
        <v>18</v>
      </c>
      <c r="E84" t="str">
        <f>_xlfn.IFNA(MATCH(D84,A:A,0),"")</f>
        <v/>
      </c>
    </row>
    <row r="85" spans="1:5" x14ac:dyDescent="0.2">
      <c r="B85">
        <v>930</v>
      </c>
      <c r="C85" s="5" t="s">
        <v>605</v>
      </c>
      <c r="E85" t="str">
        <f>_xlfn.IFNA(MATCH(D85,A:A,0),"")</f>
        <v/>
      </c>
    </row>
    <row r="86" spans="1:5" x14ac:dyDescent="0.2">
      <c r="B86">
        <v>940</v>
      </c>
      <c r="C86" s="5" t="s">
        <v>1</v>
      </c>
      <c r="E86" t="str">
        <f>_xlfn.IFNA(MATCH(D86,A:A,0),"")</f>
        <v/>
      </c>
    </row>
    <row r="87" spans="1:5" x14ac:dyDescent="0.2">
      <c r="B87">
        <v>950</v>
      </c>
      <c r="C87" s="5" t="s">
        <v>9</v>
      </c>
      <c r="E87" t="str">
        <f>_xlfn.IFNA(MATCH(D87,A:A,0),"")</f>
        <v/>
      </c>
    </row>
    <row r="88" spans="1:5" x14ac:dyDescent="0.2">
      <c r="A88" s="17" t="s">
        <v>681</v>
      </c>
      <c r="B88">
        <v>960</v>
      </c>
      <c r="C88" t="str">
        <f>_xlfn.CONCAT("REM SUBROUTINE ***",A88,"***")</f>
        <v>REM SUBROUTINE ***PLAYERDELOY***</v>
      </c>
      <c r="E88" t="str">
        <f>_xlfn.IFNA(MATCH(D88,A:A,0),"")</f>
        <v/>
      </c>
    </row>
    <row r="89" spans="1:5" x14ac:dyDescent="0.2">
      <c r="B89">
        <v>970</v>
      </c>
      <c r="C89" t="str">
        <f>_xlfn.CONCAT("GOSUB ",INDEX(B:B,MATCH(D89,A:A,0),0)," :: REM CALL ",D89,"")</f>
        <v>GOSUB 1530 :: REM CALL CLEARMENU</v>
      </c>
      <c r="D89" t="str">
        <f>A145</f>
        <v>CLEARMENU</v>
      </c>
      <c r="E89">
        <f>_xlfn.IFNA(MATCH(D89,A:A,0),"")</f>
        <v>145</v>
      </c>
    </row>
    <row r="90" spans="1:5" x14ac:dyDescent="0.2">
      <c r="B90">
        <v>980</v>
      </c>
      <c r="C90" s="5" t="s">
        <v>660</v>
      </c>
      <c r="E90" t="str">
        <f>_xlfn.IFNA(MATCH(D90,A:A,0),"")</f>
        <v/>
      </c>
    </row>
    <row r="91" spans="1:5" x14ac:dyDescent="0.2">
      <c r="B91">
        <v>990</v>
      </c>
      <c r="C91" s="5" t="s">
        <v>661</v>
      </c>
      <c r="E91" t="str">
        <f>_xlfn.IFNA(MATCH(D91,A:A,0),"")</f>
        <v/>
      </c>
    </row>
    <row r="92" spans="1:5" x14ac:dyDescent="0.2">
      <c r="B92">
        <v>1000</v>
      </c>
      <c r="C92" s="5" t="s">
        <v>662</v>
      </c>
      <c r="E92" t="str">
        <f>_xlfn.IFNA(MATCH(D92,A:A,0),"")</f>
        <v/>
      </c>
    </row>
    <row r="93" spans="1:5" x14ac:dyDescent="0.2">
      <c r="B93">
        <v>1010</v>
      </c>
      <c r="C93" s="5" t="s">
        <v>673</v>
      </c>
      <c r="E93" t="str">
        <f>_xlfn.IFNA(MATCH(D93,A:A,0),"")</f>
        <v/>
      </c>
    </row>
    <row r="94" spans="1:5" x14ac:dyDescent="0.2">
      <c r="B94">
        <v>1020</v>
      </c>
      <c r="C94" s="5" t="s">
        <v>674</v>
      </c>
      <c r="E94" t="str">
        <f>_xlfn.IFNA(MATCH(D94,A:A,0),"")</f>
        <v/>
      </c>
    </row>
    <row r="95" spans="1:5" x14ac:dyDescent="0.2">
      <c r="B95">
        <v>1030</v>
      </c>
      <c r="C95" s="5" t="s">
        <v>675</v>
      </c>
      <c r="E95" t="str">
        <f>_xlfn.IFNA(MATCH(D95,A:A,0),"")</f>
        <v/>
      </c>
    </row>
    <row r="96" spans="1:5" x14ac:dyDescent="0.2">
      <c r="B96">
        <v>1040</v>
      </c>
      <c r="C96" s="5" t="str">
        <f>_xlfn.CONCAT("IF AUTODEPLOY$=""N"" THEN ",INDEX(B:B,MATCH(D96,A:A,0),0)," :: REM GOTO ",D96,"")</f>
        <v>IF AUTODEPLOY$="N" THEN 1150 :: REM GOTO PLAYERDEPLOYSHIPS</v>
      </c>
      <c r="D96" t="str">
        <f>A107</f>
        <v>PLAYERDEPLOYSHIPS</v>
      </c>
    </row>
    <row r="97" spans="1:5" x14ac:dyDescent="0.2">
      <c r="B97">
        <v>1050</v>
      </c>
      <c r="C97" s="5" t="s">
        <v>710</v>
      </c>
    </row>
    <row r="98" spans="1:5" x14ac:dyDescent="0.2">
      <c r="B98">
        <v>1060</v>
      </c>
      <c r="C98" s="5" t="s">
        <v>711</v>
      </c>
    </row>
    <row r="99" spans="1:5" x14ac:dyDescent="0.2">
      <c r="B99">
        <v>1070</v>
      </c>
      <c r="C99" s="5" t="s">
        <v>712</v>
      </c>
    </row>
    <row r="100" spans="1:5" x14ac:dyDescent="0.2">
      <c r="B100">
        <v>1080</v>
      </c>
      <c r="C100" t="str">
        <f>_xlfn.CONCAT("GOSUB ",INDEX(B:B,MATCH(D100,A:A,0),0)," :: REM CALL ",D100,"")</f>
        <v>GOSUB 1330 :: REM CALL COMPUTERDEPLOY</v>
      </c>
      <c r="D100" t="str">
        <f>A125</f>
        <v>COMPUTERDEPLOY</v>
      </c>
      <c r="E100">
        <f>_xlfn.IFNA(MATCH(D100,A:A,0),"")</f>
        <v>125</v>
      </c>
    </row>
    <row r="101" spans="1:5" x14ac:dyDescent="0.2">
      <c r="B101">
        <v>1090</v>
      </c>
      <c r="C101" s="5" t="s">
        <v>621</v>
      </c>
      <c r="E101" t="str">
        <f>_xlfn.IFNA(MATCH(D101,A:A,0),"")</f>
        <v/>
      </c>
    </row>
    <row r="102" spans="1:5" x14ac:dyDescent="0.2">
      <c r="B102">
        <v>1100</v>
      </c>
      <c r="C102" t="s">
        <v>666</v>
      </c>
      <c r="E102" t="str">
        <f>_xlfn.IFNA(MATCH(D102,A:A,0),"")</f>
        <v/>
      </c>
    </row>
    <row r="103" spans="1:5" x14ac:dyDescent="0.2">
      <c r="B103">
        <v>1110</v>
      </c>
      <c r="C103" s="5" t="s">
        <v>672</v>
      </c>
      <c r="E103" t="str">
        <f>_xlfn.IFNA(MATCH(D103,A:A,0),"")</f>
        <v/>
      </c>
    </row>
    <row r="104" spans="1:5" x14ac:dyDescent="0.2">
      <c r="B104">
        <v>1120</v>
      </c>
      <c r="C104" s="5" t="s">
        <v>17</v>
      </c>
      <c r="E104" t="str">
        <f>_xlfn.IFNA(MATCH(D104,A:A,0),"")</f>
        <v/>
      </c>
    </row>
    <row r="105" spans="1:5" x14ac:dyDescent="0.2">
      <c r="B105">
        <v>1130</v>
      </c>
      <c r="C105" s="5" t="s">
        <v>1</v>
      </c>
      <c r="E105" t="str">
        <f>_xlfn.IFNA(MATCH(D105,A:A,0),"")</f>
        <v/>
      </c>
    </row>
    <row r="106" spans="1:5" x14ac:dyDescent="0.2">
      <c r="B106">
        <v>1140</v>
      </c>
      <c r="C106" s="5" t="str">
        <f>_xlfn.CONCAT("GOTO ",INDEX(B:B,MATCH(D106,A:A,0),0)," :: REM GOTO ",D106,"")</f>
        <v>GOTO 1290 :: REM GOTO PLAYERRENDERSHIPS</v>
      </c>
      <c r="D106" t="str">
        <f>A121</f>
        <v>PLAYERRENDERSHIPS</v>
      </c>
    </row>
    <row r="107" spans="1:5" x14ac:dyDescent="0.2">
      <c r="A107" s="19" t="s">
        <v>682</v>
      </c>
      <c r="B107">
        <v>1150</v>
      </c>
      <c r="C107" s="5" t="str">
        <f>_xlfn.CONCAT("REM LABEL ***",A107,"***")</f>
        <v>REM LABEL ***PLAYERDEPLOYSHIPS***</v>
      </c>
      <c r="E107" t="str">
        <f>_xlfn.IFNA(MATCH(D107,A:A,0),"")</f>
        <v/>
      </c>
    </row>
    <row r="108" spans="1:5" x14ac:dyDescent="0.2">
      <c r="A108" s="19"/>
      <c r="B108">
        <v>1160</v>
      </c>
      <c r="C108" t="str">
        <f>_xlfn.CONCAT("GOSUB ",INDEX(B:B,MATCH(D108,A:A,0),0)," :: REM CALL ",D108,"")</f>
        <v>GOSUB 1530 :: REM CALL CLEARMENU</v>
      </c>
      <c r="D108" t="str">
        <f>A145</f>
        <v>CLEARMENU</v>
      </c>
      <c r="E108">
        <f>_xlfn.IFNA(MATCH(D108,A:A,0),"")</f>
        <v>145</v>
      </c>
    </row>
    <row r="109" spans="1:5" x14ac:dyDescent="0.2">
      <c r="A109" s="19"/>
      <c r="B109">
        <v>1170</v>
      </c>
      <c r="C109" s="5" t="s">
        <v>620</v>
      </c>
      <c r="E109" t="str">
        <f>_xlfn.IFNA(MATCH(D109,A:A,0),"")</f>
        <v/>
      </c>
    </row>
    <row r="110" spans="1:5" x14ac:dyDescent="0.2">
      <c r="A110" s="19" t="s">
        <v>683</v>
      </c>
      <c r="B110">
        <v>1180</v>
      </c>
      <c r="C110" s="5" t="str">
        <f>_xlfn.CONCAT("REM LABEL ***",A110,"***")</f>
        <v>REM LABEL ***PLAYERDEPLOYSHIP***</v>
      </c>
      <c r="E110" t="str">
        <f>_xlfn.IFNA(MATCH(D110,A:A,0),"")</f>
        <v/>
      </c>
    </row>
    <row r="111" spans="1:5" x14ac:dyDescent="0.2">
      <c r="B111">
        <v>1190</v>
      </c>
      <c r="C111" t="str">
        <f>_xlfn.CONCAT("GOSUB ",INDEX(B:B,MATCH(D111,A:A,0),0)," :: REM CALL ",D111,"")</f>
        <v>GOSUB 1560 :: REM CALL PLAYERDEPLOYMENU</v>
      </c>
      <c r="D111" t="str">
        <f>A148</f>
        <v>PLAYERDEPLOYMENU</v>
      </c>
      <c r="E111">
        <f>_xlfn.IFNA(MATCH(D111,A:A,0),"")</f>
        <v>148</v>
      </c>
    </row>
    <row r="112" spans="1:5" x14ac:dyDescent="0.2">
      <c r="B112">
        <v>1200</v>
      </c>
      <c r="C112" t="str">
        <f>_xlfn.CONCAT("GOSUB ",INDEX(B:B,MATCH(D112,A:A,0),0)," :: REM CALL ",D112,"")</f>
        <v>GOSUB 1680 :: REM CALL PLAYERDEPLOYINPUT</v>
      </c>
      <c r="D112" t="str">
        <f>A160</f>
        <v>PLAYERDEPLOYINPUT</v>
      </c>
      <c r="E112">
        <f>_xlfn.IFNA(MATCH(D112,A:A,0),"")</f>
        <v>160</v>
      </c>
    </row>
    <row r="113" spans="1:5" x14ac:dyDescent="0.2">
      <c r="B113">
        <v>1210</v>
      </c>
      <c r="C113" t="s">
        <v>704</v>
      </c>
      <c r="E113" t="str">
        <f>_xlfn.IFNA(MATCH(D113,A:A,0),"")</f>
        <v/>
      </c>
    </row>
    <row r="114" spans="1:5" x14ac:dyDescent="0.2">
      <c r="B114">
        <v>1220</v>
      </c>
      <c r="C114" t="str">
        <f>_xlfn.CONCAT("GOSUB ",INDEX(B:B,MATCH(D114,A:A,0),0)," :: REM CALL ",D114,"")</f>
        <v>GOSUB 1810 :: REM CALL VALIDATESHIP</v>
      </c>
      <c r="D114" t="str">
        <f>A173</f>
        <v>VALIDATESHIP</v>
      </c>
      <c r="E114">
        <f>_xlfn.IFNA(MATCH(D114,A:A,0),"")</f>
        <v>173</v>
      </c>
    </row>
    <row r="115" spans="1:5" x14ac:dyDescent="0.2">
      <c r="B115">
        <v>1230</v>
      </c>
      <c r="C115" s="5" t="str">
        <f>_xlfn.CONCAT("IF SHIPERR=1 THEN ",INDEX(B:B,MATCH(D115,A:A,0),0)," :: REM GOTO ",D115,"")</f>
        <v>IF SHIPERR=1 THEN 1180 :: REM GOTO PLAYERDEPLOYSHIP</v>
      </c>
      <c r="D115" t="str">
        <f>A110</f>
        <v>PLAYERDEPLOYSHIP</v>
      </c>
    </row>
    <row r="116" spans="1:5" x14ac:dyDescent="0.2">
      <c r="B116">
        <v>1240</v>
      </c>
      <c r="C116" s="5" t="s">
        <v>664</v>
      </c>
      <c r="E116" t="str">
        <f>_xlfn.IFNA(MATCH(D116,A:A,0),"")</f>
        <v/>
      </c>
    </row>
    <row r="117" spans="1:5" x14ac:dyDescent="0.2">
      <c r="B117">
        <v>1250</v>
      </c>
      <c r="C117" s="5" t="s">
        <v>676</v>
      </c>
      <c r="E117" t="str">
        <f>_xlfn.IFNA(MATCH(D117,A:A,0),"")</f>
        <v/>
      </c>
    </row>
    <row r="118" spans="1:5" x14ac:dyDescent="0.2">
      <c r="B118">
        <v>1260</v>
      </c>
      <c r="C118" s="5" t="s">
        <v>1</v>
      </c>
      <c r="E118" t="str">
        <f>_xlfn.IFNA(MATCH(D118,A:A,0),"")</f>
        <v/>
      </c>
    </row>
    <row r="119" spans="1:5" x14ac:dyDescent="0.2">
      <c r="B119">
        <v>1270</v>
      </c>
      <c r="C119" t="str">
        <f>_xlfn.CONCAT("GOSUB ",INDEX(B:B,MATCH(D119,A:A,0),0)," :: REM CALL ",D119,"")</f>
        <v>GOSUB 1910 :: REM CALL RENDERSHIP</v>
      </c>
      <c r="D119" t="str">
        <f>A183</f>
        <v>RENDERSHIP</v>
      </c>
      <c r="E119">
        <f>_xlfn.IFNA(MATCH(D119,A:A,0),"")</f>
        <v>183</v>
      </c>
    </row>
    <row r="120" spans="1:5" x14ac:dyDescent="0.2">
      <c r="B120">
        <v>1280</v>
      </c>
      <c r="C120" s="5" t="s">
        <v>556</v>
      </c>
      <c r="E120" t="str">
        <f>_xlfn.IFNA(MATCH(D120,A:A,0),"")</f>
        <v/>
      </c>
    </row>
    <row r="121" spans="1:5" x14ac:dyDescent="0.2">
      <c r="A121" s="19" t="s">
        <v>684</v>
      </c>
      <c r="B121">
        <v>1290</v>
      </c>
      <c r="C121" t="str">
        <f>_xlfn.CONCAT("GOSUB ",INDEX(B:B,MATCH(D121,A:A,0),0)," :: REM CALL ",D121,"")</f>
        <v>GOSUB 1970 :: REM CALL RENDERSHIPSAUX</v>
      </c>
      <c r="D121" t="str">
        <f>A189</f>
        <v>RENDERSHIPSAUX</v>
      </c>
      <c r="E121">
        <f>_xlfn.IFNA(MATCH(D121,A:A,0),"")</f>
        <v>189</v>
      </c>
    </row>
    <row r="122" spans="1:5" x14ac:dyDescent="0.2">
      <c r="B122">
        <v>1300</v>
      </c>
      <c r="C122" t="str">
        <f>_xlfn.CONCAT("GOSUB ",INDEX(B:B,MATCH(D122,A:A,0),0)," :: REM CALL ",D122,"")</f>
        <v>GOSUB 710 :: REM CALL RENDERHOLES</v>
      </c>
      <c r="D122" t="str">
        <f>A63</f>
        <v>RENDERHOLES</v>
      </c>
      <c r="E122">
        <f>_xlfn.IFNA(MATCH(D122,A:A,0),"")</f>
        <v>63</v>
      </c>
    </row>
    <row r="123" spans="1:5" x14ac:dyDescent="0.2">
      <c r="B123">
        <v>1310</v>
      </c>
      <c r="C123" t="str">
        <f>_xlfn.CONCAT("GOSUB ",INDEX(B:B,MATCH(D123,A:A,0),0)," :: REM CALL ",D123,"")</f>
        <v>GOSUB 2050 :: REM CALL PLAYERDEPLOYED</v>
      </c>
      <c r="D123" t="str">
        <f>A197</f>
        <v>PLAYERDEPLOYED</v>
      </c>
      <c r="E123">
        <f>_xlfn.IFNA(MATCH(D123,A:A,0),"")</f>
        <v>197</v>
      </c>
    </row>
    <row r="124" spans="1:5" x14ac:dyDescent="0.2">
      <c r="B124">
        <v>1320</v>
      </c>
      <c r="C124" s="5" t="s">
        <v>9</v>
      </c>
      <c r="E124" t="str">
        <f>_xlfn.IFNA(MATCH(D124,A:A,0),"")</f>
        <v/>
      </c>
    </row>
    <row r="125" spans="1:5" x14ac:dyDescent="0.2">
      <c r="A125" s="17" t="s">
        <v>685</v>
      </c>
      <c r="B125">
        <v>1330</v>
      </c>
      <c r="C125" t="str">
        <f>_xlfn.CONCAT("REM SUBROUTINE ***",A125,"***")</f>
        <v>REM SUBROUTINE ***COMPUTERDEPLOY***</v>
      </c>
      <c r="E125" t="str">
        <f>_xlfn.IFNA(MATCH(D125,A:A,0),"")</f>
        <v/>
      </c>
    </row>
    <row r="126" spans="1:5" x14ac:dyDescent="0.2">
      <c r="B126">
        <v>1340</v>
      </c>
      <c r="C126" t="s">
        <v>620</v>
      </c>
      <c r="E126" t="str">
        <f>_xlfn.IFNA(MATCH(D126,A:A,0),"")</f>
        <v/>
      </c>
    </row>
    <row r="127" spans="1:5" x14ac:dyDescent="0.2">
      <c r="A127" s="19" t="s">
        <v>703</v>
      </c>
      <c r="B127">
        <v>1350</v>
      </c>
      <c r="C127" s="5" t="str">
        <f>_xlfn.CONCAT("REM LABEL ***",A127,"***")</f>
        <v>REM LABEL ***COMPUTERDEPLOYSHIP***</v>
      </c>
      <c r="E127" t="str">
        <f>_xlfn.IFNA(MATCH(D127,A:A,0),"")</f>
        <v/>
      </c>
    </row>
    <row r="128" spans="1:5" x14ac:dyDescent="0.2">
      <c r="B128">
        <v>1360</v>
      </c>
      <c r="C128" t="s">
        <v>700</v>
      </c>
      <c r="E128" t="str">
        <f>_xlfn.IFNA(MATCH(D128,A:A,0),"")</f>
        <v/>
      </c>
    </row>
    <row r="129" spans="2:5" x14ac:dyDescent="0.2">
      <c r="B129">
        <v>1370</v>
      </c>
      <c r="C129" t="s">
        <v>707</v>
      </c>
      <c r="E129" t="str">
        <f>_xlfn.IFNA(MATCH(D129,A:A,0),"")</f>
        <v/>
      </c>
    </row>
    <row r="130" spans="2:5" x14ac:dyDescent="0.2">
      <c r="B130">
        <v>1380</v>
      </c>
      <c r="C130" t="s">
        <v>701</v>
      </c>
      <c r="E130" t="str">
        <f>_xlfn.IFNA(MATCH(D130,A:A,0),"")</f>
        <v/>
      </c>
    </row>
    <row r="131" spans="2:5" x14ac:dyDescent="0.2">
      <c r="B131">
        <v>1390</v>
      </c>
      <c r="C131" t="s">
        <v>664</v>
      </c>
      <c r="E131" t="str">
        <f>_xlfn.IFNA(MATCH(D131,A:A,0),"")</f>
        <v/>
      </c>
    </row>
    <row r="132" spans="2:5" x14ac:dyDescent="0.2">
      <c r="B132">
        <v>1400</v>
      </c>
      <c r="C132" t="s">
        <v>709</v>
      </c>
      <c r="E132" t="str">
        <f>_xlfn.IFNA(MATCH(D132,A:A,0),"")</f>
        <v/>
      </c>
    </row>
    <row r="133" spans="2:5" x14ac:dyDescent="0.2">
      <c r="B133">
        <v>1410</v>
      </c>
      <c r="C133" t="s">
        <v>702</v>
      </c>
      <c r="E133" t="str">
        <f>_xlfn.IFNA(MATCH(D133,A:A,0),"")</f>
        <v/>
      </c>
    </row>
    <row r="134" spans="2:5" x14ac:dyDescent="0.2">
      <c r="B134">
        <v>1420</v>
      </c>
      <c r="C134" t="s">
        <v>1</v>
      </c>
      <c r="E134" t="str">
        <f>_xlfn.IFNA(MATCH(D134,A:A,0),"")</f>
        <v/>
      </c>
    </row>
    <row r="135" spans="2:5" x14ac:dyDescent="0.2">
      <c r="B135">
        <v>1430</v>
      </c>
      <c r="C135" s="5" t="s">
        <v>576</v>
      </c>
      <c r="E135" t="str">
        <f>_xlfn.IFNA(MATCH(D135,A:A,0),"")</f>
        <v/>
      </c>
    </row>
    <row r="136" spans="2:5" x14ac:dyDescent="0.2">
      <c r="B136">
        <v>1440</v>
      </c>
      <c r="C136" s="5" t="s">
        <v>706</v>
      </c>
      <c r="E136" t="str">
        <f>_xlfn.IFNA(MATCH(D136,A:A,0),"")</f>
        <v/>
      </c>
    </row>
    <row r="137" spans="2:5" x14ac:dyDescent="0.2">
      <c r="B137">
        <v>1450</v>
      </c>
      <c r="C137" t="str">
        <f>_xlfn.CONCAT("GOSUB ",INDEX(B:B,MATCH(D137,A:A,0),0)," :: REM CALL ",D137,"")</f>
        <v>GOSUB 2140 :: REM CALL CHECKOVERLAP</v>
      </c>
      <c r="D137" t="str">
        <f>A206</f>
        <v>CHECKOVERLAP</v>
      </c>
      <c r="E137">
        <f>_xlfn.IFNA(MATCH(D137,A:A,0),"")</f>
        <v>206</v>
      </c>
    </row>
    <row r="138" spans="2:5" x14ac:dyDescent="0.2">
      <c r="B138">
        <v>1460</v>
      </c>
      <c r="C138" t="str">
        <f>_xlfn.CONCAT("IF SHIPERR=1 THEN ",INDEX(B:B,MATCH(D138,A:A,0),0)," :: REM GOTO ",D138,"")</f>
        <v>IF SHIPERR=1 THEN 1350 :: REM GOTO COMPUTERDEPLOYSHIP</v>
      </c>
      <c r="D138" t="str">
        <f>A127</f>
        <v>COMPUTERDEPLOYSHIP</v>
      </c>
    </row>
    <row r="139" spans="2:5" x14ac:dyDescent="0.2">
      <c r="B139">
        <v>1470</v>
      </c>
      <c r="C139" s="5" t="s">
        <v>664</v>
      </c>
    </row>
    <row r="140" spans="2:5" x14ac:dyDescent="0.2">
      <c r="B140">
        <v>1480</v>
      </c>
      <c r="C140" s="5" t="s">
        <v>708</v>
      </c>
    </row>
    <row r="141" spans="2:5" x14ac:dyDescent="0.2">
      <c r="B141">
        <v>1490</v>
      </c>
      <c r="C141" s="5" t="s">
        <v>1</v>
      </c>
    </row>
    <row r="142" spans="2:5" x14ac:dyDescent="0.2">
      <c r="B142">
        <v>1500</v>
      </c>
      <c r="C142" t="str">
        <f>_xlfn.CONCAT("IF DEBUG=1 THEN GOSUB ",INDEX(B:B,MATCH(D142,A:A,0),0)," :: REM CALL ",D142,"")</f>
        <v>IF DEBUG=1 THEN GOSUB 1910 :: REM CALL RENDERSHIP</v>
      </c>
      <c r="D142" t="str">
        <f>A183</f>
        <v>RENDERSHIP</v>
      </c>
    </row>
    <row r="143" spans="2:5" x14ac:dyDescent="0.2">
      <c r="B143">
        <v>1510</v>
      </c>
      <c r="C143" t="s">
        <v>556</v>
      </c>
      <c r="E143" t="str">
        <f>_xlfn.IFNA(MATCH(D143,A:A,0),"")</f>
        <v/>
      </c>
    </row>
    <row r="144" spans="2:5" x14ac:dyDescent="0.2">
      <c r="B144">
        <v>1520</v>
      </c>
      <c r="C144" s="5" t="s">
        <v>9</v>
      </c>
      <c r="E144" t="str">
        <f>_xlfn.IFNA(MATCH(D144,A:A,0),"")</f>
        <v/>
      </c>
    </row>
    <row r="145" spans="1:5" x14ac:dyDescent="0.2">
      <c r="A145" s="17" t="s">
        <v>595</v>
      </c>
      <c r="B145">
        <v>1530</v>
      </c>
      <c r="C145" t="str">
        <f>_xlfn.CONCAT("REM SUBROUTINE ***",A145,"***")</f>
        <v>REM SUBROUTINE ***CLEARMENU***</v>
      </c>
      <c r="E145" t="str">
        <f>_xlfn.IFNA(MATCH(D145,A:A,0),"")</f>
        <v/>
      </c>
    </row>
    <row r="146" spans="1:5" x14ac:dyDescent="0.2">
      <c r="B146">
        <v>1540</v>
      </c>
      <c r="C146" s="5" t="s">
        <v>596</v>
      </c>
      <c r="E146" t="str">
        <f>_xlfn.IFNA(MATCH(D146,A:A,0),"")</f>
        <v/>
      </c>
    </row>
    <row r="147" spans="1:5" x14ac:dyDescent="0.2">
      <c r="B147">
        <v>1550</v>
      </c>
      <c r="C147" s="5" t="s">
        <v>9</v>
      </c>
      <c r="E147" t="str">
        <f>_xlfn.IFNA(MATCH(D147,A:A,0),"")</f>
        <v/>
      </c>
    </row>
    <row r="148" spans="1:5" x14ac:dyDescent="0.2">
      <c r="A148" s="17" t="s">
        <v>686</v>
      </c>
      <c r="B148">
        <v>1560</v>
      </c>
      <c r="C148" t="str">
        <f>_xlfn.CONCAT("REM SUBROUTINE ***",A148,"***")</f>
        <v>REM SUBROUTINE ***PLAYERDEPLOYMENU***</v>
      </c>
      <c r="E148" t="str">
        <f>_xlfn.IFNA(MATCH(D148,A:A,0),"")</f>
        <v/>
      </c>
    </row>
    <row r="149" spans="1:5" x14ac:dyDescent="0.2">
      <c r="B149">
        <v>1570</v>
      </c>
      <c r="C149" s="5" t="s">
        <v>567</v>
      </c>
      <c r="E149" t="str">
        <f>_xlfn.IFNA(MATCH(D149,A:A,0),"")</f>
        <v/>
      </c>
    </row>
    <row r="150" spans="1:5" x14ac:dyDescent="0.2">
      <c r="B150">
        <v>1580</v>
      </c>
      <c r="C150" s="5" t="s">
        <v>566</v>
      </c>
      <c r="E150" t="str">
        <f>_xlfn.IFNA(MATCH(D150,A:A,0),"")</f>
        <v/>
      </c>
    </row>
    <row r="151" spans="1:5" x14ac:dyDescent="0.2">
      <c r="B151">
        <v>1590</v>
      </c>
      <c r="C151" s="5" t="s">
        <v>568</v>
      </c>
      <c r="E151" t="str">
        <f>_xlfn.IFNA(MATCH(D151,A:A,0),"")</f>
        <v/>
      </c>
    </row>
    <row r="152" spans="1:5" x14ac:dyDescent="0.2">
      <c r="B152">
        <v>1600</v>
      </c>
      <c r="C152" s="5" t="s">
        <v>570</v>
      </c>
      <c r="E152" t="str">
        <f>_xlfn.IFNA(MATCH(D152,A:A,0),"")</f>
        <v/>
      </c>
    </row>
    <row r="153" spans="1:5" x14ac:dyDescent="0.2">
      <c r="B153">
        <v>1610</v>
      </c>
      <c r="C153" s="5" t="s">
        <v>671</v>
      </c>
      <c r="E153" t="str">
        <f>_xlfn.IFNA(MATCH(D153,A:A,0),"")</f>
        <v/>
      </c>
    </row>
    <row r="154" spans="1:5" x14ac:dyDescent="0.2">
      <c r="B154">
        <v>1620</v>
      </c>
      <c r="C154" s="5" t="s">
        <v>564</v>
      </c>
      <c r="E154" t="str">
        <f>_xlfn.IFNA(MATCH(D154,A:A,0),"")</f>
        <v/>
      </c>
    </row>
    <row r="155" spans="1:5" x14ac:dyDescent="0.2">
      <c r="B155">
        <v>1630</v>
      </c>
      <c r="C155" s="5" t="s">
        <v>3</v>
      </c>
      <c r="E155" t="str">
        <f>_xlfn.IFNA(MATCH(D155,A:A,0),"")</f>
        <v/>
      </c>
    </row>
    <row r="156" spans="1:5" x14ac:dyDescent="0.2">
      <c r="B156">
        <v>1640</v>
      </c>
      <c r="C156" s="5" t="s">
        <v>665</v>
      </c>
      <c r="E156" t="str">
        <f>_xlfn.IFNA(MATCH(D156,A:A,0),"")</f>
        <v/>
      </c>
    </row>
    <row r="157" spans="1:5" x14ac:dyDescent="0.2">
      <c r="B157">
        <v>1650</v>
      </c>
      <c r="C157" s="5" t="s">
        <v>597</v>
      </c>
      <c r="E157" t="str">
        <f>_xlfn.IFNA(MATCH(D157,A:A,0),"")</f>
        <v/>
      </c>
    </row>
    <row r="158" spans="1:5" x14ac:dyDescent="0.2">
      <c r="B158">
        <v>1660</v>
      </c>
      <c r="C158" s="5" t="s">
        <v>1</v>
      </c>
      <c r="E158" t="str">
        <f>_xlfn.IFNA(MATCH(D158,A:A,0),"")</f>
        <v/>
      </c>
    </row>
    <row r="159" spans="1:5" x14ac:dyDescent="0.2">
      <c r="B159">
        <v>1670</v>
      </c>
      <c r="C159" s="5" t="s">
        <v>9</v>
      </c>
      <c r="E159" t="str">
        <f>_xlfn.IFNA(MATCH(D159,A:A,0),"")</f>
        <v/>
      </c>
    </row>
    <row r="160" spans="1:5" x14ac:dyDescent="0.2">
      <c r="A160" s="17" t="s">
        <v>687</v>
      </c>
      <c r="B160">
        <v>1680</v>
      </c>
      <c r="C160" t="str">
        <f>_xlfn.CONCAT("REM SUBROUTINE ***",A160,"***")</f>
        <v>REM SUBROUTINE ***PLAYERDEPLOYINPUT***</v>
      </c>
      <c r="E160" t="str">
        <f>_xlfn.IFNA(MATCH(D160,A:A,0),"")</f>
        <v/>
      </c>
    </row>
    <row r="161" spans="1:5" x14ac:dyDescent="0.2">
      <c r="B161">
        <v>1690</v>
      </c>
      <c r="C161" s="5" t="s">
        <v>25</v>
      </c>
      <c r="E161" t="str">
        <f>_xlfn.IFNA(MATCH(D161,A:A,0),"")</f>
        <v/>
      </c>
    </row>
    <row r="162" spans="1:5" x14ac:dyDescent="0.2">
      <c r="B162">
        <v>1700</v>
      </c>
      <c r="C162" s="5" t="s">
        <v>664</v>
      </c>
      <c r="E162" t="str">
        <f>_xlfn.IFNA(MATCH(D162,A:A,0),"")</f>
        <v/>
      </c>
    </row>
    <row r="163" spans="1:5" x14ac:dyDescent="0.2">
      <c r="A163" s="19" t="s">
        <v>557</v>
      </c>
      <c r="B163">
        <v>1710</v>
      </c>
      <c r="C163" s="5" t="str">
        <f>_xlfn.CONCAT("REM LABEL ***",A163,"***")</f>
        <v>REM LABEL ***INPUTROW***</v>
      </c>
      <c r="E163" t="str">
        <f>_xlfn.IFNA(MATCH(D163,A:A,0),"")</f>
        <v/>
      </c>
    </row>
    <row r="164" spans="1:5" x14ac:dyDescent="0.2">
      <c r="B164">
        <v>1720</v>
      </c>
      <c r="C164" s="5" t="s">
        <v>572</v>
      </c>
      <c r="E164" t="str">
        <f>_xlfn.IFNA(MATCH(D164,A:A,0),"")</f>
        <v/>
      </c>
    </row>
    <row r="165" spans="1:5" x14ac:dyDescent="0.2">
      <c r="B165">
        <v>1730</v>
      </c>
      <c r="C165" s="5" t="str">
        <f>_xlfn.CONCAT("IF COORDS$(I)="""" THEN  ",INDEX(B:B,MATCH(D165,A:A,0),0)," :: REM GOTO ",D165,"")</f>
        <v>IF COORDS$(I)="" THEN  1710 :: REM GOTO INPUTROW</v>
      </c>
      <c r="D165" t="str">
        <f>A163</f>
        <v>INPUTROW</v>
      </c>
    </row>
    <row r="166" spans="1:5" x14ac:dyDescent="0.2">
      <c r="A166" s="19" t="s">
        <v>574</v>
      </c>
      <c r="B166">
        <v>1740</v>
      </c>
      <c r="C166" s="5" t="str">
        <f>_xlfn.CONCAT("REM LABEL ***",A166,"***")</f>
        <v>REM LABEL ***INPUTCOL***</v>
      </c>
      <c r="E166" t="str">
        <f>_xlfn.IFNA(MATCH(D166,A:A,0),"")</f>
        <v/>
      </c>
    </row>
    <row r="167" spans="1:5" x14ac:dyDescent="0.2">
      <c r="B167">
        <v>1750</v>
      </c>
      <c r="C167" s="5" t="s">
        <v>573</v>
      </c>
      <c r="E167" t="str">
        <f>_xlfn.IFNA(MATCH(D167,A:A,0),"")</f>
        <v/>
      </c>
    </row>
    <row r="168" spans="1:5" x14ac:dyDescent="0.2">
      <c r="B168">
        <v>1760</v>
      </c>
      <c r="C168" s="5" t="str">
        <f>_xlfn.CONCAT("IF COORDS(I)&gt;10 THEN  ",INDEX(B:B,MATCH(D168,A:A,0),0)," :: REM GOTO ",D168,"")</f>
        <v>IF COORDS(I)&gt;10 THEN  1740 :: REM GOTO INPUTCOL</v>
      </c>
      <c r="D168" t="str">
        <f>A166</f>
        <v>INPUTCOL</v>
      </c>
    </row>
    <row r="169" spans="1:5" x14ac:dyDescent="0.2">
      <c r="B169">
        <v>1770</v>
      </c>
      <c r="C169" s="5" t="str">
        <f>_xlfn.CONCAT("IF COORDS(I)&lt;1 THEN  ",INDEX(B:B,MATCH(D169,A:A,0),0)," :: REM GOTO ",D169,"")</f>
        <v>IF COORDS(I)&lt;1 THEN  1740 :: REM GOTO INPUTCOL</v>
      </c>
      <c r="D169" t="str">
        <f>A166</f>
        <v>INPUTCOL</v>
      </c>
    </row>
    <row r="170" spans="1:5" x14ac:dyDescent="0.2">
      <c r="B170">
        <v>1780</v>
      </c>
      <c r="C170" s="5" t="s">
        <v>1</v>
      </c>
      <c r="E170" t="str">
        <f>_xlfn.IFNA(MATCH(D170,A:A,0),"")</f>
        <v/>
      </c>
    </row>
    <row r="171" spans="1:5" x14ac:dyDescent="0.2">
      <c r="B171">
        <v>1790</v>
      </c>
      <c r="C171" s="5" t="s">
        <v>569</v>
      </c>
      <c r="E171" t="str">
        <f>_xlfn.IFNA(MATCH(D171,A:A,0),"")</f>
        <v/>
      </c>
    </row>
    <row r="172" spans="1:5" x14ac:dyDescent="0.2">
      <c r="B172">
        <v>1800</v>
      </c>
      <c r="C172" s="5" t="s">
        <v>9</v>
      </c>
      <c r="E172" t="str">
        <f>_xlfn.IFNA(MATCH(D172,A:A,0),"")</f>
        <v/>
      </c>
    </row>
    <row r="173" spans="1:5" x14ac:dyDescent="0.2">
      <c r="A173" s="17" t="s">
        <v>575</v>
      </c>
      <c r="B173">
        <v>1810</v>
      </c>
      <c r="C173" t="str">
        <f>_xlfn.CONCAT("REM SUBROUTINE ***",A173,"***")</f>
        <v>REM SUBROUTINE ***VALIDATESHIP***</v>
      </c>
      <c r="E173" t="str">
        <f>_xlfn.IFNA(MATCH(D173,A:A,0),"")</f>
        <v/>
      </c>
    </row>
    <row r="174" spans="1:5" x14ac:dyDescent="0.2">
      <c r="B174">
        <v>1820</v>
      </c>
      <c r="C174" s="5" t="s">
        <v>576</v>
      </c>
      <c r="E174" t="str">
        <f>_xlfn.IFNA(MATCH(D174,A:A,0),"")</f>
        <v/>
      </c>
    </row>
    <row r="175" spans="1:5" x14ac:dyDescent="0.2">
      <c r="B175">
        <v>1830</v>
      </c>
      <c r="C175" t="str">
        <f>_xlfn.CONCAT("GOSUB ",INDEX(B:B,MATCH(D175,A:A,0),0)," :: REM CALL ",D175,"")</f>
        <v>GOSUB 2250 :: REM CALL CHECKHORIZONTAL</v>
      </c>
      <c r="D175" t="str">
        <f>A217</f>
        <v>CHECKHORIZONTAL</v>
      </c>
      <c r="E175">
        <f>_xlfn.IFNA(MATCH(D175,A:A,0),"")</f>
        <v>217</v>
      </c>
    </row>
    <row r="176" spans="1:5" x14ac:dyDescent="0.2">
      <c r="B176">
        <v>1840</v>
      </c>
      <c r="C176" s="5" t="s">
        <v>664</v>
      </c>
      <c r="E176" t="str">
        <f>_xlfn.IFNA(MATCH(D176,A:A,0),"")</f>
        <v/>
      </c>
    </row>
    <row r="177" spans="1:5" x14ac:dyDescent="0.2">
      <c r="B177">
        <v>1850</v>
      </c>
      <c r="C177" s="5" t="s">
        <v>598</v>
      </c>
      <c r="E177" t="str">
        <f>_xlfn.IFNA(MATCH(D177,A:A,0),"")</f>
        <v/>
      </c>
    </row>
    <row r="178" spans="1:5" x14ac:dyDescent="0.2">
      <c r="B178">
        <v>1860</v>
      </c>
      <c r="C178" s="5" t="s">
        <v>1</v>
      </c>
      <c r="E178" t="str">
        <f>_xlfn.IFNA(MATCH(D178,A:A,0),"")</f>
        <v/>
      </c>
    </row>
    <row r="179" spans="1:5" x14ac:dyDescent="0.2">
      <c r="B179">
        <v>1870</v>
      </c>
      <c r="C179" t="str">
        <f>_xlfn.CONCAT("GOSUB ",INDEX(B:B,MATCH(D179,A:A,0),0)," :: REM CALL ",D179,"")</f>
        <v>GOSUB 2320 :: REM CALL CHECKSEQUENCE</v>
      </c>
      <c r="D179" t="str">
        <f>A224</f>
        <v>CHECKSEQUENCE</v>
      </c>
      <c r="E179">
        <f>_xlfn.IFNA(MATCH(D179,A:A,0),"")</f>
        <v>224</v>
      </c>
    </row>
    <row r="180" spans="1:5" x14ac:dyDescent="0.2">
      <c r="B180">
        <v>1880</v>
      </c>
      <c r="C180" t="s">
        <v>588</v>
      </c>
      <c r="E180" t="str">
        <f>_xlfn.IFNA(MATCH(D180,A:A,0),"")</f>
        <v/>
      </c>
    </row>
    <row r="181" spans="1:5" x14ac:dyDescent="0.2">
      <c r="B181">
        <v>1890</v>
      </c>
      <c r="C181" t="str">
        <f>_xlfn.CONCAT("GOSUB ",INDEX(B:B,MATCH(D181,A:A,0),0)," :: REM CALL ",D181,"")</f>
        <v>GOSUB 2140 :: REM CALL CHECKOVERLAP</v>
      </c>
      <c r="D181" t="str">
        <f>A206</f>
        <v>CHECKOVERLAP</v>
      </c>
      <c r="E181">
        <f>_xlfn.IFNA(MATCH(D181,A:A,0),"")</f>
        <v>206</v>
      </c>
    </row>
    <row r="182" spans="1:5" x14ac:dyDescent="0.2">
      <c r="B182">
        <v>1900</v>
      </c>
      <c r="C182" s="5" t="s">
        <v>9</v>
      </c>
      <c r="E182" t="str">
        <f>_xlfn.IFNA(MATCH(D182,A:A,0),"")</f>
        <v/>
      </c>
    </row>
    <row r="183" spans="1:5" x14ac:dyDescent="0.2">
      <c r="A183" s="17" t="s">
        <v>611</v>
      </c>
      <c r="B183">
        <v>1910</v>
      </c>
      <c r="C183" t="str">
        <f>_xlfn.CONCAT("REM SUBROUTINE ***",A183,"***")</f>
        <v>REM SUBROUTINE ***RENDERSHIP***</v>
      </c>
      <c r="E183" t="str">
        <f>_xlfn.IFNA(MATCH(D183,A:A,0),"")</f>
        <v/>
      </c>
    </row>
    <row r="184" spans="1:5" x14ac:dyDescent="0.2">
      <c r="B184">
        <v>1920</v>
      </c>
      <c r="C184" t="s">
        <v>694</v>
      </c>
      <c r="E184" t="str">
        <f>_xlfn.IFNA(MATCH(D184,A:A,0),"")</f>
        <v/>
      </c>
    </row>
    <row r="185" spans="1:5" x14ac:dyDescent="0.2">
      <c r="B185">
        <v>1930</v>
      </c>
      <c r="C185" s="5" t="s">
        <v>664</v>
      </c>
      <c r="E185" t="str">
        <f>_xlfn.IFNA(MATCH(D185,A:A,0),"")</f>
        <v/>
      </c>
    </row>
    <row r="186" spans="1:5" x14ac:dyDescent="0.2">
      <c r="B186">
        <v>1940</v>
      </c>
      <c r="C186" s="5" t="s">
        <v>693</v>
      </c>
      <c r="E186" t="str">
        <f>_xlfn.IFNA(MATCH(D186,A:A,0),"")</f>
        <v/>
      </c>
    </row>
    <row r="187" spans="1:5" x14ac:dyDescent="0.2">
      <c r="B187">
        <v>1950</v>
      </c>
      <c r="C187" s="5" t="s">
        <v>1</v>
      </c>
      <c r="E187" t="str">
        <f>_xlfn.IFNA(MATCH(D187,A:A,0),"")</f>
        <v/>
      </c>
    </row>
    <row r="188" spans="1:5" x14ac:dyDescent="0.2">
      <c r="B188">
        <v>1960</v>
      </c>
      <c r="C188" s="5" t="s">
        <v>9</v>
      </c>
      <c r="E188" t="str">
        <f>_xlfn.IFNA(MATCH(D188,A:A,0),"")</f>
        <v/>
      </c>
    </row>
    <row r="189" spans="1:5" x14ac:dyDescent="0.2">
      <c r="A189" s="17" t="s">
        <v>690</v>
      </c>
      <c r="B189">
        <v>1970</v>
      </c>
      <c r="C189" t="str">
        <f>_xlfn.CONCAT("REM SUBROUTINE ***",A189,"***")</f>
        <v>REM SUBROUTINE ***RENDERSHIPSAUX***</v>
      </c>
      <c r="E189" t="str">
        <f>_xlfn.IFNA(MATCH(D189,A:A,0),"")</f>
        <v/>
      </c>
    </row>
    <row r="190" spans="1:5" x14ac:dyDescent="0.2">
      <c r="B190">
        <v>1980</v>
      </c>
      <c r="C190" s="5" t="s">
        <v>691</v>
      </c>
      <c r="E190" t="str">
        <f>_xlfn.IFNA(MATCH(D190,A:A,0),"")</f>
        <v/>
      </c>
    </row>
    <row r="191" spans="1:5" x14ac:dyDescent="0.2">
      <c r="B191">
        <v>1990</v>
      </c>
      <c r="C191" s="5" t="s">
        <v>621</v>
      </c>
      <c r="E191" t="str">
        <f>_xlfn.IFNA(MATCH(D191,A:A,0),"")</f>
        <v/>
      </c>
    </row>
    <row r="192" spans="1:5" x14ac:dyDescent="0.2">
      <c r="B192">
        <v>2000</v>
      </c>
      <c r="C192" t="s">
        <v>666</v>
      </c>
      <c r="E192" t="str">
        <f>_xlfn.IFNA(MATCH(D192,A:A,0),"")</f>
        <v/>
      </c>
    </row>
    <row r="193" spans="1:5" x14ac:dyDescent="0.2">
      <c r="B193">
        <v>2010</v>
      </c>
      <c r="C193" s="5" t="s">
        <v>692</v>
      </c>
      <c r="E193" t="str">
        <f>_xlfn.IFNA(MATCH(D193,A:A,0),"")</f>
        <v/>
      </c>
    </row>
    <row r="194" spans="1:5" x14ac:dyDescent="0.2">
      <c r="B194">
        <v>2020</v>
      </c>
      <c r="C194" t="s">
        <v>17</v>
      </c>
      <c r="E194" t="str">
        <f>_xlfn.IFNA(MATCH(D194,A:A,0),"")</f>
        <v/>
      </c>
    </row>
    <row r="195" spans="1:5" x14ac:dyDescent="0.2">
      <c r="B195">
        <v>2030</v>
      </c>
      <c r="C195" s="5" t="s">
        <v>1</v>
      </c>
      <c r="E195" t="str">
        <f>_xlfn.IFNA(MATCH(D195,A:A,0),"")</f>
        <v/>
      </c>
    </row>
    <row r="196" spans="1:5" x14ac:dyDescent="0.2">
      <c r="B196">
        <v>2040</v>
      </c>
      <c r="C196" s="5" t="s">
        <v>9</v>
      </c>
      <c r="E196" t="str">
        <f>_xlfn.IFNA(MATCH(D196,A:A,0),"")</f>
        <v/>
      </c>
    </row>
    <row r="197" spans="1:5" x14ac:dyDescent="0.2">
      <c r="A197" s="17" t="s">
        <v>609</v>
      </c>
      <c r="B197">
        <v>2050</v>
      </c>
      <c r="C197" t="str">
        <f>_xlfn.CONCAT("REM SUBROUTINE ***",A197,"***")</f>
        <v>REM SUBROUTINE ***PLAYERDEPLOYED***</v>
      </c>
      <c r="E197" t="str">
        <f>_xlfn.IFNA(MATCH(D197,A:A,0),"")</f>
        <v/>
      </c>
    </row>
    <row r="198" spans="1:5" x14ac:dyDescent="0.2">
      <c r="B198">
        <v>2060</v>
      </c>
      <c r="C198" t="str">
        <f>_xlfn.CONCAT("GOSUB ",INDEX(B:B,MATCH(D198,A:A,0),0)," :: REM CALL ",D198,"")</f>
        <v>GOSUB 1530 :: REM CALL CLEARMENU</v>
      </c>
      <c r="D198" t="str">
        <f>A145</f>
        <v>CLEARMENU</v>
      </c>
      <c r="E198">
        <f>_xlfn.IFNA(MATCH(D198,A:A,0),"")</f>
        <v>145</v>
      </c>
    </row>
    <row r="199" spans="1:5" x14ac:dyDescent="0.2">
      <c r="B199">
        <v>2070</v>
      </c>
      <c r="C199" s="5" t="s">
        <v>607</v>
      </c>
      <c r="E199" t="str">
        <f>_xlfn.IFNA(MATCH(D199,A:A,0),"")</f>
        <v/>
      </c>
    </row>
    <row r="200" spans="1:5" x14ac:dyDescent="0.2">
      <c r="B200">
        <v>2080</v>
      </c>
      <c r="C200" s="5" t="s">
        <v>608</v>
      </c>
      <c r="E200" t="str">
        <f>_xlfn.IFNA(MATCH(D200,A:A,0),"")</f>
        <v/>
      </c>
    </row>
    <row r="201" spans="1:5" x14ac:dyDescent="0.2">
      <c r="B201">
        <v>2090</v>
      </c>
      <c r="C201" s="5" t="s">
        <v>677</v>
      </c>
      <c r="E201" t="str">
        <f>_xlfn.IFNA(MATCH(D201,A:A,0),"")</f>
        <v/>
      </c>
    </row>
    <row r="202" spans="1:5" x14ac:dyDescent="0.2">
      <c r="B202">
        <v>2100</v>
      </c>
      <c r="C202" s="5" t="s">
        <v>678</v>
      </c>
      <c r="E202" t="str">
        <f>_xlfn.IFNA(MATCH(D202,A:A,0),"")</f>
        <v/>
      </c>
    </row>
    <row r="203" spans="1:5" x14ac:dyDescent="0.2">
      <c r="B203">
        <v>2110</v>
      </c>
      <c r="C203" s="5" t="s">
        <v>679</v>
      </c>
      <c r="E203" t="str">
        <f>_xlfn.IFNA(MATCH(D203,A:A,0),"")</f>
        <v/>
      </c>
    </row>
    <row r="204" spans="1:5" x14ac:dyDescent="0.2">
      <c r="B204">
        <v>2120</v>
      </c>
      <c r="C204" s="5" t="s">
        <v>680</v>
      </c>
      <c r="E204" t="str">
        <f>_xlfn.IFNA(MATCH(D204,A:A,0),"")</f>
        <v/>
      </c>
    </row>
    <row r="205" spans="1:5" x14ac:dyDescent="0.2">
      <c r="B205">
        <v>2130</v>
      </c>
      <c r="C205" s="5" t="s">
        <v>9</v>
      </c>
      <c r="E205" t="str">
        <f>_xlfn.IFNA(MATCH(D205,A:A,0),"")</f>
        <v/>
      </c>
    </row>
    <row r="206" spans="1:5" x14ac:dyDescent="0.2">
      <c r="A206" s="17" t="s">
        <v>591</v>
      </c>
      <c r="B206">
        <v>2140</v>
      </c>
      <c r="C206" t="str">
        <f>_xlfn.CONCAT("REM SUBROUTINE ***",A206,"***")</f>
        <v>REM SUBROUTINE ***CHECKOVERLAP***</v>
      </c>
      <c r="E206" t="str">
        <f>_xlfn.IFNA(MATCH(D206,A:A,0),"")</f>
        <v/>
      </c>
    </row>
    <row r="207" spans="1:5" x14ac:dyDescent="0.2">
      <c r="B207">
        <v>2150</v>
      </c>
      <c r="C207" t="s">
        <v>593</v>
      </c>
      <c r="E207" t="str">
        <f>_xlfn.IFNA(MATCH(D207,A:A,0),"")</f>
        <v/>
      </c>
    </row>
    <row r="208" spans="1:5" x14ac:dyDescent="0.2">
      <c r="B208">
        <v>2160</v>
      </c>
      <c r="C208" t="s">
        <v>666</v>
      </c>
      <c r="E208" t="str">
        <f>_xlfn.IFNA(MATCH(D208,A:A,0),"")</f>
        <v/>
      </c>
    </row>
    <row r="209" spans="1:5" x14ac:dyDescent="0.2">
      <c r="B209">
        <v>2170</v>
      </c>
      <c r="C209" t="s">
        <v>705</v>
      </c>
      <c r="E209" t="str">
        <f>_xlfn.IFNA(MATCH(D209,A:A,0),"")</f>
        <v/>
      </c>
    </row>
    <row r="210" spans="1:5" x14ac:dyDescent="0.2">
      <c r="B210">
        <v>2180</v>
      </c>
      <c r="C210" t="s">
        <v>668</v>
      </c>
      <c r="E210" t="str">
        <f>_xlfn.IFNA(MATCH(D210,A:A,0),"")</f>
        <v/>
      </c>
    </row>
    <row r="211" spans="1:5" x14ac:dyDescent="0.2">
      <c r="B211">
        <v>2190</v>
      </c>
      <c r="C211" t="s">
        <v>594</v>
      </c>
      <c r="E211" t="str">
        <f>_xlfn.IFNA(MATCH(D211,A:A,0),"")</f>
        <v/>
      </c>
    </row>
    <row r="212" spans="1:5" x14ac:dyDescent="0.2">
      <c r="B212">
        <v>2200</v>
      </c>
      <c r="C212" t="s">
        <v>592</v>
      </c>
      <c r="E212" t="str">
        <f>_xlfn.IFNA(MATCH(D212,A:A,0),"")</f>
        <v/>
      </c>
    </row>
    <row r="213" spans="1:5" x14ac:dyDescent="0.2">
      <c r="B213">
        <v>2210</v>
      </c>
      <c r="C213" t="s">
        <v>87</v>
      </c>
      <c r="E213" t="str">
        <f>_xlfn.IFNA(MATCH(D213,A:A,0),"")</f>
        <v/>
      </c>
    </row>
    <row r="214" spans="1:5" x14ac:dyDescent="0.2">
      <c r="B214">
        <v>2220</v>
      </c>
      <c r="C214" t="s">
        <v>17</v>
      </c>
      <c r="E214" t="str">
        <f>_xlfn.IFNA(MATCH(D214,A:A,0),"")</f>
        <v/>
      </c>
    </row>
    <row r="215" spans="1:5" x14ac:dyDescent="0.2">
      <c r="B215">
        <v>2230</v>
      </c>
      <c r="C215" t="s">
        <v>1</v>
      </c>
      <c r="E215" t="str">
        <f>_xlfn.IFNA(MATCH(D215,A:A,0),"")</f>
        <v/>
      </c>
    </row>
    <row r="216" spans="1:5" x14ac:dyDescent="0.2">
      <c r="B216">
        <v>2240</v>
      </c>
      <c r="C216" s="5" t="s">
        <v>9</v>
      </c>
      <c r="E216" t="str">
        <f>_xlfn.IFNA(MATCH(D216,A:A,0),"")</f>
        <v/>
      </c>
    </row>
    <row r="217" spans="1:5" x14ac:dyDescent="0.2">
      <c r="A217" s="17" t="s">
        <v>585</v>
      </c>
      <c r="B217">
        <v>2250</v>
      </c>
      <c r="C217" t="str">
        <f>_xlfn.CONCAT("REM SUBROUTINE ***",A217,"***")</f>
        <v>REM SUBROUTINE ***CHECKHORIZONTAL***</v>
      </c>
      <c r="E217" t="str">
        <f>_xlfn.IFNA(MATCH(D217,A:A,0),"")</f>
        <v/>
      </c>
    </row>
    <row r="218" spans="1:5" x14ac:dyDescent="0.2">
      <c r="B218">
        <v>2260</v>
      </c>
      <c r="C218" t="s">
        <v>586</v>
      </c>
      <c r="E218" t="str">
        <f>_xlfn.IFNA(MATCH(D218,A:A,0),"")</f>
        <v/>
      </c>
    </row>
    <row r="219" spans="1:5" x14ac:dyDescent="0.2">
      <c r="B219">
        <v>2270</v>
      </c>
      <c r="C219" t="s">
        <v>667</v>
      </c>
      <c r="E219" t="str">
        <f>_xlfn.IFNA(MATCH(D219,A:A,0),"")</f>
        <v/>
      </c>
    </row>
    <row r="220" spans="1:5" x14ac:dyDescent="0.2">
      <c r="B220">
        <v>2280</v>
      </c>
      <c r="C220" t="s">
        <v>590</v>
      </c>
      <c r="E220" t="str">
        <f>_xlfn.IFNA(MATCH(D220,A:A,0),"")</f>
        <v/>
      </c>
    </row>
    <row r="221" spans="1:5" x14ac:dyDescent="0.2">
      <c r="B221">
        <v>2290</v>
      </c>
      <c r="C221" t="s">
        <v>1</v>
      </c>
      <c r="E221" t="str">
        <f>_xlfn.IFNA(MATCH(D221,A:A,0),"")</f>
        <v/>
      </c>
    </row>
    <row r="222" spans="1:5" x14ac:dyDescent="0.2">
      <c r="B222">
        <v>2300</v>
      </c>
      <c r="C222" s="5" t="s">
        <v>587</v>
      </c>
      <c r="E222" t="str">
        <f>_xlfn.IFNA(MATCH(D222,A:A,0),"")</f>
        <v/>
      </c>
    </row>
    <row r="223" spans="1:5" x14ac:dyDescent="0.2">
      <c r="B223">
        <v>2310</v>
      </c>
      <c r="C223" s="5" t="s">
        <v>9</v>
      </c>
      <c r="E223" t="str">
        <f>_xlfn.IFNA(MATCH(D223,A:A,0),"")</f>
        <v/>
      </c>
    </row>
    <row r="224" spans="1:5" x14ac:dyDescent="0.2">
      <c r="A224" s="17" t="s">
        <v>577</v>
      </c>
      <c r="B224">
        <v>2320</v>
      </c>
      <c r="C224" t="str">
        <f>_xlfn.CONCAT("REM SUBROUTINE ***",A224,"***")</f>
        <v>REM SUBROUTINE ***CHECKSEQUENCE***</v>
      </c>
      <c r="E224" t="str">
        <f>_xlfn.IFNA(MATCH(D224,A:A,0),"")</f>
        <v/>
      </c>
    </row>
    <row r="225" spans="1:5" x14ac:dyDescent="0.2">
      <c r="B225">
        <v>2330</v>
      </c>
      <c r="C225" t="s">
        <v>580</v>
      </c>
      <c r="E225" t="str">
        <f>_xlfn.IFNA(MATCH(D225,A:A,0),"")</f>
        <v/>
      </c>
    </row>
    <row r="226" spans="1:5" x14ac:dyDescent="0.2">
      <c r="B226">
        <v>2340</v>
      </c>
      <c r="C226" s="5" t="s">
        <v>667</v>
      </c>
      <c r="E226" t="str">
        <f>_xlfn.IFNA(MATCH(D226,A:A,0),"")</f>
        <v/>
      </c>
    </row>
    <row r="227" spans="1:5" x14ac:dyDescent="0.2">
      <c r="B227">
        <v>2350</v>
      </c>
      <c r="C227" s="5" t="s">
        <v>581</v>
      </c>
      <c r="E227" t="str">
        <f>_xlfn.IFNA(MATCH(D227,A:A,0),"")</f>
        <v/>
      </c>
    </row>
    <row r="228" spans="1:5" x14ac:dyDescent="0.2">
      <c r="B228">
        <v>2360</v>
      </c>
      <c r="C228" s="5" t="s">
        <v>1</v>
      </c>
      <c r="E228" t="str">
        <f>_xlfn.IFNA(MATCH(D228,A:A,0),"")</f>
        <v/>
      </c>
    </row>
    <row r="229" spans="1:5" x14ac:dyDescent="0.2">
      <c r="B229">
        <v>2370</v>
      </c>
      <c r="C229" s="5" t="s">
        <v>578</v>
      </c>
      <c r="E229" t="str">
        <f>_xlfn.IFNA(MATCH(D229,A:A,0),"")</f>
        <v/>
      </c>
    </row>
    <row r="230" spans="1:5" x14ac:dyDescent="0.2">
      <c r="B230">
        <v>2380</v>
      </c>
      <c r="C230" s="5" t="s">
        <v>667</v>
      </c>
      <c r="E230" t="str">
        <f>_xlfn.IFNA(MATCH(D230,A:A,0),"")</f>
        <v/>
      </c>
    </row>
    <row r="231" spans="1:5" x14ac:dyDescent="0.2">
      <c r="B231">
        <v>2390</v>
      </c>
      <c r="C231" s="5" t="s">
        <v>584</v>
      </c>
      <c r="E231" t="str">
        <f>_xlfn.IFNA(MATCH(D231,A:A,0),"")</f>
        <v/>
      </c>
    </row>
    <row r="232" spans="1:5" x14ac:dyDescent="0.2">
      <c r="B232">
        <v>2400</v>
      </c>
      <c r="C232" s="5" t="s">
        <v>1</v>
      </c>
      <c r="E232" t="str">
        <f>_xlfn.IFNA(MATCH(D232,A:A,0),"")</f>
        <v/>
      </c>
    </row>
    <row r="233" spans="1:5" x14ac:dyDescent="0.2">
      <c r="B233">
        <v>2410</v>
      </c>
      <c r="C233" s="5" t="s">
        <v>582</v>
      </c>
      <c r="E233" t="str">
        <f>_xlfn.IFNA(MATCH(D233,A:A,0),"")</f>
        <v/>
      </c>
    </row>
    <row r="234" spans="1:5" x14ac:dyDescent="0.2">
      <c r="B234">
        <v>2420</v>
      </c>
      <c r="C234" s="5" t="s">
        <v>667</v>
      </c>
      <c r="E234" t="str">
        <f>_xlfn.IFNA(MATCH(D234,A:A,0),"")</f>
        <v/>
      </c>
    </row>
    <row r="235" spans="1:5" x14ac:dyDescent="0.2">
      <c r="B235">
        <v>2430</v>
      </c>
      <c r="C235" s="5" t="s">
        <v>583</v>
      </c>
      <c r="E235" t="str">
        <f>_xlfn.IFNA(MATCH(D235,A:A,0),"")</f>
        <v/>
      </c>
    </row>
    <row r="236" spans="1:5" x14ac:dyDescent="0.2">
      <c r="B236">
        <v>2440</v>
      </c>
      <c r="C236" s="5" t="s">
        <v>1</v>
      </c>
      <c r="E236" t="str">
        <f>_xlfn.IFNA(MATCH(D236,A:A,0),"")</f>
        <v/>
      </c>
    </row>
    <row r="237" spans="1:5" x14ac:dyDescent="0.2">
      <c r="B237">
        <v>2450</v>
      </c>
      <c r="C237" s="5" t="s">
        <v>579</v>
      </c>
      <c r="E237" t="str">
        <f>_xlfn.IFNA(MATCH(D237,A:A,0),"")</f>
        <v/>
      </c>
    </row>
    <row r="238" spans="1:5" x14ac:dyDescent="0.2">
      <c r="B238">
        <v>2460</v>
      </c>
      <c r="C238" s="5" t="s">
        <v>9</v>
      </c>
      <c r="E238" t="str">
        <f>_xlfn.IFNA(MATCH(D238,A:A,0),"")</f>
        <v/>
      </c>
    </row>
    <row r="239" spans="1:5" x14ac:dyDescent="0.2">
      <c r="A239" s="17" t="s">
        <v>558</v>
      </c>
      <c r="B239">
        <v>2470</v>
      </c>
      <c r="C239" t="str">
        <f>_xlfn.CONCAT("REM SUBROUTINE ***",A239,"***")</f>
        <v>REM SUBROUTINE ***RENDERTEXT***</v>
      </c>
      <c r="E239" t="str">
        <f>_xlfn.IFNA(MATCH(D239,A:A,0),"")</f>
        <v/>
      </c>
    </row>
    <row r="240" spans="1:5" x14ac:dyDescent="0.2">
      <c r="B240">
        <v>2480</v>
      </c>
      <c r="C240" t="s">
        <v>561</v>
      </c>
      <c r="E240" t="str">
        <f>_xlfn.IFNA(MATCH(D240,A:A,0),"")</f>
        <v/>
      </c>
    </row>
    <row r="241" spans="2:5" x14ac:dyDescent="0.2">
      <c r="B241">
        <v>2490</v>
      </c>
      <c r="C241" s="5" t="s">
        <v>559</v>
      </c>
      <c r="E241" t="str">
        <f>_xlfn.IFNA(MATCH(D241,A:A,0),"")</f>
        <v/>
      </c>
    </row>
    <row r="242" spans="2:5" x14ac:dyDescent="0.2">
      <c r="B242">
        <v>2500</v>
      </c>
      <c r="C242" s="5" t="s">
        <v>562</v>
      </c>
      <c r="E242" t="str">
        <f>_xlfn.IFNA(MATCH(D242,A:A,0),"")</f>
        <v/>
      </c>
    </row>
    <row r="243" spans="2:5" x14ac:dyDescent="0.2">
      <c r="B243">
        <v>2510</v>
      </c>
      <c r="C243" s="5" t="s">
        <v>563</v>
      </c>
      <c r="E243" t="str">
        <f>_xlfn.IFNA(MATCH(D243,A:A,0),"")</f>
        <v/>
      </c>
    </row>
    <row r="244" spans="2:5" x14ac:dyDescent="0.2">
      <c r="B244">
        <v>2520</v>
      </c>
      <c r="C244" s="5" t="s">
        <v>565</v>
      </c>
      <c r="E244" t="str">
        <f>_xlfn.IFNA(MATCH(D244,A:A,0),"")</f>
        <v/>
      </c>
    </row>
    <row r="245" spans="2:5" x14ac:dyDescent="0.2">
      <c r="B245">
        <v>2530</v>
      </c>
      <c r="C245" s="5" t="s">
        <v>1</v>
      </c>
      <c r="E245" t="str">
        <f>_xlfn.IFNA(MATCH(D245,A:A,0),"")</f>
        <v/>
      </c>
    </row>
    <row r="246" spans="2:5" x14ac:dyDescent="0.2">
      <c r="B246">
        <v>2540</v>
      </c>
      <c r="C246" s="5" t="s">
        <v>560</v>
      </c>
      <c r="E246" t="str">
        <f>_xlfn.IFNA(MATCH(D246,A:A,0),"")</f>
        <v/>
      </c>
    </row>
    <row r="247" spans="2:5" x14ac:dyDescent="0.2">
      <c r="C247" s="5"/>
      <c r="E247" t="str">
        <f>_xlfn.IFNA(MATCH(D247,A:A,0),"")</f>
        <v/>
      </c>
    </row>
    <row r="248" spans="2:5" x14ac:dyDescent="0.2">
      <c r="C248" s="5"/>
      <c r="E248" t="str">
        <f>_xlfn.IFNA(MATCH(D248,A:A,0),"")</f>
        <v/>
      </c>
    </row>
    <row r="249" spans="2:5" x14ac:dyDescent="0.2">
      <c r="C249" s="5"/>
      <c r="E249" t="str">
        <f>_xlfn.IFNA(MATCH(D249,A:A,0),"")</f>
        <v/>
      </c>
    </row>
    <row r="250" spans="2:5" x14ac:dyDescent="0.2">
      <c r="E250" t="str">
        <f>_xlfn.IFNA(MATCH(D250,A:A,0),"")</f>
        <v/>
      </c>
    </row>
    <row r="251" spans="2:5" x14ac:dyDescent="0.2">
      <c r="C251" s="5"/>
      <c r="E251" t="str">
        <f>_xlfn.IFNA(MATCH(D251,A:A,0),"")</f>
        <v/>
      </c>
    </row>
    <row r="252" spans="2:5" x14ac:dyDescent="0.2">
      <c r="E252" t="str">
        <f>_xlfn.IFNA(MATCH(D252,A:A,0),"")</f>
        <v/>
      </c>
    </row>
    <row r="253" spans="2:5" x14ac:dyDescent="0.2">
      <c r="C253" s="5"/>
      <c r="E253" t="str">
        <f>_xlfn.IFNA(MATCH(D253,A:A,0),"")</f>
        <v/>
      </c>
    </row>
    <row r="254" spans="2:5" x14ac:dyDescent="0.2">
      <c r="E254" t="str">
        <f>_xlfn.IFNA(MATCH(D254,A:A,0),"")</f>
        <v/>
      </c>
    </row>
    <row r="255" spans="2:5" x14ac:dyDescent="0.2">
      <c r="C255" s="5"/>
      <c r="E255" t="str">
        <f>_xlfn.IFNA(MATCH(D255,A:A,0),"")</f>
        <v/>
      </c>
    </row>
    <row r="256" spans="2:5" x14ac:dyDescent="0.2">
      <c r="E256" t="str">
        <f>_xlfn.IFNA(MATCH(D256,A:A,0),"")</f>
        <v/>
      </c>
    </row>
    <row r="257" spans="3:5" x14ac:dyDescent="0.2">
      <c r="C257" s="5"/>
      <c r="E257" t="str">
        <f>_xlfn.IFNA(MATCH(D257,A:A,0),"")</f>
        <v/>
      </c>
    </row>
    <row r="258" spans="3:5" x14ac:dyDescent="0.2">
      <c r="C258" s="5"/>
      <c r="E258" t="str">
        <f>_xlfn.IFNA(MATCH(D258,A:A,0),"")</f>
        <v/>
      </c>
    </row>
    <row r="259" spans="3:5" x14ac:dyDescent="0.2">
      <c r="C259" s="5"/>
      <c r="E259" t="str">
        <f>_xlfn.IFNA(MATCH(D259,A:A,0),"")</f>
        <v/>
      </c>
    </row>
    <row r="260" spans="3:5" x14ac:dyDescent="0.2">
      <c r="E260" t="str">
        <f>_xlfn.IFNA(MATCH(D260,A:A,0),"")</f>
        <v/>
      </c>
    </row>
    <row r="261" spans="3:5" x14ac:dyDescent="0.2">
      <c r="E261" t="str">
        <f>_xlfn.IFNA(MATCH(D261,A:A,0),"")</f>
        <v/>
      </c>
    </row>
    <row r="262" spans="3:5" x14ac:dyDescent="0.2">
      <c r="E262" t="str">
        <f>_xlfn.IFNA(MATCH(D262,A:A,0),"")</f>
        <v/>
      </c>
    </row>
    <row r="263" spans="3:5" x14ac:dyDescent="0.2">
      <c r="E263" t="str">
        <f>_xlfn.IFNA(MATCH(D263,A:A,0),"")</f>
        <v/>
      </c>
    </row>
    <row r="264" spans="3:5" x14ac:dyDescent="0.2">
      <c r="E264" t="str">
        <f>_xlfn.IFNA(MATCH(D264,A:A,0),"")</f>
        <v/>
      </c>
    </row>
    <row r="265" spans="3:5" x14ac:dyDescent="0.2">
      <c r="E265" t="str">
        <f>_xlfn.IFNA(MATCH(D265,A:A,0),"")</f>
        <v/>
      </c>
    </row>
    <row r="266" spans="3:5" x14ac:dyDescent="0.2">
      <c r="C266" s="5"/>
      <c r="E266" t="str">
        <f>_xlfn.IFNA(MATCH(D266,A:A,0),"")</f>
        <v/>
      </c>
    </row>
    <row r="267" spans="3:5" x14ac:dyDescent="0.2">
      <c r="C267" s="5"/>
      <c r="E267" t="str">
        <f>_xlfn.IFNA(MATCH(D267,A:A,0),"")</f>
        <v/>
      </c>
    </row>
    <row r="268" spans="3:5" x14ac:dyDescent="0.2">
      <c r="E268" t="str">
        <f>_xlfn.IFNA(MATCH(D268,A:A,0),"")</f>
        <v/>
      </c>
    </row>
    <row r="269" spans="3:5" x14ac:dyDescent="0.2">
      <c r="E269" t="str">
        <f>_xlfn.IFNA(MATCH(D269,A:A,0),"")</f>
        <v/>
      </c>
    </row>
    <row r="270" spans="3:5" x14ac:dyDescent="0.2">
      <c r="E270" t="str">
        <f>_xlfn.IFNA(MATCH(D270,A:A,0),"")</f>
        <v/>
      </c>
    </row>
    <row r="271" spans="3:5" x14ac:dyDescent="0.2">
      <c r="E271" t="str">
        <f>_xlfn.IFNA(MATCH(D271,A:A,0),"")</f>
        <v/>
      </c>
    </row>
    <row r="272" spans="3:5" x14ac:dyDescent="0.2">
      <c r="C272" s="5"/>
      <c r="E272" t="str">
        <f>_xlfn.IFNA(MATCH(D272,A:A,0),"")</f>
        <v/>
      </c>
    </row>
    <row r="273" spans="3:5" x14ac:dyDescent="0.2">
      <c r="C273" s="5"/>
      <c r="E273" t="str">
        <f>_xlfn.IFNA(MATCH(D273,A:A,0),"")</f>
        <v/>
      </c>
    </row>
    <row r="274" spans="3:5" x14ac:dyDescent="0.2">
      <c r="E274" t="str">
        <f>_xlfn.IFNA(MATCH(D274,A:A,0),"")</f>
        <v/>
      </c>
    </row>
    <row r="275" spans="3:5" x14ac:dyDescent="0.2">
      <c r="E275" t="str">
        <f>_xlfn.IFNA(MATCH(D275,A:A,0),"")</f>
        <v/>
      </c>
    </row>
    <row r="276" spans="3:5" x14ac:dyDescent="0.2">
      <c r="E276" t="str">
        <f>_xlfn.IFNA(MATCH(D276,A:A,0),"")</f>
        <v/>
      </c>
    </row>
    <row r="277" spans="3:5" x14ac:dyDescent="0.2">
      <c r="E277" t="str">
        <f>_xlfn.IFNA(MATCH(D277,A:A,0),"")</f>
        <v/>
      </c>
    </row>
    <row r="278" spans="3:5" x14ac:dyDescent="0.2">
      <c r="E278" t="str">
        <f>_xlfn.IFNA(MATCH(D278,A:A,0),"")</f>
        <v/>
      </c>
    </row>
    <row r="279" spans="3:5" x14ac:dyDescent="0.2">
      <c r="E279" t="str">
        <f>_xlfn.IFNA(MATCH(D279,A:A,0),"")</f>
        <v/>
      </c>
    </row>
    <row r="280" spans="3:5" x14ac:dyDescent="0.2">
      <c r="E280" t="str">
        <f>_xlfn.IFNA(MATCH(D280,A:A,0),"")</f>
        <v/>
      </c>
    </row>
    <row r="281" spans="3:5" x14ac:dyDescent="0.2">
      <c r="E281" t="str">
        <f>_xlfn.IFNA(MATCH(D281,A:A,0),"")</f>
        <v/>
      </c>
    </row>
    <row r="282" spans="3:5" x14ac:dyDescent="0.2">
      <c r="E282" t="str">
        <f>_xlfn.IFNA(MATCH(D282,A:A,0),"")</f>
        <v/>
      </c>
    </row>
    <row r="283" spans="3:5" x14ac:dyDescent="0.2">
      <c r="E283" t="str">
        <f>_xlfn.IFNA(MATCH(D283,A:A,0),"")</f>
        <v/>
      </c>
    </row>
    <row r="284" spans="3:5" x14ac:dyDescent="0.2">
      <c r="E284" t="str">
        <f>_xlfn.IFNA(MATCH(D284,A:A,0),"")</f>
        <v/>
      </c>
    </row>
    <row r="285" spans="3:5" x14ac:dyDescent="0.2">
      <c r="E285" t="str">
        <f>_xlfn.IFNA(MATCH(D285,A:A,0),"")</f>
        <v/>
      </c>
    </row>
    <row r="286" spans="3:5" x14ac:dyDescent="0.2">
      <c r="E286" t="str">
        <f>_xlfn.IFNA(MATCH(D286,A:A,0),"")</f>
        <v/>
      </c>
    </row>
    <row r="287" spans="3:5" x14ac:dyDescent="0.2">
      <c r="E287" t="str">
        <f>_xlfn.IFNA(MATCH(D287,A:A,0),"")</f>
        <v/>
      </c>
    </row>
    <row r="288" spans="3:5" x14ac:dyDescent="0.2">
      <c r="C288" s="5"/>
      <c r="E288" t="str">
        <f>_xlfn.IFNA(MATCH(D288,A:A,0),"")</f>
        <v/>
      </c>
    </row>
    <row r="289" spans="3:5" x14ac:dyDescent="0.2">
      <c r="C289" s="5"/>
      <c r="E289" t="str">
        <f>_xlfn.IFNA(MATCH(D289,A:A,0),"")</f>
        <v/>
      </c>
    </row>
    <row r="290" spans="3:5" x14ac:dyDescent="0.2">
      <c r="E290" t="str">
        <f>_xlfn.IFNA(MATCH(D290,A:A,0),"")</f>
        <v/>
      </c>
    </row>
    <row r="291" spans="3:5" x14ac:dyDescent="0.2">
      <c r="E291" t="str">
        <f>_xlfn.IFNA(MATCH(D291,A:A,0),"")</f>
        <v/>
      </c>
    </row>
    <row r="292" spans="3:5" x14ac:dyDescent="0.2">
      <c r="E292" t="str">
        <f>_xlfn.IFNA(MATCH(D292,A:A,0),"")</f>
        <v/>
      </c>
    </row>
    <row r="293" spans="3:5" x14ac:dyDescent="0.2">
      <c r="C293" s="5"/>
      <c r="E293" t="str">
        <f>_xlfn.IFNA(MATCH(D293,A:A,0),"")</f>
        <v/>
      </c>
    </row>
    <row r="294" spans="3:5" x14ac:dyDescent="0.2">
      <c r="C294" s="5"/>
      <c r="E294" t="str">
        <f>_xlfn.IFNA(MATCH(D294,A:A,0),"")</f>
        <v/>
      </c>
    </row>
    <row r="295" spans="3:5" x14ac:dyDescent="0.2">
      <c r="C295" s="5"/>
      <c r="E295" t="str">
        <f>_xlfn.IFNA(MATCH(D295,A:A,0),"")</f>
        <v/>
      </c>
    </row>
    <row r="296" spans="3:5" x14ac:dyDescent="0.2">
      <c r="C296" s="5"/>
    </row>
    <row r="297" spans="3:5" x14ac:dyDescent="0.2">
      <c r="C297" s="5"/>
    </row>
    <row r="298" spans="3:5" x14ac:dyDescent="0.2">
      <c r="C298" s="5"/>
    </row>
    <row r="299" spans="3:5" x14ac:dyDescent="0.2">
      <c r="C299" s="5"/>
    </row>
    <row r="300" spans="3:5" x14ac:dyDescent="0.2">
      <c r="C300" s="5"/>
    </row>
    <row r="301" spans="3:5" x14ac:dyDescent="0.2">
      <c r="C301" s="5"/>
    </row>
    <row r="302" spans="3:5" x14ac:dyDescent="0.2">
      <c r="C302" s="5"/>
    </row>
    <row r="303" spans="3:5" x14ac:dyDescent="0.2">
      <c r="C303" s="5"/>
    </row>
    <row r="304" spans="3:5" x14ac:dyDescent="0.2">
      <c r="C304" s="5"/>
    </row>
    <row r="305" spans="3:3" x14ac:dyDescent="0.2">
      <c r="C305" s="5"/>
    </row>
    <row r="326" spans="3:3" x14ac:dyDescent="0.2">
      <c r="C326" s="5"/>
    </row>
    <row r="327" spans="3:3" x14ac:dyDescent="0.2">
      <c r="C327" s="5"/>
    </row>
    <row r="331" spans="3:3" x14ac:dyDescent="0.2">
      <c r="C331" s="5"/>
    </row>
    <row r="334" spans="3:3" x14ac:dyDescent="0.2">
      <c r="C334" s="5"/>
    </row>
    <row r="340" spans="3:3" x14ac:dyDescent="0.2">
      <c r="C340" s="5"/>
    </row>
    <row r="344" spans="3:3" x14ac:dyDescent="0.2">
      <c r="C344" s="5"/>
    </row>
    <row r="348" spans="3:3" x14ac:dyDescent="0.2">
      <c r="C348" s="5"/>
    </row>
    <row r="352" spans="3:3" x14ac:dyDescent="0.2">
      <c r="C352" s="5"/>
    </row>
    <row r="362" spans="3:3" x14ac:dyDescent="0.2">
      <c r="C362" s="5"/>
    </row>
    <row r="369" spans="3:3" x14ac:dyDescent="0.2">
      <c r="C369" s="5"/>
    </row>
    <row r="373" spans="3:3" x14ac:dyDescent="0.2">
      <c r="C373" s="5"/>
    </row>
    <row r="378" spans="3:3" x14ac:dyDescent="0.2">
      <c r="C378" s="5"/>
    </row>
    <row r="384" spans="3:3" x14ac:dyDescent="0.2">
      <c r="C384" s="5"/>
    </row>
    <row r="390" spans="3:3" x14ac:dyDescent="0.2">
      <c r="C390" s="5"/>
    </row>
    <row r="393" spans="3:3" x14ac:dyDescent="0.2">
      <c r="C393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4" spans="3:3" x14ac:dyDescent="0.2">
      <c r="C434" s="5"/>
    </row>
    <row r="435" spans="3:3" x14ac:dyDescent="0.2">
      <c r="C435" s="5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4" spans="3:3" x14ac:dyDescent="0.2">
      <c r="C454" s="1"/>
    </row>
    <row r="456" spans="3:3" x14ac:dyDescent="0.2">
      <c r="C456" s="1"/>
    </row>
    <row r="457" spans="3:3" x14ac:dyDescent="0.2">
      <c r="C457" s="1"/>
    </row>
    <row r="459" spans="3:3" x14ac:dyDescent="0.2">
      <c r="C459" s="1"/>
    </row>
    <row r="461" spans="3:3" x14ac:dyDescent="0.2">
      <c r="C461" s="1"/>
    </row>
    <row r="465" spans="3:3" x14ac:dyDescent="0.2">
      <c r="C465" s="1"/>
    </row>
    <row r="469" spans="3:3" x14ac:dyDescent="0.2">
      <c r="C469" s="1"/>
    </row>
    <row r="471" spans="3:3" x14ac:dyDescent="0.2">
      <c r="C471" s="1"/>
    </row>
    <row r="472" spans="3:3" x14ac:dyDescent="0.2">
      <c r="C472" s="1"/>
    </row>
    <row r="477" spans="3:3" x14ac:dyDescent="0.2">
      <c r="C477" s="5"/>
    </row>
    <row r="490" spans="3:3" x14ac:dyDescent="0.2">
      <c r="C490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500" spans="3:3" x14ac:dyDescent="0.2">
      <c r="C5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topLeftCell="A161" zoomScale="120" zoomScaleNormal="120" workbookViewId="0">
      <selection activeCell="A235" sqref="A235:XFD235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3" t="s">
        <v>5</v>
      </c>
      <c r="B2" s="2">
        <v>100</v>
      </c>
      <c r="C2" s="4" t="s">
        <v>19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468</v>
      </c>
    </row>
    <row r="3" spans="1:6" x14ac:dyDescent="0.2">
      <c r="B3" s="2">
        <v>110</v>
      </c>
      <c r="C3" s="4" t="s">
        <v>20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468</v>
      </c>
    </row>
    <row r="4" spans="1:6" x14ac:dyDescent="0.2">
      <c r="B4" s="2">
        <v>120</v>
      </c>
      <c r="C4" s="4" t="s">
        <v>21</v>
      </c>
      <c r="D4" s="5" t="str">
        <f t="shared" si="0"/>
        <v/>
      </c>
      <c r="E4" t="str">
        <f t="shared" si="1"/>
        <v/>
      </c>
      <c r="F4" t="s">
        <v>468</v>
      </c>
    </row>
    <row r="5" spans="1:6" x14ac:dyDescent="0.2">
      <c r="B5" s="2">
        <v>130</v>
      </c>
      <c r="C5" s="4" t="s">
        <v>22</v>
      </c>
      <c r="D5" s="5" t="str">
        <f t="shared" si="0"/>
        <v/>
      </c>
      <c r="E5" t="str">
        <f t="shared" si="1"/>
        <v/>
      </c>
      <c r="F5" t="s">
        <v>468</v>
      </c>
    </row>
    <row r="6" spans="1:6" x14ac:dyDescent="0.2">
      <c r="B6" s="2">
        <v>140</v>
      </c>
      <c r="C6" s="4" t="s">
        <v>23</v>
      </c>
      <c r="D6" s="5" t="str">
        <f t="shared" si="0"/>
        <v/>
      </c>
      <c r="E6" t="str">
        <f t="shared" si="1"/>
        <v/>
      </c>
      <c r="F6" t="s">
        <v>468</v>
      </c>
    </row>
    <row r="7" spans="1:6" x14ac:dyDescent="0.2">
      <c r="B7" s="2">
        <v>150</v>
      </c>
      <c r="C7" s="4" t="s">
        <v>24</v>
      </c>
      <c r="D7" s="5" t="str">
        <f t="shared" si="0"/>
        <v/>
      </c>
      <c r="E7" t="str">
        <f t="shared" si="1"/>
        <v/>
      </c>
      <c r="F7" t="s">
        <v>468</v>
      </c>
    </row>
    <row r="8" spans="1:6" x14ac:dyDescent="0.2">
      <c r="B8" s="2">
        <v>160</v>
      </c>
      <c r="C8" s="15" t="s">
        <v>25</v>
      </c>
      <c r="D8" s="5" t="str">
        <f t="shared" si="0"/>
        <v/>
      </c>
      <c r="E8" t="str">
        <f t="shared" si="1"/>
        <v/>
      </c>
      <c r="F8" s="9" t="s">
        <v>455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456</v>
      </c>
    </row>
    <row r="10" spans="1:6" x14ac:dyDescent="0.2">
      <c r="A10" s="13" t="s">
        <v>10</v>
      </c>
      <c r="B10" s="2">
        <v>180</v>
      </c>
      <c r="C10" s="3" t="s">
        <v>26</v>
      </c>
      <c r="D10" s="5" t="str">
        <f t="shared" si="0"/>
        <v/>
      </c>
      <c r="E10" t="str">
        <f t="shared" si="1"/>
        <v/>
      </c>
      <c r="F10" t="s">
        <v>468</v>
      </c>
    </row>
    <row r="11" spans="1:6" x14ac:dyDescent="0.2">
      <c r="B11" s="2">
        <v>190</v>
      </c>
      <c r="C11" s="3" t="s">
        <v>22</v>
      </c>
      <c r="D11" s="5" t="str">
        <f t="shared" si="0"/>
        <v/>
      </c>
      <c r="E11" t="str">
        <f t="shared" si="1"/>
        <v/>
      </c>
      <c r="F11" t="s">
        <v>468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457</v>
      </c>
    </row>
    <row r="13" spans="1:6" x14ac:dyDescent="0.2">
      <c r="B13" s="2">
        <v>210</v>
      </c>
      <c r="C13" s="3" t="s">
        <v>27</v>
      </c>
      <c r="D13" s="5" t="str">
        <f t="shared" si="0"/>
        <v/>
      </c>
      <c r="E13" t="str">
        <f t="shared" si="1"/>
        <v/>
      </c>
      <c r="F13" t="s">
        <v>458</v>
      </c>
    </row>
    <row r="14" spans="1:6" x14ac:dyDescent="0.2">
      <c r="B14" s="2">
        <v>220</v>
      </c>
      <c r="C14" s="3" t="s">
        <v>28</v>
      </c>
      <c r="D14" s="5" t="str">
        <f t="shared" si="0"/>
        <v/>
      </c>
      <c r="E14" t="str">
        <f t="shared" si="1"/>
        <v/>
      </c>
      <c r="F14" t="s">
        <v>459</v>
      </c>
    </row>
    <row r="15" spans="1:6" x14ac:dyDescent="0.2">
      <c r="B15" s="2">
        <v>230</v>
      </c>
      <c r="C15" s="3" t="s">
        <v>29</v>
      </c>
      <c r="D15" s="5" t="str">
        <f t="shared" si="0"/>
        <v/>
      </c>
      <c r="E15" t="str">
        <f t="shared" si="1"/>
        <v/>
      </c>
      <c r="F15" t="s">
        <v>460</v>
      </c>
    </row>
    <row r="16" spans="1:6" x14ac:dyDescent="0.2">
      <c r="B16" s="2">
        <v>240</v>
      </c>
      <c r="C16" s="3" t="s">
        <v>30</v>
      </c>
      <c r="D16" s="5" t="str">
        <f t="shared" si="0"/>
        <v/>
      </c>
      <c r="E16" t="str">
        <f t="shared" si="1"/>
        <v/>
      </c>
      <c r="F16" s="7" t="s">
        <v>461</v>
      </c>
    </row>
    <row r="17" spans="1:6" x14ac:dyDescent="0.2">
      <c r="A17" s="13" t="s">
        <v>527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457</v>
      </c>
    </row>
    <row r="18" spans="1:6" x14ac:dyDescent="0.2">
      <c r="B18" s="2">
        <v>260</v>
      </c>
      <c r="C18" s="4" t="s">
        <v>31</v>
      </c>
      <c r="D18" s="5" t="str">
        <f t="shared" si="0"/>
        <v/>
      </c>
      <c r="E18" t="str">
        <f t="shared" si="1"/>
        <v/>
      </c>
      <c r="F18" s="7" t="s">
        <v>463</v>
      </c>
    </row>
    <row r="19" spans="1:6" x14ac:dyDescent="0.2">
      <c r="B19" s="2">
        <v>270</v>
      </c>
      <c r="C19" s="4" t="s">
        <v>32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33</v>
      </c>
      <c r="D20" s="5" t="str">
        <f t="shared" si="0"/>
        <v/>
      </c>
      <c r="E20" t="str">
        <f t="shared" si="1"/>
        <v/>
      </c>
      <c r="F20" s="7" t="s">
        <v>464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34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35</v>
      </c>
      <c r="D23" s="5" t="str">
        <f t="shared" si="0"/>
        <v/>
      </c>
      <c r="E23" t="str">
        <f t="shared" si="1"/>
        <v/>
      </c>
      <c r="F23" s="7" t="s">
        <v>465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36</v>
      </c>
      <c r="D25" s="5" t="str">
        <f t="shared" si="0"/>
        <v/>
      </c>
      <c r="E25" t="str">
        <f t="shared" si="1"/>
        <v/>
      </c>
      <c r="F25" t="s">
        <v>462</v>
      </c>
    </row>
    <row r="26" spans="1:6" x14ac:dyDescent="0.2">
      <c r="B26" s="2">
        <v>340</v>
      </c>
      <c r="C26" s="4" t="s">
        <v>37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38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39</v>
      </c>
      <c r="D28" s="5" t="str">
        <f t="shared" si="0"/>
        <v/>
      </c>
      <c r="E28" t="str">
        <f t="shared" si="1"/>
        <v/>
      </c>
      <c r="F28" t="s">
        <v>472</v>
      </c>
    </row>
    <row r="29" spans="1:6" x14ac:dyDescent="0.2">
      <c r="B29" s="2">
        <v>370</v>
      </c>
      <c r="C29" s="4" t="s">
        <v>40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41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5" t="s">
        <v>42</v>
      </c>
      <c r="D32" s="5" t="str">
        <f t="shared" si="0"/>
        <v/>
      </c>
      <c r="E32" t="str">
        <f t="shared" si="1"/>
        <v/>
      </c>
      <c r="F32" s="9" t="s">
        <v>467</v>
      </c>
    </row>
    <row r="33" spans="1:6" x14ac:dyDescent="0.2">
      <c r="B33" s="2">
        <v>410</v>
      </c>
      <c r="C33" s="4" t="s">
        <v>43</v>
      </c>
      <c r="D33" s="5" t="str">
        <f t="shared" si="0"/>
        <v/>
      </c>
      <c r="E33" t="str">
        <f t="shared" si="1"/>
        <v/>
      </c>
      <c r="F33" t="s">
        <v>466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44</v>
      </c>
      <c r="D35" s="5" t="str">
        <f t="shared" si="0"/>
        <v/>
      </c>
      <c r="E35" t="str">
        <f t="shared" si="1"/>
        <v/>
      </c>
      <c r="F35" t="s">
        <v>487</v>
      </c>
    </row>
    <row r="36" spans="1:6" x14ac:dyDescent="0.2">
      <c r="B36" s="2">
        <v>440</v>
      </c>
      <c r="C36" s="4" t="s">
        <v>45</v>
      </c>
      <c r="D36" s="5" t="str">
        <f t="shared" si="0"/>
        <v/>
      </c>
      <c r="E36" t="str">
        <f t="shared" si="1"/>
        <v/>
      </c>
      <c r="F36" t="s">
        <v>470</v>
      </c>
    </row>
    <row r="37" spans="1:6" x14ac:dyDescent="0.2">
      <c r="B37" s="2">
        <v>450</v>
      </c>
      <c r="C37" s="11" t="s">
        <v>34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42</v>
      </c>
      <c r="D38" s="5"/>
      <c r="E38" t="str">
        <f t="shared" si="1"/>
        <v/>
      </c>
      <c r="F38" s="5" t="s">
        <v>469</v>
      </c>
    </row>
    <row r="39" spans="1:6" x14ac:dyDescent="0.2">
      <c r="B39" s="2">
        <v>470</v>
      </c>
      <c r="C39" s="11" t="s">
        <v>46</v>
      </c>
      <c r="D39" s="5"/>
      <c r="E39" t="str">
        <f t="shared" si="1"/>
        <v/>
      </c>
      <c r="F39" s="5" t="s">
        <v>471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34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47</v>
      </c>
      <c r="D42" s="5"/>
      <c r="E42" t="str">
        <f t="shared" si="1"/>
        <v/>
      </c>
      <c r="F42" s="10" t="s">
        <v>473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3" t="s">
        <v>528</v>
      </c>
      <c r="B44" s="2">
        <v>520</v>
      </c>
      <c r="C44" s="6" t="s">
        <v>48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49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50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6" t="s">
        <v>51</v>
      </c>
      <c r="D47" s="5"/>
      <c r="E47" t="str">
        <f t="shared" si="1"/>
        <v/>
      </c>
      <c r="F47" s="10" t="s">
        <v>554</v>
      </c>
    </row>
    <row r="48" spans="1:6" x14ac:dyDescent="0.2">
      <c r="B48" s="2">
        <v>560</v>
      </c>
      <c r="C48" s="6" t="s">
        <v>52</v>
      </c>
      <c r="D48" s="5"/>
      <c r="E48" t="str">
        <f t="shared" si="1"/>
        <v/>
      </c>
      <c r="F48" s="5" t="s">
        <v>475</v>
      </c>
    </row>
    <row r="49" spans="1:6" x14ac:dyDescent="0.2">
      <c r="A49" t="s">
        <v>529</v>
      </c>
      <c r="B49" s="2">
        <v>570</v>
      </c>
      <c r="C49" s="11" t="s">
        <v>53</v>
      </c>
      <c r="D49" s="5"/>
      <c r="E49" t="str">
        <f t="shared" si="1"/>
        <v/>
      </c>
      <c r="F49" s="5" t="s">
        <v>479</v>
      </c>
    </row>
    <row r="50" spans="1:6" x14ac:dyDescent="0.2">
      <c r="B50" s="2">
        <v>580</v>
      </c>
      <c r="C50" s="4" t="s">
        <v>54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480</v>
      </c>
    </row>
    <row r="51" spans="1:6" x14ac:dyDescent="0.2">
      <c r="B51" s="2">
        <v>590</v>
      </c>
      <c r="C51" s="4" t="s">
        <v>55</v>
      </c>
      <c r="D51" s="5" t="str">
        <f t="shared" si="2"/>
        <v/>
      </c>
      <c r="E51" t="str">
        <f t="shared" si="1"/>
        <v/>
      </c>
      <c r="F51" s="5" t="s">
        <v>474</v>
      </c>
    </row>
    <row r="52" spans="1:6" x14ac:dyDescent="0.2">
      <c r="A52" t="s">
        <v>481</v>
      </c>
      <c r="B52" s="2">
        <v>600</v>
      </c>
      <c r="C52" s="4" t="s">
        <v>56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57</v>
      </c>
      <c r="D53" s="5" t="str">
        <f t="shared" si="2"/>
        <v/>
      </c>
      <c r="E53" t="str">
        <f t="shared" si="1"/>
        <v/>
      </c>
      <c r="F53" s="5" t="s">
        <v>476</v>
      </c>
    </row>
    <row r="54" spans="1:6" x14ac:dyDescent="0.2">
      <c r="B54" s="2">
        <v>615</v>
      </c>
      <c r="C54" s="4" t="s">
        <v>58</v>
      </c>
      <c r="D54" s="5" t="str">
        <f t="shared" si="2"/>
        <v/>
      </c>
      <c r="E54" t="str">
        <f t="shared" si="1"/>
        <v/>
      </c>
      <c r="F54" s="5" t="s">
        <v>477</v>
      </c>
    </row>
    <row r="55" spans="1:6" x14ac:dyDescent="0.2">
      <c r="B55" s="2">
        <v>620</v>
      </c>
      <c r="C55" s="4" t="s">
        <v>59</v>
      </c>
      <c r="D55" s="5" t="str">
        <f t="shared" si="2"/>
        <v/>
      </c>
      <c r="E55" t="str">
        <f t="shared" si="1"/>
        <v/>
      </c>
      <c r="F55" s="5" t="s">
        <v>478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60</v>
      </c>
      <c r="D57" s="5" t="str">
        <f t="shared" si="2"/>
        <v/>
      </c>
      <c r="E57" t="str">
        <f t="shared" si="1"/>
        <v/>
      </c>
      <c r="F57" s="5" t="s">
        <v>495</v>
      </c>
    </row>
    <row r="58" spans="1:6" x14ac:dyDescent="0.2">
      <c r="B58" s="2">
        <v>630</v>
      </c>
      <c r="C58" s="15" t="s">
        <v>1</v>
      </c>
      <c r="D58" s="5" t="str">
        <f t="shared" si="2"/>
        <v/>
      </c>
      <c r="E58" t="str">
        <f t="shared" si="1"/>
        <v/>
      </c>
      <c r="F58" s="10" t="s">
        <v>511</v>
      </c>
    </row>
    <row r="59" spans="1:6" x14ac:dyDescent="0.2">
      <c r="B59" s="2">
        <v>650</v>
      </c>
      <c r="C59" s="4" t="s">
        <v>61</v>
      </c>
      <c r="D59" s="5" t="str">
        <f t="shared" si="2"/>
        <v/>
      </c>
      <c r="E59" t="str">
        <f t="shared" si="1"/>
        <v/>
      </c>
      <c r="F59" s="5" t="s">
        <v>468</v>
      </c>
    </row>
    <row r="60" spans="1:6" x14ac:dyDescent="0.2">
      <c r="B60" s="2">
        <v>660</v>
      </c>
      <c r="C60" s="4" t="s">
        <v>56</v>
      </c>
      <c r="D60" s="5" t="str">
        <f t="shared" si="2"/>
        <v/>
      </c>
      <c r="E60" t="str">
        <f t="shared" si="1"/>
        <v/>
      </c>
      <c r="F60" s="5" t="s">
        <v>483</v>
      </c>
    </row>
    <row r="61" spans="1:6" x14ac:dyDescent="0.2">
      <c r="A61" t="s">
        <v>496</v>
      </c>
      <c r="B61" s="2">
        <v>670</v>
      </c>
      <c r="C61" s="4" t="s">
        <v>62</v>
      </c>
      <c r="D61" s="5" t="str">
        <f t="shared" si="2"/>
        <v/>
      </c>
      <c r="E61" t="str">
        <f t="shared" si="1"/>
        <v/>
      </c>
      <c r="F61" t="s">
        <v>488</v>
      </c>
    </row>
    <row r="62" spans="1:6" x14ac:dyDescent="0.2">
      <c r="B62" s="2">
        <v>680</v>
      </c>
      <c r="C62" s="4" t="s">
        <v>63</v>
      </c>
      <c r="D62" s="5" t="str">
        <f t="shared" si="2"/>
        <v>670</v>
      </c>
      <c r="E62" t="str">
        <f t="shared" si="1"/>
        <v>SELECTROW</v>
      </c>
      <c r="F62" t="s">
        <v>484</v>
      </c>
    </row>
    <row r="63" spans="1:6" x14ac:dyDescent="0.2">
      <c r="A63" s="13" t="s">
        <v>482</v>
      </c>
      <c r="B63" s="2">
        <v>690</v>
      </c>
      <c r="C63" s="4" t="s">
        <v>64</v>
      </c>
      <c r="D63" s="5" t="str">
        <f t="shared" si="2"/>
        <v/>
      </c>
      <c r="E63" t="str">
        <f t="shared" si="1"/>
        <v/>
      </c>
      <c r="F63" t="s">
        <v>489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485</v>
      </c>
    </row>
    <row r="65" spans="1:6" x14ac:dyDescent="0.2">
      <c r="B65" s="2">
        <v>710</v>
      </c>
      <c r="C65" s="3" t="s">
        <v>65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66</v>
      </c>
      <c r="D66" s="5" t="str">
        <f t="shared" si="2"/>
        <v>1280</v>
      </c>
      <c r="E66" t="str">
        <f t="shared" si="1"/>
        <v>VERTICAL</v>
      </c>
      <c r="F66" t="s">
        <v>486</v>
      </c>
    </row>
    <row r="67" spans="1:6" x14ac:dyDescent="0.2">
      <c r="B67" s="2">
        <v>730</v>
      </c>
      <c r="C67" s="3" t="s">
        <v>67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534</v>
      </c>
      <c r="B68" s="2">
        <v>740</v>
      </c>
      <c r="C68" s="4" t="s">
        <v>68</v>
      </c>
      <c r="D68" s="5" t="str">
        <f t="shared" si="2"/>
        <v/>
      </c>
      <c r="E68" t="str">
        <f t="shared" si="3"/>
        <v/>
      </c>
      <c r="F68" t="s">
        <v>491</v>
      </c>
    </row>
    <row r="69" spans="1:6" x14ac:dyDescent="0.2">
      <c r="B69" s="2">
        <v>750</v>
      </c>
      <c r="C69" s="4" t="s">
        <v>56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69</v>
      </c>
      <c r="D70" s="5" t="str">
        <f t="shared" si="2"/>
        <v/>
      </c>
      <c r="E70" t="str">
        <f t="shared" si="3"/>
        <v/>
      </c>
      <c r="F70" t="s">
        <v>492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70</v>
      </c>
      <c r="D72" s="5" t="str">
        <f t="shared" si="2"/>
        <v>570</v>
      </c>
      <c r="E72" t="str">
        <f t="shared" si="3"/>
        <v>INPUTSHIP</v>
      </c>
      <c r="F72" t="s">
        <v>493</v>
      </c>
    </row>
    <row r="73" spans="1:6" x14ac:dyDescent="0.2">
      <c r="B73" s="2">
        <v>790</v>
      </c>
      <c r="C73" s="11" t="s">
        <v>71</v>
      </c>
      <c r="D73" s="5" t="str">
        <f t="shared" si="2"/>
        <v/>
      </c>
      <c r="E73" t="str">
        <f t="shared" si="3"/>
        <v/>
      </c>
      <c r="F73" t="s">
        <v>494</v>
      </c>
    </row>
    <row r="74" spans="1:6" x14ac:dyDescent="0.2">
      <c r="B74" s="2">
        <v>800</v>
      </c>
      <c r="C74" s="4" t="s">
        <v>72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73</v>
      </c>
      <c r="D75" s="5" t="str">
        <f t="shared" si="2"/>
        <v/>
      </c>
      <c r="E75" t="str">
        <f t="shared" si="3"/>
        <v/>
      </c>
      <c r="F75" t="s">
        <v>497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56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74</v>
      </c>
      <c r="D78" s="5" t="str">
        <f t="shared" si="2"/>
        <v/>
      </c>
      <c r="E78" t="str">
        <f t="shared" si="3"/>
        <v/>
      </c>
      <c r="F78" t="s">
        <v>498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75</v>
      </c>
      <c r="D80" s="5" t="str">
        <f t="shared" si="2"/>
        <v>570</v>
      </c>
      <c r="E80" t="str">
        <f t="shared" si="3"/>
        <v>INPUTSHIP</v>
      </c>
      <c r="F80" t="s">
        <v>499</v>
      </c>
    </row>
    <row r="81" spans="1:6" x14ac:dyDescent="0.2">
      <c r="B81" s="2">
        <v>870</v>
      </c>
      <c r="C81" s="4" t="s">
        <v>76</v>
      </c>
      <c r="D81" s="5" t="str">
        <f t="shared" si="2"/>
        <v>1490</v>
      </c>
      <c r="E81" t="str">
        <f t="shared" si="3"/>
        <v>RESTORECOLS</v>
      </c>
      <c r="F81" t="s">
        <v>535</v>
      </c>
    </row>
    <row r="82" spans="1:6" x14ac:dyDescent="0.2">
      <c r="A82" t="s">
        <v>539</v>
      </c>
      <c r="B82" s="2">
        <v>880</v>
      </c>
      <c r="C82" s="4" t="s">
        <v>77</v>
      </c>
      <c r="D82" s="5" t="str">
        <f t="shared" si="2"/>
        <v/>
      </c>
      <c r="E82" t="str">
        <f t="shared" si="3"/>
        <v/>
      </c>
      <c r="F82" t="s">
        <v>500</v>
      </c>
    </row>
    <row r="83" spans="1:6" x14ac:dyDescent="0.2">
      <c r="B83" s="2">
        <v>890</v>
      </c>
      <c r="C83" s="4" t="s">
        <v>78</v>
      </c>
      <c r="D83" s="5" t="str">
        <f t="shared" si="2"/>
        <v/>
      </c>
      <c r="E83" t="str">
        <f t="shared" si="3"/>
        <v/>
      </c>
      <c r="F83" t="s">
        <v>502</v>
      </c>
    </row>
    <row r="84" spans="1:6" x14ac:dyDescent="0.2">
      <c r="B84" s="2">
        <v>900</v>
      </c>
      <c r="C84" s="4" t="s">
        <v>79</v>
      </c>
      <c r="D84" s="5" t="str">
        <f t="shared" si="2"/>
        <v/>
      </c>
      <c r="E84" t="str">
        <f t="shared" si="3"/>
        <v/>
      </c>
      <c r="F84" t="s">
        <v>503</v>
      </c>
    </row>
    <row r="85" spans="1:6" x14ac:dyDescent="0.2">
      <c r="B85" s="2">
        <v>910</v>
      </c>
      <c r="C85" s="4" t="s">
        <v>80</v>
      </c>
      <c r="D85" s="5" t="str">
        <f t="shared" si="2"/>
        <v/>
      </c>
      <c r="E85" t="str">
        <f t="shared" si="3"/>
        <v/>
      </c>
      <c r="F85" t="s">
        <v>504</v>
      </c>
    </row>
    <row r="86" spans="1:6" x14ac:dyDescent="0.2">
      <c r="B86" s="2">
        <v>920</v>
      </c>
      <c r="C86" s="4" t="s">
        <v>81</v>
      </c>
      <c r="D86" s="5" t="str">
        <f t="shared" si="2"/>
        <v/>
      </c>
      <c r="E86" t="str">
        <f t="shared" si="3"/>
        <v/>
      </c>
      <c r="F86" t="s">
        <v>505</v>
      </c>
    </row>
    <row r="87" spans="1:6" x14ac:dyDescent="0.2">
      <c r="B87" s="2">
        <v>930</v>
      </c>
      <c r="C87" s="4" t="s">
        <v>82</v>
      </c>
      <c r="D87" s="5" t="str">
        <f t="shared" si="2"/>
        <v/>
      </c>
      <c r="E87" t="str">
        <f t="shared" si="3"/>
        <v/>
      </c>
      <c r="F87" t="s">
        <v>506</v>
      </c>
    </row>
    <row r="88" spans="1:6" x14ac:dyDescent="0.2">
      <c r="B88" s="2">
        <v>940</v>
      </c>
      <c r="C88" s="4" t="s">
        <v>83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84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85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86</v>
      </c>
      <c r="D91" s="5" t="str">
        <f t="shared" si="2"/>
        <v/>
      </c>
      <c r="E91" t="str">
        <f t="shared" si="3"/>
        <v/>
      </c>
      <c r="F91" t="s">
        <v>507</v>
      </c>
    </row>
    <row r="92" spans="1:6" x14ac:dyDescent="0.2">
      <c r="B92" s="2">
        <v>980</v>
      </c>
      <c r="C92" s="4" t="s">
        <v>87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88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520</v>
      </c>
      <c r="B94" s="2">
        <v>1000</v>
      </c>
      <c r="C94" s="15" t="s">
        <v>89</v>
      </c>
      <c r="D94" s="5" t="str">
        <f t="shared" si="2"/>
        <v>1030</v>
      </c>
      <c r="E94" t="str">
        <f t="shared" si="3"/>
        <v>SHIP2</v>
      </c>
      <c r="F94" s="9" t="s">
        <v>510</v>
      </c>
    </row>
    <row r="95" spans="1:6" x14ac:dyDescent="0.2">
      <c r="B95" s="2">
        <v>1010</v>
      </c>
      <c r="C95" s="4" t="s">
        <v>90</v>
      </c>
      <c r="D95" s="5" t="str">
        <f t="shared" si="2"/>
        <v/>
      </c>
      <c r="E95" t="str">
        <f t="shared" si="3"/>
        <v/>
      </c>
      <c r="F95" t="s">
        <v>508</v>
      </c>
    </row>
    <row r="96" spans="1:6" x14ac:dyDescent="0.2">
      <c r="B96" s="2">
        <v>1020</v>
      </c>
      <c r="C96" s="4" t="s">
        <v>91</v>
      </c>
      <c r="D96" s="5" t="str">
        <f t="shared" si="2"/>
        <v/>
      </c>
      <c r="E96" t="str">
        <f t="shared" si="3"/>
        <v/>
      </c>
      <c r="F96" t="s">
        <v>509</v>
      </c>
    </row>
    <row r="97" spans="1:6" x14ac:dyDescent="0.2">
      <c r="A97" t="s">
        <v>521</v>
      </c>
      <c r="B97" s="2">
        <v>1030</v>
      </c>
      <c r="C97" s="15" t="s">
        <v>92</v>
      </c>
      <c r="D97" s="5" t="str">
        <f t="shared" si="2"/>
        <v>1060</v>
      </c>
      <c r="E97" t="str">
        <f t="shared" si="3"/>
        <v>SHIP3</v>
      </c>
      <c r="F97" s="9" t="s">
        <v>510</v>
      </c>
    </row>
    <row r="98" spans="1:6" x14ac:dyDescent="0.2">
      <c r="B98" s="2">
        <v>1040</v>
      </c>
      <c r="C98" s="15" t="s">
        <v>90</v>
      </c>
      <c r="D98" s="5" t="str">
        <f t="shared" si="2"/>
        <v/>
      </c>
      <c r="E98" t="str">
        <f t="shared" si="3"/>
        <v/>
      </c>
      <c r="F98" t="s">
        <v>508</v>
      </c>
    </row>
    <row r="99" spans="1:6" x14ac:dyDescent="0.2">
      <c r="B99" s="2">
        <v>1050</v>
      </c>
      <c r="C99" s="15" t="s">
        <v>91</v>
      </c>
      <c r="D99" s="5" t="str">
        <f t="shared" si="2"/>
        <v/>
      </c>
      <c r="E99" t="str">
        <f t="shared" si="3"/>
        <v/>
      </c>
      <c r="F99" t="s">
        <v>509</v>
      </c>
    </row>
    <row r="100" spans="1:6" x14ac:dyDescent="0.2">
      <c r="A100" t="s">
        <v>522</v>
      </c>
      <c r="B100" s="2">
        <v>1060</v>
      </c>
      <c r="C100" s="15" t="s">
        <v>93</v>
      </c>
      <c r="D100" s="5" t="str">
        <f t="shared" si="2"/>
        <v>1090</v>
      </c>
      <c r="E100" t="str">
        <f t="shared" si="3"/>
        <v>SHIP4</v>
      </c>
      <c r="F100" s="9" t="s">
        <v>510</v>
      </c>
    </row>
    <row r="101" spans="1:6" x14ac:dyDescent="0.2">
      <c r="B101" s="2">
        <v>1070</v>
      </c>
      <c r="C101" s="15" t="s">
        <v>90</v>
      </c>
      <c r="D101" s="5" t="str">
        <f t="shared" si="2"/>
        <v/>
      </c>
      <c r="E101" t="str">
        <f t="shared" si="3"/>
        <v/>
      </c>
      <c r="F101" t="s">
        <v>508</v>
      </c>
    </row>
    <row r="102" spans="1:6" x14ac:dyDescent="0.2">
      <c r="B102" s="2">
        <v>1080</v>
      </c>
      <c r="C102" s="15" t="s">
        <v>91</v>
      </c>
      <c r="D102" s="5" t="str">
        <f t="shared" si="2"/>
        <v/>
      </c>
      <c r="E102" t="str">
        <f t="shared" si="3"/>
        <v/>
      </c>
      <c r="F102" t="s">
        <v>509</v>
      </c>
    </row>
    <row r="103" spans="1:6" x14ac:dyDescent="0.2">
      <c r="A103" t="s">
        <v>523</v>
      </c>
      <c r="B103" s="2">
        <v>1090</v>
      </c>
      <c r="C103" s="15" t="s">
        <v>94</v>
      </c>
      <c r="D103" s="5" t="str">
        <f t="shared" si="2"/>
        <v>1120</v>
      </c>
      <c r="E103" t="str">
        <f t="shared" si="3"/>
        <v>SHIP5</v>
      </c>
      <c r="F103" s="9" t="s">
        <v>510</v>
      </c>
    </row>
    <row r="104" spans="1:6" x14ac:dyDescent="0.2">
      <c r="B104" s="2">
        <v>1100</v>
      </c>
      <c r="C104" s="15" t="s">
        <v>90</v>
      </c>
      <c r="D104" s="5" t="str">
        <f t="shared" si="2"/>
        <v/>
      </c>
      <c r="E104" t="str">
        <f t="shared" si="3"/>
        <v/>
      </c>
      <c r="F104" t="s">
        <v>508</v>
      </c>
    </row>
    <row r="105" spans="1:6" x14ac:dyDescent="0.2">
      <c r="B105" s="2">
        <v>1110</v>
      </c>
      <c r="C105" s="15" t="s">
        <v>91</v>
      </c>
      <c r="D105" s="5" t="str">
        <f t="shared" si="2"/>
        <v/>
      </c>
      <c r="E105" t="str">
        <f t="shared" si="3"/>
        <v/>
      </c>
      <c r="F105" t="s">
        <v>509</v>
      </c>
    </row>
    <row r="106" spans="1:6" x14ac:dyDescent="0.2">
      <c r="A106" t="s">
        <v>524</v>
      </c>
      <c r="B106" s="2">
        <v>1120</v>
      </c>
      <c r="C106" s="15" t="s">
        <v>95</v>
      </c>
      <c r="D106" s="5" t="str">
        <f t="shared" si="2"/>
        <v>1150</v>
      </c>
      <c r="E106" t="str">
        <f t="shared" si="3"/>
        <v>PLACED</v>
      </c>
      <c r="F106" s="9" t="s">
        <v>510</v>
      </c>
    </row>
    <row r="107" spans="1:6" x14ac:dyDescent="0.2">
      <c r="B107" s="2">
        <v>1130</v>
      </c>
      <c r="C107" s="15" t="s">
        <v>90</v>
      </c>
      <c r="D107" s="5" t="str">
        <f t="shared" si="2"/>
        <v/>
      </c>
      <c r="E107" t="str">
        <f t="shared" si="3"/>
        <v/>
      </c>
      <c r="F107" t="s">
        <v>508</v>
      </c>
    </row>
    <row r="108" spans="1:6" x14ac:dyDescent="0.2">
      <c r="B108" s="2">
        <v>1140</v>
      </c>
      <c r="C108" s="15" t="s">
        <v>91</v>
      </c>
      <c r="D108" s="5" t="str">
        <f t="shared" si="2"/>
        <v/>
      </c>
      <c r="E108" t="str">
        <f t="shared" si="3"/>
        <v/>
      </c>
      <c r="F108" t="s">
        <v>509</v>
      </c>
    </row>
    <row r="109" spans="1:6" x14ac:dyDescent="0.2">
      <c r="A109" t="s">
        <v>501</v>
      </c>
      <c r="B109" s="2">
        <v>1150</v>
      </c>
      <c r="C109" s="4" t="s">
        <v>96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97</v>
      </c>
      <c r="D111" s="5" t="str">
        <f t="shared" si="2"/>
        <v/>
      </c>
      <c r="E111" t="str">
        <f t="shared" si="3"/>
        <v/>
      </c>
      <c r="F111" s="1" t="s">
        <v>512</v>
      </c>
    </row>
    <row r="112" spans="1:6" x14ac:dyDescent="0.2">
      <c r="B112" s="2">
        <v>1180</v>
      </c>
      <c r="C112" s="4" t="s">
        <v>98</v>
      </c>
      <c r="D112" s="5" t="str">
        <f t="shared" si="2"/>
        <v/>
      </c>
      <c r="E112" t="str">
        <f t="shared" si="3"/>
        <v/>
      </c>
      <c r="F112" s="1" t="s">
        <v>513</v>
      </c>
    </row>
    <row r="113" spans="1:6" x14ac:dyDescent="0.2">
      <c r="B113" s="2">
        <v>1190</v>
      </c>
      <c r="C113" s="4" t="s">
        <v>99</v>
      </c>
      <c r="D113" s="5" t="str">
        <f t="shared" si="2"/>
        <v/>
      </c>
      <c r="E113" t="str">
        <f t="shared" si="3"/>
        <v/>
      </c>
      <c r="F113" s="1" t="s">
        <v>514</v>
      </c>
    </row>
    <row r="114" spans="1:6" x14ac:dyDescent="0.2">
      <c r="B114" s="2">
        <v>1200</v>
      </c>
      <c r="C114" s="4" t="s">
        <v>100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515</v>
      </c>
    </row>
    <row r="115" spans="1:6" x14ac:dyDescent="0.2">
      <c r="B115" s="2">
        <v>1210</v>
      </c>
      <c r="C115" s="4" t="s">
        <v>101</v>
      </c>
      <c r="D115" s="5" t="str">
        <f t="shared" si="4"/>
        <v/>
      </c>
      <c r="E115" t="str">
        <f t="shared" si="3"/>
        <v/>
      </c>
      <c r="F115" s="1" t="s">
        <v>516</v>
      </c>
    </row>
    <row r="116" spans="1:6" x14ac:dyDescent="0.2">
      <c r="B116" s="2">
        <v>1220</v>
      </c>
      <c r="C116" s="4" t="s">
        <v>102</v>
      </c>
      <c r="D116" s="5" t="str">
        <f t="shared" si="4"/>
        <v/>
      </c>
      <c r="E116" t="str">
        <f t="shared" si="3"/>
        <v/>
      </c>
      <c r="F116" s="1" t="s">
        <v>517</v>
      </c>
    </row>
    <row r="117" spans="1:6" x14ac:dyDescent="0.2">
      <c r="B117" s="2">
        <v>1230</v>
      </c>
      <c r="C117" s="4" t="s">
        <v>103</v>
      </c>
      <c r="D117" s="5" t="str">
        <f t="shared" si="4"/>
        <v/>
      </c>
      <c r="E117" t="str">
        <f t="shared" si="3"/>
        <v/>
      </c>
      <c r="F117" s="1" t="s">
        <v>518</v>
      </c>
    </row>
    <row r="118" spans="1:6" x14ac:dyDescent="0.2">
      <c r="B118" s="2">
        <v>1240</v>
      </c>
      <c r="C118" s="4" t="s">
        <v>104</v>
      </c>
      <c r="D118" s="5" t="str">
        <f t="shared" si="4"/>
        <v/>
      </c>
      <c r="E118" t="str">
        <f t="shared" si="3"/>
        <v/>
      </c>
      <c r="F118" s="1" t="s">
        <v>519</v>
      </c>
    </row>
    <row r="119" spans="1:6" x14ac:dyDescent="0.2">
      <c r="B119" s="2">
        <v>1250</v>
      </c>
      <c r="C119" s="4" t="s">
        <v>105</v>
      </c>
      <c r="D119" s="5" t="str">
        <f t="shared" si="4"/>
        <v/>
      </c>
      <c r="E119" t="str">
        <f t="shared" si="3"/>
        <v/>
      </c>
      <c r="F119" s="1" t="s">
        <v>525</v>
      </c>
    </row>
    <row r="120" spans="1:6" x14ac:dyDescent="0.2">
      <c r="B120" s="2">
        <v>1260</v>
      </c>
      <c r="C120" s="4" t="s">
        <v>106</v>
      </c>
      <c r="D120" s="5" t="str">
        <f t="shared" si="4"/>
        <v/>
      </c>
      <c r="E120" t="str">
        <f t="shared" si="3"/>
        <v/>
      </c>
      <c r="F120" s="1" t="s">
        <v>526</v>
      </c>
    </row>
    <row r="121" spans="1:6" x14ac:dyDescent="0.2">
      <c r="B121" s="2">
        <v>1270</v>
      </c>
      <c r="C121" s="4" t="s">
        <v>107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490</v>
      </c>
      <c r="B122" s="2">
        <v>1280</v>
      </c>
      <c r="C122" s="3" t="s">
        <v>45</v>
      </c>
      <c r="D122" s="5" t="str">
        <f t="shared" si="4"/>
        <v/>
      </c>
      <c r="E122" t="str">
        <f t="shared" si="3"/>
        <v/>
      </c>
      <c r="F122" s="1" t="s">
        <v>530</v>
      </c>
    </row>
    <row r="123" spans="1:6" x14ac:dyDescent="0.2">
      <c r="B123" s="2">
        <v>1290</v>
      </c>
      <c r="C123" s="3" t="s">
        <v>65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108</v>
      </c>
      <c r="D124" s="5" t="str">
        <f t="shared" si="4"/>
        <v>570</v>
      </c>
      <c r="E124" t="str">
        <f t="shared" si="3"/>
        <v>INPUTSHIP</v>
      </c>
      <c r="F124" s="1" t="s">
        <v>531</v>
      </c>
    </row>
    <row r="125" spans="1:6" x14ac:dyDescent="0.2">
      <c r="B125" s="2">
        <v>1310</v>
      </c>
      <c r="C125" s="3" t="s">
        <v>67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109</v>
      </c>
      <c r="D126" s="5" t="str">
        <f t="shared" si="4"/>
        <v/>
      </c>
      <c r="E126" t="str">
        <f t="shared" si="3"/>
        <v/>
      </c>
      <c r="F126" t="s">
        <v>537</v>
      </c>
    </row>
    <row r="127" spans="1:6" x14ac:dyDescent="0.2">
      <c r="B127" s="2">
        <v>1330</v>
      </c>
      <c r="C127" s="3" t="s">
        <v>56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110</v>
      </c>
      <c r="D128" s="5" t="str">
        <f t="shared" si="4"/>
        <v/>
      </c>
      <c r="E128" t="str">
        <f t="shared" si="3"/>
        <v/>
      </c>
      <c r="F128" t="s">
        <v>532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56</v>
      </c>
      <c r="D130" s="5" t="str">
        <f t="shared" si="4"/>
        <v/>
      </c>
      <c r="E130" t="str">
        <f t="shared" si="3"/>
        <v/>
      </c>
      <c r="F130" s="1" t="s">
        <v>533</v>
      </c>
    </row>
    <row r="131" spans="1:6" x14ac:dyDescent="0.2">
      <c r="B131" s="2">
        <v>1370</v>
      </c>
      <c r="C131" s="3" t="s">
        <v>111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112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113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114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115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116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117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118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119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120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121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538</v>
      </c>
      <c r="B143" s="2">
        <v>1490</v>
      </c>
      <c r="C143" s="4" t="s">
        <v>122</v>
      </c>
      <c r="D143" s="5" t="str">
        <f t="shared" si="4"/>
        <v/>
      </c>
      <c r="E143" t="str">
        <f t="shared" si="5"/>
        <v/>
      </c>
      <c r="F143" t="s">
        <v>536</v>
      </c>
    </row>
    <row r="144" spans="1:6" x14ac:dyDescent="0.2">
      <c r="B144" s="2">
        <v>1500</v>
      </c>
      <c r="C144" s="4" t="s">
        <v>56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123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124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640</v>
      </c>
      <c r="B148" s="2">
        <v>1540</v>
      </c>
      <c r="C148" s="3" t="s">
        <v>125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126</v>
      </c>
      <c r="D149" s="5" t="str">
        <f t="shared" si="4"/>
        <v/>
      </c>
      <c r="E149" t="str">
        <f t="shared" si="5"/>
        <v/>
      </c>
      <c r="F149" t="s">
        <v>540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637</v>
      </c>
      <c r="B151" s="2">
        <v>1570</v>
      </c>
      <c r="C151" s="3" t="s">
        <v>125</v>
      </c>
      <c r="D151" s="5" t="str">
        <f t="shared" si="4"/>
        <v/>
      </c>
      <c r="E151" t="str">
        <f t="shared" si="5"/>
        <v/>
      </c>
      <c r="F151" t="s">
        <v>542</v>
      </c>
    </row>
    <row r="152" spans="1:6" x14ac:dyDescent="0.2">
      <c r="B152" s="2">
        <v>1580</v>
      </c>
      <c r="C152" s="3" t="s">
        <v>127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128</v>
      </c>
      <c r="D153" s="5" t="str">
        <f t="shared" si="4"/>
        <v>1610</v>
      </c>
      <c r="E153" t="str">
        <f t="shared" si="5"/>
        <v>NEXTDUPCHECK</v>
      </c>
      <c r="F153" s="1" t="s">
        <v>541</v>
      </c>
    </row>
    <row r="154" spans="1:6" x14ac:dyDescent="0.2">
      <c r="B154" s="2">
        <v>1600</v>
      </c>
      <c r="C154" s="3" t="s">
        <v>129</v>
      </c>
      <c r="D154" s="5" t="str">
        <f t="shared" si="4"/>
        <v>1650</v>
      </c>
      <c r="E154" t="str">
        <f t="shared" si="5"/>
        <v>CHECKROWDUP</v>
      </c>
      <c r="F154" t="s">
        <v>546</v>
      </c>
    </row>
    <row r="155" spans="1:6" x14ac:dyDescent="0.2">
      <c r="A155" t="s">
        <v>544</v>
      </c>
      <c r="B155" s="2">
        <v>1610</v>
      </c>
      <c r="C155" s="3" t="s">
        <v>40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130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131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547</v>
      </c>
      <c r="B159" s="2">
        <v>1650</v>
      </c>
      <c r="C159" s="3" t="s">
        <v>132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133</v>
      </c>
      <c r="D160" s="5" t="str">
        <f t="shared" si="4"/>
        <v>520</v>
      </c>
      <c r="E160" t="str">
        <f t="shared" si="5"/>
        <v>INPUTSHIPMENU</v>
      </c>
      <c r="F160" t="s">
        <v>543</v>
      </c>
    </row>
    <row r="161" spans="1:6" x14ac:dyDescent="0.2">
      <c r="A161" t="s">
        <v>643</v>
      </c>
      <c r="B161" s="2">
        <v>1670</v>
      </c>
      <c r="C161" s="3" t="s">
        <v>134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545</v>
      </c>
      <c r="B162" s="2">
        <v>1680</v>
      </c>
      <c r="C162" s="3" t="s">
        <v>135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136</v>
      </c>
      <c r="D163" s="5" t="str">
        <f t="shared" si="4"/>
        <v/>
      </c>
      <c r="E163" t="str">
        <f t="shared" si="5"/>
        <v/>
      </c>
      <c r="F163" t="s">
        <v>549</v>
      </c>
    </row>
    <row r="164" spans="1:6" x14ac:dyDescent="0.2">
      <c r="B164" s="2">
        <v>1700</v>
      </c>
      <c r="C164" s="3" t="s">
        <v>137</v>
      </c>
      <c r="D164" s="5" t="str">
        <f t="shared" si="4"/>
        <v/>
      </c>
      <c r="E164" t="str">
        <f t="shared" si="5"/>
        <v/>
      </c>
      <c r="F164" t="s">
        <v>548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138</v>
      </c>
      <c r="D166" s="5" t="str">
        <f t="shared" si="4"/>
        <v/>
      </c>
      <c r="E166" t="str">
        <f t="shared" si="5"/>
        <v/>
      </c>
      <c r="F166" t="s">
        <v>550</v>
      </c>
    </row>
    <row r="167" spans="1:6" x14ac:dyDescent="0.2">
      <c r="B167" s="2">
        <v>1730</v>
      </c>
      <c r="C167" s="3" t="s">
        <v>139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140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141</v>
      </c>
      <c r="D169" s="5" t="str">
        <f t="shared" si="4"/>
        <v/>
      </c>
      <c r="E169" t="str">
        <f t="shared" si="5"/>
        <v/>
      </c>
      <c r="F169" t="s">
        <v>622</v>
      </c>
    </row>
    <row r="170" spans="1:6" x14ac:dyDescent="0.2">
      <c r="B170" s="2">
        <v>1760</v>
      </c>
      <c r="C170" s="4" t="s">
        <v>142</v>
      </c>
      <c r="D170" s="5" t="str">
        <f t="shared" si="4"/>
        <v/>
      </c>
      <c r="E170" t="str">
        <f t="shared" si="5"/>
        <v/>
      </c>
      <c r="F170" t="s">
        <v>623</v>
      </c>
    </row>
    <row r="171" spans="1:6" x14ac:dyDescent="0.2">
      <c r="B171" s="2">
        <v>1770</v>
      </c>
      <c r="C171" s="4" t="s">
        <v>125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143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144</v>
      </c>
      <c r="D173" s="5" t="str">
        <f t="shared" si="4"/>
        <v/>
      </c>
      <c r="E173" t="str">
        <f t="shared" si="5"/>
        <v/>
      </c>
      <c r="F173" t="s">
        <v>624</v>
      </c>
    </row>
    <row r="174" spans="1:6" x14ac:dyDescent="0.2">
      <c r="B174" s="2">
        <v>1800</v>
      </c>
      <c r="C174" s="4" t="s">
        <v>40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145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641</v>
      </c>
      <c r="B177" s="2">
        <v>1830</v>
      </c>
      <c r="C177" s="3" t="s">
        <v>146</v>
      </c>
      <c r="D177" s="5" t="str">
        <f t="shared" si="4"/>
        <v/>
      </c>
      <c r="E177" t="str">
        <f t="shared" si="5"/>
        <v/>
      </c>
      <c r="F177" t="s">
        <v>627</v>
      </c>
    </row>
    <row r="178" spans="1:6" x14ac:dyDescent="0.2">
      <c r="A178" t="s">
        <v>636</v>
      </c>
      <c r="B178" s="2">
        <v>1840</v>
      </c>
      <c r="C178" s="3" t="s">
        <v>147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625</v>
      </c>
    </row>
    <row r="179" spans="1:6" x14ac:dyDescent="0.2">
      <c r="B179" s="2">
        <v>1850</v>
      </c>
      <c r="C179" s="3" t="s">
        <v>148</v>
      </c>
      <c r="D179" s="5" t="str">
        <f t="shared" si="6"/>
        <v/>
      </c>
      <c r="E179" t="str">
        <f t="shared" si="5"/>
        <v/>
      </c>
      <c r="F179" t="s">
        <v>626</v>
      </c>
    </row>
    <row r="180" spans="1:6" x14ac:dyDescent="0.2">
      <c r="B180" s="2">
        <v>1860</v>
      </c>
      <c r="C180" s="3" t="s">
        <v>149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150</v>
      </c>
      <c r="D181" s="5" t="str">
        <f t="shared" si="6"/>
        <v/>
      </c>
      <c r="E181" t="str">
        <f t="shared" si="5"/>
        <v/>
      </c>
      <c r="F181" t="s">
        <v>644</v>
      </c>
    </row>
    <row r="182" spans="1:6" x14ac:dyDescent="0.2">
      <c r="B182" s="2">
        <v>1880</v>
      </c>
      <c r="C182" s="3" t="s">
        <v>151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152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153</v>
      </c>
      <c r="D184" s="5" t="str">
        <f t="shared" si="6"/>
        <v/>
      </c>
      <c r="E184" t="str">
        <f t="shared" si="5"/>
        <v/>
      </c>
      <c r="F184" t="s">
        <v>631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154</v>
      </c>
      <c r="D186" s="5" t="str">
        <f t="shared" si="6"/>
        <v/>
      </c>
      <c r="E186" t="str">
        <f t="shared" si="5"/>
        <v/>
      </c>
      <c r="F186" t="s">
        <v>628</v>
      </c>
    </row>
    <row r="187" spans="1:6" x14ac:dyDescent="0.2">
      <c r="A187" t="s">
        <v>653</v>
      </c>
      <c r="B187" s="2">
        <v>1930</v>
      </c>
      <c r="C187" s="3" t="s">
        <v>155</v>
      </c>
      <c r="D187" s="5" t="str">
        <f t="shared" si="6"/>
        <v/>
      </c>
      <c r="E187" t="str">
        <f t="shared" si="5"/>
        <v/>
      </c>
      <c r="F187" t="s">
        <v>629</v>
      </c>
    </row>
    <row r="188" spans="1:6" x14ac:dyDescent="0.2">
      <c r="B188" s="2">
        <v>1940</v>
      </c>
      <c r="C188" s="3" t="s">
        <v>156</v>
      </c>
      <c r="D188" s="5" t="str">
        <f t="shared" si="6"/>
        <v/>
      </c>
      <c r="E188" t="str">
        <f t="shared" si="5"/>
        <v/>
      </c>
      <c r="F188" t="s">
        <v>629</v>
      </c>
    </row>
    <row r="189" spans="1:6" x14ac:dyDescent="0.2">
      <c r="B189" s="2">
        <v>1950</v>
      </c>
      <c r="C189" s="3" t="s">
        <v>157</v>
      </c>
      <c r="D189" s="5" t="str">
        <f t="shared" si="6"/>
        <v/>
      </c>
      <c r="E189" t="str">
        <f t="shared" si="5"/>
        <v/>
      </c>
      <c r="F189" t="s">
        <v>629</v>
      </c>
    </row>
    <row r="190" spans="1:6" x14ac:dyDescent="0.2">
      <c r="B190" s="2">
        <v>1960</v>
      </c>
      <c r="C190" s="3" t="s">
        <v>158</v>
      </c>
      <c r="D190" s="5" t="str">
        <f t="shared" si="6"/>
        <v/>
      </c>
      <c r="E190" t="str">
        <f t="shared" si="5"/>
        <v/>
      </c>
      <c r="F190" t="s">
        <v>629</v>
      </c>
    </row>
    <row r="191" spans="1:6" x14ac:dyDescent="0.2">
      <c r="B191" s="2">
        <v>1970</v>
      </c>
      <c r="C191" s="3" t="s">
        <v>159</v>
      </c>
      <c r="D191" s="5" t="str">
        <f t="shared" si="6"/>
        <v/>
      </c>
      <c r="E191" t="str">
        <f t="shared" si="5"/>
        <v/>
      </c>
      <c r="F191" t="s">
        <v>629</v>
      </c>
    </row>
    <row r="192" spans="1:6" x14ac:dyDescent="0.2">
      <c r="B192" s="2">
        <v>1980</v>
      </c>
      <c r="C192" s="3" t="s">
        <v>160</v>
      </c>
      <c r="D192" s="5" t="str">
        <f t="shared" si="6"/>
        <v/>
      </c>
      <c r="E192" t="str">
        <f t="shared" si="5"/>
        <v/>
      </c>
      <c r="F192" t="s">
        <v>629</v>
      </c>
    </row>
    <row r="193" spans="1:6" x14ac:dyDescent="0.2">
      <c r="B193" s="2">
        <v>1990</v>
      </c>
      <c r="C193" s="3" t="s">
        <v>161</v>
      </c>
      <c r="D193" s="5" t="str">
        <f t="shared" si="6"/>
        <v/>
      </c>
      <c r="E193" t="str">
        <f t="shared" si="5"/>
        <v/>
      </c>
      <c r="F193" t="s">
        <v>629</v>
      </c>
    </row>
    <row r="194" spans="1:6" x14ac:dyDescent="0.2">
      <c r="B194" s="2">
        <v>2000</v>
      </c>
      <c r="C194" s="3" t="s">
        <v>162</v>
      </c>
      <c r="D194" s="5" t="str">
        <f t="shared" si="6"/>
        <v/>
      </c>
      <c r="E194" t="str">
        <f t="shared" si="5"/>
        <v/>
      </c>
      <c r="F194" t="s">
        <v>629</v>
      </c>
    </row>
    <row r="195" spans="1:6" x14ac:dyDescent="0.2">
      <c r="B195" s="2">
        <v>2010</v>
      </c>
      <c r="C195" s="3" t="s">
        <v>163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629</v>
      </c>
    </row>
    <row r="196" spans="1:6" x14ac:dyDescent="0.2">
      <c r="B196" s="2">
        <v>2020</v>
      </c>
      <c r="C196" s="3" t="s">
        <v>164</v>
      </c>
      <c r="D196" s="5" t="str">
        <f t="shared" si="6"/>
        <v/>
      </c>
      <c r="E196" t="str">
        <f t="shared" si="7"/>
        <v/>
      </c>
      <c r="F196" t="s">
        <v>629</v>
      </c>
    </row>
    <row r="197" spans="1:6" x14ac:dyDescent="0.2">
      <c r="B197" s="2">
        <v>2030</v>
      </c>
      <c r="C197" s="3" t="s">
        <v>165</v>
      </c>
      <c r="D197" s="5" t="str">
        <f t="shared" si="6"/>
        <v>2140</v>
      </c>
      <c r="E197" t="str">
        <f t="shared" si="7"/>
        <v>STOREROW</v>
      </c>
      <c r="F197" t="s">
        <v>630</v>
      </c>
    </row>
    <row r="198" spans="1:6" x14ac:dyDescent="0.2">
      <c r="B198" s="2">
        <v>2040</v>
      </c>
      <c r="C198" s="3" t="s">
        <v>151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166</v>
      </c>
      <c r="D199" s="5" t="str">
        <f t="shared" si="6"/>
        <v/>
      </c>
      <c r="E199" t="str">
        <f t="shared" si="7"/>
        <v/>
      </c>
      <c r="F199" t="s">
        <v>632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167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22" t="s">
        <v>168</v>
      </c>
      <c r="D202" s="5" t="str">
        <f t="shared" si="6"/>
        <v>2380</v>
      </c>
      <c r="E202" t="str">
        <f t="shared" si="7"/>
        <v>COMPUTERDEPLOYED2</v>
      </c>
      <c r="F202" t="s">
        <v>647</v>
      </c>
    </row>
    <row r="203" spans="1:6" x14ac:dyDescent="0.2">
      <c r="A203" t="s">
        <v>646</v>
      </c>
      <c r="B203" s="2">
        <v>2090</v>
      </c>
      <c r="C203" s="3" t="s">
        <v>169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656</v>
      </c>
      <c r="B204" s="2">
        <v>2100</v>
      </c>
      <c r="C204" s="3" t="s">
        <v>170</v>
      </c>
      <c r="D204" s="5" t="str">
        <f t="shared" si="6"/>
        <v/>
      </c>
      <c r="E204" t="str">
        <f t="shared" si="7"/>
        <v/>
      </c>
      <c r="F204" t="s">
        <v>650</v>
      </c>
    </row>
    <row r="205" spans="1:6" x14ac:dyDescent="0.2">
      <c r="B205" s="2">
        <v>2110</v>
      </c>
      <c r="C205" s="3" t="s">
        <v>171</v>
      </c>
      <c r="D205" s="5" t="str">
        <f t="shared" si="6"/>
        <v/>
      </c>
      <c r="E205" t="str">
        <f t="shared" si="7"/>
        <v/>
      </c>
      <c r="F205" t="s">
        <v>651</v>
      </c>
    </row>
    <row r="206" spans="1:6" x14ac:dyDescent="0.2">
      <c r="B206" s="2">
        <v>2120</v>
      </c>
      <c r="C206" s="3" t="s">
        <v>172</v>
      </c>
      <c r="D206" s="5" t="str">
        <f t="shared" si="6"/>
        <v/>
      </c>
      <c r="E206" t="str">
        <f t="shared" si="7"/>
        <v/>
      </c>
      <c r="F206" t="s">
        <v>645</v>
      </c>
    </row>
    <row r="207" spans="1:6" x14ac:dyDescent="0.2">
      <c r="B207" s="2">
        <v>2130</v>
      </c>
      <c r="C207" s="22" t="s">
        <v>173</v>
      </c>
      <c r="D207" s="5" t="str">
        <f t="shared" si="6"/>
        <v>1930</v>
      </c>
      <c r="E207" t="str">
        <f t="shared" si="7"/>
        <v>CONVERTNUM2LET</v>
      </c>
      <c r="F207" t="s">
        <v>652</v>
      </c>
    </row>
    <row r="208" spans="1:6" x14ac:dyDescent="0.2">
      <c r="A208" t="s">
        <v>657</v>
      </c>
      <c r="B208" s="2">
        <v>2140</v>
      </c>
      <c r="C208" s="22" t="s">
        <v>174</v>
      </c>
      <c r="D208" s="5" t="str">
        <f t="shared" si="6"/>
        <v/>
      </c>
      <c r="E208" t="str">
        <f t="shared" si="7"/>
        <v/>
      </c>
      <c r="F208" t="s">
        <v>654</v>
      </c>
    </row>
    <row r="209" spans="1:6" x14ac:dyDescent="0.2">
      <c r="B209" s="2">
        <v>2150</v>
      </c>
      <c r="C209" s="3" t="s">
        <v>175</v>
      </c>
      <c r="D209" s="5" t="str">
        <f t="shared" si="6"/>
        <v/>
      </c>
      <c r="E209" t="str">
        <f t="shared" si="7"/>
        <v/>
      </c>
      <c r="F209" t="s">
        <v>655</v>
      </c>
    </row>
    <row r="210" spans="1:6" x14ac:dyDescent="0.2">
      <c r="B210" s="2">
        <v>2160</v>
      </c>
      <c r="C210" s="22" t="s">
        <v>40</v>
      </c>
      <c r="D210" s="5" t="str">
        <f t="shared" si="6"/>
        <v/>
      </c>
      <c r="E210" t="str">
        <f t="shared" si="7"/>
        <v/>
      </c>
      <c r="F210" t="s">
        <v>654</v>
      </c>
    </row>
    <row r="211" spans="1:6" x14ac:dyDescent="0.2">
      <c r="B211" s="2">
        <v>2170</v>
      </c>
      <c r="C211" s="3" t="s">
        <v>176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177</v>
      </c>
      <c r="D212" s="5" t="str">
        <f t="shared" si="6"/>
        <v/>
      </c>
      <c r="E212" t="str">
        <f t="shared" si="7"/>
        <v/>
      </c>
      <c r="F212" t="s">
        <v>658</v>
      </c>
    </row>
    <row r="213" spans="1:6" x14ac:dyDescent="0.2">
      <c r="B213" s="2">
        <v>2190</v>
      </c>
      <c r="C213" s="3" t="s">
        <v>151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178</v>
      </c>
      <c r="D214" s="5" t="str">
        <f t="shared" si="6"/>
        <v/>
      </c>
      <c r="E214" t="str">
        <f t="shared" si="7"/>
        <v/>
      </c>
      <c r="F214" t="s">
        <v>659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633</v>
      </c>
      <c r="B216" s="2">
        <v>2220</v>
      </c>
      <c r="C216" s="3" t="s">
        <v>179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180</v>
      </c>
      <c r="D217" s="5" t="str">
        <f t="shared" si="6"/>
        <v>2330</v>
      </c>
      <c r="E217" t="str">
        <f t="shared" si="7"/>
        <v>DODUPCHECK</v>
      </c>
      <c r="F217" t="s">
        <v>634</v>
      </c>
    </row>
    <row r="218" spans="1:6" x14ac:dyDescent="0.2">
      <c r="B218" s="2">
        <v>2240</v>
      </c>
      <c r="C218" s="3" t="s">
        <v>181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182</v>
      </c>
      <c r="D219" s="5" t="str">
        <f t="shared" si="6"/>
        <v/>
      </c>
      <c r="E219" t="str">
        <f t="shared" si="7"/>
        <v/>
      </c>
      <c r="F219" t="s">
        <v>634</v>
      </c>
    </row>
    <row r="220" spans="1:6" x14ac:dyDescent="0.2">
      <c r="B220" s="2">
        <v>2260</v>
      </c>
      <c r="C220" s="3" t="s">
        <v>183</v>
      </c>
      <c r="D220" s="5" t="str">
        <f t="shared" si="6"/>
        <v/>
      </c>
      <c r="E220" t="str">
        <f t="shared" si="7"/>
        <v/>
      </c>
      <c r="F220" t="s">
        <v>634</v>
      </c>
    </row>
    <row r="221" spans="1:6" x14ac:dyDescent="0.2">
      <c r="B221" s="2">
        <v>2270</v>
      </c>
      <c r="C221" s="3" t="s">
        <v>184</v>
      </c>
      <c r="D221" s="5" t="str">
        <f t="shared" si="6"/>
        <v/>
      </c>
      <c r="E221" t="str">
        <f t="shared" si="7"/>
        <v/>
      </c>
      <c r="F221" t="s">
        <v>635</v>
      </c>
    </row>
    <row r="222" spans="1:6" x14ac:dyDescent="0.2">
      <c r="B222" s="2">
        <v>2280</v>
      </c>
      <c r="C222" s="3" t="s">
        <v>185</v>
      </c>
      <c r="D222" s="5" t="str">
        <f t="shared" si="6"/>
        <v/>
      </c>
      <c r="E222" t="str">
        <f t="shared" si="7"/>
        <v/>
      </c>
      <c r="F222" t="s">
        <v>635</v>
      </c>
    </row>
    <row r="223" spans="1:6" x14ac:dyDescent="0.2">
      <c r="B223" s="2">
        <v>2290</v>
      </c>
      <c r="C223" s="3" t="s">
        <v>186</v>
      </c>
      <c r="D223" s="5" t="str">
        <f t="shared" si="6"/>
        <v/>
      </c>
      <c r="E223" t="str">
        <f t="shared" si="7"/>
        <v/>
      </c>
      <c r="F223" t="s">
        <v>635</v>
      </c>
    </row>
    <row r="224" spans="1:6" x14ac:dyDescent="0.2">
      <c r="B224" s="2">
        <v>2300</v>
      </c>
      <c r="C224" s="3" t="s">
        <v>187</v>
      </c>
      <c r="D224" s="5" t="str">
        <f t="shared" si="6"/>
        <v/>
      </c>
      <c r="E224" t="str">
        <f t="shared" si="7"/>
        <v/>
      </c>
      <c r="F224" t="s">
        <v>635</v>
      </c>
    </row>
    <row r="225" spans="1:6" x14ac:dyDescent="0.2">
      <c r="B225" s="2">
        <v>2310</v>
      </c>
      <c r="C225" s="3" t="s">
        <v>188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189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638</v>
      </c>
      <c r="B227" s="2">
        <v>2330</v>
      </c>
      <c r="C227" s="3" t="s">
        <v>190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639</v>
      </c>
      <c r="B228" s="2">
        <v>2340</v>
      </c>
      <c r="C228" s="3" t="s">
        <v>191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192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642</v>
      </c>
      <c r="B230" s="2">
        <v>2360</v>
      </c>
      <c r="C230" s="3" t="s">
        <v>193</v>
      </c>
      <c r="D230" s="5" t="str">
        <f t="shared" si="6"/>
        <v>1830</v>
      </c>
      <c r="E230" t="str">
        <f t="shared" si="7"/>
        <v>PICKALLSHIPLOCS</v>
      </c>
      <c r="F230" t="s">
        <v>644</v>
      </c>
    </row>
    <row r="231" spans="1:6" x14ac:dyDescent="0.2">
      <c r="A231" t="s">
        <v>648</v>
      </c>
      <c r="B231" s="2">
        <v>2370</v>
      </c>
      <c r="C231" s="3" t="s">
        <v>61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649</v>
      </c>
      <c r="B232" s="2">
        <v>2380</v>
      </c>
      <c r="C232" s="3" t="s">
        <v>194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195</v>
      </c>
      <c r="D233" s="5" t="str">
        <f t="shared" si="6"/>
        <v/>
      </c>
      <c r="E233" t="str">
        <f t="shared" si="7"/>
        <v/>
      </c>
    </row>
    <row r="234" spans="1:6" s="20" customFormat="1" x14ac:dyDescent="0.2">
      <c r="B234" s="2">
        <v>2400</v>
      </c>
      <c r="C234" s="3" t="s">
        <v>196</v>
      </c>
      <c r="D234" s="21" t="str">
        <f t="shared" si="6"/>
        <v/>
      </c>
      <c r="E234" s="20" t="str">
        <f t="shared" si="7"/>
        <v/>
      </c>
    </row>
    <row r="235" spans="1:6" x14ac:dyDescent="0.2">
      <c r="B235" s="2">
        <v>2410</v>
      </c>
      <c r="C235" s="3" t="s">
        <v>197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t="s">
        <v>198</v>
      </c>
      <c r="D236" s="5" t="str">
        <f t="shared" si="6"/>
        <v/>
      </c>
      <c r="E236" t="str">
        <f t="shared" si="7"/>
        <v/>
      </c>
    </row>
    <row r="237" spans="1:6" x14ac:dyDescent="0.2">
      <c r="B237" s="2">
        <v>2430</v>
      </c>
      <c r="C237" t="s">
        <v>138</v>
      </c>
      <c r="D237" s="5" t="str">
        <f t="shared" si="6"/>
        <v/>
      </c>
      <c r="E237" t="str">
        <f t="shared" si="7"/>
        <v/>
      </c>
    </row>
    <row r="238" spans="1:6" x14ac:dyDescent="0.2">
      <c r="B238" s="2">
        <v>2440</v>
      </c>
      <c r="C238" t="s">
        <v>199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t="s">
        <v>200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t="s">
        <v>201</v>
      </c>
      <c r="D240" s="5" t="str">
        <f t="shared" si="6"/>
        <v/>
      </c>
      <c r="E240" t="str">
        <f t="shared" si="7"/>
        <v/>
      </c>
    </row>
    <row r="241" spans="2:5" x14ac:dyDescent="0.2">
      <c r="B241" s="2">
        <v>2470</v>
      </c>
      <c r="C241" t="s">
        <v>202</v>
      </c>
      <c r="D241" s="5" t="str">
        <f t="shared" si="6"/>
        <v/>
      </c>
      <c r="E241" t="str">
        <f t="shared" si="7"/>
        <v/>
      </c>
    </row>
    <row r="242" spans="2:5" x14ac:dyDescent="0.2">
      <c r="B242" s="2">
        <v>2480</v>
      </c>
      <c r="C242" t="s">
        <v>203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2:5" x14ac:dyDescent="0.2">
      <c r="B243" s="2">
        <v>2490</v>
      </c>
      <c r="C243" t="s">
        <v>204</v>
      </c>
      <c r="D243" s="5" t="str">
        <f t="shared" si="8"/>
        <v/>
      </c>
      <c r="E243" t="str">
        <f t="shared" si="7"/>
        <v/>
      </c>
    </row>
    <row r="244" spans="2:5" x14ac:dyDescent="0.2">
      <c r="B244" s="2">
        <v>2500</v>
      </c>
      <c r="C244" t="s">
        <v>205</v>
      </c>
      <c r="D244" s="5" t="str">
        <f t="shared" si="8"/>
        <v>2490</v>
      </c>
      <c r="E244">
        <f t="shared" si="7"/>
        <v>0</v>
      </c>
    </row>
    <row r="245" spans="2:5" x14ac:dyDescent="0.2">
      <c r="B245" s="2">
        <v>2510</v>
      </c>
      <c r="C245" t="s">
        <v>206</v>
      </c>
      <c r="D245" s="5" t="str">
        <f t="shared" si="8"/>
        <v/>
      </c>
      <c r="E245" t="str">
        <f t="shared" si="7"/>
        <v/>
      </c>
    </row>
    <row r="246" spans="2:5" x14ac:dyDescent="0.2">
      <c r="B246" s="2">
        <v>2520</v>
      </c>
      <c r="C246" t="s">
        <v>207</v>
      </c>
      <c r="D246" s="5" t="str">
        <f t="shared" si="8"/>
        <v>2510</v>
      </c>
      <c r="E246">
        <f t="shared" si="7"/>
        <v>0</v>
      </c>
    </row>
    <row r="247" spans="2:5" x14ac:dyDescent="0.2">
      <c r="B247" s="2">
        <v>2530</v>
      </c>
      <c r="C247" t="s">
        <v>208</v>
      </c>
      <c r="D247" s="5" t="str">
        <f t="shared" si="8"/>
        <v>2510</v>
      </c>
      <c r="E247">
        <f t="shared" si="7"/>
        <v>0</v>
      </c>
    </row>
    <row r="248" spans="2:5" s="12" customFormat="1" x14ac:dyDescent="0.2">
      <c r="B248" s="12">
        <v>2540</v>
      </c>
      <c r="C248" s="12" t="s">
        <v>209</v>
      </c>
      <c r="D248" s="14" t="str">
        <f t="shared" si="8"/>
        <v/>
      </c>
      <c r="E248" s="12" t="str">
        <f t="shared" si="7"/>
        <v/>
      </c>
    </row>
    <row r="249" spans="2:5" x14ac:dyDescent="0.2">
      <c r="B249" s="2">
        <v>2550</v>
      </c>
      <c r="C249" t="s">
        <v>210</v>
      </c>
      <c r="D249" s="5" t="str">
        <f t="shared" si="8"/>
        <v>2580</v>
      </c>
      <c r="E249">
        <f t="shared" si="7"/>
        <v>0</v>
      </c>
    </row>
    <row r="250" spans="2:5" x14ac:dyDescent="0.2">
      <c r="B250" s="2">
        <v>2560</v>
      </c>
      <c r="C250" t="s">
        <v>14</v>
      </c>
      <c r="D250" s="5" t="str">
        <f t="shared" si="8"/>
        <v/>
      </c>
      <c r="E250" t="str">
        <f t="shared" si="7"/>
        <v/>
      </c>
    </row>
    <row r="251" spans="2:5" x14ac:dyDescent="0.2">
      <c r="B251" s="2">
        <v>2570</v>
      </c>
      <c r="C251" t="s">
        <v>211</v>
      </c>
      <c r="D251" s="5" t="str">
        <f t="shared" si="8"/>
        <v>2810</v>
      </c>
      <c r="E251">
        <f t="shared" si="7"/>
        <v>0</v>
      </c>
    </row>
    <row r="252" spans="2:5" x14ac:dyDescent="0.2">
      <c r="B252" s="2">
        <v>2580</v>
      </c>
      <c r="C252" t="s">
        <v>212</v>
      </c>
      <c r="D252" s="5" t="str">
        <f t="shared" si="8"/>
        <v>2560</v>
      </c>
      <c r="E252">
        <f t="shared" si="7"/>
        <v>0</v>
      </c>
    </row>
    <row r="253" spans="2:5" x14ac:dyDescent="0.2">
      <c r="B253" s="2">
        <v>2590</v>
      </c>
      <c r="C253" t="s">
        <v>125</v>
      </c>
      <c r="D253" s="5" t="str">
        <f t="shared" si="8"/>
        <v/>
      </c>
      <c r="E253" t="str">
        <f t="shared" si="7"/>
        <v/>
      </c>
    </row>
    <row r="254" spans="2:5" x14ac:dyDescent="0.2">
      <c r="B254" s="2">
        <v>2600</v>
      </c>
      <c r="C254" t="s">
        <v>213</v>
      </c>
      <c r="D254" s="5" t="str">
        <f t="shared" si="8"/>
        <v>2620</v>
      </c>
      <c r="E254">
        <f t="shared" si="7"/>
        <v>0</v>
      </c>
    </row>
    <row r="255" spans="2:5" x14ac:dyDescent="0.2">
      <c r="B255" s="2">
        <v>2610</v>
      </c>
      <c r="C255" t="s">
        <v>214</v>
      </c>
      <c r="D255" s="5" t="str">
        <f t="shared" si="8"/>
        <v>2470</v>
      </c>
      <c r="E255">
        <f t="shared" si="7"/>
        <v>0</v>
      </c>
    </row>
    <row r="256" spans="2:5" x14ac:dyDescent="0.2">
      <c r="B256" s="2">
        <v>2620</v>
      </c>
      <c r="C256" t="s">
        <v>1</v>
      </c>
      <c r="D256" s="5" t="str">
        <f t="shared" si="8"/>
        <v/>
      </c>
      <c r="E256" t="str">
        <f t="shared" si="7"/>
        <v/>
      </c>
    </row>
    <row r="257" spans="2:5" x14ac:dyDescent="0.2">
      <c r="B257" s="2">
        <v>2630</v>
      </c>
      <c r="C257" t="s">
        <v>215</v>
      </c>
      <c r="D257" s="5" t="str">
        <f t="shared" si="8"/>
        <v/>
      </c>
      <c r="E257" t="str">
        <f t="shared" si="7"/>
        <v/>
      </c>
    </row>
    <row r="258" spans="2:5" x14ac:dyDescent="0.2">
      <c r="B258" s="2">
        <v>2640</v>
      </c>
      <c r="C258" t="s">
        <v>216</v>
      </c>
      <c r="D258" s="5" t="str">
        <f t="shared" si="8"/>
        <v/>
      </c>
      <c r="E258" t="str">
        <f t="shared" si="7"/>
        <v/>
      </c>
    </row>
    <row r="259" spans="2:5" x14ac:dyDescent="0.2">
      <c r="B259" s="2">
        <v>2650</v>
      </c>
      <c r="C259" t="s">
        <v>217</v>
      </c>
      <c r="D259" s="5" t="str">
        <f t="shared" si="8"/>
        <v>2730</v>
      </c>
      <c r="E259">
        <f t="shared" ref="E259:E322" si="9">IFERROR(INDEX($A:$A,MATCH(_xlfn.NUMBERVALUE(D259),$B:$B,0)),"")</f>
        <v>0</v>
      </c>
    </row>
    <row r="260" spans="2:5" x14ac:dyDescent="0.2">
      <c r="B260" s="2">
        <v>2660</v>
      </c>
      <c r="C260" t="s">
        <v>218</v>
      </c>
      <c r="D260" s="5" t="str">
        <f t="shared" si="8"/>
        <v/>
      </c>
      <c r="E260" t="str">
        <f t="shared" si="9"/>
        <v/>
      </c>
    </row>
    <row r="261" spans="2:5" x14ac:dyDescent="0.2">
      <c r="B261" s="2">
        <v>2670</v>
      </c>
      <c r="C261" t="s">
        <v>219</v>
      </c>
      <c r="D261" s="5" t="str">
        <f t="shared" si="8"/>
        <v>2730</v>
      </c>
      <c r="E261">
        <f t="shared" si="9"/>
        <v>0</v>
      </c>
    </row>
    <row r="262" spans="2:5" x14ac:dyDescent="0.2">
      <c r="B262" s="2">
        <v>2680</v>
      </c>
      <c r="C262" t="s">
        <v>220</v>
      </c>
      <c r="D262" s="5" t="str">
        <f t="shared" si="8"/>
        <v/>
      </c>
      <c r="E262" t="str">
        <f t="shared" si="9"/>
        <v/>
      </c>
    </row>
    <row r="263" spans="2:5" x14ac:dyDescent="0.2">
      <c r="B263" s="2">
        <v>2690</v>
      </c>
      <c r="C263" t="s">
        <v>221</v>
      </c>
      <c r="D263" s="5" t="str">
        <f t="shared" si="8"/>
        <v>2730</v>
      </c>
      <c r="E263">
        <f t="shared" si="9"/>
        <v>0</v>
      </c>
    </row>
    <row r="264" spans="2:5" x14ac:dyDescent="0.2">
      <c r="B264" s="2">
        <v>2700</v>
      </c>
      <c r="C264" t="s">
        <v>222</v>
      </c>
      <c r="D264" s="5" t="str">
        <f t="shared" si="8"/>
        <v/>
      </c>
      <c r="E264" t="str">
        <f t="shared" si="9"/>
        <v/>
      </c>
    </row>
    <row r="265" spans="2:5" x14ac:dyDescent="0.2">
      <c r="B265" s="2">
        <v>2710</v>
      </c>
      <c r="C265" t="s">
        <v>223</v>
      </c>
      <c r="D265" s="5" t="str">
        <f t="shared" si="8"/>
        <v>2730</v>
      </c>
      <c r="E265">
        <f t="shared" si="9"/>
        <v>0</v>
      </c>
    </row>
    <row r="266" spans="2:5" x14ac:dyDescent="0.2">
      <c r="B266" s="2">
        <v>2720</v>
      </c>
      <c r="C266" t="s">
        <v>224</v>
      </c>
      <c r="D266" s="5" t="str">
        <f t="shared" si="8"/>
        <v/>
      </c>
      <c r="E266" t="str">
        <f t="shared" si="9"/>
        <v/>
      </c>
    </row>
    <row r="267" spans="2:5" x14ac:dyDescent="0.2">
      <c r="B267" s="2">
        <v>2730</v>
      </c>
      <c r="C267" t="s">
        <v>225</v>
      </c>
      <c r="D267" s="5" t="str">
        <f t="shared" si="8"/>
        <v/>
      </c>
      <c r="E267" t="str">
        <f t="shared" si="9"/>
        <v/>
      </c>
    </row>
    <row r="268" spans="2:5" x14ac:dyDescent="0.2">
      <c r="B268" s="2">
        <v>2740</v>
      </c>
      <c r="C268" t="s">
        <v>226</v>
      </c>
      <c r="D268" s="5" t="str">
        <f t="shared" si="8"/>
        <v/>
      </c>
      <c r="E268" t="str">
        <f t="shared" si="9"/>
        <v/>
      </c>
    </row>
    <row r="269" spans="2:5" x14ac:dyDescent="0.2">
      <c r="B269" s="2">
        <v>2750</v>
      </c>
      <c r="C269" t="s">
        <v>227</v>
      </c>
      <c r="D269" s="5" t="str">
        <f t="shared" si="8"/>
        <v/>
      </c>
      <c r="E269" t="str">
        <f t="shared" si="9"/>
        <v/>
      </c>
    </row>
    <row r="270" spans="2:5" x14ac:dyDescent="0.2">
      <c r="B270" s="2">
        <v>2760</v>
      </c>
      <c r="C270" t="s">
        <v>14</v>
      </c>
      <c r="D270" s="5" t="str">
        <f t="shared" si="8"/>
        <v/>
      </c>
      <c r="E270" t="str">
        <f t="shared" si="9"/>
        <v/>
      </c>
    </row>
    <row r="271" spans="2:5" x14ac:dyDescent="0.2">
      <c r="B271" s="2">
        <v>2770</v>
      </c>
      <c r="C271" t="s">
        <v>228</v>
      </c>
      <c r="D271" s="5" t="str">
        <f t="shared" si="8"/>
        <v/>
      </c>
      <c r="E271" t="str">
        <f t="shared" si="9"/>
        <v/>
      </c>
    </row>
    <row r="272" spans="2:5" x14ac:dyDescent="0.2">
      <c r="B272" s="2">
        <v>2780</v>
      </c>
      <c r="C272" t="s">
        <v>229</v>
      </c>
      <c r="D272" s="5" t="str">
        <f t="shared" si="8"/>
        <v/>
      </c>
      <c r="E272" t="str">
        <f t="shared" si="9"/>
        <v/>
      </c>
    </row>
    <row r="273" spans="2:5" x14ac:dyDescent="0.2">
      <c r="B273" s="2">
        <v>2790</v>
      </c>
      <c r="C273" t="s">
        <v>230</v>
      </c>
      <c r="D273" s="5" t="str">
        <f t="shared" si="8"/>
        <v/>
      </c>
      <c r="E273" t="str">
        <f t="shared" si="9"/>
        <v/>
      </c>
    </row>
    <row r="274" spans="2:5" x14ac:dyDescent="0.2">
      <c r="B274" s="2">
        <v>2800</v>
      </c>
      <c r="C274" t="s">
        <v>231</v>
      </c>
      <c r="D274" s="5" t="str">
        <f t="shared" si="8"/>
        <v>2900</v>
      </c>
      <c r="E274">
        <f t="shared" si="9"/>
        <v>0</v>
      </c>
    </row>
    <row r="275" spans="2:5" x14ac:dyDescent="0.2">
      <c r="B275" s="2">
        <v>2810</v>
      </c>
      <c r="C275" t="s">
        <v>232</v>
      </c>
      <c r="D275" s="5" t="str">
        <f t="shared" si="8"/>
        <v/>
      </c>
      <c r="E275" t="str">
        <f t="shared" si="9"/>
        <v/>
      </c>
    </row>
    <row r="276" spans="2:5" x14ac:dyDescent="0.2">
      <c r="B276" s="2">
        <v>2820</v>
      </c>
      <c r="C276" t="s">
        <v>61</v>
      </c>
      <c r="D276" s="5" t="str">
        <f t="shared" si="8"/>
        <v/>
      </c>
      <c r="E276" t="str">
        <f t="shared" si="9"/>
        <v/>
      </c>
    </row>
    <row r="277" spans="2:5" x14ac:dyDescent="0.2">
      <c r="B277" s="2">
        <v>2830</v>
      </c>
      <c r="C277" t="s">
        <v>233</v>
      </c>
      <c r="D277" s="5" t="str">
        <f t="shared" si="8"/>
        <v/>
      </c>
      <c r="E277" t="str">
        <f t="shared" si="9"/>
        <v/>
      </c>
    </row>
    <row r="278" spans="2:5" x14ac:dyDescent="0.2">
      <c r="B278" s="2">
        <v>2840</v>
      </c>
      <c r="C278" t="s">
        <v>234</v>
      </c>
      <c r="D278" s="5" t="str">
        <f t="shared" si="8"/>
        <v/>
      </c>
      <c r="E278" t="str">
        <f t="shared" si="9"/>
        <v/>
      </c>
    </row>
    <row r="279" spans="2:5" x14ac:dyDescent="0.2">
      <c r="B279" s="2">
        <v>2850</v>
      </c>
      <c r="C279" t="s">
        <v>125</v>
      </c>
      <c r="D279" s="5" t="str">
        <f t="shared" si="8"/>
        <v/>
      </c>
      <c r="E279" t="str">
        <f t="shared" si="9"/>
        <v/>
      </c>
    </row>
    <row r="280" spans="2:5" x14ac:dyDescent="0.2">
      <c r="B280" s="2">
        <v>2860</v>
      </c>
      <c r="C280" t="s">
        <v>235</v>
      </c>
      <c r="D280" s="5" t="str">
        <f t="shared" si="8"/>
        <v/>
      </c>
      <c r="E280" t="str">
        <f t="shared" si="9"/>
        <v/>
      </c>
    </row>
    <row r="281" spans="2:5" x14ac:dyDescent="0.2">
      <c r="B281" s="2">
        <v>2870</v>
      </c>
      <c r="C281" t="s">
        <v>1</v>
      </c>
      <c r="D281" s="5" t="str">
        <f t="shared" si="8"/>
        <v/>
      </c>
      <c r="E281" t="str">
        <f t="shared" si="9"/>
        <v/>
      </c>
    </row>
    <row r="282" spans="2:5" x14ac:dyDescent="0.2">
      <c r="B282" s="2">
        <v>2880</v>
      </c>
      <c r="C282" t="s">
        <v>236</v>
      </c>
      <c r="D282" s="5" t="str">
        <f t="shared" si="8"/>
        <v/>
      </c>
      <c r="E282" t="str">
        <f t="shared" si="9"/>
        <v/>
      </c>
    </row>
    <row r="283" spans="2:5" x14ac:dyDescent="0.2">
      <c r="B283" s="2">
        <v>2890</v>
      </c>
      <c r="C283" t="s">
        <v>237</v>
      </c>
      <c r="D283" s="5" t="str">
        <f t="shared" si="8"/>
        <v>3280</v>
      </c>
      <c r="E283">
        <f t="shared" si="9"/>
        <v>0</v>
      </c>
    </row>
    <row r="284" spans="2:5" x14ac:dyDescent="0.2">
      <c r="B284" s="2">
        <v>2900</v>
      </c>
      <c r="C284" t="s">
        <v>238</v>
      </c>
      <c r="D284" s="5" t="str">
        <f t="shared" si="8"/>
        <v/>
      </c>
      <c r="E284" t="str">
        <f t="shared" si="9"/>
        <v/>
      </c>
    </row>
    <row r="285" spans="2:5" x14ac:dyDescent="0.2">
      <c r="B285" s="2">
        <v>2910</v>
      </c>
      <c r="C285" t="s">
        <v>239</v>
      </c>
      <c r="D285" s="5" t="str">
        <f t="shared" si="8"/>
        <v/>
      </c>
      <c r="E285" t="str">
        <f t="shared" si="9"/>
        <v/>
      </c>
    </row>
    <row r="286" spans="2:5" x14ac:dyDescent="0.2">
      <c r="B286" s="2">
        <v>2920</v>
      </c>
      <c r="C286" t="s">
        <v>240</v>
      </c>
      <c r="D286" s="5" t="str">
        <f t="shared" si="8"/>
        <v>2960</v>
      </c>
      <c r="E286">
        <f t="shared" si="9"/>
        <v>0</v>
      </c>
    </row>
    <row r="287" spans="2:5" x14ac:dyDescent="0.2">
      <c r="B287" s="2">
        <v>2930</v>
      </c>
      <c r="C287" t="s">
        <v>241</v>
      </c>
      <c r="D287" s="5" t="str">
        <f t="shared" si="8"/>
        <v/>
      </c>
      <c r="E287" t="str">
        <f t="shared" si="9"/>
        <v/>
      </c>
    </row>
    <row r="288" spans="2:5" x14ac:dyDescent="0.2">
      <c r="B288" s="2">
        <v>2940</v>
      </c>
      <c r="C288" t="s">
        <v>242</v>
      </c>
      <c r="D288" s="5" t="str">
        <f t="shared" si="8"/>
        <v/>
      </c>
      <c r="E288" t="str">
        <f t="shared" si="9"/>
        <v/>
      </c>
    </row>
    <row r="289" spans="2:5" x14ac:dyDescent="0.2">
      <c r="B289" s="2">
        <v>2950</v>
      </c>
      <c r="C289" t="s">
        <v>243</v>
      </c>
      <c r="D289" s="5" t="str">
        <f t="shared" si="8"/>
        <v>3130</v>
      </c>
      <c r="E289">
        <f t="shared" si="9"/>
        <v>0</v>
      </c>
    </row>
    <row r="290" spans="2:5" x14ac:dyDescent="0.2">
      <c r="B290" s="2">
        <v>2960</v>
      </c>
      <c r="C290" t="s">
        <v>244</v>
      </c>
      <c r="D290" s="5" t="str">
        <f t="shared" si="8"/>
        <v>3000</v>
      </c>
      <c r="E290">
        <f t="shared" si="9"/>
        <v>0</v>
      </c>
    </row>
    <row r="291" spans="2:5" x14ac:dyDescent="0.2">
      <c r="B291" s="2">
        <v>2970</v>
      </c>
      <c r="C291" t="s">
        <v>245</v>
      </c>
      <c r="D291" s="5" t="str">
        <f t="shared" si="8"/>
        <v/>
      </c>
      <c r="E291" t="str">
        <f t="shared" si="9"/>
        <v/>
      </c>
    </row>
    <row r="292" spans="2:5" x14ac:dyDescent="0.2">
      <c r="B292" s="2">
        <v>2980</v>
      </c>
      <c r="C292" t="s">
        <v>246</v>
      </c>
      <c r="D292" s="5" t="str">
        <f t="shared" si="8"/>
        <v/>
      </c>
      <c r="E292" t="str">
        <f t="shared" si="9"/>
        <v/>
      </c>
    </row>
    <row r="293" spans="2:5" x14ac:dyDescent="0.2">
      <c r="B293" s="2">
        <v>2990</v>
      </c>
      <c r="C293" t="s">
        <v>247</v>
      </c>
      <c r="D293" s="5" t="str">
        <f t="shared" si="8"/>
        <v>3130</v>
      </c>
      <c r="E293">
        <f t="shared" si="9"/>
        <v>0</v>
      </c>
    </row>
    <row r="294" spans="2:5" x14ac:dyDescent="0.2">
      <c r="B294" s="2">
        <v>3000</v>
      </c>
      <c r="C294" t="s">
        <v>248</v>
      </c>
      <c r="D294" s="5" t="str">
        <f t="shared" si="8"/>
        <v>3040</v>
      </c>
      <c r="E294">
        <f t="shared" si="9"/>
        <v>0</v>
      </c>
    </row>
    <row r="295" spans="2:5" x14ac:dyDescent="0.2">
      <c r="B295" s="2">
        <v>3010</v>
      </c>
      <c r="C295" t="s">
        <v>249</v>
      </c>
      <c r="D295" s="5" t="str">
        <f t="shared" si="8"/>
        <v/>
      </c>
      <c r="E295" t="str">
        <f t="shared" si="9"/>
        <v/>
      </c>
    </row>
    <row r="296" spans="2:5" x14ac:dyDescent="0.2">
      <c r="B296" s="2">
        <v>3020</v>
      </c>
      <c r="C296" t="s">
        <v>250</v>
      </c>
      <c r="D296" s="5" t="str">
        <f t="shared" si="8"/>
        <v/>
      </c>
      <c r="E296" t="str">
        <f t="shared" si="9"/>
        <v/>
      </c>
    </row>
    <row r="297" spans="2:5" x14ac:dyDescent="0.2">
      <c r="B297" s="2">
        <v>3030</v>
      </c>
      <c r="C297" t="s">
        <v>251</v>
      </c>
      <c r="D297" s="5" t="str">
        <f t="shared" si="8"/>
        <v>3130</v>
      </c>
      <c r="E297">
        <f t="shared" si="9"/>
        <v>0</v>
      </c>
    </row>
    <row r="298" spans="2:5" x14ac:dyDescent="0.2">
      <c r="B298" s="2">
        <v>3040</v>
      </c>
      <c r="C298" t="s">
        <v>252</v>
      </c>
      <c r="D298" s="5" t="str">
        <f t="shared" si="8"/>
        <v>3080</v>
      </c>
      <c r="E298">
        <f t="shared" si="9"/>
        <v>0</v>
      </c>
    </row>
    <row r="299" spans="2:5" x14ac:dyDescent="0.2">
      <c r="B299" s="2">
        <v>3050</v>
      </c>
      <c r="C299" t="s">
        <v>253</v>
      </c>
      <c r="D299" s="5" t="str">
        <f t="shared" si="8"/>
        <v/>
      </c>
      <c r="E299" t="str">
        <f t="shared" si="9"/>
        <v/>
      </c>
    </row>
    <row r="300" spans="2:5" x14ac:dyDescent="0.2">
      <c r="B300" s="2">
        <v>3060</v>
      </c>
      <c r="C300" t="s">
        <v>254</v>
      </c>
      <c r="D300" s="5" t="str">
        <f t="shared" si="8"/>
        <v/>
      </c>
      <c r="E300" t="str">
        <f t="shared" si="9"/>
        <v/>
      </c>
    </row>
    <row r="301" spans="2:5" x14ac:dyDescent="0.2">
      <c r="B301" s="2">
        <v>3070</v>
      </c>
      <c r="C301" t="s">
        <v>255</v>
      </c>
      <c r="D301" s="5" t="str">
        <f t="shared" si="8"/>
        <v>3130</v>
      </c>
      <c r="E301">
        <f t="shared" si="9"/>
        <v>0</v>
      </c>
    </row>
    <row r="302" spans="2:5" x14ac:dyDescent="0.2">
      <c r="B302" s="2">
        <v>3080</v>
      </c>
      <c r="C302" t="s">
        <v>256</v>
      </c>
      <c r="D302" s="5" t="str">
        <f t="shared" si="8"/>
        <v>3120</v>
      </c>
      <c r="E302">
        <f t="shared" si="9"/>
        <v>0</v>
      </c>
    </row>
    <row r="303" spans="2:5" x14ac:dyDescent="0.2">
      <c r="B303" s="2">
        <v>3090</v>
      </c>
      <c r="C303" t="s">
        <v>257</v>
      </c>
      <c r="D303" s="5" t="str">
        <f t="shared" si="8"/>
        <v/>
      </c>
      <c r="E303" t="str">
        <f t="shared" si="9"/>
        <v/>
      </c>
    </row>
    <row r="304" spans="2:5" x14ac:dyDescent="0.2">
      <c r="B304" s="2">
        <v>3100</v>
      </c>
      <c r="C304" t="s">
        <v>258</v>
      </c>
      <c r="D304" s="5" t="str">
        <f t="shared" si="8"/>
        <v/>
      </c>
      <c r="E304" t="str">
        <f t="shared" si="9"/>
        <v/>
      </c>
    </row>
    <row r="305" spans="2:5" x14ac:dyDescent="0.2">
      <c r="B305" s="2">
        <v>3110</v>
      </c>
      <c r="C305" t="s">
        <v>259</v>
      </c>
      <c r="D305" s="5" t="str">
        <f t="shared" si="8"/>
        <v>3130</v>
      </c>
      <c r="E305">
        <f t="shared" si="9"/>
        <v>0</v>
      </c>
    </row>
    <row r="306" spans="2:5" x14ac:dyDescent="0.2">
      <c r="B306" s="2">
        <v>3120</v>
      </c>
      <c r="C306" t="s">
        <v>237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>
        <f t="shared" si="9"/>
        <v>0</v>
      </c>
    </row>
    <row r="307" spans="2:5" x14ac:dyDescent="0.2">
      <c r="B307" s="2">
        <v>3130</v>
      </c>
      <c r="C307" t="s">
        <v>260</v>
      </c>
      <c r="D307" s="5" t="str">
        <f t="shared" si="10"/>
        <v/>
      </c>
      <c r="E307" t="str">
        <f t="shared" si="9"/>
        <v/>
      </c>
    </row>
    <row r="308" spans="2:5" x14ac:dyDescent="0.2">
      <c r="B308" s="2">
        <v>3140</v>
      </c>
      <c r="C308" t="s">
        <v>261</v>
      </c>
      <c r="D308" s="5" t="str">
        <f t="shared" si="10"/>
        <v/>
      </c>
      <c r="E308" t="str">
        <f t="shared" si="9"/>
        <v/>
      </c>
    </row>
    <row r="309" spans="2:5" x14ac:dyDescent="0.2">
      <c r="B309" s="2">
        <v>3150</v>
      </c>
      <c r="C309" t="s">
        <v>262</v>
      </c>
      <c r="D309" s="5" t="str">
        <f t="shared" si="10"/>
        <v/>
      </c>
      <c r="E309" t="str">
        <f t="shared" si="9"/>
        <v/>
      </c>
    </row>
    <row r="310" spans="2:5" x14ac:dyDescent="0.2">
      <c r="B310" s="2">
        <v>3160</v>
      </c>
      <c r="C310" t="s">
        <v>263</v>
      </c>
      <c r="D310" s="5" t="str">
        <f t="shared" si="10"/>
        <v/>
      </c>
      <c r="E310" t="str">
        <f t="shared" si="9"/>
        <v/>
      </c>
    </row>
    <row r="311" spans="2:5" x14ac:dyDescent="0.2">
      <c r="B311" s="2">
        <v>3170</v>
      </c>
      <c r="C311" t="s">
        <v>264</v>
      </c>
      <c r="D311" s="5" t="str">
        <f t="shared" si="10"/>
        <v/>
      </c>
      <c r="E311" t="str">
        <f t="shared" si="9"/>
        <v/>
      </c>
    </row>
    <row r="312" spans="2:5" x14ac:dyDescent="0.2">
      <c r="B312" s="2">
        <v>3180</v>
      </c>
      <c r="C312" t="s">
        <v>265</v>
      </c>
      <c r="D312" s="5" t="str">
        <f t="shared" si="10"/>
        <v/>
      </c>
      <c r="E312" t="str">
        <f t="shared" si="9"/>
        <v/>
      </c>
    </row>
    <row r="313" spans="2:5" x14ac:dyDescent="0.2">
      <c r="B313" s="2">
        <v>3190</v>
      </c>
      <c r="C313" t="s">
        <v>226</v>
      </c>
      <c r="D313" s="5" t="str">
        <f t="shared" si="10"/>
        <v/>
      </c>
      <c r="E313" t="str">
        <f t="shared" si="9"/>
        <v/>
      </c>
    </row>
    <row r="314" spans="2:5" x14ac:dyDescent="0.2">
      <c r="B314" s="2">
        <v>3200</v>
      </c>
      <c r="C314" t="s">
        <v>266</v>
      </c>
      <c r="D314" s="5" t="str">
        <f t="shared" si="10"/>
        <v/>
      </c>
      <c r="E314" t="str">
        <f t="shared" si="9"/>
        <v/>
      </c>
    </row>
    <row r="315" spans="2:5" x14ac:dyDescent="0.2">
      <c r="B315" s="2">
        <v>3210</v>
      </c>
      <c r="C315" t="s">
        <v>1</v>
      </c>
      <c r="D315" s="5" t="str">
        <f t="shared" si="10"/>
        <v/>
      </c>
      <c r="E315" t="str">
        <f t="shared" si="9"/>
        <v/>
      </c>
    </row>
    <row r="316" spans="2:5" x14ac:dyDescent="0.2">
      <c r="B316" s="2">
        <v>3220</v>
      </c>
      <c r="C316" t="s">
        <v>267</v>
      </c>
      <c r="D316" s="5" t="str">
        <f t="shared" si="10"/>
        <v/>
      </c>
      <c r="E316" t="str">
        <f t="shared" si="9"/>
        <v/>
      </c>
    </row>
    <row r="317" spans="2:5" x14ac:dyDescent="0.2">
      <c r="B317" s="2">
        <v>3230</v>
      </c>
      <c r="C317" t="s">
        <v>1</v>
      </c>
      <c r="D317" s="5" t="str">
        <f t="shared" si="10"/>
        <v/>
      </c>
      <c r="E317" t="str">
        <f t="shared" si="9"/>
        <v/>
      </c>
    </row>
    <row r="318" spans="2:5" x14ac:dyDescent="0.2">
      <c r="B318" s="2">
        <v>3240</v>
      </c>
      <c r="C318" t="s">
        <v>268</v>
      </c>
      <c r="D318" s="5" t="str">
        <f t="shared" si="10"/>
        <v/>
      </c>
      <c r="E318" t="str">
        <f t="shared" si="9"/>
        <v/>
      </c>
    </row>
    <row r="319" spans="2:5" x14ac:dyDescent="0.2">
      <c r="B319" s="2">
        <v>3250</v>
      </c>
      <c r="C319" t="s">
        <v>269</v>
      </c>
      <c r="D319" s="5" t="str">
        <f t="shared" si="10"/>
        <v>3270</v>
      </c>
      <c r="E319">
        <f t="shared" si="9"/>
        <v>0</v>
      </c>
    </row>
    <row r="320" spans="2:5" x14ac:dyDescent="0.2">
      <c r="B320" s="2">
        <v>3260</v>
      </c>
      <c r="C320" t="s">
        <v>237</v>
      </c>
      <c r="D320" s="5" t="str">
        <f t="shared" si="10"/>
        <v>3280</v>
      </c>
      <c r="E320">
        <f t="shared" si="9"/>
        <v>0</v>
      </c>
    </row>
    <row r="321" spans="2:5" x14ac:dyDescent="0.2">
      <c r="B321" s="2">
        <v>3270</v>
      </c>
      <c r="C321" t="s">
        <v>11</v>
      </c>
      <c r="D321" s="5" t="str">
        <f t="shared" si="10"/>
        <v/>
      </c>
      <c r="E321" t="str">
        <f t="shared" si="9"/>
        <v/>
      </c>
    </row>
    <row r="322" spans="2:5" x14ac:dyDescent="0.2">
      <c r="B322" s="2">
        <v>3280</v>
      </c>
      <c r="C322" t="s">
        <v>270</v>
      </c>
      <c r="D322" s="5" t="str">
        <f t="shared" si="10"/>
        <v>3790</v>
      </c>
      <c r="E322">
        <f t="shared" si="9"/>
        <v>0</v>
      </c>
    </row>
    <row r="323" spans="2:5" x14ac:dyDescent="0.2">
      <c r="B323" s="2">
        <v>3290</v>
      </c>
      <c r="C323" t="s">
        <v>271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2:5" x14ac:dyDescent="0.2">
      <c r="B324" s="2">
        <v>3300</v>
      </c>
      <c r="C324" t="s">
        <v>272</v>
      </c>
      <c r="D324" s="5" t="str">
        <f t="shared" si="10"/>
        <v>4890</v>
      </c>
      <c r="E324">
        <f t="shared" si="11"/>
        <v>0</v>
      </c>
    </row>
    <row r="325" spans="2:5" x14ac:dyDescent="0.2">
      <c r="B325" s="2">
        <v>3310</v>
      </c>
      <c r="C325" t="s">
        <v>273</v>
      </c>
      <c r="D325" s="5" t="str">
        <f t="shared" si="10"/>
        <v>3380</v>
      </c>
      <c r="E325">
        <f t="shared" si="11"/>
        <v>0</v>
      </c>
    </row>
    <row r="326" spans="2:5" x14ac:dyDescent="0.2">
      <c r="B326" s="2">
        <v>3320</v>
      </c>
      <c r="C326" t="s">
        <v>274</v>
      </c>
      <c r="D326" s="5" t="str">
        <f t="shared" si="10"/>
        <v/>
      </c>
      <c r="E326" t="str">
        <f t="shared" si="11"/>
        <v/>
      </c>
    </row>
    <row r="327" spans="2:5" x14ac:dyDescent="0.2">
      <c r="B327" s="2">
        <v>3330</v>
      </c>
      <c r="C327" t="s">
        <v>275</v>
      </c>
      <c r="D327" s="5" t="str">
        <f t="shared" si="10"/>
        <v/>
      </c>
      <c r="E327" t="str">
        <f t="shared" si="11"/>
        <v/>
      </c>
    </row>
    <row r="328" spans="2:5" x14ac:dyDescent="0.2">
      <c r="B328" s="2">
        <v>3340</v>
      </c>
      <c r="C328" t="s">
        <v>276</v>
      </c>
      <c r="D328" s="5" t="str">
        <f t="shared" si="10"/>
        <v/>
      </c>
      <c r="E328" t="str">
        <f t="shared" si="11"/>
        <v/>
      </c>
    </row>
    <row r="329" spans="2:5" x14ac:dyDescent="0.2">
      <c r="B329" s="2">
        <v>3350</v>
      </c>
      <c r="C329" t="s">
        <v>277</v>
      </c>
      <c r="D329" s="5" t="str">
        <f t="shared" si="10"/>
        <v/>
      </c>
      <c r="E329" t="str">
        <f t="shared" si="11"/>
        <v/>
      </c>
    </row>
    <row r="330" spans="2:5" x14ac:dyDescent="0.2">
      <c r="B330" s="2">
        <v>3360</v>
      </c>
      <c r="C330" t="s">
        <v>278</v>
      </c>
      <c r="D330" s="5" t="str">
        <f t="shared" si="10"/>
        <v/>
      </c>
      <c r="E330" t="str">
        <f t="shared" si="11"/>
        <v/>
      </c>
    </row>
    <row r="331" spans="2:5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2:5" x14ac:dyDescent="0.2">
      <c r="B332" s="2">
        <v>3380</v>
      </c>
      <c r="C332" t="s">
        <v>279</v>
      </c>
      <c r="D332" s="5" t="str">
        <f t="shared" si="10"/>
        <v/>
      </c>
      <c r="E332" t="str">
        <f t="shared" si="11"/>
        <v/>
      </c>
    </row>
    <row r="333" spans="2:5" x14ac:dyDescent="0.2">
      <c r="B333" s="2">
        <v>3390</v>
      </c>
      <c r="C333" t="s">
        <v>280</v>
      </c>
      <c r="D333" s="5" t="str">
        <f t="shared" si="10"/>
        <v/>
      </c>
      <c r="E333" t="str">
        <f t="shared" si="11"/>
        <v/>
      </c>
    </row>
    <row r="334" spans="2:5" x14ac:dyDescent="0.2">
      <c r="B334" s="2">
        <v>3400</v>
      </c>
      <c r="C334" t="s">
        <v>281</v>
      </c>
      <c r="D334" s="5" t="str">
        <f t="shared" si="10"/>
        <v>3380</v>
      </c>
      <c r="E334">
        <f t="shared" si="11"/>
        <v>0</v>
      </c>
    </row>
    <row r="335" spans="2:5" x14ac:dyDescent="0.2">
      <c r="B335" s="2">
        <v>3410</v>
      </c>
      <c r="C335" t="s">
        <v>282</v>
      </c>
      <c r="D335" s="5" t="str">
        <f t="shared" si="10"/>
        <v/>
      </c>
      <c r="E335" t="str">
        <f t="shared" si="11"/>
        <v/>
      </c>
    </row>
    <row r="336" spans="2:5" x14ac:dyDescent="0.2">
      <c r="B336" s="2">
        <v>3420</v>
      </c>
      <c r="C336" t="s">
        <v>283</v>
      </c>
      <c r="D336" s="5" t="str">
        <f t="shared" si="10"/>
        <v/>
      </c>
      <c r="E336" t="str">
        <f t="shared" si="11"/>
        <v/>
      </c>
    </row>
    <row r="337" spans="2:5" x14ac:dyDescent="0.2">
      <c r="B337" s="2">
        <v>3430</v>
      </c>
      <c r="C337" t="s">
        <v>284</v>
      </c>
      <c r="D337" s="5" t="str">
        <f t="shared" si="10"/>
        <v/>
      </c>
      <c r="E337" t="str">
        <f t="shared" si="11"/>
        <v/>
      </c>
    </row>
    <row r="338" spans="2:5" x14ac:dyDescent="0.2">
      <c r="B338" s="2">
        <v>3440</v>
      </c>
      <c r="C338" t="s">
        <v>285</v>
      </c>
      <c r="D338" s="5" t="str">
        <f t="shared" si="10"/>
        <v>3480</v>
      </c>
      <c r="E338">
        <f t="shared" si="11"/>
        <v>0</v>
      </c>
    </row>
    <row r="339" spans="2:5" x14ac:dyDescent="0.2">
      <c r="B339" s="2">
        <v>3450</v>
      </c>
      <c r="C339" t="s">
        <v>286</v>
      </c>
      <c r="D339" s="5" t="str">
        <f t="shared" si="10"/>
        <v/>
      </c>
      <c r="E339" t="str">
        <f t="shared" si="11"/>
        <v/>
      </c>
    </row>
    <row r="340" spans="2:5" x14ac:dyDescent="0.2">
      <c r="B340" s="2">
        <v>3460</v>
      </c>
      <c r="C340" t="s">
        <v>287</v>
      </c>
      <c r="D340" s="5" t="str">
        <f t="shared" si="10"/>
        <v/>
      </c>
      <c r="E340" t="str">
        <f t="shared" si="11"/>
        <v/>
      </c>
    </row>
    <row r="341" spans="2:5" x14ac:dyDescent="0.2">
      <c r="B341" s="2">
        <v>3470</v>
      </c>
      <c r="C341" t="s">
        <v>288</v>
      </c>
      <c r="D341" s="5" t="str">
        <f t="shared" si="10"/>
        <v>3490</v>
      </c>
      <c r="E341">
        <f t="shared" si="11"/>
        <v>0</v>
      </c>
    </row>
    <row r="342" spans="2:5" x14ac:dyDescent="0.2">
      <c r="B342" s="2">
        <v>3480</v>
      </c>
      <c r="C342" t="s">
        <v>289</v>
      </c>
      <c r="D342" s="5" t="str">
        <f t="shared" si="10"/>
        <v/>
      </c>
      <c r="E342" t="str">
        <f t="shared" si="11"/>
        <v/>
      </c>
    </row>
    <row r="343" spans="2:5" x14ac:dyDescent="0.2">
      <c r="B343" s="2">
        <v>3490</v>
      </c>
      <c r="C343" t="s">
        <v>290</v>
      </c>
      <c r="D343" s="5" t="str">
        <f t="shared" si="10"/>
        <v/>
      </c>
      <c r="E343" t="str">
        <f t="shared" si="11"/>
        <v/>
      </c>
    </row>
    <row r="344" spans="2:5" x14ac:dyDescent="0.2">
      <c r="B344" s="2">
        <v>3500</v>
      </c>
      <c r="C344" t="s">
        <v>291</v>
      </c>
      <c r="D344" s="5" t="str">
        <f t="shared" si="10"/>
        <v>3530</v>
      </c>
      <c r="E344">
        <f t="shared" si="11"/>
        <v>0</v>
      </c>
    </row>
    <row r="345" spans="2:5" x14ac:dyDescent="0.2"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2:5" x14ac:dyDescent="0.2">
      <c r="B346" s="2">
        <v>3520</v>
      </c>
      <c r="C346" t="s">
        <v>292</v>
      </c>
      <c r="D346" s="5" t="str">
        <f t="shared" si="10"/>
        <v>3510</v>
      </c>
      <c r="E346">
        <f t="shared" si="11"/>
        <v>0</v>
      </c>
    </row>
    <row r="347" spans="2:5" x14ac:dyDescent="0.2">
      <c r="B347" s="2">
        <v>3530</v>
      </c>
      <c r="C347" t="s">
        <v>293</v>
      </c>
      <c r="D347" s="5" t="str">
        <f t="shared" si="10"/>
        <v>3620</v>
      </c>
      <c r="E347">
        <f t="shared" si="11"/>
        <v>0</v>
      </c>
    </row>
    <row r="348" spans="2:5" x14ac:dyDescent="0.2">
      <c r="B348" s="2">
        <v>3540</v>
      </c>
      <c r="C348" t="s">
        <v>292</v>
      </c>
      <c r="D348" s="5" t="str">
        <f t="shared" si="10"/>
        <v>3510</v>
      </c>
      <c r="E348">
        <f t="shared" si="11"/>
        <v>0</v>
      </c>
    </row>
    <row r="349" spans="2:5" x14ac:dyDescent="0.2">
      <c r="B349" s="2">
        <v>3550</v>
      </c>
      <c r="C349" t="s">
        <v>294</v>
      </c>
      <c r="D349" s="5" t="str">
        <f t="shared" si="10"/>
        <v/>
      </c>
      <c r="E349" t="str">
        <f t="shared" si="11"/>
        <v/>
      </c>
    </row>
    <row r="350" spans="2:5" x14ac:dyDescent="0.2">
      <c r="B350" s="2">
        <v>3560</v>
      </c>
      <c r="C350" t="s">
        <v>295</v>
      </c>
      <c r="D350" s="5" t="str">
        <f t="shared" si="10"/>
        <v/>
      </c>
      <c r="E350" t="str">
        <f t="shared" si="11"/>
        <v/>
      </c>
    </row>
    <row r="351" spans="2:5" x14ac:dyDescent="0.2">
      <c r="B351" s="2">
        <v>3570</v>
      </c>
      <c r="C351" t="s">
        <v>296</v>
      </c>
      <c r="D351" s="5" t="str">
        <f t="shared" si="10"/>
        <v/>
      </c>
      <c r="E351" t="str">
        <f t="shared" si="11"/>
        <v/>
      </c>
    </row>
    <row r="352" spans="2:5" x14ac:dyDescent="0.2">
      <c r="B352" s="2">
        <v>3580</v>
      </c>
      <c r="C352" t="s">
        <v>297</v>
      </c>
      <c r="D352" s="5" t="str">
        <f t="shared" si="10"/>
        <v/>
      </c>
      <c r="E352" t="str">
        <f t="shared" si="11"/>
        <v/>
      </c>
    </row>
    <row r="353" spans="2:5" x14ac:dyDescent="0.2">
      <c r="B353" s="2">
        <v>3590</v>
      </c>
      <c r="C353" t="s">
        <v>298</v>
      </c>
      <c r="D353" s="5" t="str">
        <f t="shared" si="10"/>
        <v/>
      </c>
      <c r="E353" t="str">
        <f t="shared" si="11"/>
        <v/>
      </c>
    </row>
    <row r="354" spans="2:5" x14ac:dyDescent="0.2">
      <c r="B354" s="2">
        <v>3600</v>
      </c>
      <c r="C354" t="s">
        <v>299</v>
      </c>
      <c r="D354" s="5" t="str">
        <f t="shared" si="10"/>
        <v/>
      </c>
      <c r="E354" t="str">
        <f t="shared" si="11"/>
        <v/>
      </c>
    </row>
    <row r="355" spans="2:5" x14ac:dyDescent="0.2">
      <c r="B355" s="2">
        <v>3610</v>
      </c>
      <c r="C355" t="s">
        <v>300</v>
      </c>
      <c r="D355" s="5" t="str">
        <f t="shared" si="10"/>
        <v>2430</v>
      </c>
      <c r="E355">
        <f t="shared" si="11"/>
        <v>0</v>
      </c>
    </row>
    <row r="356" spans="2:5" x14ac:dyDescent="0.2">
      <c r="B356" s="2">
        <v>3620</v>
      </c>
      <c r="C356" t="s">
        <v>301</v>
      </c>
      <c r="D356" s="5" t="str">
        <f t="shared" si="10"/>
        <v/>
      </c>
      <c r="E356" t="str">
        <f t="shared" si="11"/>
        <v/>
      </c>
    </row>
    <row r="357" spans="2:5" x14ac:dyDescent="0.2">
      <c r="B357" s="2">
        <v>3630</v>
      </c>
      <c r="C357" t="s">
        <v>302</v>
      </c>
      <c r="D357" s="5" t="str">
        <f t="shared" si="10"/>
        <v>3710</v>
      </c>
      <c r="E357">
        <f t="shared" si="11"/>
        <v>0</v>
      </c>
    </row>
    <row r="358" spans="2:5" x14ac:dyDescent="0.2">
      <c r="B358" s="2">
        <v>3640</v>
      </c>
      <c r="C358" t="s">
        <v>303</v>
      </c>
      <c r="D358" s="5" t="str">
        <f t="shared" si="10"/>
        <v/>
      </c>
      <c r="E358" t="str">
        <f t="shared" si="11"/>
        <v/>
      </c>
    </row>
    <row r="359" spans="2:5" x14ac:dyDescent="0.2">
      <c r="B359" s="2">
        <v>3650</v>
      </c>
      <c r="C359" t="s">
        <v>304</v>
      </c>
      <c r="D359" s="5" t="str">
        <f t="shared" si="10"/>
        <v>3710</v>
      </c>
      <c r="E359">
        <f t="shared" si="11"/>
        <v>0</v>
      </c>
    </row>
    <row r="360" spans="2:5" x14ac:dyDescent="0.2">
      <c r="B360" s="2">
        <v>3660</v>
      </c>
      <c r="C360" t="s">
        <v>305</v>
      </c>
      <c r="D360" s="5" t="str">
        <f t="shared" si="10"/>
        <v/>
      </c>
      <c r="E360" t="str">
        <f t="shared" si="11"/>
        <v/>
      </c>
    </row>
    <row r="361" spans="2:5" x14ac:dyDescent="0.2">
      <c r="B361" s="2">
        <v>3670</v>
      </c>
      <c r="C361" t="s">
        <v>306</v>
      </c>
      <c r="D361" s="5" t="str">
        <f t="shared" si="10"/>
        <v>3710</v>
      </c>
      <c r="E361">
        <f t="shared" si="11"/>
        <v>0</v>
      </c>
    </row>
    <row r="362" spans="2:5" x14ac:dyDescent="0.2">
      <c r="B362" s="2">
        <v>3680</v>
      </c>
      <c r="C362" t="s">
        <v>307</v>
      </c>
      <c r="D362" s="5" t="str">
        <f t="shared" si="10"/>
        <v/>
      </c>
      <c r="E362" t="str">
        <f t="shared" si="11"/>
        <v/>
      </c>
    </row>
    <row r="363" spans="2:5" x14ac:dyDescent="0.2">
      <c r="B363" s="2">
        <v>3690</v>
      </c>
      <c r="C363" t="s">
        <v>308</v>
      </c>
      <c r="D363" s="5" t="str">
        <f t="shared" si="10"/>
        <v>3710</v>
      </c>
      <c r="E363">
        <f t="shared" si="11"/>
        <v>0</v>
      </c>
    </row>
    <row r="364" spans="2:5" x14ac:dyDescent="0.2">
      <c r="B364" s="2">
        <v>3700</v>
      </c>
      <c r="C364" t="s">
        <v>309</v>
      </c>
      <c r="D364" s="5" t="str">
        <f t="shared" si="10"/>
        <v/>
      </c>
      <c r="E364" t="str">
        <f t="shared" si="11"/>
        <v/>
      </c>
    </row>
    <row r="365" spans="2:5" x14ac:dyDescent="0.2">
      <c r="B365" s="2">
        <v>3710</v>
      </c>
      <c r="C365" t="s">
        <v>310</v>
      </c>
      <c r="D365" s="5" t="str">
        <f t="shared" si="10"/>
        <v>4230</v>
      </c>
      <c r="E365">
        <f t="shared" si="11"/>
        <v>0</v>
      </c>
    </row>
    <row r="366" spans="2:5" x14ac:dyDescent="0.2">
      <c r="B366" s="2">
        <v>3720</v>
      </c>
      <c r="C366" t="s">
        <v>311</v>
      </c>
      <c r="D366" s="5" t="str">
        <f t="shared" si="10"/>
        <v/>
      </c>
      <c r="E366" t="str">
        <f t="shared" si="11"/>
        <v/>
      </c>
    </row>
    <row r="367" spans="2:5" x14ac:dyDescent="0.2">
      <c r="B367" s="2">
        <v>3730</v>
      </c>
      <c r="C367" t="s">
        <v>294</v>
      </c>
      <c r="D367" s="5" t="str">
        <f t="shared" si="10"/>
        <v/>
      </c>
      <c r="E367" t="str">
        <f t="shared" si="11"/>
        <v/>
      </c>
    </row>
    <row r="368" spans="2:5" x14ac:dyDescent="0.2">
      <c r="B368" s="2">
        <v>3740</v>
      </c>
      <c r="C368" t="s">
        <v>295</v>
      </c>
      <c r="D368" s="5" t="str">
        <f t="shared" si="10"/>
        <v/>
      </c>
      <c r="E368" t="str">
        <f t="shared" si="11"/>
        <v/>
      </c>
    </row>
    <row r="369" spans="2:5" x14ac:dyDescent="0.2">
      <c r="B369" s="2">
        <v>3750</v>
      </c>
      <c r="C369" t="s">
        <v>312</v>
      </c>
      <c r="D369" s="5" t="str">
        <f t="shared" si="10"/>
        <v/>
      </c>
      <c r="E369" t="str">
        <f t="shared" si="11"/>
        <v/>
      </c>
    </row>
    <row r="370" spans="2:5" x14ac:dyDescent="0.2">
      <c r="B370" s="2">
        <v>3760</v>
      </c>
      <c r="C370" t="s">
        <v>313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2:5" x14ac:dyDescent="0.2">
      <c r="B371" s="2">
        <v>3770</v>
      </c>
      <c r="C371" t="s">
        <v>314</v>
      </c>
      <c r="D371" s="5" t="str">
        <f t="shared" si="12"/>
        <v/>
      </c>
      <c r="E371" t="str">
        <f t="shared" si="11"/>
        <v/>
      </c>
    </row>
    <row r="372" spans="2:5" x14ac:dyDescent="0.2">
      <c r="B372" s="2">
        <v>3780</v>
      </c>
      <c r="C372" t="s">
        <v>315</v>
      </c>
      <c r="D372" s="5" t="str">
        <f t="shared" si="12"/>
        <v>2430</v>
      </c>
      <c r="E372">
        <f t="shared" si="11"/>
        <v>0</v>
      </c>
    </row>
    <row r="373" spans="2:5" x14ac:dyDescent="0.2">
      <c r="B373" s="2">
        <v>3790</v>
      </c>
      <c r="C373" t="s">
        <v>316</v>
      </c>
      <c r="D373" s="5" t="str">
        <f t="shared" si="12"/>
        <v/>
      </c>
      <c r="E373" t="str">
        <f t="shared" si="11"/>
        <v/>
      </c>
    </row>
    <row r="374" spans="2:5" x14ac:dyDescent="0.2">
      <c r="B374" s="2">
        <v>3800</v>
      </c>
      <c r="C374" t="s">
        <v>317</v>
      </c>
      <c r="D374" s="5" t="str">
        <f t="shared" si="12"/>
        <v/>
      </c>
      <c r="E374" t="str">
        <f t="shared" si="11"/>
        <v/>
      </c>
    </row>
    <row r="375" spans="2:5" x14ac:dyDescent="0.2">
      <c r="B375" s="2">
        <v>3810</v>
      </c>
      <c r="C375" t="s">
        <v>318</v>
      </c>
      <c r="D375" s="5" t="str">
        <f t="shared" si="12"/>
        <v/>
      </c>
      <c r="E375" t="str">
        <f t="shared" si="11"/>
        <v/>
      </c>
    </row>
    <row r="376" spans="2:5" x14ac:dyDescent="0.2">
      <c r="B376" s="2">
        <v>3820</v>
      </c>
      <c r="C376" t="s">
        <v>319</v>
      </c>
      <c r="D376" s="5" t="str">
        <f t="shared" si="12"/>
        <v/>
      </c>
      <c r="E376" t="str">
        <f t="shared" si="11"/>
        <v/>
      </c>
    </row>
    <row r="377" spans="2:5" x14ac:dyDescent="0.2">
      <c r="B377" s="2">
        <v>3830</v>
      </c>
      <c r="C377" t="s">
        <v>320</v>
      </c>
      <c r="D377" s="5" t="str">
        <f t="shared" si="12"/>
        <v/>
      </c>
      <c r="E377" t="str">
        <f t="shared" si="11"/>
        <v/>
      </c>
    </row>
    <row r="378" spans="2:5" x14ac:dyDescent="0.2">
      <c r="B378" s="2">
        <v>3840</v>
      </c>
      <c r="C378" t="s">
        <v>321</v>
      </c>
      <c r="D378" s="5" t="str">
        <f t="shared" si="12"/>
        <v/>
      </c>
      <c r="E378" t="str">
        <f t="shared" si="11"/>
        <v/>
      </c>
    </row>
    <row r="379" spans="2:5" x14ac:dyDescent="0.2">
      <c r="B379" s="2">
        <v>3850</v>
      </c>
      <c r="C379" t="s">
        <v>322</v>
      </c>
      <c r="D379" s="5" t="str">
        <f t="shared" si="12"/>
        <v/>
      </c>
      <c r="E379" t="str">
        <f t="shared" si="11"/>
        <v/>
      </c>
    </row>
    <row r="380" spans="2:5" x14ac:dyDescent="0.2">
      <c r="B380" s="2">
        <v>3860</v>
      </c>
      <c r="C380" t="s">
        <v>323</v>
      </c>
      <c r="D380" s="5" t="str">
        <f t="shared" si="12"/>
        <v/>
      </c>
      <c r="E380" t="str">
        <f t="shared" si="11"/>
        <v/>
      </c>
    </row>
    <row r="381" spans="2:5" x14ac:dyDescent="0.2">
      <c r="B381" s="2">
        <v>3870</v>
      </c>
      <c r="C381" t="s">
        <v>324</v>
      </c>
      <c r="D381" s="5" t="str">
        <f t="shared" si="12"/>
        <v/>
      </c>
      <c r="E381" t="str">
        <f t="shared" si="11"/>
        <v/>
      </c>
    </row>
    <row r="382" spans="2:5" x14ac:dyDescent="0.2">
      <c r="B382" s="2">
        <v>3880</v>
      </c>
      <c r="C382" t="s">
        <v>325</v>
      </c>
      <c r="D382" s="5" t="str">
        <f t="shared" si="12"/>
        <v>3790</v>
      </c>
      <c r="E382">
        <f t="shared" si="11"/>
        <v>0</v>
      </c>
    </row>
    <row r="383" spans="2:5" x14ac:dyDescent="0.2">
      <c r="B383" s="2">
        <v>3890</v>
      </c>
      <c r="C383" t="s">
        <v>326</v>
      </c>
      <c r="D383" s="5" t="str">
        <f t="shared" si="12"/>
        <v>3790</v>
      </c>
      <c r="E383">
        <f t="shared" si="11"/>
        <v>0</v>
      </c>
    </row>
    <row r="384" spans="2:5" x14ac:dyDescent="0.2">
      <c r="B384" s="2">
        <v>3900</v>
      </c>
      <c r="C384" t="s">
        <v>327</v>
      </c>
      <c r="D384" s="5" t="str">
        <f t="shared" si="12"/>
        <v>3790</v>
      </c>
      <c r="E384">
        <f t="shared" si="11"/>
        <v>0</v>
      </c>
    </row>
    <row r="385" spans="2:5" x14ac:dyDescent="0.2">
      <c r="B385" s="2">
        <v>3910</v>
      </c>
      <c r="C385" t="s">
        <v>328</v>
      </c>
      <c r="D385" s="5" t="str">
        <f t="shared" si="12"/>
        <v>3790</v>
      </c>
      <c r="E385">
        <f t="shared" si="11"/>
        <v>0</v>
      </c>
    </row>
    <row r="386" spans="2:5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5" x14ac:dyDescent="0.2">
      <c r="B387" s="2">
        <v>3930</v>
      </c>
      <c r="C387" t="s">
        <v>329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5" x14ac:dyDescent="0.2">
      <c r="B388" s="2">
        <v>3940</v>
      </c>
      <c r="C388" t="s">
        <v>330</v>
      </c>
      <c r="D388" s="5" t="str">
        <f t="shared" si="12"/>
        <v>3990</v>
      </c>
      <c r="E388">
        <f t="shared" si="13"/>
        <v>0</v>
      </c>
    </row>
    <row r="389" spans="2:5" x14ac:dyDescent="0.2">
      <c r="B389" s="2">
        <v>3950</v>
      </c>
      <c r="C389" t="s">
        <v>331</v>
      </c>
      <c r="D389" s="5" t="str">
        <f t="shared" si="12"/>
        <v>3970</v>
      </c>
      <c r="E389">
        <f t="shared" si="13"/>
        <v>0</v>
      </c>
    </row>
    <row r="390" spans="2:5" x14ac:dyDescent="0.2">
      <c r="B390" s="2">
        <v>3960</v>
      </c>
      <c r="C390" t="s">
        <v>332</v>
      </c>
      <c r="D390" s="5" t="str">
        <f t="shared" si="12"/>
        <v>3990</v>
      </c>
      <c r="E390">
        <f t="shared" si="13"/>
        <v>0</v>
      </c>
    </row>
    <row r="391" spans="2:5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5" x14ac:dyDescent="0.2">
      <c r="B392" s="2">
        <v>3980</v>
      </c>
      <c r="C392" t="s">
        <v>333</v>
      </c>
      <c r="D392" s="5" t="str">
        <f t="shared" si="12"/>
        <v>3790</v>
      </c>
      <c r="E392">
        <f t="shared" si="13"/>
        <v>0</v>
      </c>
    </row>
    <row r="393" spans="2:5" x14ac:dyDescent="0.2">
      <c r="B393" s="2">
        <v>3990</v>
      </c>
      <c r="C393" t="s">
        <v>334</v>
      </c>
      <c r="D393" s="5" t="str">
        <f t="shared" si="12"/>
        <v>4050</v>
      </c>
      <c r="E393">
        <f t="shared" si="13"/>
        <v>0</v>
      </c>
    </row>
    <row r="394" spans="2:5" x14ac:dyDescent="0.2">
      <c r="B394" s="2">
        <v>4000</v>
      </c>
      <c r="C394" t="s">
        <v>335</v>
      </c>
      <c r="D394" s="5" t="str">
        <f t="shared" si="12"/>
        <v>4030</v>
      </c>
      <c r="E394">
        <f t="shared" si="13"/>
        <v>0</v>
      </c>
    </row>
    <row r="395" spans="2:5" x14ac:dyDescent="0.2">
      <c r="B395" s="2">
        <v>4010</v>
      </c>
      <c r="C395" t="s">
        <v>336</v>
      </c>
      <c r="D395" s="5" t="str">
        <f t="shared" si="12"/>
        <v/>
      </c>
      <c r="E395" t="str">
        <f t="shared" si="13"/>
        <v/>
      </c>
    </row>
    <row r="396" spans="2:5" x14ac:dyDescent="0.2">
      <c r="B396" s="2">
        <v>4020</v>
      </c>
      <c r="C396" t="s">
        <v>337</v>
      </c>
      <c r="D396" s="5" t="str">
        <f t="shared" si="12"/>
        <v>4040</v>
      </c>
      <c r="E396">
        <f t="shared" si="13"/>
        <v>0</v>
      </c>
    </row>
    <row r="397" spans="2:5" x14ac:dyDescent="0.2">
      <c r="B397" s="2">
        <v>4030</v>
      </c>
      <c r="C397" t="s">
        <v>338</v>
      </c>
      <c r="D397" s="5" t="str">
        <f t="shared" si="12"/>
        <v/>
      </c>
      <c r="E397" t="str">
        <f t="shared" si="13"/>
        <v/>
      </c>
    </row>
    <row r="398" spans="2:5" x14ac:dyDescent="0.2">
      <c r="B398" s="2">
        <v>4040</v>
      </c>
      <c r="C398" t="s">
        <v>339</v>
      </c>
      <c r="D398" s="5" t="str">
        <f t="shared" si="12"/>
        <v>4090</v>
      </c>
      <c r="E398">
        <f t="shared" si="13"/>
        <v>0</v>
      </c>
    </row>
    <row r="399" spans="2:5" x14ac:dyDescent="0.2">
      <c r="B399" s="2">
        <v>4050</v>
      </c>
      <c r="C399" t="s">
        <v>340</v>
      </c>
      <c r="D399" s="5" t="str">
        <f t="shared" si="12"/>
        <v>4080</v>
      </c>
      <c r="E399">
        <f t="shared" si="13"/>
        <v>0</v>
      </c>
    </row>
    <row r="400" spans="2:5" x14ac:dyDescent="0.2">
      <c r="B400" s="2">
        <v>4060</v>
      </c>
      <c r="C400" t="s">
        <v>341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339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342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125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343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344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345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346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347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348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349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350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351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61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352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353</v>
      </c>
      <c r="D416" s="5" t="str">
        <f t="shared" si="12"/>
        <v>3620</v>
      </c>
      <c r="E416">
        <f t="shared" si="13"/>
        <v>0</v>
      </c>
    </row>
    <row r="417" spans="2:5" x14ac:dyDescent="0.2">
      <c r="B417" s="2">
        <v>4230</v>
      </c>
      <c r="C417" t="s">
        <v>354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355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356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357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358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359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360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361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362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360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363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364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365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360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366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367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368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61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369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370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371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312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372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373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374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375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376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377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378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379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380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381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382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383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384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385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386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387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388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389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390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391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392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393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394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395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396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397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398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399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400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401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402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400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403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404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125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405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406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407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408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368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409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410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411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412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413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414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415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416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417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418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419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420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421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422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423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424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425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426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427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428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429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430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431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239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432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433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434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435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436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437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438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439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440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437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441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442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443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437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125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444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11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445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446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447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448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449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448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450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448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451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452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453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454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2023-05-24T21:04:38Z</dcterms:modified>
</cp:coreProperties>
</file>