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23" i="1" l="1"/>
  <c r="X22" i="1"/>
  <c r="X21" i="1"/>
  <c r="W22" i="1"/>
  <c r="W21" i="1"/>
  <c r="W23" i="1"/>
  <c r="W20" i="1"/>
  <c r="P17" i="1"/>
  <c r="O17" i="1"/>
  <c r="N17" i="1" l="1"/>
  <c r="J10" i="1" l="1"/>
  <c r="J8" i="1"/>
  <c r="J7" i="1"/>
  <c r="J9" i="1"/>
  <c r="J6" i="1"/>
  <c r="G10" i="1"/>
  <c r="G9" i="1"/>
  <c r="G8" i="1"/>
  <c r="G7" i="1"/>
  <c r="G6" i="1"/>
  <c r="G5" i="1"/>
  <c r="I10" i="1"/>
  <c r="I9" i="1"/>
  <c r="I8" i="1"/>
  <c r="I7" i="1"/>
  <c r="I5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<sst xmlns="http://schemas.openxmlformats.org/spreadsheetml/2006/main" count="44" uniqueCount="42">
  <si>
    <t>aaa.bmp</t>
  </si>
  <si>
    <t>ccc.webp</t>
  </si>
  <si>
    <t>ccc.avif</t>
  </si>
  <si>
    <t>ddd.jxl</t>
  </si>
  <si>
    <t>ddd.bpg</t>
  </si>
  <si>
    <t>対BMP比率</t>
    <rPh sb="0" eb="1">
      <t>タイ</t>
    </rPh>
    <rPh sb="4" eb="6">
      <t>ヒリツ</t>
    </rPh>
    <phoneticPr fontId="1"/>
  </si>
  <si>
    <t>対PNG比率</t>
    <rPh sb="0" eb="1">
      <t>タイ</t>
    </rPh>
    <rPh sb="4" eb="6">
      <t>ヒリツ</t>
    </rPh>
    <phoneticPr fontId="1"/>
  </si>
  <si>
    <t>BMP</t>
    <phoneticPr fontId="1"/>
  </si>
  <si>
    <t>PNG</t>
    <phoneticPr fontId="1"/>
  </si>
  <si>
    <t>WebP</t>
    <phoneticPr fontId="1"/>
  </si>
  <si>
    <t>AVIF</t>
    <phoneticPr fontId="1"/>
  </si>
  <si>
    <t>JPEG-XL</t>
    <phoneticPr fontId="1"/>
  </si>
  <si>
    <t>BPG</t>
    <phoneticPr fontId="1"/>
  </si>
  <si>
    <t>ファイルサイズ</t>
    <phoneticPr fontId="1"/>
  </si>
  <si>
    <t>形式</t>
    <rPh sb="0" eb="2">
      <t>ケイシキ</t>
    </rPh>
    <phoneticPr fontId="1"/>
  </si>
  <si>
    <t>0m7.564s</t>
  </si>
  <si>
    <t>3m2.572s</t>
  </si>
  <si>
    <t>0m29.137s</t>
  </si>
  <si>
    <t>0m2.624s</t>
  </si>
  <si>
    <t>0m12.718s</t>
    <phoneticPr fontId="1"/>
  </si>
  <si>
    <t>ccc.png</t>
    <phoneticPr fontId="1"/>
  </si>
  <si>
    <t>-</t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</si>
  <si>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</si>
  <si>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</si>
  <si>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所要時間</t>
    <rPh sb="0" eb="2">
      <t>ショヨウ</t>
    </rPh>
    <rPh sb="2" eb="4">
      <t>ジカン</t>
    </rPh>
    <phoneticPr fontId="1"/>
  </si>
  <si>
    <t>to PNG</t>
    <phoneticPr fontId="1"/>
  </si>
  <si>
    <t>SS202002.bmp / 463 files / 11GB</t>
    <phoneticPr fontId="1"/>
  </si>
  <si>
    <t>to WebP</t>
    <phoneticPr fontId="1"/>
  </si>
  <si>
    <t>to JPEG-XL</t>
    <phoneticPr fontId="1"/>
  </si>
  <si>
    <t>SS202002.bmp</t>
  </si>
  <si>
    <t>SS202002.jxl</t>
  </si>
  <si>
    <t>SS202002.png</t>
  </si>
  <si>
    <t>SS202002.webp</t>
  </si>
  <si>
    <t>BMP</t>
    <phoneticPr fontId="1"/>
  </si>
  <si>
    <t>PNG</t>
    <phoneticPr fontId="1"/>
  </si>
  <si>
    <t>WebP</t>
    <phoneticPr fontId="1"/>
  </si>
  <si>
    <t>JPEG-XL</t>
    <phoneticPr fontId="1"/>
  </si>
  <si>
    <t>形式</t>
    <rPh sb="0" eb="2">
      <t>ケイシキ</t>
    </rPh>
    <phoneticPr fontId="1"/>
  </si>
  <si>
    <t>総サイズ</t>
    <rPh sb="0" eb="1">
      <t>ソウ</t>
    </rPh>
    <phoneticPr fontId="1"/>
  </si>
  <si>
    <t>-</t>
    <phoneticPr fontId="1"/>
  </si>
  <si>
    <t>実行時間</t>
    <rPh sb="0" eb="4">
      <t>ジッコウジカン</t>
    </rPh>
    <phoneticPr fontId="1"/>
  </si>
  <si>
    <t>実行時間</t>
    <rPh sb="0" eb="4">
      <t>ジッコウジカン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</si>
</sst>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\ &quot;KB&quot;"/>
    <numFmt numFmtId="177" formatCode="0.00\ &quot;MB&quot;"/>
    <numFmt numFmtId="178" formatCode="0.00\ &quot;GB&quot;"/>
    <numFmt numFmtId="180" formatCode="0\ &quot;秒&quot;"/>
    <numFmt numFmtId="181" formatCode="0.0\ &quot;秒&quot;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b/>
      <u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9" fontId="3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21" fontId="2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1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80" fontId="3" fillId="0" borderId="1" xfId="0" applyNumberFormat="1" applyFont="1" applyBorder="1">
      <alignment vertical="center"/>
    </xf>
    <xf numFmtId="181" fontId="2" fillId="0" borderId="1" xfId="0" quotePrefix="1" applyNumberFormat="1" applyFont="1" applyBorder="1" applyAlignment="1">
      <alignment horizontal="center" vertical="center"/>
    </xf>
    <xf numFmtId="181" fontId="2" fillId="0" borderId="1" xfId="0" applyNumberFormat="1" applyFont="1" applyBorder="1">
      <alignment vertical="center"/>
    </xf>
    <xf numFmtId="181" fontId="3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23"/>
  <sheetViews>
    <sheetView tabSelected="1" workbookViewId="0">
      <selection activeCell="F12" sqref="F12"/>
    </sheetView>
  </sheetViews>
  <sheetFormatPr defaultRowHeight="15.75" x14ac:dyDescent="0.15"/>
  <cols>
    <col min="1" max="1" width="9" style="1"/>
    <col min="2" max="2" width="10.25" style="1" bestFit="1" customWidth="1"/>
    <col min="3" max="3" width="10.5" style="1" bestFit="1" customWidth="1"/>
    <col min="4" max="4" width="11.875" style="1" bestFit="1" customWidth="1"/>
    <col min="5" max="5" width="1.625" style="1" customWidth="1"/>
    <col min="6" max="6" width="9.375" style="1" bestFit="1" customWidth="1"/>
    <col min="7" max="7" width="11.5" style="1" bestFit="1" customWidth="1"/>
    <col min="8" max="9" width="11.375" style="1" bestFit="1" customWidth="1"/>
    <col min="10" max="10" width="9.375" style="1" bestFit="1" customWidth="1"/>
    <col min="11" max="12" width="1.625" style="1" customWidth="1"/>
    <col min="13" max="13" width="9.25" style="1" bestFit="1" customWidth="1"/>
    <col min="14" max="14" width="8.875" style="1" bestFit="1" customWidth="1"/>
    <col min="15" max="15" width="9.5" style="1" bestFit="1" customWidth="1"/>
    <col min="16" max="16" width="12" style="1" bestFit="1" customWidth="1"/>
    <col min="17" max="17" width="1.625" style="1" customWidth="1"/>
    <col min="18" max="18" width="17.125" style="1" bestFit="1" customWidth="1"/>
    <col min="19" max="19" width="5.125" style="1" customWidth="1"/>
    <col min="20" max="20" width="10.75" style="1" bestFit="1" customWidth="1"/>
    <col min="21" max="21" width="1.625" style="1" customWidth="1"/>
    <col min="22" max="22" width="9.375" style="1" bestFit="1" customWidth="1"/>
    <col min="23" max="23" width="10.125" style="1" bestFit="1" customWidth="1"/>
    <col min="24" max="24" width="9.25" style="1" bestFit="1" customWidth="1"/>
    <col min="25" max="16384" width="9" style="1"/>
  </cols>
  <sheetData>
    <row r="4" spans="2:16" x14ac:dyDescent="0.15">
      <c r="F4" s="3" t="s">
        <v>14</v>
      </c>
      <c r="G4" s="3" t="s">
        <v>13</v>
      </c>
      <c r="H4" s="3" t="s">
        <v>5</v>
      </c>
      <c r="I4" s="3" t="s">
        <v>6</v>
      </c>
      <c r="J4" s="3" t="s">
        <v>41</v>
      </c>
    </row>
    <row r="5" spans="2:16" x14ac:dyDescent="0.15">
      <c r="B5" s="1" t="s">
        <v>0</v>
      </c>
      <c r="C5" s="2">
        <v>24304</v>
      </c>
      <c r="D5" s="2"/>
      <c r="E5" s="2"/>
      <c r="F5" s="4" t="s">
        <v>7</v>
      </c>
      <c r="G5" s="5">
        <f>C5/1024</f>
        <v>23.734375</v>
      </c>
      <c r="H5" s="11" t="s">
        <v>21</v>
      </c>
      <c r="I5" s="6">
        <f t="shared" ref="I5" si="0">C5/C$6</f>
        <v>2.4769669792091316</v>
      </c>
      <c r="J5" s="19" t="s">
        <v>21</v>
      </c>
    </row>
    <row r="6" spans="2:16" x14ac:dyDescent="0.15">
      <c r="B6" s="1" t="s">
        <v>20</v>
      </c>
      <c r="C6" s="2">
        <v>9812</v>
      </c>
      <c r="D6" s="2" t="s">
        <v>19</v>
      </c>
      <c r="E6" s="2"/>
      <c r="F6" s="4" t="s">
        <v>8</v>
      </c>
      <c r="G6" s="5">
        <f t="shared" ref="G6:G10" si="1">C6/1024</f>
        <v>9.58203125</v>
      </c>
      <c r="H6" s="6">
        <f t="shared" ref="H6:H10" si="2">C6/C$5</f>
        <v>0.40371955233706386</v>
      </c>
      <c r="I6" s="11" t="s">
        <v>21</v>
      </c>
      <c r="J6" s="20">
        <f>MID(D6, 1, 1)*60+MID(D6, 3, 6)</f>
        <v>12.718</v>
      </c>
    </row>
    <row r="7" spans="2:16" x14ac:dyDescent="0.15">
      <c r="B7" s="1" t="s">
        <v>1</v>
      </c>
      <c r="C7" s="2">
        <v>7448</v>
      </c>
      <c r="D7" s="2" t="s">
        <v>15</v>
      </c>
      <c r="E7" s="2"/>
      <c r="F7" s="7" t="s">
        <v>9</v>
      </c>
      <c r="G7" s="8">
        <f t="shared" si="1"/>
        <v>7.2734375</v>
      </c>
      <c r="H7" s="9">
        <f t="shared" si="2"/>
        <v>0.30645161290322581</v>
      </c>
      <c r="I7" s="9">
        <f t="shared" ref="I7:I10" si="3">C7/C$6</f>
        <v>0.75907052588666935</v>
      </c>
      <c r="J7" s="21">
        <f>MID(D7, 1, 1)*60+MID(D7, 3, 5)</f>
        <v>7.5640000000000001</v>
      </c>
    </row>
    <row r="8" spans="2:16" x14ac:dyDescent="0.15">
      <c r="B8" s="1" t="s">
        <v>2</v>
      </c>
      <c r="C8" s="2">
        <v>10632</v>
      </c>
      <c r="D8" s="2" t="s">
        <v>16</v>
      </c>
      <c r="E8" s="2"/>
      <c r="F8" s="4" t="s">
        <v>10</v>
      </c>
      <c r="G8" s="5">
        <f t="shared" si="1"/>
        <v>10.3828125</v>
      </c>
      <c r="H8" s="6">
        <f t="shared" si="2"/>
        <v>0.43745885450954575</v>
      </c>
      <c r="I8" s="6">
        <f t="shared" si="3"/>
        <v>1.0835711373827965</v>
      </c>
      <c r="J8" s="20">
        <f>MID(D8, 1, 1)*60+MID(D8, 3, 5)</f>
        <v>182.572</v>
      </c>
    </row>
    <row r="9" spans="2:16" x14ac:dyDescent="0.15">
      <c r="B9" s="1" t="s">
        <v>3</v>
      </c>
      <c r="C9" s="2">
        <v>6920</v>
      </c>
      <c r="D9" s="2" t="s">
        <v>17</v>
      </c>
      <c r="E9" s="2"/>
      <c r="F9" s="7" t="s">
        <v>11</v>
      </c>
      <c r="G9" s="8">
        <f t="shared" si="1"/>
        <v>6.7578125</v>
      </c>
      <c r="H9" s="9">
        <f t="shared" si="2"/>
        <v>0.28472679394338379</v>
      </c>
      <c r="I9" s="9">
        <f t="shared" si="3"/>
        <v>0.7052588666938443</v>
      </c>
      <c r="J9" s="21">
        <f t="shared" ref="J9" si="4">MID(D9, 1, 1)*60+MID(D9, 3, 6)</f>
        <v>29.137</v>
      </c>
    </row>
    <row r="10" spans="2:16" x14ac:dyDescent="0.15">
      <c r="B10" s="1" t="s">
        <v>4</v>
      </c>
      <c r="C10" s="2">
        <v>11048</v>
      </c>
      <c r="D10" s="2" t="s">
        <v>18</v>
      </c>
      <c r="E10" s="2"/>
      <c r="F10" s="4" t="s">
        <v>12</v>
      </c>
      <c r="G10" s="5">
        <f t="shared" si="1"/>
        <v>10.7890625</v>
      </c>
      <c r="H10" s="6">
        <f t="shared" si="2"/>
        <v>0.45457537853851215</v>
      </c>
      <c r="I10" s="6">
        <f t="shared" si="3"/>
        <v>1.1259682022013862</v>
      </c>
      <c r="J10" s="20">
        <f>MID(D10, 1, 1)*60+MID(D10, 3, 5)</f>
        <v>2.6240000000000001</v>
      </c>
    </row>
    <row r="12" spans="2:16" x14ac:dyDescent="0.15">
      <c r="L12" s="14" t="s">
        <v>26</v>
      </c>
    </row>
    <row r="13" spans="2:16" x14ac:dyDescent="0.15">
      <c r="N13" s="1" t="s">
        <v>25</v>
      </c>
      <c r="O13" s="1" t="s">
        <v>27</v>
      </c>
      <c r="P13" s="1" t="s">
        <v>28</v>
      </c>
    </row>
    <row r="14" spans="2:16" x14ac:dyDescent="0.15">
      <c r="M14" s="1" t="s">
        <v>22</v>
      </c>
      <c r="N14" s="13">
        <v>0.18628472222222223</v>
      </c>
      <c r="O14" s="13">
        <v>0.17515046296296297</v>
      </c>
      <c r="P14" s="13">
        <v>0.19638888888888886</v>
      </c>
    </row>
    <row r="15" spans="2:16" x14ac:dyDescent="0.15">
      <c r="M15" s="1" t="s">
        <v>23</v>
      </c>
      <c r="N15" s="13">
        <v>0.1898148148148148</v>
      </c>
      <c r="O15" s="13">
        <v>0.17804398148148148</v>
      </c>
      <c r="P15" s="13">
        <v>0.20690972222222223</v>
      </c>
    </row>
    <row r="17" spans="13:24" x14ac:dyDescent="0.15">
      <c r="M17" s="1" t="s">
        <v>24</v>
      </c>
      <c r="N17" s="13">
        <f>N15-N14</f>
        <v>3.5300925925925708E-3</v>
      </c>
      <c r="O17" s="13">
        <f>O15-O14</f>
        <v>2.8935185185185175E-3</v>
      </c>
      <c r="P17" s="13">
        <f>P15-P14</f>
        <v>1.0520833333333368E-2</v>
      </c>
    </row>
    <row r="19" spans="13:24" x14ac:dyDescent="0.15">
      <c r="V19" s="3" t="s">
        <v>37</v>
      </c>
      <c r="W19" s="3" t="s">
        <v>38</v>
      </c>
      <c r="X19" s="3" t="s">
        <v>40</v>
      </c>
    </row>
    <row r="20" spans="13:24" x14ac:dyDescent="0.15">
      <c r="R20" s="1" t="s">
        <v>29</v>
      </c>
      <c r="S20" s="1">
        <v>463</v>
      </c>
      <c r="T20" s="1">
        <v>11253264</v>
      </c>
      <c r="V20" s="10" t="s">
        <v>33</v>
      </c>
      <c r="W20" s="15">
        <f>T20/1024/1024</f>
        <v>10.731948852539063</v>
      </c>
      <c r="X20" s="11" t="s">
        <v>39</v>
      </c>
    </row>
    <row r="21" spans="13:24" x14ac:dyDescent="0.15">
      <c r="R21" s="1" t="s">
        <v>31</v>
      </c>
      <c r="S21" s="1">
        <v>463</v>
      </c>
      <c r="T21" s="1">
        <v>3724900</v>
      </c>
      <c r="V21" s="10" t="s">
        <v>34</v>
      </c>
      <c r="W21" s="15">
        <f t="shared" ref="W21:W22" si="5">T21/1024/1024</f>
        <v>3.5523414611816406</v>
      </c>
      <c r="X21" s="16">
        <f>N17*24*60*60</f>
        <v>304.99999999999812</v>
      </c>
    </row>
    <row r="22" spans="13:24" x14ac:dyDescent="0.15">
      <c r="R22" s="1" t="s">
        <v>32</v>
      </c>
      <c r="S22" s="1">
        <v>463</v>
      </c>
      <c r="T22" s="1">
        <v>2810560</v>
      </c>
      <c r="V22" s="12" t="s">
        <v>35</v>
      </c>
      <c r="W22" s="17">
        <f t="shared" si="5"/>
        <v>2.68035888671875</v>
      </c>
      <c r="X22" s="18">
        <f>O17*24*60*60</f>
        <v>249.99999999999991</v>
      </c>
    </row>
    <row r="23" spans="13:24" x14ac:dyDescent="0.15">
      <c r="R23" s="1" t="s">
        <v>30</v>
      </c>
      <c r="S23" s="1">
        <v>463</v>
      </c>
      <c r="T23" s="1">
        <v>2531448</v>
      </c>
      <c r="V23" s="10" t="s">
        <v>36</v>
      </c>
      <c r="W23" s="15">
        <f>T23/1024/1024</f>
        <v>2.4141769409179687</v>
      </c>
      <c r="X23" s="16">
        <f>P17*24*60*60</f>
        <v>909.00000000000296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2022-02-23T03:08:38Z</dcterms:created>
  <dcterms:modified xsi:type="dcterms:W3CDTF">2022-02-24T05:14:41Z</dcterms:modified>
</cp:coreProperties>
</file>