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530" firstSheet="1" activeTab="1"/>
  </bookViews>
  <sheets>
    <sheet name="Clustering" sheetId="1" state="hidden" r:id="rId1"/>
    <sheet name="Clustering_Assignmen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F10" l="1"/>
  <c r="F6"/>
  <c r="F2"/>
  <c r="F8"/>
  <c r="F4"/>
  <c r="F9"/>
  <c r="F5"/>
  <c r="F11"/>
  <c r="F7"/>
  <c r="F3"/>
  <c r="D3" i="1"/>
  <c r="E3"/>
  <c r="E4"/>
  <c r="E5"/>
  <c r="E6"/>
  <c r="E7"/>
  <c r="E8"/>
  <c r="E9"/>
  <c r="E10"/>
  <c r="E11"/>
  <c r="E2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N3" i="2" l="1"/>
  <c r="O3"/>
  <c r="N4"/>
  <c r="N2"/>
  <c r="O4"/>
  <c r="O2"/>
  <c r="F3" i="1"/>
  <c r="F10"/>
  <c r="F6"/>
  <c r="F11"/>
  <c r="F7"/>
  <c r="F9"/>
  <c r="F5"/>
  <c r="F2"/>
  <c r="F8"/>
  <c r="F4"/>
  <c r="M9" l="1"/>
  <c r="M8"/>
  <c r="M7"/>
  <c r="L7"/>
  <c r="L8"/>
  <c r="L9"/>
</calcChain>
</file>

<file path=xl/sharedStrings.xml><?xml version="1.0" encoding="utf-8"?>
<sst xmlns="http://schemas.openxmlformats.org/spreadsheetml/2006/main" count="20" uniqueCount="13">
  <si>
    <t>X</t>
  </si>
  <si>
    <t>Y</t>
  </si>
  <si>
    <t>Dist_C1</t>
  </si>
  <si>
    <t>Dist_C2</t>
  </si>
  <si>
    <t>Dist_C3</t>
  </si>
  <si>
    <t>Centroid</t>
  </si>
  <si>
    <t>Cluster_No</t>
  </si>
  <si>
    <t>Certeriod_X</t>
  </si>
  <si>
    <t>Certeriod_Y</t>
  </si>
  <si>
    <t>Centroid  Updates</t>
  </si>
  <si>
    <t>Cluster No</t>
  </si>
  <si>
    <t>Centriod_X</t>
  </si>
  <si>
    <t>Centriod_Y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</si>
</sst>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/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0" xfId="0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Clustering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804045835733952E-2"/>
          <c:y val="0.21719750429120235"/>
          <c:w val="0.86779216012632565"/>
          <c:h val="0.69029198339826903"/>
        </c:manualLayout>
      </c:layout>
      <c:scatterChart>
        <c:scatterStyle val="lineMarker"/>
        <c:ser>
          <c:idx val="0"/>
          <c:order val="0"/>
          <c:tx>
            <c:strRef>
              <c:f>Clustering!$B$1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Clustering!$A$2:$A$11</c:f>
              <c:numCache>
                <c:formatCode>0.000</c:formatCode>
                <c:ptCount val="10"/>
                <c:pt idx="0">
                  <c:v>0.14513000000000001</c:v>
                </c:pt>
                <c:pt idx="1">
                  <c:v>0.105118</c:v>
                </c:pt>
                <c:pt idx="2">
                  <c:v>0.17783499999999999</c:v>
                </c:pt>
                <c:pt idx="3">
                  <c:v>0.31319799999999998</c:v>
                </c:pt>
                <c:pt idx="4">
                  <c:v>0.145118</c:v>
                </c:pt>
                <c:pt idx="5">
                  <c:v>0.35963400000000001</c:v>
                </c:pt>
                <c:pt idx="6">
                  <c:v>0.12511800000000001</c:v>
                </c:pt>
                <c:pt idx="7">
                  <c:v>0.48647400000000002</c:v>
                </c:pt>
                <c:pt idx="8">
                  <c:v>0.51155300000000004</c:v>
                </c:pt>
                <c:pt idx="9">
                  <c:v>0.54845200000000005</c:v>
                </c:pt>
              </c:numCache>
            </c:numRef>
          </c:xVal>
          <c:yVal>
            <c:numRef>
              <c:f>Clustering!$B$2:$B$11</c:f>
              <c:numCache>
                <c:formatCode>0.000</c:formatCode>
                <c:ptCount val="10"/>
                <c:pt idx="0">
                  <c:v>5.7401920000000004</c:v>
                </c:pt>
                <c:pt idx="1">
                  <c:v>4.7291629999999998</c:v>
                </c:pt>
                <c:pt idx="2">
                  <c:v>5.29765</c:v>
                </c:pt>
                <c:pt idx="3">
                  <c:v>5.5469460000000002</c:v>
                </c:pt>
                <c:pt idx="4">
                  <c:v>4.7333280000000002</c:v>
                </c:pt>
                <c:pt idx="5">
                  <c:v>5.4619470000000003</c:v>
                </c:pt>
                <c:pt idx="6">
                  <c:v>4.3831249999999997</c:v>
                </c:pt>
                <c:pt idx="7">
                  <c:v>5.4353600000000002</c:v>
                </c:pt>
                <c:pt idx="8">
                  <c:v>4.9105290000000004</c:v>
                </c:pt>
                <c:pt idx="9">
                  <c:v>5.0267299999999997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D89-4D62-AFF1-FF912CAAF4A6}"/>
            </c:ext>
          </c:extLst>
        </c:ser>
        <c:ser>
          <c:idx val="1"/>
          <c:order val="1"/>
          <c:tx>
            <c:v>Ceteriods</c:v>
          </c:tx>
          <c:spPr>
            <a:ln w="28575">
              <a:noFill/>
            </a:ln>
          </c:spPr>
          <c:xVal>
            <c:numRef>
              <c:f>Clustering!$I$2:$I$4</c:f>
              <c:numCache>
                <c:formatCode>0.00</c:formatCode>
                <c:ptCount val="3"/>
                <c:pt idx="0">
                  <c:v>0.12511800000000001</c:v>
                </c:pt>
                <c:pt idx="1">
                  <c:v>0.2964542</c:v>
                </c:pt>
                <c:pt idx="2">
                  <c:v>0.53000250000000004</c:v>
                </c:pt>
              </c:numCache>
            </c:numRef>
          </c:xVal>
          <c:yVal>
            <c:numRef>
              <c:f>Clustering!$J$2:$J$4</c:f>
              <c:numCache>
                <c:formatCode>0.00</c:formatCode>
                <c:ptCount val="3"/>
                <c:pt idx="0">
                  <c:v>4.6152053333333329</c:v>
                </c:pt>
                <c:pt idx="1">
                  <c:v>5.4964190000000013</c:v>
                </c:pt>
                <c:pt idx="2">
                  <c:v>4.9686295000000005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D89-4D62-AFF1-FF912CAAF4A6}"/>
            </c:ext>
          </c:extLst>
        </c:ser>
        <c:dLbls/>
        <c:axId val="179899392"/>
        <c:axId val="179938048"/>
      </c:scatterChart>
      <c:valAx>
        <c:axId val="179899392"/>
        <c:scaling>
          <c:orientation val="minMax"/>
        </c:scaling>
        <c:axPos val="b"/>
        <c:numFmt formatCode="0.000" sourceLinked="1"/>
        <c:tickLblPos val="nextTo"/>
        <c:crossAx val="179938048"/>
        <c:crosses val="autoZero"/>
        <c:crossBetween val="midCat"/>
      </c:valAx>
      <c:valAx>
        <c:axId val="179938048"/>
        <c:scaling>
          <c:orientation val="minMax"/>
        </c:scaling>
        <c:axPos val="l"/>
        <c:numFmt formatCode="0.000" sourceLinked="1"/>
        <c:tickLblPos val="nextTo"/>
        <c:crossAx val="17989939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Cluster</a:t>
            </a:r>
            <a:r>
              <a:rPr lang="en-US" baseline="0"/>
              <a:t> Analysis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Clustering_Assignment!$B$1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dPt>
            <c:idx val="10"/>
            <c:marker>
              <c:spPr>
                <a:solidFill>
                  <a:schemeClr val="accent2"/>
                </a:solidFill>
              </c:spPr>
            </c:marker>
          </c:dPt>
          <c:dPt>
            <c:idx val="11"/>
            <c:marker>
              <c:spPr>
                <a:solidFill>
                  <a:schemeClr val="accent2"/>
                </a:solidFill>
              </c:spPr>
            </c:marker>
          </c:dPt>
          <c:dPt>
            <c:idx val="12"/>
            <c:marker>
              <c:spPr>
                <a:solidFill>
                  <a:schemeClr val="accent2"/>
                </a:solidFill>
              </c:spPr>
            </c:marker>
          </c:dPt>
          <c:xVal>
            <c:numRef>
              <c:f>Clustering_Assignment!$A$2:$A$14</c:f>
              <c:numCache>
                <c:formatCode>0.000</c:formatCode>
                <c:ptCount val="13"/>
                <c:pt idx="0">
                  <c:v>0.14513000000000001</c:v>
                </c:pt>
                <c:pt idx="1">
                  <c:v>0.105118</c:v>
                </c:pt>
                <c:pt idx="2">
                  <c:v>0.17783499999999999</c:v>
                </c:pt>
                <c:pt idx="3">
                  <c:v>0.31319799999999998</c:v>
                </c:pt>
                <c:pt idx="4">
                  <c:v>0.145118</c:v>
                </c:pt>
                <c:pt idx="5">
                  <c:v>0.35963400000000001</c:v>
                </c:pt>
                <c:pt idx="6">
                  <c:v>0.12511800000000001</c:v>
                </c:pt>
                <c:pt idx="7">
                  <c:v>0.48647400000000002</c:v>
                </c:pt>
                <c:pt idx="8">
                  <c:v>0.51155300000000004</c:v>
                </c:pt>
                <c:pt idx="9">
                  <c:v>0.54845200000000005</c:v>
                </c:pt>
                <c:pt idx="10">
                  <c:v>0.12511800000000001</c:v>
                </c:pt>
                <c:pt idx="11">
                  <c:v>0.2964542</c:v>
                </c:pt>
                <c:pt idx="12">
                  <c:v>0.53000250000000004</c:v>
                </c:pt>
              </c:numCache>
            </c:numRef>
          </c:xVal>
          <c:yVal>
            <c:numRef>
              <c:f>Clustering_Assignment!$B$2:$B$14</c:f>
              <c:numCache>
                <c:formatCode>0.000</c:formatCode>
                <c:ptCount val="13"/>
                <c:pt idx="0">
                  <c:v>5.7401920000000004</c:v>
                </c:pt>
                <c:pt idx="1">
                  <c:v>4.7291629999999998</c:v>
                </c:pt>
                <c:pt idx="2">
                  <c:v>5.29765</c:v>
                </c:pt>
                <c:pt idx="3">
                  <c:v>5.5469460000000002</c:v>
                </c:pt>
                <c:pt idx="4">
                  <c:v>4.7333280000000002</c:v>
                </c:pt>
                <c:pt idx="5">
                  <c:v>5.4619470000000003</c:v>
                </c:pt>
                <c:pt idx="6">
                  <c:v>4.3831249999999997</c:v>
                </c:pt>
                <c:pt idx="7">
                  <c:v>5.4353600000000002</c:v>
                </c:pt>
                <c:pt idx="8">
                  <c:v>4.9105290000000004</c:v>
                </c:pt>
                <c:pt idx="9">
                  <c:v>5.0267299999999997</c:v>
                </c:pt>
                <c:pt idx="10">
                  <c:v>4.6152053333333329</c:v>
                </c:pt>
                <c:pt idx="11">
                  <c:v>5.4964190000000013</c:v>
                </c:pt>
                <c:pt idx="12">
                  <c:v>4.9686295000000005</c:v>
                </c:pt>
              </c:numCache>
            </c:numRef>
          </c:yVal>
        </c:ser>
        <c:axId val="74631424"/>
        <c:axId val="74629888"/>
      </c:scatterChart>
      <c:valAx>
        <c:axId val="74631424"/>
        <c:scaling>
          <c:orientation val="minMax"/>
        </c:scaling>
        <c:axPos val="b"/>
        <c:numFmt formatCode="0.000" sourceLinked="1"/>
        <c:tickLblPos val="nextTo"/>
        <c:crossAx val="74629888"/>
        <c:crosses val="autoZero"/>
        <c:crossBetween val="midCat"/>
      </c:valAx>
      <c:valAx>
        <c:axId val="74629888"/>
        <c:scaling>
          <c:orientation val="minMax"/>
        </c:scaling>
        <c:axPos val="l"/>
        <c:majorGridlines/>
        <c:numFmt formatCode="0.000" sourceLinked="1"/>
        <c:tickLblPos val="nextTo"/>
        <c:crossAx val="74631424"/>
        <c:crosses val="autoZero"/>
        <c:crossBetween val="midCat"/>
      </c:valAx>
      <c:spPr>
        <a:ln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9</xdr:row>
      <xdr:rowOff>100012</xdr:rowOff>
    </xdr:from>
    <xdr:to>
      <xdr:col>13</xdr:col>
      <xdr:colOff>557212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1419226</xdr:colOff>
      <xdr:row>13</xdr:row>
      <xdr:rowOff>142875</xdr:rowOff>
    </xdr:from>
    <xdr:to>
      <xdr:col>8</xdr:col>
      <xdr:colOff>104776</xdr:colOff>
      <xdr:row>16</xdr:row>
      <xdr:rowOff>180975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5781676" y="2686050"/>
          <a:ext cx="866775" cy="609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0.49896</cdr:x>
      <cdr:y>0.28646</cdr:y>
    </cdr:from>
    <cdr:to>
      <cdr:x>0.61979</cdr:x>
      <cdr:y>0.43924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281238" y="785813"/>
          <a:ext cx="552450" cy="419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0.75938</cdr:x>
      <cdr:y>0.29688</cdr:y>
    </cdr:from>
    <cdr:to>
      <cdr:x>0.90729</cdr:x>
      <cdr:y>0.49826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3471863" y="814388"/>
          <a:ext cx="676275" cy="5524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123825</xdr:rowOff>
    </xdr:from>
    <xdr:to>
      <xdr:col>15</xdr:col>
      <xdr:colOff>200025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K6" sqref="K6:M6"/>
    </sheetView>
  </sheetViews>
  <sheetFormatPr defaultRowHeight="15"/>
  <cols>
    <col min="1" max="1" width="16.85546875" customWidth="1"/>
    <col min="2" max="2" width="12" customWidth="1"/>
    <col min="7" max="7" width="21.85546875" customWidth="1"/>
    <col min="8" max="8" width="10.85546875" bestFit="1" customWidth="1"/>
    <col min="9" max="10" width="11.5703125" bestFit="1" customWidth="1"/>
  </cols>
  <sheetData>
    <row r="1" spans="1:13" ht="19.5" thickBot="1">
      <c r="A1" s="1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3"/>
      <c r="H1" s="4" t="s">
        <v>6</v>
      </c>
      <c r="I1" s="4" t="s">
        <v>7</v>
      </c>
      <c r="J1" s="4" t="s">
        <v>8</v>
      </c>
      <c r="K1" s="3"/>
      <c r="L1" s="3"/>
      <c r="M1" s="3"/>
    </row>
    <row r="2" spans="1:13">
      <c r="A2" s="10">
        <v>0.14513000000000001</v>
      </c>
      <c r="B2" s="11">
        <v>5.7401920000000004</v>
      </c>
      <c r="C2" s="12">
        <f>SQRT(($I$2-A2)^2+($J$2-B2)^2)</f>
        <v>1.1251646458726738</v>
      </c>
      <c r="D2" s="12">
        <f>SQRT(($I$3-A2)^2+($J$3-B2)^2)</f>
        <v>0.2869220957588306</v>
      </c>
      <c r="E2" s="12">
        <f>SQRT(($I$4-A2)^2+($J$4-B2)^2)</f>
        <v>0.86222707720327363</v>
      </c>
      <c r="F2" s="9">
        <f>IF(MIN(C2:E2)=C2,$H$2,IF(MIN(C2:E2)=D2,$H$3,$H$4))</f>
        <v>2</v>
      </c>
      <c r="G2" s="3"/>
      <c r="H2" s="3">
        <v>1</v>
      </c>
      <c r="I2" s="17">
        <v>0.12511800000000001</v>
      </c>
      <c r="J2" s="18">
        <v>4.6152053333333329</v>
      </c>
      <c r="K2" s="3"/>
      <c r="L2" s="3"/>
      <c r="M2" s="3"/>
    </row>
    <row r="3" spans="1:13">
      <c r="A3" s="13">
        <v>0.105118</v>
      </c>
      <c r="B3" s="14">
        <v>4.7291629999999998</v>
      </c>
      <c r="C3" s="12">
        <f t="shared" ref="C3:C11" si="0">SQRT(($I$2-A3)^2+($J$2-B3)^2)</f>
        <v>0.11569939408705282</v>
      </c>
      <c r="D3" s="12">
        <f>SQRT(($I$3-A3)^2+($J$3-B3)^2)</f>
        <v>0.79075363481076855</v>
      </c>
      <c r="E3" s="12">
        <f t="shared" ref="E3:E11" si="1">SQRT(($I$4-A3)^2+($J$4-B3)^2)</f>
        <v>0.48772025072012376</v>
      </c>
      <c r="F3" s="9">
        <f t="shared" ref="F3:F11" si="2">IF(MIN(C3:E3)=C3,$H$2,IF(MIN(C3:E3)=D3,$H$3,$H$4))</f>
        <v>1</v>
      </c>
      <c r="G3" s="3"/>
      <c r="H3" s="3">
        <v>2</v>
      </c>
      <c r="I3" s="19">
        <v>0.2964542</v>
      </c>
      <c r="J3" s="20">
        <v>5.4964190000000013</v>
      </c>
      <c r="K3" s="3"/>
      <c r="L3" s="3"/>
      <c r="M3" s="3"/>
    </row>
    <row r="4" spans="1:13">
      <c r="A4" s="13">
        <v>0.17783499999999999</v>
      </c>
      <c r="B4" s="14">
        <v>5.29765</v>
      </c>
      <c r="C4" s="12">
        <f t="shared" si="0"/>
        <v>0.68447776088838586</v>
      </c>
      <c r="D4" s="12">
        <f t="shared" ref="D4:D11" si="3">SQRT(($I$3-A4)^2+($J$3-B4)^2)</f>
        <v>0.2314727413101606</v>
      </c>
      <c r="E4" s="12">
        <f t="shared" si="1"/>
        <v>0.48195065875720072</v>
      </c>
      <c r="F4" s="9">
        <f t="shared" si="2"/>
        <v>2</v>
      </c>
      <c r="G4" s="3"/>
      <c r="H4" s="3">
        <v>3</v>
      </c>
      <c r="I4" s="19">
        <v>0.53000250000000004</v>
      </c>
      <c r="J4" s="20">
        <v>4.9686295000000005</v>
      </c>
      <c r="K4" s="3"/>
      <c r="L4" s="3"/>
      <c r="M4" s="3"/>
    </row>
    <row r="5" spans="1:13">
      <c r="A5" s="13">
        <v>0.31319799999999998</v>
      </c>
      <c r="B5" s="14">
        <v>5.5469460000000002</v>
      </c>
      <c r="C5" s="12">
        <f t="shared" si="0"/>
        <v>0.9505339322299049</v>
      </c>
      <c r="D5" s="12">
        <f t="shared" si="3"/>
        <v>5.3229057547921003E-2</v>
      </c>
      <c r="E5" s="12">
        <f t="shared" si="1"/>
        <v>0.61761975793565704</v>
      </c>
      <c r="F5" s="9">
        <f t="shared" si="2"/>
        <v>2</v>
      </c>
      <c r="G5" s="3"/>
      <c r="H5" s="3"/>
      <c r="I5" s="3"/>
      <c r="J5" s="3"/>
      <c r="K5" s="3"/>
      <c r="L5" s="3"/>
      <c r="M5" s="3"/>
    </row>
    <row r="6" spans="1:13">
      <c r="A6" s="13">
        <v>0.145118</v>
      </c>
      <c r="B6" s="14">
        <v>4.7333280000000002</v>
      </c>
      <c r="C6" s="12">
        <f t="shared" si="0"/>
        <v>0.11980385795309174</v>
      </c>
      <c r="D6" s="12">
        <f t="shared" si="3"/>
        <v>0.77795277473085833</v>
      </c>
      <c r="E6" s="12">
        <f t="shared" si="1"/>
        <v>0.45111292848077428</v>
      </c>
      <c r="F6" s="9">
        <f t="shared" si="2"/>
        <v>1</v>
      </c>
      <c r="G6" s="3"/>
      <c r="H6" s="3"/>
      <c r="I6" s="3"/>
      <c r="J6" s="3"/>
      <c r="K6" s="8"/>
      <c r="L6" s="22" t="s">
        <v>9</v>
      </c>
      <c r="M6" s="22"/>
    </row>
    <row r="7" spans="1:13">
      <c r="A7" s="13">
        <v>0.35963400000000001</v>
      </c>
      <c r="B7" s="14">
        <v>5.4619470000000003</v>
      </c>
      <c r="C7" s="12">
        <f t="shared" si="0"/>
        <v>0.87861778056527262</v>
      </c>
      <c r="D7" s="12">
        <f t="shared" si="3"/>
        <v>7.1972257933457018E-2</v>
      </c>
      <c r="E7" s="12">
        <f t="shared" si="1"/>
        <v>0.52190763703791487</v>
      </c>
      <c r="F7" s="9">
        <f t="shared" si="2"/>
        <v>2</v>
      </c>
      <c r="G7" s="3"/>
      <c r="H7" s="3"/>
      <c r="I7" s="3"/>
      <c r="J7" s="3"/>
      <c r="K7" s="7">
        <v>1</v>
      </c>
      <c r="L7" s="21">
        <f>AVERAGEIF($F$2:$F$11,$H2,$A$2:$A$11)</f>
        <v>0.12511800000000001</v>
      </c>
      <c r="M7" s="21">
        <f>AVERAGEIF(F2:$F$11,$H2,$B$2:$B$11)</f>
        <v>4.6152053333333329</v>
      </c>
    </row>
    <row r="8" spans="1:13">
      <c r="A8" s="13">
        <v>0.12511800000000001</v>
      </c>
      <c r="B8" s="14">
        <v>4.3831249999999997</v>
      </c>
      <c r="C8" s="12">
        <f t="shared" si="0"/>
        <v>0.23208033333333322</v>
      </c>
      <c r="D8" s="12">
        <f t="shared" si="3"/>
        <v>1.1264011824685038</v>
      </c>
      <c r="E8" s="12">
        <f t="shared" si="1"/>
        <v>0.71186162831023625</v>
      </c>
      <c r="F8" s="9">
        <f t="shared" si="2"/>
        <v>1</v>
      </c>
      <c r="G8" s="3"/>
      <c r="H8" s="3"/>
      <c r="I8" s="3"/>
      <c r="J8" s="3"/>
      <c r="K8" s="7">
        <v>2</v>
      </c>
      <c r="L8" s="21">
        <f t="shared" ref="L8:L9" si="4">AVERAGEIF($F$2:$F$11,$H3,$A$2:$A$11)</f>
        <v>0.2964542</v>
      </c>
      <c r="M8" s="21">
        <f>AVERAGEIF(F2:$F$11,$H3,$B$2:$B$11)</f>
        <v>5.4964190000000013</v>
      </c>
    </row>
    <row r="9" spans="1:13">
      <c r="A9" s="13">
        <v>0.48647400000000002</v>
      </c>
      <c r="B9" s="14">
        <v>5.4353600000000002</v>
      </c>
      <c r="C9" s="12">
        <f t="shared" si="0"/>
        <v>0.89623202129309798</v>
      </c>
      <c r="D9" s="12">
        <f t="shared" si="3"/>
        <v>0.1995888921584569</v>
      </c>
      <c r="E9" s="12">
        <f t="shared" si="1"/>
        <v>0.46875589590158728</v>
      </c>
      <c r="F9" s="9">
        <f t="shared" si="2"/>
        <v>2</v>
      </c>
      <c r="G9" s="3"/>
      <c r="H9" s="3"/>
      <c r="I9" s="3"/>
      <c r="J9" s="3"/>
      <c r="K9" s="7">
        <v>3</v>
      </c>
      <c r="L9" s="21">
        <f t="shared" si="4"/>
        <v>0.53000250000000004</v>
      </c>
      <c r="M9" s="21">
        <f>AVERAGEIF(F2:$F$11,$H4,$B$2:$B$11)</f>
        <v>4.9686295000000005</v>
      </c>
    </row>
    <row r="10" spans="1:13">
      <c r="A10" s="13">
        <v>0.51155300000000004</v>
      </c>
      <c r="B10" s="14">
        <v>4.9105290000000004</v>
      </c>
      <c r="C10" s="12">
        <f t="shared" si="0"/>
        <v>0.48636208458148228</v>
      </c>
      <c r="D10" s="12">
        <f t="shared" si="3"/>
        <v>0.62412705906845689</v>
      </c>
      <c r="E10" s="12">
        <f t="shared" si="1"/>
        <v>6.0959430365612945E-2</v>
      </c>
      <c r="F10" s="9">
        <f t="shared" si="2"/>
        <v>3</v>
      </c>
      <c r="G10" s="3"/>
      <c r="H10" s="3"/>
      <c r="I10" s="3"/>
      <c r="J10" s="3"/>
      <c r="K10" s="3"/>
      <c r="L10" s="3"/>
      <c r="M10" s="3"/>
    </row>
    <row r="11" spans="1:13" ht="15.75" thickBot="1">
      <c r="A11" s="15">
        <v>0.54845200000000005</v>
      </c>
      <c r="B11" s="16">
        <v>5.0267299999999997</v>
      </c>
      <c r="C11" s="12">
        <f t="shared" si="0"/>
        <v>0.59039328149218573</v>
      </c>
      <c r="D11" s="12">
        <f t="shared" si="3"/>
        <v>0.533020307235889</v>
      </c>
      <c r="E11" s="12">
        <f t="shared" si="1"/>
        <v>6.0959430365612098E-2</v>
      </c>
      <c r="F11" s="9">
        <f t="shared" si="2"/>
        <v>3</v>
      </c>
      <c r="G11" s="3"/>
      <c r="H11" s="3"/>
      <c r="I11" s="3"/>
      <c r="J11" s="3"/>
      <c r="K11" s="3"/>
      <c r="L11" s="3"/>
      <c r="M11" s="3"/>
    </row>
  </sheetData>
  <mergeCells count="1">
    <mergeCell ref="L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R17" sqref="R17"/>
    </sheetView>
  </sheetViews>
  <sheetFormatPr defaultRowHeight="15"/>
  <cols>
    <col min="1" max="1" width="19" customWidth="1"/>
    <col min="2" max="2" width="22.140625" customWidth="1"/>
    <col min="3" max="3" width="10.5703125" bestFit="1" customWidth="1"/>
    <col min="9" max="9" width="10.28515625" bestFit="1" customWidth="1"/>
    <col min="10" max="10" width="10.85546875" bestFit="1" customWidth="1"/>
    <col min="11" max="11" width="10.7109375" bestFit="1" customWidth="1"/>
  </cols>
  <sheetData>
    <row r="1" spans="1:15" ht="19.5" thickBot="1">
      <c r="A1" s="24" t="s">
        <v>0</v>
      </c>
      <c r="B1" s="25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I1" s="23" t="s">
        <v>10</v>
      </c>
      <c r="J1" s="23" t="s">
        <v>11</v>
      </c>
      <c r="K1" s="23" t="s">
        <v>12</v>
      </c>
      <c r="M1" s="32"/>
      <c r="N1" s="22" t="s">
        <v>9</v>
      </c>
      <c r="O1" s="22"/>
    </row>
    <row r="2" spans="1:15">
      <c r="A2" s="10">
        <v>0.14513000000000001</v>
      </c>
      <c r="B2" s="26">
        <v>5.7401920000000004</v>
      </c>
      <c r="C2" s="31">
        <f>SQRT(($J$2-A2)^2+($K$2-B2)^2)</f>
        <v>1.1203728547961167</v>
      </c>
      <c r="D2" s="31">
        <f>SQRT(($J$3-A2)^2+($K$3-B2)^2)</f>
        <v>0.4729842510739658</v>
      </c>
      <c r="E2" s="31">
        <f>SQRT(($J$4-A2)^2+($K$4-B2)^2)</f>
        <v>0.80781524482025024</v>
      </c>
      <c r="F2" s="36">
        <f>IF(MIN(C2:E2)=C2,$I$2,IF(MIN(C2:E2)=D2,$I$3,$I$4))</f>
        <v>2</v>
      </c>
      <c r="I2" s="7">
        <v>1</v>
      </c>
      <c r="J2" s="21">
        <v>0.125</v>
      </c>
      <c r="K2" s="21">
        <v>4.62</v>
      </c>
      <c r="M2" s="33">
        <v>1</v>
      </c>
      <c r="N2" s="34">
        <f>AVERAGEIF(F2:F11,$I$2,A2:A11)</f>
        <v>0.12511800000000001</v>
      </c>
      <c r="O2" s="34">
        <f>AVERAGEIF(F2:F11,$I$2,B2:B11)</f>
        <v>4.6152053333333329</v>
      </c>
    </row>
    <row r="3" spans="1:15">
      <c r="A3" s="13">
        <v>0.105118</v>
      </c>
      <c r="B3" s="27">
        <v>4.7291629999999998</v>
      </c>
      <c r="C3" s="31">
        <f t="shared" ref="C3:C11" si="0">SQRT(($J$2-A3)^2+($K$2-B3)^2)</f>
        <v>0.11095879637505054</v>
      </c>
      <c r="D3" s="31">
        <f t="shared" ref="D3:D11" si="1">SQRT(($J$3-A3)^2+($K$3-B3)^2)</f>
        <v>0.60563227992982693</v>
      </c>
      <c r="E3" s="31">
        <f t="shared" ref="E3:E11" si="2">SQRT(($J$4-A3)^2+($K$4-B3)^2)</f>
        <v>0.50153420670279325</v>
      </c>
      <c r="F3" s="36">
        <f t="shared" ref="F3:F11" si="3">IF(MIN(C3:E3)=C3,$I$2,IF(MIN(C3:E3)=D3,$I$3,$I$4))</f>
        <v>1</v>
      </c>
      <c r="I3" s="7">
        <v>2</v>
      </c>
      <c r="J3" s="21">
        <v>0.313</v>
      </c>
      <c r="K3" s="21">
        <v>5.298</v>
      </c>
      <c r="M3" s="33">
        <v>2</v>
      </c>
      <c r="N3" s="34">
        <f>AVERAGEIF(F2:F11,$I$3,A2:A11)</f>
        <v>0.2964542</v>
      </c>
      <c r="O3" s="34">
        <f>AVERAGEIF(F2:F11,$I$3,B2:B11)</f>
        <v>5.4964190000000013</v>
      </c>
    </row>
    <row r="4" spans="1:15">
      <c r="A4" s="13">
        <v>0.17783499999999999</v>
      </c>
      <c r="B4" s="27">
        <v>5.29765</v>
      </c>
      <c r="C4" s="31">
        <f t="shared" si="0"/>
        <v>0.67970659826501589</v>
      </c>
      <c r="D4" s="31">
        <f t="shared" si="1"/>
        <v>0.13516545314909428</v>
      </c>
      <c r="E4" s="31">
        <f t="shared" si="2"/>
        <v>0.43459268254884376</v>
      </c>
      <c r="F4" s="36">
        <f t="shared" si="3"/>
        <v>2</v>
      </c>
      <c r="I4" s="7">
        <v>3</v>
      </c>
      <c r="J4" s="21">
        <v>0.51300000000000001</v>
      </c>
      <c r="K4" s="21">
        <v>5.0209999999999999</v>
      </c>
      <c r="M4" s="33">
        <v>3</v>
      </c>
      <c r="N4" s="34">
        <f>AVERAGEIF(F2:F11,$I$4,A2:A11)</f>
        <v>0.53000250000000004</v>
      </c>
      <c r="O4" s="34">
        <f>AVERAGEIF(F2:F11,$I$4,B2:B11)</f>
        <v>4.9686295000000005</v>
      </c>
    </row>
    <row r="5" spans="1:15">
      <c r="A5" s="13">
        <v>0.31319799999999998</v>
      </c>
      <c r="B5" s="27">
        <v>5.5469460000000002</v>
      </c>
      <c r="C5" s="31">
        <f t="shared" si="0"/>
        <v>0.94585800949191101</v>
      </c>
      <c r="D5" s="31">
        <f t="shared" si="1"/>
        <v>0.24894607873995536</v>
      </c>
      <c r="E5" s="31">
        <f t="shared" si="2"/>
        <v>0.56261890664996339</v>
      </c>
      <c r="F5" s="36">
        <f t="shared" si="3"/>
        <v>2</v>
      </c>
    </row>
    <row r="6" spans="1:15">
      <c r="A6" s="13">
        <v>0.145118</v>
      </c>
      <c r="B6" s="27">
        <v>4.7333280000000002</v>
      </c>
      <c r="C6" s="31">
        <f t="shared" si="0"/>
        <v>0.11509982410064762</v>
      </c>
      <c r="D6" s="31">
        <f t="shared" si="1"/>
        <v>0.58910001995246941</v>
      </c>
      <c r="E6" s="31">
        <f t="shared" si="2"/>
        <v>0.46700358190061009</v>
      </c>
      <c r="F6" s="36">
        <f t="shared" si="3"/>
        <v>1</v>
      </c>
    </row>
    <row r="7" spans="1:15">
      <c r="A7" s="13">
        <v>0.35963400000000001</v>
      </c>
      <c r="B7" s="27">
        <v>5.4619470000000003</v>
      </c>
      <c r="C7" s="31">
        <f t="shared" si="0"/>
        <v>0.87402967041456914</v>
      </c>
      <c r="D7" s="31">
        <f t="shared" si="1"/>
        <v>0.17045042905490174</v>
      </c>
      <c r="E7" s="31">
        <f t="shared" si="2"/>
        <v>0.46685692322702077</v>
      </c>
      <c r="F7" s="36">
        <f t="shared" si="3"/>
        <v>2</v>
      </c>
    </row>
    <row r="8" spans="1:15">
      <c r="A8" s="13">
        <v>0.12511800000000001</v>
      </c>
      <c r="B8" s="27">
        <v>4.3831249999999997</v>
      </c>
      <c r="C8" s="31">
        <f t="shared" si="0"/>
        <v>0.23687502939102759</v>
      </c>
      <c r="D8" s="31">
        <f t="shared" si="1"/>
        <v>0.93396783218106638</v>
      </c>
      <c r="E8" s="31">
        <f t="shared" si="2"/>
        <v>0.74655003954791954</v>
      </c>
      <c r="F8" s="36">
        <f t="shared" si="3"/>
        <v>1</v>
      </c>
    </row>
    <row r="9" spans="1:15">
      <c r="A9" s="13">
        <v>0.48647400000000002</v>
      </c>
      <c r="B9" s="27">
        <v>5.4353600000000002</v>
      </c>
      <c r="C9" s="31">
        <f t="shared" si="0"/>
        <v>0.89189426630963387</v>
      </c>
      <c r="D9" s="31">
        <f t="shared" si="1"/>
        <v>0.22127132276009029</v>
      </c>
      <c r="E9" s="31">
        <f t="shared" si="2"/>
        <v>0.41520818666784526</v>
      </c>
      <c r="F9" s="36">
        <f t="shared" si="3"/>
        <v>2</v>
      </c>
    </row>
    <row r="10" spans="1:15">
      <c r="A10" s="13">
        <v>0.51155300000000004</v>
      </c>
      <c r="B10" s="27">
        <v>4.9105290000000004</v>
      </c>
      <c r="C10" s="31">
        <f t="shared" si="0"/>
        <v>0.48356004968359428</v>
      </c>
      <c r="D10" s="31">
        <f t="shared" si="1"/>
        <v>0.43538152194368535</v>
      </c>
      <c r="E10" s="31">
        <f t="shared" si="2"/>
        <v>0.11048047632953027</v>
      </c>
      <c r="F10" s="36">
        <f t="shared" si="3"/>
        <v>3</v>
      </c>
    </row>
    <row r="11" spans="1:15" ht="15.75" thickBot="1">
      <c r="A11" s="15">
        <v>0.54845200000000005</v>
      </c>
      <c r="B11" s="28">
        <v>5.0267299999999997</v>
      </c>
      <c r="C11" s="31">
        <f t="shared" si="0"/>
        <v>0.58714639503619515</v>
      </c>
      <c r="D11" s="31">
        <f t="shared" si="1"/>
        <v>0.35920058074006533</v>
      </c>
      <c r="E11" s="31">
        <f t="shared" si="2"/>
        <v>3.5912076019077491E-2</v>
      </c>
      <c r="F11" s="36">
        <f t="shared" si="3"/>
        <v>3</v>
      </c>
    </row>
    <row r="12" spans="1:15">
      <c r="A12" s="35">
        <v>0.12511800000000001</v>
      </c>
      <c r="B12" s="35">
        <v>4.6152053333333329</v>
      </c>
      <c r="C12" s="12"/>
    </row>
    <row r="13" spans="1:15">
      <c r="A13" s="35">
        <v>0.2964542</v>
      </c>
      <c r="B13" s="35">
        <v>5.4964190000000013</v>
      </c>
    </row>
    <row r="14" spans="1:15">
      <c r="A14" s="35">
        <v>0.53000250000000004</v>
      </c>
      <c r="B14" s="35">
        <v>4.9686295000000005</v>
      </c>
    </row>
  </sheetData>
  <mergeCells count="1"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B26" sqref="B25:B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Clustering</vt:lpstr>
      <vt:lpstr>Clustering_Assignment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shinjini.chatterjee</cp:lastModifiedBy>
  <dcterms:created xsi:type="dcterms:W3CDTF">2018-05-30T11:01:25Z</dcterms:created>
  <dcterms:modified xsi:type="dcterms:W3CDTF">2018-11-19T07:42:19Z</dcterms:modified>
</cp:coreProperties>
</file>