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S:\_WeSellRestaurants form\_Master Forms Folder DO NOT OVERWRITE THESE FORMS\"/>
    </mc:Choice>
  </mc:AlternateContent>
  <xr:revisionPtr revIDLastSave="0" documentId="13_ncr:1_{E76EA4B6-BB33-45F1-9FC7-88B0C9D745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ert Year " sheetId="3" r:id="rId1"/>
    <sheet name="Previous Full Year" sheetId="5" r:id="rId2"/>
    <sheet name="Two Years Previous" sheetId="6" r:id="rId3"/>
    <sheet name="Lender Prequa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2" i="3" l="1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G74" i="5"/>
  <c r="E60" i="5"/>
  <c r="C60" i="5"/>
  <c r="G60" i="5" s="1"/>
  <c r="C59" i="5"/>
  <c r="E59" i="5" s="1"/>
  <c r="E58" i="5"/>
  <c r="C58" i="5"/>
  <c r="C57" i="5"/>
  <c r="C61" i="5" s="1"/>
  <c r="G56" i="5"/>
  <c r="E56" i="5"/>
  <c r="G55" i="5"/>
  <c r="E55" i="5"/>
  <c r="C53" i="5"/>
  <c r="G53" i="5" s="1"/>
  <c r="G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G59" i="5" s="1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G57" i="5" s="1"/>
  <c r="E33" i="5"/>
  <c r="G32" i="5"/>
  <c r="E32" i="5"/>
  <c r="G31" i="5"/>
  <c r="E31" i="5"/>
  <c r="G30" i="5"/>
  <c r="E30" i="5"/>
  <c r="G29" i="5"/>
  <c r="E29" i="5"/>
  <c r="G28" i="5"/>
  <c r="G58" i="5" s="1"/>
  <c r="E28" i="5"/>
  <c r="G27" i="5"/>
  <c r="E27" i="5"/>
  <c r="G26" i="5"/>
  <c r="E26" i="5"/>
  <c r="G25" i="5"/>
  <c r="E25" i="5"/>
  <c r="G24" i="5"/>
  <c r="E24" i="5"/>
  <c r="C22" i="5"/>
  <c r="E22" i="5" s="1"/>
  <c r="G21" i="5"/>
  <c r="E21" i="5"/>
  <c r="G20" i="5"/>
  <c r="E20" i="5"/>
  <c r="G19" i="5"/>
  <c r="E19" i="5"/>
  <c r="G18" i="5"/>
  <c r="G18" i="3"/>
  <c r="C22" i="3"/>
  <c r="C23" i="3" s="1"/>
  <c r="E21" i="3"/>
  <c r="E20" i="3"/>
  <c r="G21" i="3"/>
  <c r="G20" i="3"/>
  <c r="G51" i="3"/>
  <c r="C59" i="3"/>
  <c r="C58" i="3"/>
  <c r="C57" i="3"/>
  <c r="C53" i="3"/>
  <c r="G56" i="3"/>
  <c r="G55" i="3"/>
  <c r="G47" i="3"/>
  <c r="G55" i="6"/>
  <c r="E25" i="3"/>
  <c r="E46" i="3"/>
  <c r="C23" i="5" l="1"/>
  <c r="E23" i="5" s="1"/>
  <c r="G22" i="5"/>
  <c r="E57" i="5"/>
  <c r="C62" i="5"/>
  <c r="E62" i="5" s="1"/>
  <c r="E61" i="5"/>
  <c r="G61" i="5"/>
  <c r="G23" i="5"/>
  <c r="C54" i="5"/>
  <c r="G54" i="5" s="1"/>
  <c r="E53" i="5"/>
  <c r="C54" i="3"/>
  <c r="E22" i="3"/>
  <c r="G22" i="3"/>
  <c r="G18" i="6"/>
  <c r="G19" i="3"/>
  <c r="G71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4" i="6"/>
  <c r="G53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7" i="6"/>
  <c r="G62" i="5" l="1"/>
  <c r="G25" i="3"/>
  <c r="G26" i="3"/>
  <c r="G27" i="3"/>
  <c r="G28" i="3"/>
  <c r="G58" i="3" s="1"/>
  <c r="G29" i="3"/>
  <c r="G30" i="3"/>
  <c r="G31" i="3"/>
  <c r="G32" i="3"/>
  <c r="G33" i="3"/>
  <c r="G57" i="3" s="1"/>
  <c r="G34" i="3"/>
  <c r="G35" i="3"/>
  <c r="G36" i="3"/>
  <c r="G37" i="3"/>
  <c r="G38" i="3"/>
  <c r="G39" i="3"/>
  <c r="G40" i="3"/>
  <c r="G41" i="3"/>
  <c r="G59" i="3" s="1"/>
  <c r="G42" i="3"/>
  <c r="G43" i="3"/>
  <c r="G44" i="3"/>
  <c r="G45" i="3"/>
  <c r="G46" i="3"/>
  <c r="G48" i="3"/>
  <c r="G49" i="3"/>
  <c r="G50" i="3"/>
  <c r="G24" i="3"/>
  <c r="E68" i="6"/>
  <c r="E67" i="6"/>
  <c r="E66" i="6"/>
  <c r="E65" i="6"/>
  <c r="E64" i="6"/>
  <c r="E63" i="6"/>
  <c r="E62" i="6"/>
  <c r="E61" i="6"/>
  <c r="C60" i="6"/>
  <c r="C59" i="6"/>
  <c r="C58" i="6"/>
  <c r="E57" i="6"/>
  <c r="E56" i="6"/>
  <c r="E55" i="6"/>
  <c r="E54" i="6"/>
  <c r="C49" i="6"/>
  <c r="C50" i="6" s="1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19" i="6"/>
  <c r="C19" i="6"/>
  <c r="E18" i="6"/>
  <c r="C60" i="3"/>
  <c r="G60" i="3" s="1"/>
  <c r="G66" i="5" l="1"/>
  <c r="G67" i="5"/>
  <c r="E59" i="6"/>
  <c r="E49" i="6"/>
  <c r="E60" i="6"/>
  <c r="C69" i="6"/>
  <c r="E58" i="6"/>
  <c r="G74" i="3"/>
  <c r="E60" i="3"/>
  <c r="E57" i="3"/>
  <c r="E56" i="3"/>
  <c r="E55" i="3"/>
  <c r="E19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7" i="3"/>
  <c r="E48" i="3"/>
  <c r="E49" i="3"/>
  <c r="E50" i="3"/>
  <c r="E24" i="3"/>
  <c r="G53" i="3"/>
  <c r="E53" i="3" l="1"/>
  <c r="E23" i="3"/>
  <c r="G23" i="3"/>
  <c r="E69" i="6"/>
  <c r="C71" i="6"/>
  <c r="E58" i="3"/>
  <c r="E59" i="3"/>
  <c r="G54" i="3"/>
  <c r="C61" i="3"/>
  <c r="E71" i="6" l="1"/>
  <c r="E61" i="3"/>
  <c r="C62" i="3"/>
  <c r="G76" i="6" l="1"/>
  <c r="G75" i="6"/>
  <c r="E62" i="3"/>
  <c r="E6" i="1" l="1"/>
  <c r="J7" i="1"/>
  <c r="J6" i="1" l="1"/>
  <c r="J8" i="1" s="1"/>
  <c r="J9" i="1" s="1"/>
  <c r="J11" i="1" s="1"/>
  <c r="G61" i="3" l="1"/>
  <c r="G62" i="3" s="1"/>
  <c r="G67" i="3" s="1"/>
  <c r="G66" i="3" l="1"/>
</calcChain>
</file>

<file path=xl/sharedStrings.xml><?xml version="1.0" encoding="utf-8"?>
<sst xmlns="http://schemas.openxmlformats.org/spreadsheetml/2006/main" count="237" uniqueCount="109">
  <si>
    <t xml:space="preserve">  User-Input Fields:</t>
  </si>
  <si>
    <t xml:space="preserve">  Fixed Calculations:</t>
  </si>
  <si>
    <t xml:space="preserve">  Loan Amount:</t>
  </si>
  <si>
    <t xml:space="preserve">  Scheduled Payment Amount:</t>
  </si>
  <si>
    <t xml:space="preserve">  Interest Rate (%):</t>
  </si>
  <si>
    <t xml:space="preserve">  Total No. Payments:</t>
  </si>
  <si>
    <t xml:space="preserve">  Number of Years:</t>
  </si>
  <si>
    <t xml:space="preserve">  Number of  Payments Per Year:</t>
  </si>
  <si>
    <t xml:space="preserve">  Total Annual Payments</t>
  </si>
  <si>
    <t>25% SBA Cushion</t>
  </si>
  <si>
    <t xml:space="preserve">  Buyer Salary</t>
  </si>
  <si>
    <t>Amount +/- for Financing</t>
  </si>
  <si>
    <t xml:space="preserve">  Calculated TTL Owner Benefit</t>
  </si>
  <si>
    <t>Purchase Price</t>
  </si>
  <si>
    <t>Positive means qualifies for lending</t>
  </si>
  <si>
    <t>Purchase price must go down</t>
  </si>
  <si>
    <t xml:space="preserve">Down Payment must go up </t>
  </si>
  <si>
    <t>Buyer Salary must decrease</t>
  </si>
  <si>
    <t>Negative means Will not qualify so some condition must change</t>
  </si>
  <si>
    <t>We Sell Restaurants SBA Lending Calculator</t>
  </si>
  <si>
    <t>Sales</t>
  </si>
  <si>
    <t>Add Backs</t>
  </si>
  <si>
    <t>Valuation on 3X Earnings</t>
  </si>
  <si>
    <t>COGS</t>
  </si>
  <si>
    <t>Owner Benefit</t>
  </si>
  <si>
    <t>Depreciation</t>
  </si>
  <si>
    <t>Amortization</t>
  </si>
  <si>
    <t>Gross Margin</t>
  </si>
  <si>
    <t>Owner Salary</t>
  </si>
  <si>
    <t>Total Add Backs</t>
  </si>
  <si>
    <t>Important Broker Reminders about Lending</t>
  </si>
  <si>
    <r>
      <t xml:space="preserve">The Lender will </t>
    </r>
    <r>
      <rPr>
        <u/>
        <sz val="9"/>
        <color theme="1"/>
        <rFont val="Arial"/>
        <family val="2"/>
      </rPr>
      <t>always require a second</t>
    </r>
    <r>
      <rPr>
        <sz val="9"/>
        <color theme="1"/>
        <rFont val="Arial"/>
        <family val="2"/>
      </rPr>
      <t xml:space="preserve"> on the principle residence of the buyer.  You may be able to overcome this with a second on an alternate piece of property or other collateral</t>
    </r>
  </si>
  <si>
    <r>
      <t>The minimum credit score is</t>
    </r>
    <r>
      <rPr>
        <u/>
        <sz val="9"/>
        <color theme="1"/>
        <rFont val="Arial"/>
        <family val="2"/>
      </rPr>
      <t xml:space="preserve"> 650</t>
    </r>
    <r>
      <rPr>
        <sz val="9"/>
        <color theme="1"/>
        <rFont val="Arial"/>
        <family val="2"/>
      </rPr>
      <t xml:space="preserve"> (for both parties if spouse involved).  You may be able to overcome this with a written statement for why credit is deficient (divorce, medical bills, etc.) </t>
    </r>
  </si>
  <si>
    <r>
      <t xml:space="preserve">A felony will </t>
    </r>
    <r>
      <rPr>
        <u/>
        <sz val="9"/>
        <color theme="1"/>
        <rFont val="Arial"/>
        <family val="2"/>
      </rPr>
      <t>generally disqualify</t>
    </r>
    <r>
      <rPr>
        <sz val="9"/>
        <color theme="1"/>
        <rFont val="Arial"/>
        <family val="2"/>
      </rPr>
      <t xml:space="preserve"> a buyer but there are special circumstances where we have seen this requirement waived. </t>
    </r>
  </si>
  <si>
    <t>Use the tool above to verify a listing for lending based on the Owner Benefit provable on the Tax Return and the Buyer's lifestyle needs (salary)</t>
  </si>
  <si>
    <r>
      <t xml:space="preserve">A </t>
    </r>
    <r>
      <rPr>
        <u/>
        <sz val="9"/>
        <color theme="1"/>
        <rFont val="Arial"/>
        <family val="2"/>
      </rPr>
      <t>bankruptcy from more than 5 years ago</t>
    </r>
    <r>
      <rPr>
        <sz val="9"/>
        <color theme="1"/>
        <rFont val="Arial"/>
        <family val="2"/>
      </rPr>
      <t xml:space="preserve"> is typically okay.  A more recent bankruptcy (less than 5 years) will generally disqualify a buyer. </t>
    </r>
  </si>
  <si>
    <t>List Price Low</t>
  </si>
  <si>
    <t xml:space="preserve">List Price High </t>
  </si>
  <si>
    <t>Owner Pricing</t>
  </si>
  <si>
    <t>Valuation on 2.5X Earnings</t>
  </si>
  <si>
    <t>Annualized</t>
  </si>
  <si>
    <t>Asset Sale</t>
  </si>
  <si>
    <t xml:space="preserve">BROKER VALUATION </t>
  </si>
  <si>
    <t>Travel</t>
  </si>
  <si>
    <t>Interest</t>
  </si>
  <si>
    <t>Auto &amp; Truck</t>
  </si>
  <si>
    <t>Advertising</t>
  </si>
  <si>
    <t>Auto</t>
  </si>
  <si>
    <t>Bank Charges</t>
  </si>
  <si>
    <t>Credit Card Fees</t>
  </si>
  <si>
    <t>Depreciation/Amortization</t>
  </si>
  <si>
    <t>Donations/Sponsorships</t>
  </si>
  <si>
    <t>Dues Subscriptions</t>
  </si>
  <si>
    <t>Equipment lease</t>
  </si>
  <si>
    <t>Insurance</t>
  </si>
  <si>
    <t>Interest Expense</t>
  </si>
  <si>
    <t>Janitorial/Cleaning/Laundry</t>
  </si>
  <si>
    <t>Legal and Accounting</t>
  </si>
  <si>
    <t>Licenses Fees</t>
  </si>
  <si>
    <t>Miscellaneous</t>
  </si>
  <si>
    <t>Payroll Taxes</t>
  </si>
  <si>
    <t>Office Supplies</t>
  </si>
  <si>
    <t>Owner Personal/Travel/Meals</t>
  </si>
  <si>
    <t>Rent</t>
  </si>
  <si>
    <t>Repairs Maintenance</t>
  </si>
  <si>
    <t>Restaurant Supplies</t>
  </si>
  <si>
    <t>Royalties</t>
  </si>
  <si>
    <t>Salaries Wages</t>
  </si>
  <si>
    <t>Telephone/Internet/Cable</t>
  </si>
  <si>
    <t>Utilities</t>
  </si>
  <si>
    <t>Uniforms</t>
  </si>
  <si>
    <t>Other Uncategorized</t>
  </si>
  <si>
    <t>Total Expenses</t>
  </si>
  <si>
    <t xml:space="preserve">Net Income </t>
  </si>
  <si>
    <t>Manager Salary</t>
  </si>
  <si>
    <t>Manager Meals</t>
  </si>
  <si>
    <t>One Time  Costs or Charges</t>
  </si>
  <si>
    <t>Prepared By</t>
  </si>
  <si>
    <t xml:space="preserve">Today's Date </t>
  </si>
  <si>
    <t>Restaurant Name</t>
  </si>
  <si>
    <t>Financial Statement Starts on:</t>
  </si>
  <si>
    <t>Start Date</t>
  </si>
  <si>
    <t xml:space="preserve">Financial Statement Ends on: </t>
  </si>
  <si>
    <t>End Date</t>
  </si>
  <si>
    <t>of</t>
  </si>
  <si>
    <t>Financial Statement Format</t>
  </si>
  <si>
    <t>Postage Delivery</t>
  </si>
  <si>
    <t>_______________________________</t>
  </si>
  <si>
    <t xml:space="preserve">Blank category on BAT - Can Be titled as needed </t>
  </si>
  <si>
    <t>Long Form Valuation Tool</t>
  </si>
  <si>
    <t>Business Managed by:</t>
  </si>
  <si>
    <t>Please Select</t>
  </si>
  <si>
    <t xml:space="preserve">Insurance </t>
  </si>
  <si>
    <t xml:space="preserve"># of Months In Financial Statement Ex: Jan to Mar = 3, Jan to Dec = 12 </t>
  </si>
  <si>
    <t>Total Accounting Periods Cannot be a Red Box.  You must enter the full number of accounting periods, either 12 or 13</t>
  </si>
  <si>
    <t>To annualize the data, just plug the number of months you have from the P&amp;L into the cell</t>
  </si>
  <si>
    <t>Postage / 3rd Party Delivery</t>
  </si>
  <si>
    <t>Enter Expense Name</t>
  </si>
  <si>
    <t>Amount of Expense</t>
  </si>
  <si>
    <t>Benefits</t>
  </si>
  <si>
    <t>Other</t>
  </si>
  <si>
    <t xml:space="preserve">Fill In Category Name - </t>
  </si>
  <si>
    <t>Net Sales</t>
  </si>
  <si>
    <t>Food Costs</t>
  </si>
  <si>
    <t>Alcohol Costs</t>
  </si>
  <si>
    <t>Other COGS</t>
  </si>
  <si>
    <t>Total COGS</t>
  </si>
  <si>
    <t>Source of Data</t>
  </si>
  <si>
    <t>Source of Data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</si>
</sst>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$-409]#,##0.00"/>
    <numFmt numFmtId="165" formatCode="_(&quot;$&quot;* #,##0_);_(&quot;$&quot;* \(#,##0\);_(&quot;$&quot;* &quot;-&quot;??_);_(@_)"/>
    <numFmt numFmtId="166" formatCode="0.0%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22"/>
      <color indexed="12"/>
      <name val="Calibri"/>
      <family val="2"/>
    </font>
    <font>
      <sz val="10"/>
      <name val="Calibri"/>
      <family val="2"/>
    </font>
    <font>
      <i/>
      <sz val="9"/>
      <color indexed="48"/>
      <name val="Calibri"/>
      <family val="2"/>
    </font>
    <font>
      <sz val="10"/>
      <color indexed="48"/>
      <name val="Arial"/>
      <family val="2"/>
    </font>
    <font>
      <i/>
      <sz val="9"/>
      <color indexed="12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22"/>
      <color rgb="FFFF0000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b/>
      <sz val="12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20"/>
      <color theme="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hair">
        <color indexed="44"/>
      </bottom>
      <diagonal/>
    </border>
    <border>
      <left/>
      <right/>
      <top style="thin">
        <color indexed="44"/>
      </top>
      <bottom style="hair">
        <color indexed="44"/>
      </bottom>
      <diagonal/>
    </border>
    <border>
      <left/>
      <right style="thin">
        <color indexed="44"/>
      </right>
      <top style="thin">
        <color indexed="44"/>
      </top>
      <bottom style="hair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hair">
        <color indexed="44"/>
      </bottom>
      <diagonal/>
    </border>
    <border>
      <left style="thin">
        <color indexed="44"/>
      </left>
      <right/>
      <top style="hair">
        <color indexed="44"/>
      </top>
      <bottom style="hair">
        <color indexed="44"/>
      </bottom>
      <diagonal/>
    </border>
    <border>
      <left/>
      <right/>
      <top style="hair">
        <color indexed="44"/>
      </top>
      <bottom style="hair">
        <color indexed="44"/>
      </bottom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/>
      <right style="thin">
        <color indexed="44"/>
      </right>
      <top style="hair">
        <color indexed="44"/>
      </top>
      <bottom style="hair">
        <color indexed="44"/>
      </bottom>
      <diagonal/>
    </border>
    <border>
      <left style="thin">
        <color indexed="44"/>
      </left>
      <right style="thin">
        <color indexed="44"/>
      </right>
      <top style="hair">
        <color indexed="44"/>
      </top>
      <bottom style="hair">
        <color indexed="44"/>
      </bottom>
      <diagonal/>
    </border>
    <border>
      <left style="thin">
        <color indexed="44"/>
      </left>
      <right/>
      <top style="hair">
        <color indexed="44"/>
      </top>
      <bottom/>
      <diagonal/>
    </border>
    <border>
      <left/>
      <right style="thin">
        <color indexed="44"/>
      </right>
      <top style="hair">
        <color indexed="4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vertical="center"/>
    </xf>
    <xf numFmtId="164" fontId="3" fillId="2" borderId="5" xfId="0" applyNumberFormat="1" applyFont="1" applyFill="1" applyBorder="1" applyAlignment="1">
      <alignment vertical="center" shrinkToFit="1"/>
    </xf>
    <xf numFmtId="0" fontId="3" fillId="2" borderId="11" xfId="0" applyFont="1" applyFill="1" applyBorder="1" applyAlignment="1">
      <alignment vertical="center" shrinkToFit="1"/>
    </xf>
    <xf numFmtId="164" fontId="3" fillId="2" borderId="11" xfId="0" applyNumberFormat="1" applyFont="1" applyFill="1" applyBorder="1" applyAlignment="1">
      <alignment vertical="center" shrinkToFit="1"/>
    </xf>
    <xf numFmtId="0" fontId="3" fillId="2" borderId="6" xfId="0" applyFont="1" applyFill="1" applyBorder="1" applyAlignment="1">
      <alignment vertical="center"/>
    </xf>
    <xf numFmtId="0" fontId="0" fillId="0" borderId="7" xfId="0" applyBorder="1"/>
    <xf numFmtId="0" fontId="3" fillId="2" borderId="10" xfId="0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 shrinkToFit="1"/>
    </xf>
    <xf numFmtId="0" fontId="3" fillId="3" borderId="0" xfId="0" applyFont="1" applyFill="1" applyAlignment="1" applyProtection="1">
      <alignment vertical="center" shrinkToFit="1"/>
      <protection locked="0"/>
    </xf>
    <xf numFmtId="164" fontId="3" fillId="3" borderId="2" xfId="0" applyNumberFormat="1" applyFont="1" applyFill="1" applyBorder="1" applyAlignment="1" applyProtection="1">
      <alignment vertical="center" shrinkToFit="1"/>
      <protection locked="0"/>
    </xf>
    <xf numFmtId="0" fontId="0" fillId="3" borderId="0" xfId="0" applyFill="1"/>
    <xf numFmtId="9" fontId="0" fillId="2" borderId="0" xfId="1" applyFont="1" applyFill="1"/>
    <xf numFmtId="9" fontId="8" fillId="2" borderId="0" xfId="1" applyFont="1" applyFill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2" borderId="1" xfId="0" applyFont="1" applyFill="1" applyBorder="1"/>
    <xf numFmtId="0" fontId="0" fillId="0" borderId="1" xfId="0" applyBorder="1"/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/>
    <xf numFmtId="0" fontId="14" fillId="0" borderId="0" xfId="0" applyFont="1"/>
    <xf numFmtId="0" fontId="0" fillId="0" borderId="0" xfId="0" applyAlignment="1" applyProtection="1">
      <alignment horizontal="left"/>
      <protection locked="0"/>
    </xf>
    <xf numFmtId="0" fontId="0" fillId="4" borderId="0" xfId="0" applyFill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0" fillId="4" borderId="17" xfId="0" applyFill="1" applyBorder="1" applyProtection="1">
      <protection locked="0"/>
    </xf>
    <xf numFmtId="0" fontId="16" fillId="4" borderId="17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14" fontId="17" fillId="4" borderId="17" xfId="0" applyNumberFormat="1" applyFont="1" applyFill="1" applyBorder="1" applyAlignment="1" applyProtection="1">
      <alignment horizontal="center"/>
      <protection locked="0"/>
    </xf>
    <xf numFmtId="0" fontId="17" fillId="4" borderId="17" xfId="0" applyFont="1" applyFill="1" applyBorder="1" applyProtection="1">
      <protection locked="0"/>
    </xf>
    <xf numFmtId="0" fontId="19" fillId="4" borderId="18" xfId="0" applyFont="1" applyFill="1" applyBorder="1" applyProtection="1">
      <protection locked="0"/>
    </xf>
    <xf numFmtId="0" fontId="10" fillId="0" borderId="0" xfId="0" applyFont="1" applyProtection="1">
      <protection locked="0"/>
    </xf>
    <xf numFmtId="44" fontId="0" fillId="4" borderId="14" xfId="2" applyFon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44" fontId="0" fillId="4" borderId="0" xfId="2" applyFont="1" applyFill="1" applyProtection="1">
      <protection locked="0"/>
    </xf>
    <xf numFmtId="44" fontId="0" fillId="0" borderId="0" xfId="2" applyFo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44" fontId="0" fillId="0" borderId="0" xfId="0" applyNumberFormat="1" applyProtection="1">
      <protection locked="0"/>
    </xf>
    <xf numFmtId="165" fontId="0" fillId="0" borderId="0" xfId="2" applyNumberFormat="1" applyFont="1" applyProtection="1">
      <protection locked="0"/>
    </xf>
    <xf numFmtId="44" fontId="10" fillId="0" borderId="0" xfId="2" applyFont="1" applyProtection="1">
      <protection locked="0"/>
    </xf>
    <xf numFmtId="165" fontId="10" fillId="0" borderId="0" xfId="2" applyNumberFormat="1" applyFont="1" applyProtection="1">
      <protection locked="0"/>
    </xf>
    <xf numFmtId="44" fontId="11" fillId="0" borderId="0" xfId="2" applyFont="1" applyProtection="1">
      <protection locked="0"/>
    </xf>
    <xf numFmtId="44" fontId="0" fillId="0" borderId="0" xfId="2" applyFont="1" applyProtection="1"/>
    <xf numFmtId="0" fontId="0" fillId="0" borderId="0" xfId="0" applyAlignment="1" applyProtection="1">
      <alignment horizontal="right" wrapText="1"/>
      <protection locked="0"/>
    </xf>
    <xf numFmtId="14" fontId="19" fillId="4" borderId="17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165" fontId="0" fillId="0" borderId="0" xfId="2" applyNumberFormat="1" applyFont="1" applyProtection="1"/>
    <xf numFmtId="0" fontId="0" fillId="5" borderId="0" xfId="0" applyFill="1" applyProtection="1">
      <protection locked="0"/>
    </xf>
    <xf numFmtId="9" fontId="0" fillId="0" borderId="0" xfId="1" applyFont="1" applyProtection="1"/>
    <xf numFmtId="166" fontId="0" fillId="0" borderId="0" xfId="1" applyNumberFormat="1" applyFont="1" applyProtection="1"/>
    <xf numFmtId="44" fontId="0" fillId="4" borderId="14" xfId="2" applyFont="1" applyFill="1" applyBorder="1" applyProtection="1"/>
    <xf numFmtId="44" fontId="0" fillId="0" borderId="0" xfId="1" applyNumberFormat="1" applyFont="1" applyProtection="1"/>
    <xf numFmtId="0" fontId="0" fillId="4" borderId="0" xfId="0" applyFill="1" applyAlignment="1" applyProtection="1">
      <alignment horizontal="right" wrapText="1"/>
      <protection locked="0"/>
    </xf>
    <xf numFmtId="0" fontId="18" fillId="0" borderId="0" xfId="0" applyFont="1" applyAlignment="1" applyProtection="1">
      <alignment horizontal="center"/>
      <protection locked="0"/>
    </xf>
    <xf numFmtId="0" fontId="15" fillId="4" borderId="0" xfId="0" applyFont="1" applyFill="1" applyAlignment="1" applyProtection="1">
      <alignment vertical="center" wrapText="1"/>
      <protection locked="0"/>
    </xf>
    <xf numFmtId="0" fontId="17" fillId="4" borderId="0" xfId="0" applyFont="1" applyFill="1" applyAlignment="1" applyProtection="1">
      <alignment vertical="center" wrapText="1"/>
      <protection locked="0"/>
    </xf>
    <xf numFmtId="0" fontId="17" fillId="4" borderId="0" xfId="0" applyFont="1" applyFill="1" applyAlignment="1" applyProtection="1">
      <alignment horizontal="center" vertical="center" wrapText="1"/>
      <protection locked="0"/>
    </xf>
    <xf numFmtId="0" fontId="0" fillId="5" borderId="0" xfId="0" applyFill="1" applyProtection="1">
      <protection locked="0"/>
    </xf>
    <xf numFmtId="0" fontId="3" fillId="2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3" fillId="3" borderId="12" xfId="0" applyFont="1" applyFill="1" applyBorder="1" applyAlignment="1" applyProtection="1">
      <alignment vertical="center" shrinkToFit="1"/>
      <protection locked="0"/>
    </xf>
    <xf numFmtId="0" fontId="3" fillId="3" borderId="13" xfId="0" applyFont="1" applyFill="1" applyBorder="1" applyAlignment="1" applyProtection="1">
      <alignment vertical="center" shrinkToFit="1"/>
      <protection locked="0"/>
    </xf>
    <xf numFmtId="0" fontId="3" fillId="2" borderId="6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3" xfId="0" applyBorder="1"/>
    <xf numFmtId="164" fontId="3" fillId="3" borderId="2" xfId="0" applyNumberFormat="1" applyFont="1" applyFill="1" applyBorder="1" applyAlignment="1" applyProtection="1">
      <alignment vertical="center" shrinkToFit="1"/>
      <protection locked="0"/>
    </xf>
    <xf numFmtId="164" fontId="0" fillId="3" borderId="4" xfId="0" applyNumberFormat="1" applyFill="1" applyBorder="1" applyAlignment="1" applyProtection="1">
      <alignment shrinkToFit="1"/>
      <protection locked="0"/>
    </xf>
    <xf numFmtId="0" fontId="0" fillId="0" borderId="7" xfId="0" applyBorder="1"/>
    <xf numFmtId="0" fontId="0" fillId="3" borderId="13" xfId="0" applyFill="1" applyBorder="1" applyAlignment="1" applyProtection="1">
      <alignment shrinkToFit="1"/>
      <protection locked="0"/>
    </xf>
    <xf numFmtId="0" fontId="3" fillId="2" borderId="4" xfId="0" applyFont="1" applyFill="1" applyBorder="1" applyAlignment="1">
      <alignment vertical="center"/>
    </xf>
    <xf numFmtId="10" fontId="3" fillId="3" borderId="8" xfId="0" applyNumberFormat="1" applyFont="1" applyFill="1" applyBorder="1" applyAlignment="1" applyProtection="1">
      <alignment vertical="center" shrinkToFit="1"/>
      <protection locked="0"/>
    </xf>
    <xf numFmtId="10" fontId="0" fillId="3" borderId="9" xfId="0" applyNumberFormat="1" applyFill="1" applyBorder="1" applyAlignment="1" applyProtection="1">
      <alignment shrinkToFit="1"/>
      <protection locked="0"/>
    </xf>
    <xf numFmtId="0" fontId="10" fillId="4" borderId="0" xfId="0" applyFont="1" applyFill="1" applyAlignment="1" applyProtection="1">
      <alignment horizont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5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828674</xdr:colOff>
      <xdr:row>0</xdr:row>
      <xdr:rowOff>19050</xdr:rowOff>
    </xdr:from>
    <xdr:to>
      <xdr:col>5</xdr:col>
      <xdr:colOff>66675</xdr:colOff>
      <xdr:row>1</xdr:row>
      <xdr:rowOff>556306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DB1260-8984-44AF-950A-93A5C27CD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824" y="19050"/>
          <a:ext cx="1409701" cy="1099231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7</xdr:row>
      <xdr:rowOff>133350</xdr:rowOff>
    </xdr:from>
    <xdr:to>
      <xdr:col>5</xdr:col>
      <xdr:colOff>295275</xdr:colOff>
      <xdr:row>10</xdr:row>
      <xdr:rowOff>47625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EDCF9C0-DCC4-4DC9-80D8-CB172E5D1CE3}"/>
            </a:ext>
          </a:extLst>
        </xdr:cNvPr>
        <xdr:cNvCxnSpPr/>
      </xdr:nvCxnSpPr>
      <xdr:spPr>
        <a:xfrm flipV="1">
          <a:off x="3609975" y="2447925"/>
          <a:ext cx="1200150" cy="409575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10</xdr:row>
      <xdr:rowOff>85726</xdr:rowOff>
    </xdr:from>
    <xdr:to>
      <xdr:col>5</xdr:col>
      <xdr:colOff>381000</xdr:colOff>
      <xdr:row>10</xdr:row>
      <xdr:rowOff>95250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9CA0552-DC93-42B2-ABE9-A0882631E881}"/>
            </a:ext>
          </a:extLst>
        </xdr:cNvPr>
        <xdr:cNvCxnSpPr/>
      </xdr:nvCxnSpPr>
      <xdr:spPr>
        <a:xfrm>
          <a:off x="4543425" y="2895601"/>
          <a:ext cx="352425" cy="9524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10</xdr:row>
      <xdr:rowOff>152401</xdr:rowOff>
    </xdr:from>
    <xdr:to>
      <xdr:col>4</xdr:col>
      <xdr:colOff>381000</xdr:colOff>
      <xdr:row>10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8975A53-799B-4BB4-95BF-DBA6FFD35C2C}"/>
            </a:ext>
          </a:extLst>
        </xdr:cNvPr>
        <xdr:cNvCxnSpPr/>
      </xdr:nvCxnSpPr>
      <xdr:spPr>
        <a:xfrm>
          <a:off x="4543425" y="2771776"/>
          <a:ext cx="352425" cy="9524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828674</xdr:colOff>
      <xdr:row>0</xdr:row>
      <xdr:rowOff>19050</xdr:rowOff>
    </xdr:from>
    <xdr:to>
      <xdr:col>5</xdr:col>
      <xdr:colOff>66675</xdr:colOff>
      <xdr:row>1</xdr:row>
      <xdr:rowOff>556306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F877D1-26A7-4F3E-B705-AD83BEB7A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8074" y="19050"/>
          <a:ext cx="1409701" cy="1099231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7</xdr:row>
      <xdr:rowOff>133350</xdr:rowOff>
    </xdr:from>
    <xdr:to>
      <xdr:col>5</xdr:col>
      <xdr:colOff>295275</xdr:colOff>
      <xdr:row>10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FF72F1F-9476-4D39-8734-69DC4C386C3E}"/>
            </a:ext>
          </a:extLst>
        </xdr:cNvPr>
        <xdr:cNvCxnSpPr/>
      </xdr:nvCxnSpPr>
      <xdr:spPr>
        <a:xfrm flipV="1">
          <a:off x="4086225" y="2257425"/>
          <a:ext cx="1200150" cy="409575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10</xdr:row>
      <xdr:rowOff>85726</xdr:rowOff>
    </xdr:from>
    <xdr:to>
      <xdr:col>5</xdr:col>
      <xdr:colOff>381000</xdr:colOff>
      <xdr:row>10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16AAC3C-6404-43AB-96E7-05DB0AC0FBE7}"/>
            </a:ext>
          </a:extLst>
        </xdr:cNvPr>
        <xdr:cNvCxnSpPr/>
      </xdr:nvCxnSpPr>
      <xdr:spPr>
        <a:xfrm>
          <a:off x="5019675" y="2705101"/>
          <a:ext cx="352425" cy="9524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638176</xdr:colOff>
      <xdr:row>0</xdr:row>
      <xdr:rowOff>0</xdr:rowOff>
    </xdr:from>
    <xdr:to>
      <xdr:col>5</xdr:col>
      <xdr:colOff>66676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FE734-33E3-409B-89BC-1A0BD7FB0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6" y="0"/>
          <a:ext cx="1600200" cy="132397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7</xdr:row>
      <xdr:rowOff>133350</xdr:rowOff>
    </xdr:from>
    <xdr:to>
      <xdr:col>5</xdr:col>
      <xdr:colOff>295275</xdr:colOff>
      <xdr:row>10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C6E6D23-E8DF-4031-80DD-00F242076B1C}"/>
            </a:ext>
          </a:extLst>
        </xdr:cNvPr>
        <xdr:cNvCxnSpPr/>
      </xdr:nvCxnSpPr>
      <xdr:spPr>
        <a:xfrm flipV="1">
          <a:off x="3609975" y="2257425"/>
          <a:ext cx="1200150" cy="409575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171451</xdr:rowOff>
    </xdr:from>
    <xdr:to>
      <xdr:col>5</xdr:col>
      <xdr:colOff>352425</xdr:colOff>
      <xdr:row>10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F93E6F-201A-4F71-9800-641FC25661FB}"/>
            </a:ext>
          </a:extLst>
        </xdr:cNvPr>
        <xdr:cNvCxnSpPr/>
      </xdr:nvCxnSpPr>
      <xdr:spPr>
        <a:xfrm>
          <a:off x="4514850" y="2790826"/>
          <a:ext cx="352425" cy="9524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5</xdr:row>
      <xdr:rowOff>114300</xdr:rowOff>
    </xdr:from>
    <xdr:to>
      <xdr:col>11</xdr:col>
      <xdr:colOff>0</xdr:colOff>
      <xdr:row>10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>
          <a:off x="6267450" y="800100"/>
          <a:ext cx="50482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295275</xdr:colOff>
      <xdr:row>0</xdr:row>
      <xdr:rowOff>9525</xdr:rowOff>
    </xdr:from>
    <xdr:to>
      <xdr:col>3</xdr:col>
      <xdr:colOff>210912</xdr:colOff>
      <xdr:row>3</xdr:row>
      <xdr:rowOff>118109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9525"/>
          <a:ext cx="1134837" cy="794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B11" sqref="B11"/>
    </sheetView>
  </sheetViews>
  <sheetFormatPr defaultColWidth="9.140625" defaultRowHeight="12.75" x14ac:dyDescent="0.2"/>
  <cols>
    <col min="1" max="1" width="10.140625" style="31" bestFit="1" customWidth="1"/>
    <col min="2" max="2" width="32.140625" style="31" customWidth="1"/>
    <col min="3" max="3" width="18.85546875" style="31" bestFit="1" customWidth="1"/>
    <col min="4" max="4" width="4.42578125" style="31" customWidth="1"/>
    <col min="5" max="5" width="9.28515625" style="31" customWidth="1"/>
    <col min="6" max="6" width="6" style="31" customWidth="1"/>
    <col min="7" max="7" width="18.85546875" style="31" customWidth="1"/>
    <col min="8" max="8" width="9.140625" style="31"/>
    <col min="9" max="9" width="18.28515625" style="31" customWidth="1"/>
    <col min="10" max="10" width="12.85546875" style="31" customWidth="1"/>
    <col min="11" max="11" width="14" style="31" customWidth="1"/>
    <col min="12" max="12" width="12.5703125" style="31" customWidth="1"/>
    <col min="13" max="16384" width="9.140625" style="31"/>
  </cols>
  <sheetData>
    <row r="1" spans="2:11" ht="44.25" customHeight="1" x14ac:dyDescent="0.2"/>
    <row r="2" spans="2:11" ht="45.75" customHeight="1" x14ac:dyDescent="0.2"/>
    <row r="3" spans="2:11" ht="26.25" x14ac:dyDescent="0.4">
      <c r="B3" s="62" t="s">
        <v>89</v>
      </c>
      <c r="C3" s="62"/>
      <c r="D3" s="62"/>
      <c r="E3" s="62"/>
      <c r="F3" s="62"/>
      <c r="G3" s="62"/>
      <c r="H3" s="62"/>
    </row>
    <row r="6" spans="2:11" x14ac:dyDescent="0.2">
      <c r="B6" s="31" t="s">
        <v>77</v>
      </c>
      <c r="C6" s="33"/>
    </row>
    <row r="7" spans="2:11" x14ac:dyDescent="0.2">
      <c r="B7" s="31" t="s">
        <v>78</v>
      </c>
      <c r="C7" s="33"/>
      <c r="G7" s="63" t="s">
        <v>95</v>
      </c>
      <c r="H7" s="63"/>
      <c r="I7" s="63"/>
      <c r="J7" s="63"/>
    </row>
    <row r="8" spans="2:11" ht="12.75" customHeight="1" x14ac:dyDescent="0.2">
      <c r="B8" s="31" t="s">
        <v>79</v>
      </c>
      <c r="C8" s="34"/>
      <c r="G8" s="63"/>
      <c r="H8" s="63"/>
      <c r="I8" s="63"/>
      <c r="J8" s="63"/>
    </row>
    <row r="9" spans="2:11" x14ac:dyDescent="0.2">
      <c r="B9" s="35" t="s">
        <v>80</v>
      </c>
      <c r="C9" s="36"/>
    </row>
    <row r="10" spans="2:11" ht="13.5" customHeight="1" thickBot="1" x14ac:dyDescent="0.25">
      <c r="B10" s="35" t="s">
        <v>82</v>
      </c>
      <c r="C10" s="36"/>
      <c r="G10" s="64" t="s">
        <v>94</v>
      </c>
      <c r="H10" s="64"/>
      <c r="I10" s="64"/>
      <c r="J10" s="54"/>
    </row>
    <row r="11" spans="2:11" ht="26.25" thickBot="1" x14ac:dyDescent="0.25">
      <c r="B11" s="61" t="s">
        <v>93</v>
      </c>
      <c r="C11" s="37"/>
      <c r="D11" s="31" t="s">
        <v>84</v>
      </c>
      <c r="E11" s="38"/>
      <c r="G11" s="64"/>
      <c r="H11" s="64"/>
      <c r="I11" s="64"/>
      <c r="K11" s="54"/>
    </row>
    <row r="12" spans="2:11" x14ac:dyDescent="0.2">
      <c r="B12" s="31" t="s">
        <v>85</v>
      </c>
      <c r="C12" s="53"/>
    </row>
    <row r="15" spans="2:11" x14ac:dyDescent="0.2">
      <c r="B15" s="39"/>
      <c r="C15" s="41"/>
    </row>
    <row r="16" spans="2:11" x14ac:dyDescent="0.2">
      <c r="B16" s="39"/>
      <c r="C16" s="41"/>
      <c r="G16" s="82" t="s">
        <v>107</v>
      </c>
      <c r="I16" s="82" t="s">
        <v>107</v>
      </c>
    </row>
    <row r="17" spans="2:9" x14ac:dyDescent="0.2">
      <c r="B17" s="39"/>
      <c r="C17" s="41"/>
      <c r="G17" s="82" t="s">
        <v>108</v>
      </c>
      <c r="I17" s="82" t="s">
        <v>108</v>
      </c>
    </row>
    <row r="18" spans="2:9" x14ac:dyDescent="0.2">
      <c r="B18" s="31" t="s">
        <v>102</v>
      </c>
      <c r="C18" s="43"/>
      <c r="E18" s="57"/>
      <c r="F18"/>
      <c r="G18" s="51" t="e">
        <f>(+C18/$C$11)*$E$11</f>
        <v>#DIV/0!</v>
      </c>
      <c r="I18" s="46" t="e">
        <f>'Previous Full Year'!G18</f>
        <v>#DIV/0!</v>
      </c>
    </row>
    <row r="19" spans="2:9" x14ac:dyDescent="0.2">
      <c r="B19" s="31" t="s">
        <v>103</v>
      </c>
      <c r="C19" s="43"/>
      <c r="E19" s="58" t="e">
        <f t="shared" ref="E19:E23" si="0">+C19/$C$18</f>
        <v>#DIV/0!</v>
      </c>
      <c r="F19" s="58"/>
      <c r="G19" s="51" t="e">
        <f>(+C19/$C$11)*$E$11</f>
        <v>#DIV/0!</v>
      </c>
      <c r="I19" s="46" t="e">
        <f>'Previous Full Year'!G19</f>
        <v>#DIV/0!</v>
      </c>
    </row>
    <row r="20" spans="2:9" x14ac:dyDescent="0.2">
      <c r="B20" s="31" t="s">
        <v>104</v>
      </c>
      <c r="C20" s="43"/>
      <c r="E20" s="58" t="e">
        <f t="shared" si="0"/>
        <v>#DIV/0!</v>
      </c>
      <c r="F20" s="58"/>
      <c r="G20" s="51" t="e">
        <f t="shared" ref="G20:G22" si="1">(+C20/$C$11)*$E$11</f>
        <v>#DIV/0!</v>
      </c>
      <c r="I20" s="46" t="e">
        <f>'Previous Full Year'!G20</f>
        <v>#DIV/0!</v>
      </c>
    </row>
    <row r="21" spans="2:9" x14ac:dyDescent="0.2">
      <c r="B21" s="31" t="s">
        <v>105</v>
      </c>
      <c r="C21" s="43"/>
      <c r="E21" s="58" t="e">
        <f t="shared" si="0"/>
        <v>#DIV/0!</v>
      </c>
      <c r="F21" s="58"/>
      <c r="G21" s="51" t="e">
        <f t="shared" si="1"/>
        <v>#DIV/0!</v>
      </c>
      <c r="I21" s="46" t="e">
        <f>'Previous Full Year'!G21</f>
        <v>#DIV/0!</v>
      </c>
    </row>
    <row r="22" spans="2:9" x14ac:dyDescent="0.2">
      <c r="B22" s="39" t="s">
        <v>106</v>
      </c>
      <c r="C22" s="44">
        <f>SUM(C19:C21)</f>
        <v>0</v>
      </c>
      <c r="E22" s="58" t="e">
        <f t="shared" si="0"/>
        <v>#DIV/0!</v>
      </c>
      <c r="F22" s="58"/>
      <c r="G22" s="51" t="e">
        <f t="shared" si="1"/>
        <v>#DIV/0!</v>
      </c>
      <c r="I22" s="46" t="e">
        <f>'Previous Full Year'!G22</f>
        <v>#DIV/0!</v>
      </c>
    </row>
    <row r="23" spans="2:9" x14ac:dyDescent="0.2">
      <c r="B23" s="39" t="s">
        <v>27</v>
      </c>
      <c r="C23" s="44">
        <f>C18-C22</f>
        <v>0</v>
      </c>
      <c r="D23" s="39"/>
      <c r="E23" s="58" t="e">
        <f t="shared" si="0"/>
        <v>#DIV/0!</v>
      </c>
      <c r="F23" s="58"/>
      <c r="G23" s="51" t="e">
        <f>(+C23/$C$11)*$E$11</f>
        <v>#DIV/0!</v>
      </c>
      <c r="I23" s="46" t="e">
        <f>'Previous Full Year'!G23</f>
        <v>#DIV/0!</v>
      </c>
    </row>
    <row r="24" spans="2:9" x14ac:dyDescent="0.2">
      <c r="B24" s="29" t="s">
        <v>46</v>
      </c>
      <c r="C24" s="43"/>
      <c r="D24" s="39"/>
      <c r="E24" s="57" t="e">
        <f>+C24/$C$18</f>
        <v>#DIV/0!</v>
      </c>
      <c r="F24" s="58"/>
      <c r="G24" s="51" t="e">
        <f>(+C24/$C$11)*$E$11</f>
        <v>#DIV/0!</v>
      </c>
      <c r="I24" s="46" t="e">
        <f>'Previous Full Year'!G24</f>
        <v>#DIV/0!</v>
      </c>
    </row>
    <row r="25" spans="2:9" x14ac:dyDescent="0.2">
      <c r="B25" s="29" t="s">
        <v>47</v>
      </c>
      <c r="C25" s="43"/>
      <c r="D25" s="39"/>
      <c r="E25" s="57" t="e">
        <f t="shared" ref="E25:E53" si="2">+C25/$C$18</f>
        <v>#DIV/0!</v>
      </c>
      <c r="F25" s="58"/>
      <c r="G25" s="51" t="e">
        <f t="shared" ref="G25:G54" si="3">(+C25/$C$11)*$E$11</f>
        <v>#DIV/0!</v>
      </c>
      <c r="I25" s="46" t="e">
        <f>'Previous Full Year'!G25</f>
        <v>#DIV/0!</v>
      </c>
    </row>
    <row r="26" spans="2:9" x14ac:dyDescent="0.2">
      <c r="B26" s="29" t="s">
        <v>48</v>
      </c>
      <c r="C26" s="43"/>
      <c r="D26" s="39"/>
      <c r="E26" s="57" t="e">
        <f t="shared" si="2"/>
        <v>#DIV/0!</v>
      </c>
      <c r="F26" s="58"/>
      <c r="G26" s="51" t="e">
        <f t="shared" si="3"/>
        <v>#DIV/0!</v>
      </c>
      <c r="I26" s="46" t="e">
        <f>'Previous Full Year'!G26</f>
        <v>#DIV/0!</v>
      </c>
    </row>
    <row r="27" spans="2:9" x14ac:dyDescent="0.2">
      <c r="B27" s="29" t="s">
        <v>49</v>
      </c>
      <c r="C27" s="43"/>
      <c r="D27" s="39"/>
      <c r="E27" s="57" t="e">
        <f t="shared" si="2"/>
        <v>#DIV/0!</v>
      </c>
      <c r="F27" s="58"/>
      <c r="G27" s="51" t="e">
        <f t="shared" si="3"/>
        <v>#DIV/0!</v>
      </c>
      <c r="I27" s="46" t="e">
        <f>'Previous Full Year'!G27</f>
        <v>#DIV/0!</v>
      </c>
    </row>
    <row r="28" spans="2:9" x14ac:dyDescent="0.2">
      <c r="B28" s="29" t="s">
        <v>50</v>
      </c>
      <c r="C28" s="43"/>
      <c r="D28" s="39"/>
      <c r="E28" s="57" t="e">
        <f t="shared" si="2"/>
        <v>#DIV/0!</v>
      </c>
      <c r="F28" s="58"/>
      <c r="G28" s="51" t="e">
        <f t="shared" si="3"/>
        <v>#DIV/0!</v>
      </c>
      <c r="I28" s="46" t="e">
        <f>'Previous Full Year'!G28</f>
        <v>#DIV/0!</v>
      </c>
    </row>
    <row r="29" spans="2:9" x14ac:dyDescent="0.2">
      <c r="B29" s="29" t="s">
        <v>51</v>
      </c>
      <c r="C29" s="43"/>
      <c r="D29" s="39"/>
      <c r="E29" s="57" t="e">
        <f t="shared" si="2"/>
        <v>#DIV/0!</v>
      </c>
      <c r="F29" s="58"/>
      <c r="G29" s="51" t="e">
        <f t="shared" si="3"/>
        <v>#DIV/0!</v>
      </c>
      <c r="I29" s="46" t="e">
        <f>'Previous Full Year'!G29</f>
        <v>#DIV/0!</v>
      </c>
    </row>
    <row r="30" spans="2:9" x14ac:dyDescent="0.2">
      <c r="B30" s="29" t="s">
        <v>52</v>
      </c>
      <c r="C30" s="43"/>
      <c r="D30" s="39"/>
      <c r="E30" s="57" t="e">
        <f t="shared" si="2"/>
        <v>#DIV/0!</v>
      </c>
      <c r="F30" s="58"/>
      <c r="G30" s="51" t="e">
        <f t="shared" si="3"/>
        <v>#DIV/0!</v>
      </c>
      <c r="I30" s="46" t="e">
        <f>'Previous Full Year'!G30</f>
        <v>#DIV/0!</v>
      </c>
    </row>
    <row r="31" spans="2:9" x14ac:dyDescent="0.2">
      <c r="B31" s="29" t="s">
        <v>53</v>
      </c>
      <c r="C31" s="43"/>
      <c r="D31" s="39"/>
      <c r="E31" s="57" t="e">
        <f t="shared" si="2"/>
        <v>#DIV/0!</v>
      </c>
      <c r="F31" s="58"/>
      <c r="G31" s="51" t="e">
        <f t="shared" si="3"/>
        <v>#DIV/0!</v>
      </c>
      <c r="I31" s="46" t="e">
        <f>'Previous Full Year'!G31</f>
        <v>#DIV/0!</v>
      </c>
    </row>
    <row r="32" spans="2:9" x14ac:dyDescent="0.2">
      <c r="B32" s="29" t="s">
        <v>54</v>
      </c>
      <c r="C32" s="43"/>
      <c r="D32" s="39"/>
      <c r="E32" s="57" t="e">
        <f t="shared" si="2"/>
        <v>#DIV/0!</v>
      </c>
      <c r="F32" s="58"/>
      <c r="G32" s="51" t="e">
        <f t="shared" si="3"/>
        <v>#DIV/0!</v>
      </c>
      <c r="I32" s="46" t="e">
        <f>'Previous Full Year'!G32</f>
        <v>#DIV/0!</v>
      </c>
    </row>
    <row r="33" spans="2:9" x14ac:dyDescent="0.2">
      <c r="B33" s="29" t="s">
        <v>55</v>
      </c>
      <c r="C33" s="43">
        <v>0</v>
      </c>
      <c r="D33" s="39"/>
      <c r="E33" s="57" t="e">
        <f t="shared" si="2"/>
        <v>#DIV/0!</v>
      </c>
      <c r="F33" s="58"/>
      <c r="G33" s="51" t="e">
        <f t="shared" si="3"/>
        <v>#DIV/0!</v>
      </c>
      <c r="I33" s="46" t="e">
        <f>'Previous Full Year'!G33</f>
        <v>#DIV/0!</v>
      </c>
    </row>
    <row r="34" spans="2:9" x14ac:dyDescent="0.2">
      <c r="B34" s="29" t="s">
        <v>56</v>
      </c>
      <c r="C34" s="43">
        <v>0</v>
      </c>
      <c r="D34" s="39"/>
      <c r="E34" s="57" t="e">
        <f t="shared" si="2"/>
        <v>#DIV/0!</v>
      </c>
      <c r="F34" s="58"/>
      <c r="G34" s="51" t="e">
        <f t="shared" si="3"/>
        <v>#DIV/0!</v>
      </c>
      <c r="I34" s="46" t="e">
        <f>'Previous Full Year'!G34</f>
        <v>#DIV/0!</v>
      </c>
    </row>
    <row r="35" spans="2:9" x14ac:dyDescent="0.2">
      <c r="B35" s="29" t="s">
        <v>57</v>
      </c>
      <c r="C35" s="43"/>
      <c r="D35" s="39"/>
      <c r="E35" s="57" t="e">
        <f t="shared" si="2"/>
        <v>#DIV/0!</v>
      </c>
      <c r="F35" s="58"/>
      <c r="G35" s="51" t="e">
        <f t="shared" si="3"/>
        <v>#DIV/0!</v>
      </c>
      <c r="I35" s="46" t="e">
        <f>'Previous Full Year'!G35</f>
        <v>#DIV/0!</v>
      </c>
    </row>
    <row r="36" spans="2:9" x14ac:dyDescent="0.2">
      <c r="B36" s="29" t="s">
        <v>58</v>
      </c>
      <c r="C36" s="43"/>
      <c r="D36" s="39"/>
      <c r="E36" s="57" t="e">
        <f t="shared" si="2"/>
        <v>#DIV/0!</v>
      </c>
      <c r="F36" s="58"/>
      <c r="G36" s="51" t="e">
        <f t="shared" si="3"/>
        <v>#DIV/0!</v>
      </c>
      <c r="I36" s="46" t="e">
        <f>'Previous Full Year'!G36</f>
        <v>#DIV/0!</v>
      </c>
    </row>
    <row r="37" spans="2:9" x14ac:dyDescent="0.2">
      <c r="B37" s="29" t="s">
        <v>59</v>
      </c>
      <c r="C37" s="43"/>
      <c r="D37" s="39"/>
      <c r="E37" s="57" t="e">
        <f t="shared" si="2"/>
        <v>#DIV/0!</v>
      </c>
      <c r="F37" s="58"/>
      <c r="G37" s="51" t="e">
        <f t="shared" si="3"/>
        <v>#DIV/0!</v>
      </c>
      <c r="I37" s="46" t="e">
        <f>'Previous Full Year'!G37</f>
        <v>#DIV/0!</v>
      </c>
    </row>
    <row r="38" spans="2:9" x14ac:dyDescent="0.2">
      <c r="B38" s="29" t="s">
        <v>60</v>
      </c>
      <c r="C38" s="43"/>
      <c r="D38" s="39"/>
      <c r="E38" s="58" t="e">
        <f t="shared" si="2"/>
        <v>#DIV/0!</v>
      </c>
      <c r="F38" s="58"/>
      <c r="G38" s="51" t="e">
        <f t="shared" si="3"/>
        <v>#DIV/0!</v>
      </c>
      <c r="I38" s="46" t="e">
        <f>'Previous Full Year'!G38</f>
        <v>#DIV/0!</v>
      </c>
    </row>
    <row r="39" spans="2:9" x14ac:dyDescent="0.2">
      <c r="B39" s="29" t="s">
        <v>96</v>
      </c>
      <c r="C39" s="43"/>
      <c r="D39" s="39"/>
      <c r="E39" s="57" t="e">
        <f t="shared" si="2"/>
        <v>#DIV/0!</v>
      </c>
      <c r="F39" s="58"/>
      <c r="G39" s="51" t="e">
        <f t="shared" si="3"/>
        <v>#DIV/0!</v>
      </c>
      <c r="I39" s="46" t="e">
        <f>'Previous Full Year'!G39</f>
        <v>#DIV/0!</v>
      </c>
    </row>
    <row r="40" spans="2:9" x14ac:dyDescent="0.2">
      <c r="B40" s="29" t="s">
        <v>61</v>
      </c>
      <c r="C40" s="43"/>
      <c r="D40" s="39"/>
      <c r="E40" s="57" t="e">
        <f t="shared" si="2"/>
        <v>#DIV/0!</v>
      </c>
      <c r="F40" s="58"/>
      <c r="G40" s="51" t="e">
        <f t="shared" si="3"/>
        <v>#DIV/0!</v>
      </c>
      <c r="I40" s="46" t="e">
        <f>'Previous Full Year'!G40</f>
        <v>#DIV/0!</v>
      </c>
    </row>
    <row r="41" spans="2:9" x14ac:dyDescent="0.2">
      <c r="B41" s="29" t="s">
        <v>62</v>
      </c>
      <c r="C41" s="43">
        <v>0</v>
      </c>
      <c r="D41" s="39"/>
      <c r="E41" s="57" t="e">
        <f t="shared" si="2"/>
        <v>#DIV/0!</v>
      </c>
      <c r="F41" s="58"/>
      <c r="G41" s="51" t="e">
        <f t="shared" si="3"/>
        <v>#DIV/0!</v>
      </c>
      <c r="I41" s="46" t="e">
        <f>'Previous Full Year'!G41</f>
        <v>#DIV/0!</v>
      </c>
    </row>
    <row r="42" spans="2:9" x14ac:dyDescent="0.2">
      <c r="B42" s="29" t="s">
        <v>63</v>
      </c>
      <c r="C42" s="43"/>
      <c r="D42" s="39"/>
      <c r="E42" s="58" t="e">
        <f t="shared" si="2"/>
        <v>#DIV/0!</v>
      </c>
      <c r="F42" s="58"/>
      <c r="G42" s="51" t="e">
        <f t="shared" si="3"/>
        <v>#DIV/0!</v>
      </c>
      <c r="I42" s="46" t="e">
        <f>'Previous Full Year'!G42</f>
        <v>#DIV/0!</v>
      </c>
    </row>
    <row r="43" spans="2:9" x14ac:dyDescent="0.2">
      <c r="B43" s="29" t="s">
        <v>64</v>
      </c>
      <c r="C43" s="43"/>
      <c r="D43" s="39"/>
      <c r="E43" s="57" t="e">
        <f t="shared" si="2"/>
        <v>#DIV/0!</v>
      </c>
      <c r="F43" s="58"/>
      <c r="G43" s="51" t="e">
        <f t="shared" si="3"/>
        <v>#DIV/0!</v>
      </c>
      <c r="I43" s="46" t="e">
        <f>'Previous Full Year'!G43</f>
        <v>#DIV/0!</v>
      </c>
    </row>
    <row r="44" spans="2:9" x14ac:dyDescent="0.2">
      <c r="B44" s="29" t="s">
        <v>65</v>
      </c>
      <c r="C44" s="43"/>
      <c r="D44" s="39"/>
      <c r="E44" s="57" t="e">
        <f t="shared" si="2"/>
        <v>#DIV/0!</v>
      </c>
      <c r="F44" s="58"/>
      <c r="G44" s="51" t="e">
        <f t="shared" si="3"/>
        <v>#DIV/0!</v>
      </c>
      <c r="I44" s="46" t="e">
        <f>'Previous Full Year'!G44</f>
        <v>#DIV/0!</v>
      </c>
    </row>
    <row r="45" spans="2:9" x14ac:dyDescent="0.2">
      <c r="B45" s="29" t="s">
        <v>66</v>
      </c>
      <c r="C45" s="43"/>
      <c r="D45" s="39"/>
      <c r="E45" s="57" t="e">
        <f t="shared" si="2"/>
        <v>#DIV/0!</v>
      </c>
      <c r="F45" s="58"/>
      <c r="G45" s="51" t="e">
        <f t="shared" si="3"/>
        <v>#DIV/0!</v>
      </c>
      <c r="I45" s="46" t="e">
        <f>'Previous Full Year'!G45</f>
        <v>#DIV/0!</v>
      </c>
    </row>
    <row r="46" spans="2:9" x14ac:dyDescent="0.2">
      <c r="B46" s="29" t="s">
        <v>67</v>
      </c>
      <c r="C46" s="43"/>
      <c r="D46" s="39"/>
      <c r="E46" s="58" t="e">
        <f>+C46/$C$18</f>
        <v>#DIV/0!</v>
      </c>
      <c r="F46" s="58"/>
      <c r="G46" s="51" t="e">
        <f t="shared" si="3"/>
        <v>#DIV/0!</v>
      </c>
      <c r="I46" s="46" t="e">
        <f>'Previous Full Year'!G46</f>
        <v>#DIV/0!</v>
      </c>
    </row>
    <row r="47" spans="2:9" x14ac:dyDescent="0.2">
      <c r="B47" s="29" t="s">
        <v>68</v>
      </c>
      <c r="C47" s="43"/>
      <c r="D47" s="39"/>
      <c r="E47" s="57" t="e">
        <f t="shared" si="2"/>
        <v>#DIV/0!</v>
      </c>
      <c r="F47" s="58"/>
      <c r="G47" s="51" t="e">
        <f t="shared" si="3"/>
        <v>#DIV/0!</v>
      </c>
      <c r="I47" s="46" t="e">
        <f>'Previous Full Year'!G47</f>
        <v>#DIV/0!</v>
      </c>
    </row>
    <row r="48" spans="2:9" x14ac:dyDescent="0.2">
      <c r="B48" s="29" t="s">
        <v>69</v>
      </c>
      <c r="C48" s="43"/>
      <c r="D48" s="39"/>
      <c r="E48" s="57" t="e">
        <f t="shared" si="2"/>
        <v>#DIV/0!</v>
      </c>
      <c r="F48" s="58"/>
      <c r="G48" s="51" t="e">
        <f t="shared" si="3"/>
        <v>#DIV/0!</v>
      </c>
      <c r="I48" s="46" t="e">
        <f>'Previous Full Year'!G48</f>
        <v>#DIV/0!</v>
      </c>
    </row>
    <row r="49" spans="1:9" x14ac:dyDescent="0.2">
      <c r="B49" s="29" t="s">
        <v>70</v>
      </c>
      <c r="C49" s="43"/>
      <c r="D49" s="39"/>
      <c r="E49" s="57" t="e">
        <f t="shared" si="2"/>
        <v>#DIV/0!</v>
      </c>
      <c r="F49" s="58"/>
      <c r="G49" s="51" t="e">
        <f t="shared" si="3"/>
        <v>#DIV/0!</v>
      </c>
      <c r="I49" s="46" t="e">
        <f>'Previous Full Year'!G49</f>
        <v>#DIV/0!</v>
      </c>
    </row>
    <row r="50" spans="1:9" x14ac:dyDescent="0.2">
      <c r="B50" s="29" t="s">
        <v>71</v>
      </c>
      <c r="C50" s="43"/>
      <c r="D50" s="39"/>
      <c r="E50" s="57" t="e">
        <f t="shared" si="2"/>
        <v>#DIV/0!</v>
      </c>
      <c r="F50" s="58"/>
      <c r="G50" s="51" t="e">
        <f t="shared" si="3"/>
        <v>#DIV/0!</v>
      </c>
      <c r="I50" s="46" t="e">
        <f>'Previous Full Year'!G50</f>
        <v>#DIV/0!</v>
      </c>
    </row>
    <row r="51" spans="1:9" x14ac:dyDescent="0.2">
      <c r="B51" s="32" t="s">
        <v>101</v>
      </c>
      <c r="C51" s="43" t="s">
        <v>97</v>
      </c>
      <c r="D51" s="39"/>
      <c r="E51" s="60"/>
      <c r="F51" s="58"/>
      <c r="G51" s="51" t="str">
        <f>C51</f>
        <v>Enter Expense Name</v>
      </c>
      <c r="I51" s="46" t="str">
        <f>'Previous Full Year'!G51</f>
        <v>Enter Expense Name</v>
      </c>
    </row>
    <row r="52" spans="1:9" x14ac:dyDescent="0.2">
      <c r="B52" s="32" t="s">
        <v>98</v>
      </c>
      <c r="C52" s="43"/>
      <c r="D52" s="39"/>
      <c r="E52" s="57"/>
      <c r="F52" s="58"/>
      <c r="G52" s="51"/>
      <c r="I52" s="46">
        <f>'Previous Full Year'!G52</f>
        <v>0</v>
      </c>
    </row>
    <row r="53" spans="1:9" x14ac:dyDescent="0.2">
      <c r="B53" s="29" t="s">
        <v>72</v>
      </c>
      <c r="C53" s="44">
        <f>SUM(C24:C50)+C52</f>
        <v>0</v>
      </c>
      <c r="D53" s="39"/>
      <c r="E53" s="57" t="e">
        <f t="shared" si="2"/>
        <v>#DIV/0!</v>
      </c>
      <c r="F53" s="58"/>
      <c r="G53" s="51" t="e">
        <f t="shared" si="3"/>
        <v>#DIV/0!</v>
      </c>
      <c r="I53" s="46" t="e">
        <f>'Previous Full Year'!G53</f>
        <v>#DIV/0!</v>
      </c>
    </row>
    <row r="54" spans="1:9" x14ac:dyDescent="0.2">
      <c r="B54" s="29" t="s">
        <v>73</v>
      </c>
      <c r="C54" s="44">
        <f>+C23-C53</f>
        <v>0</v>
      </c>
      <c r="D54" s="39"/>
      <c r="E54" s="58"/>
      <c r="F54" s="58"/>
      <c r="G54" s="51" t="e">
        <f t="shared" si="3"/>
        <v>#DIV/0!</v>
      </c>
      <c r="I54" s="46" t="e">
        <f>'Previous Full Year'!G54</f>
        <v>#DIV/0!</v>
      </c>
    </row>
    <row r="55" spans="1:9" x14ac:dyDescent="0.2">
      <c r="A55" s="39" t="s">
        <v>21</v>
      </c>
      <c r="B55" s="31" t="s">
        <v>28</v>
      </c>
      <c r="C55" s="44"/>
      <c r="E55" s="57" t="e">
        <f t="shared" ref="E55:E61" si="4">+C55/$C$18</f>
        <v>#DIV/0!</v>
      </c>
      <c r="F55"/>
      <c r="G55" s="44">
        <f>SUM(C55)</f>
        <v>0</v>
      </c>
      <c r="I55" s="46">
        <f>'Previous Full Year'!G55</f>
        <v>0</v>
      </c>
    </row>
    <row r="56" spans="1:9" x14ac:dyDescent="0.2">
      <c r="B56" s="31" t="s">
        <v>99</v>
      </c>
      <c r="C56" s="44">
        <v>0</v>
      </c>
      <c r="E56" s="57" t="e">
        <f t="shared" si="4"/>
        <v>#DIV/0!</v>
      </c>
      <c r="F56"/>
      <c r="G56" s="44">
        <f t="shared" ref="G56:G60" si="5">SUM(C56)</f>
        <v>0</v>
      </c>
      <c r="I56" s="46">
        <f>'Previous Full Year'!G56</f>
        <v>0</v>
      </c>
    </row>
    <row r="57" spans="1:9" x14ac:dyDescent="0.2">
      <c r="B57" s="31" t="s">
        <v>55</v>
      </c>
      <c r="C57" s="44">
        <f>+C33</f>
        <v>0</v>
      </c>
      <c r="E57" s="57" t="e">
        <f t="shared" si="4"/>
        <v>#DIV/0!</v>
      </c>
      <c r="F57"/>
      <c r="G57" s="44" t="e">
        <f>+G33</f>
        <v>#DIV/0!</v>
      </c>
      <c r="I57" s="46" t="e">
        <f>'Previous Full Year'!G57</f>
        <v>#DIV/0!</v>
      </c>
    </row>
    <row r="58" spans="1:9" x14ac:dyDescent="0.2">
      <c r="B58" s="31" t="s">
        <v>50</v>
      </c>
      <c r="C58" s="44">
        <f>+C28</f>
        <v>0</v>
      </c>
      <c r="E58" s="57" t="e">
        <f t="shared" si="4"/>
        <v>#DIV/0!</v>
      </c>
      <c r="F58"/>
      <c r="G58" s="44" t="e">
        <f>+G28</f>
        <v>#DIV/0!</v>
      </c>
      <c r="I58" s="46" t="e">
        <f>'Previous Full Year'!G58</f>
        <v>#DIV/0!</v>
      </c>
    </row>
    <row r="59" spans="1:9" x14ac:dyDescent="0.2">
      <c r="B59" s="31" t="s">
        <v>62</v>
      </c>
      <c r="C59" s="44">
        <f>+C41</f>
        <v>0</v>
      </c>
      <c r="E59" s="57" t="e">
        <f t="shared" si="4"/>
        <v>#DIV/0!</v>
      </c>
      <c r="F59"/>
      <c r="G59" s="44" t="e">
        <f>+G41</f>
        <v>#DIV/0!</v>
      </c>
      <c r="I59" s="46" t="e">
        <f>'Previous Full Year'!G59</f>
        <v>#DIV/0!</v>
      </c>
    </row>
    <row r="60" spans="1:9" x14ac:dyDescent="0.2">
      <c r="B60" s="31" t="s">
        <v>100</v>
      </c>
      <c r="C60" s="44">
        <f>C25</f>
        <v>0</v>
      </c>
      <c r="E60" s="57" t="e">
        <f t="shared" si="4"/>
        <v>#DIV/0!</v>
      </c>
      <c r="F60"/>
      <c r="G60" s="44">
        <f t="shared" si="5"/>
        <v>0</v>
      </c>
      <c r="I60" s="46">
        <f>'Previous Full Year'!G60</f>
        <v>0</v>
      </c>
    </row>
    <row r="61" spans="1:9" x14ac:dyDescent="0.2">
      <c r="B61" s="31" t="s">
        <v>29</v>
      </c>
      <c r="C61" s="44">
        <f>SUM(C55:C60)</f>
        <v>0</v>
      </c>
      <c r="E61" s="57" t="e">
        <f t="shared" si="4"/>
        <v>#DIV/0!</v>
      </c>
      <c r="F61"/>
      <c r="G61" s="51" t="e">
        <f>SUM(G55:G60)</f>
        <v>#DIV/0!</v>
      </c>
      <c r="I61" s="46" t="e">
        <f>'Previous Full Year'!G61</f>
        <v>#DIV/0!</v>
      </c>
    </row>
    <row r="62" spans="1:9" x14ac:dyDescent="0.2">
      <c r="B62" s="31" t="s">
        <v>24</v>
      </c>
      <c r="C62" s="44">
        <f>C61+C54</f>
        <v>0</v>
      </c>
      <c r="E62" s="57" t="e">
        <f t="shared" ref="E62" si="6">+C62/$C$18</f>
        <v>#DIV/0!</v>
      </c>
      <c r="F62"/>
      <c r="G62" s="51" t="e">
        <f>SUM(G54+G61)</f>
        <v>#DIV/0!</v>
      </c>
      <c r="I62" s="46" t="e">
        <f>'Previous Full Year'!G62</f>
        <v>#DIV/0!</v>
      </c>
    </row>
    <row r="63" spans="1:9" x14ac:dyDescent="0.2">
      <c r="C63" s="47"/>
      <c r="G63" s="47"/>
    </row>
    <row r="64" spans="1:9" x14ac:dyDescent="0.2">
      <c r="B64" s="32" t="s">
        <v>42</v>
      </c>
      <c r="C64" s="47"/>
      <c r="G64" s="47"/>
    </row>
    <row r="65" spans="2:9" x14ac:dyDescent="0.2">
      <c r="B65" s="31" t="s">
        <v>41</v>
      </c>
      <c r="C65" s="47"/>
      <c r="G65" s="47"/>
    </row>
    <row r="66" spans="2:9" x14ac:dyDescent="0.2">
      <c r="B66" s="31" t="s">
        <v>22</v>
      </c>
      <c r="G66" s="48" t="e">
        <f>+G62*3</f>
        <v>#DIV/0!</v>
      </c>
    </row>
    <row r="67" spans="2:9" x14ac:dyDescent="0.2">
      <c r="B67" s="31" t="s">
        <v>39</v>
      </c>
      <c r="G67" s="48" t="e">
        <f>+G62*2.5</f>
        <v>#DIV/0!</v>
      </c>
      <c r="H67" s="49"/>
    </row>
    <row r="68" spans="2:9" ht="15" x14ac:dyDescent="0.25">
      <c r="B68" s="31" t="s">
        <v>38</v>
      </c>
      <c r="C68" s="50"/>
      <c r="G68" s="47"/>
    </row>
    <row r="69" spans="2:9" x14ac:dyDescent="0.2">
      <c r="C69" s="48"/>
    </row>
    <row r="70" spans="2:9" x14ac:dyDescent="0.2">
      <c r="B70" s="31" t="s">
        <v>36</v>
      </c>
      <c r="G70" s="32"/>
      <c r="H70" s="56"/>
    </row>
    <row r="71" spans="2:9" x14ac:dyDescent="0.2">
      <c r="B71" s="31" t="s">
        <v>37</v>
      </c>
      <c r="G71" s="32"/>
      <c r="H71" s="56"/>
    </row>
    <row r="74" spans="2:9" x14ac:dyDescent="0.2">
      <c r="B74" s="39" t="s">
        <v>90</v>
      </c>
      <c r="C74" s="40" t="s">
        <v>91</v>
      </c>
      <c r="E74"/>
      <c r="F74"/>
      <c r="G74" s="59" t="str">
        <f>C74</f>
        <v>Please Select</v>
      </c>
      <c r="I74" s="46"/>
    </row>
  </sheetData>
  <mergeCells count="3">
    <mergeCell ref="B3:H3"/>
    <mergeCell ref="G7:J8"/>
    <mergeCell ref="G10:I11"/>
  </mergeCells>
  <conditionalFormatting sqref="E11">
    <cfRule type="cellIs" dxfId="49" priority="20" operator="greaterThan">
      <formula>13</formula>
    </cfRule>
    <cfRule type="cellIs" dxfId="48" priority="21" operator="between">
      <formula>0</formula>
      <formula>11</formula>
    </cfRule>
  </conditionalFormatting>
  <conditionalFormatting sqref="E19:E22">
    <cfRule type="cellIs" dxfId="47" priority="10" operator="between">
      <formula>33%</formula>
      <formula>100%</formula>
    </cfRule>
    <cfRule type="cellIs" dxfId="46" priority="11" operator="between">
      <formula>0%</formula>
      <formula>27%</formula>
    </cfRule>
  </conditionalFormatting>
  <conditionalFormatting sqref="E42">
    <cfRule type="cellIs" dxfId="45" priority="8" operator="between">
      <formula>0.11</formula>
      <formula>0.5</formula>
    </cfRule>
    <cfRule type="cellIs" dxfId="44" priority="9" operator="between">
      <formula>0</formula>
      <formula>7.99</formula>
    </cfRule>
  </conditionalFormatting>
  <conditionalFormatting sqref="E38">
    <cfRule type="cellIs" dxfId="43" priority="6" operator="between">
      <formula>0.275</formula>
      <formula>1</formula>
    </cfRule>
    <cfRule type="cellIs" dxfId="42" priority="7" operator="between">
      <formula>0</formula>
      <formula>0.185</formula>
    </cfRule>
  </conditionalFormatting>
  <conditionalFormatting sqref="E43">
    <cfRule type="cellIs" dxfId="41" priority="5" operator="greaterThan">
      <formula>0.021</formula>
    </cfRule>
  </conditionalFormatting>
  <conditionalFormatting sqref="E46">
    <cfRule type="cellIs" dxfId="40" priority="1" operator="between">
      <formula>0.27</formula>
      <formula>1</formula>
    </cfRule>
    <cfRule type="cellIs" dxfId="39" priority="2" operator="between">
      <formula>0</formula>
      <formula>0.23</formula>
    </cfRule>
  </conditionalFormatting>
  <dataValidations count="2">
    <dataValidation type="list" allowBlank="1" showInputMessage="1" showErrorMessage="1" sqref="C12" xr:uid="{55066853-BA02-4591-8B21-B92CC0044215}">
      <formula1>"Tax Return, P&amp;L, ProForma, Other"</formula1>
    </dataValidation>
    <dataValidation type="list" allowBlank="1" showInputMessage="1" showErrorMessage="1" sqref="C74" xr:uid="{602FEAEA-972A-4FEC-92A2-9A4BB16BA4F5}">
      <formula1>"Owner, Manager"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E38A-0BFE-444A-A010-5804CFFB8640}">
  <dimension ref="A1:J74"/>
  <sheetViews>
    <sheetView topLeftCell="A5" workbookViewId="0">
      <selection activeCell="G16" sqref="G16"/>
    </sheetView>
  </sheetViews>
  <sheetFormatPr defaultColWidth="9.140625" defaultRowHeight="12.75" x14ac:dyDescent="0.2"/>
  <cols>
    <col min="1" max="1" width="10.140625" style="31" bestFit="1" customWidth="1"/>
    <col min="2" max="2" width="32.140625" style="31" customWidth="1"/>
    <col min="3" max="3" width="18.85546875" style="31" bestFit="1" customWidth="1"/>
    <col min="4" max="4" width="4.42578125" style="31" customWidth="1"/>
    <col min="5" max="5" width="9.28515625" style="31" customWidth="1"/>
    <col min="6" max="6" width="6" style="31" customWidth="1"/>
    <col min="7" max="7" width="18.85546875" style="31" customWidth="1"/>
    <col min="8" max="8" width="21.5703125" style="31" customWidth="1"/>
    <col min="9" max="9" width="12.85546875" style="31" customWidth="1"/>
    <col min="10" max="10" width="14" style="31" customWidth="1"/>
    <col min="11" max="11" width="12.5703125" style="31" customWidth="1"/>
    <col min="12" max="16384" width="9.140625" style="31"/>
  </cols>
  <sheetData>
    <row r="1" spans="2:10" ht="44.25" customHeight="1" x14ac:dyDescent="0.2"/>
    <row r="2" spans="2:10" ht="45.75" customHeight="1" x14ac:dyDescent="0.2"/>
    <row r="3" spans="2:10" ht="26.25" x14ac:dyDescent="0.4">
      <c r="B3" s="62" t="s">
        <v>89</v>
      </c>
      <c r="C3" s="62"/>
      <c r="D3" s="62"/>
      <c r="E3" s="62"/>
      <c r="F3" s="62"/>
      <c r="G3" s="62"/>
      <c r="H3" s="62"/>
    </row>
    <row r="6" spans="2:10" x14ac:dyDescent="0.2">
      <c r="B6" s="31" t="s">
        <v>77</v>
      </c>
      <c r="C6" s="33"/>
    </row>
    <row r="7" spans="2:10" x14ac:dyDescent="0.2">
      <c r="B7" s="31" t="s">
        <v>78</v>
      </c>
      <c r="C7" s="33"/>
      <c r="G7" s="63" t="s">
        <v>95</v>
      </c>
      <c r="H7" s="63"/>
      <c r="I7" s="63"/>
    </row>
    <row r="8" spans="2:10" ht="12.75" customHeight="1" x14ac:dyDescent="0.2">
      <c r="B8" s="31" t="s">
        <v>79</v>
      </c>
      <c r="C8" s="34"/>
      <c r="G8" s="63"/>
      <c r="H8" s="63"/>
      <c r="I8" s="63"/>
    </row>
    <row r="9" spans="2:10" x14ac:dyDescent="0.2">
      <c r="B9" s="35" t="s">
        <v>80</v>
      </c>
      <c r="C9" s="36"/>
    </row>
    <row r="10" spans="2:10" ht="13.5" customHeight="1" thickBot="1" x14ac:dyDescent="0.25">
      <c r="B10" s="35" t="s">
        <v>82</v>
      </c>
      <c r="C10" s="36"/>
      <c r="G10" s="64" t="s">
        <v>94</v>
      </c>
      <c r="H10" s="64"/>
      <c r="I10" s="54"/>
    </row>
    <row r="11" spans="2:10" ht="26.25" thickBot="1" x14ac:dyDescent="0.25">
      <c r="B11" s="61" t="s">
        <v>93</v>
      </c>
      <c r="C11" s="37"/>
      <c r="D11" s="31" t="s">
        <v>84</v>
      </c>
      <c r="E11" s="38"/>
      <c r="G11" s="64"/>
      <c r="H11" s="64"/>
      <c r="J11" s="54"/>
    </row>
    <row r="12" spans="2:10" x14ac:dyDescent="0.2">
      <c r="B12" s="31" t="s">
        <v>85</v>
      </c>
      <c r="C12" s="53"/>
    </row>
    <row r="15" spans="2:10" x14ac:dyDescent="0.2">
      <c r="B15" s="39"/>
      <c r="C15" s="41"/>
    </row>
    <row r="16" spans="2:10" x14ac:dyDescent="0.2">
      <c r="B16" s="39"/>
      <c r="C16" s="41"/>
      <c r="G16" s="82" t="s">
        <v>107</v>
      </c>
    </row>
    <row r="17" spans="2:7" x14ac:dyDescent="0.2">
      <c r="B17" s="39"/>
      <c r="C17" s="41"/>
      <c r="G17" s="82" t="s">
        <v>108</v>
      </c>
    </row>
    <row r="18" spans="2:7" x14ac:dyDescent="0.2">
      <c r="B18" s="31" t="s">
        <v>102</v>
      </c>
      <c r="C18" s="43"/>
      <c r="E18" s="57"/>
      <c r="F18"/>
      <c r="G18" s="51" t="e">
        <f>(+C18/$C$11)*$E$11</f>
        <v>#DIV/0!</v>
      </c>
    </row>
    <row r="19" spans="2:7" x14ac:dyDescent="0.2">
      <c r="B19" s="31" t="s">
        <v>103</v>
      </c>
      <c r="C19" s="43"/>
      <c r="E19" s="58" t="e">
        <f t="shared" ref="E19:E23" si="0">+C19/$C$18</f>
        <v>#DIV/0!</v>
      </c>
      <c r="F19" s="58"/>
      <c r="G19" s="51" t="e">
        <f>(+C19/$C$11)*$E$11</f>
        <v>#DIV/0!</v>
      </c>
    </row>
    <row r="20" spans="2:7" x14ac:dyDescent="0.2">
      <c r="B20" s="31" t="s">
        <v>104</v>
      </c>
      <c r="C20" s="43"/>
      <c r="E20" s="58" t="e">
        <f t="shared" si="0"/>
        <v>#DIV/0!</v>
      </c>
      <c r="F20" s="58"/>
      <c r="G20" s="51" t="e">
        <f t="shared" ref="G20:G22" si="1">(+C20/$C$11)*$E$11</f>
        <v>#DIV/0!</v>
      </c>
    </row>
    <row r="21" spans="2:7" x14ac:dyDescent="0.2">
      <c r="B21" s="31" t="s">
        <v>105</v>
      </c>
      <c r="C21" s="43"/>
      <c r="E21" s="58" t="e">
        <f t="shared" si="0"/>
        <v>#DIV/0!</v>
      </c>
      <c r="F21" s="58"/>
      <c r="G21" s="51" t="e">
        <f t="shared" si="1"/>
        <v>#DIV/0!</v>
      </c>
    </row>
    <row r="22" spans="2:7" x14ac:dyDescent="0.2">
      <c r="B22" s="39" t="s">
        <v>106</v>
      </c>
      <c r="C22" s="44">
        <f>SUM(C19:C21)</f>
        <v>0</v>
      </c>
      <c r="E22" s="58" t="e">
        <f t="shared" si="0"/>
        <v>#DIV/0!</v>
      </c>
      <c r="F22" s="58"/>
      <c r="G22" s="51" t="e">
        <f t="shared" si="1"/>
        <v>#DIV/0!</v>
      </c>
    </row>
    <row r="23" spans="2:7" x14ac:dyDescent="0.2">
      <c r="B23" s="39" t="s">
        <v>27</v>
      </c>
      <c r="C23" s="44">
        <f>C18-C22</f>
        <v>0</v>
      </c>
      <c r="D23" s="39"/>
      <c r="E23" s="58" t="e">
        <f t="shared" si="0"/>
        <v>#DIV/0!</v>
      </c>
      <c r="F23" s="58"/>
      <c r="G23" s="51" t="e">
        <f>(+C23/$C$11)*$E$11</f>
        <v>#DIV/0!</v>
      </c>
    </row>
    <row r="24" spans="2:7" x14ac:dyDescent="0.2">
      <c r="B24" s="29" t="s">
        <v>46</v>
      </c>
      <c r="C24" s="43"/>
      <c r="D24" s="39"/>
      <c r="E24" s="57" t="e">
        <f>+C24/$C$18</f>
        <v>#DIV/0!</v>
      </c>
      <c r="F24" s="58"/>
      <c r="G24" s="51" t="e">
        <f>(+C24/$C$11)*$E$11</f>
        <v>#DIV/0!</v>
      </c>
    </row>
    <row r="25" spans="2:7" x14ac:dyDescent="0.2">
      <c r="B25" s="29" t="s">
        <v>47</v>
      </c>
      <c r="C25" s="43"/>
      <c r="D25" s="39"/>
      <c r="E25" s="57" t="e">
        <f t="shared" ref="E25:E53" si="2">+C25/$C$18</f>
        <v>#DIV/0!</v>
      </c>
      <c r="F25" s="58"/>
      <c r="G25" s="51" t="e">
        <f t="shared" ref="G25:G54" si="3">(+C25/$C$11)*$E$11</f>
        <v>#DIV/0!</v>
      </c>
    </row>
    <row r="26" spans="2:7" x14ac:dyDescent="0.2">
      <c r="B26" s="29" t="s">
        <v>48</v>
      </c>
      <c r="C26" s="43"/>
      <c r="D26" s="39"/>
      <c r="E26" s="57" t="e">
        <f t="shared" si="2"/>
        <v>#DIV/0!</v>
      </c>
      <c r="F26" s="58"/>
      <c r="G26" s="51" t="e">
        <f t="shared" si="3"/>
        <v>#DIV/0!</v>
      </c>
    </row>
    <row r="27" spans="2:7" x14ac:dyDescent="0.2">
      <c r="B27" s="29" t="s">
        <v>49</v>
      </c>
      <c r="C27" s="43"/>
      <c r="D27" s="39"/>
      <c r="E27" s="57" t="e">
        <f t="shared" si="2"/>
        <v>#DIV/0!</v>
      </c>
      <c r="F27" s="58"/>
      <c r="G27" s="51" t="e">
        <f t="shared" si="3"/>
        <v>#DIV/0!</v>
      </c>
    </row>
    <row r="28" spans="2:7" x14ac:dyDescent="0.2">
      <c r="B28" s="29" t="s">
        <v>50</v>
      </c>
      <c r="C28" s="43"/>
      <c r="D28" s="39"/>
      <c r="E28" s="57" t="e">
        <f t="shared" si="2"/>
        <v>#DIV/0!</v>
      </c>
      <c r="F28" s="58"/>
      <c r="G28" s="51" t="e">
        <f t="shared" si="3"/>
        <v>#DIV/0!</v>
      </c>
    </row>
    <row r="29" spans="2:7" x14ac:dyDescent="0.2">
      <c r="B29" s="29" t="s">
        <v>51</v>
      </c>
      <c r="C29" s="43"/>
      <c r="D29" s="39"/>
      <c r="E29" s="57" t="e">
        <f t="shared" si="2"/>
        <v>#DIV/0!</v>
      </c>
      <c r="F29" s="58"/>
      <c r="G29" s="51" t="e">
        <f t="shared" si="3"/>
        <v>#DIV/0!</v>
      </c>
    </row>
    <row r="30" spans="2:7" x14ac:dyDescent="0.2">
      <c r="B30" s="29" t="s">
        <v>52</v>
      </c>
      <c r="C30" s="43"/>
      <c r="D30" s="39"/>
      <c r="E30" s="57" t="e">
        <f t="shared" si="2"/>
        <v>#DIV/0!</v>
      </c>
      <c r="F30" s="58"/>
      <c r="G30" s="51" t="e">
        <f t="shared" si="3"/>
        <v>#DIV/0!</v>
      </c>
    </row>
    <row r="31" spans="2:7" x14ac:dyDescent="0.2">
      <c r="B31" s="29" t="s">
        <v>53</v>
      </c>
      <c r="C31" s="43"/>
      <c r="D31" s="39"/>
      <c r="E31" s="57" t="e">
        <f t="shared" si="2"/>
        <v>#DIV/0!</v>
      </c>
      <c r="F31" s="58"/>
      <c r="G31" s="51" t="e">
        <f t="shared" si="3"/>
        <v>#DIV/0!</v>
      </c>
    </row>
    <row r="32" spans="2:7" x14ac:dyDescent="0.2">
      <c r="B32" s="29" t="s">
        <v>54</v>
      </c>
      <c r="C32" s="43"/>
      <c r="D32" s="39"/>
      <c r="E32" s="57" t="e">
        <f t="shared" si="2"/>
        <v>#DIV/0!</v>
      </c>
      <c r="F32" s="58"/>
      <c r="G32" s="51" t="e">
        <f t="shared" si="3"/>
        <v>#DIV/0!</v>
      </c>
    </row>
    <row r="33" spans="2:7" x14ac:dyDescent="0.2">
      <c r="B33" s="29" t="s">
        <v>55</v>
      </c>
      <c r="C33" s="43">
        <v>0</v>
      </c>
      <c r="D33" s="39"/>
      <c r="E33" s="57" t="e">
        <f t="shared" si="2"/>
        <v>#DIV/0!</v>
      </c>
      <c r="F33" s="58"/>
      <c r="G33" s="51" t="e">
        <f t="shared" si="3"/>
        <v>#DIV/0!</v>
      </c>
    </row>
    <row r="34" spans="2:7" x14ac:dyDescent="0.2">
      <c r="B34" s="29" t="s">
        <v>56</v>
      </c>
      <c r="C34" s="43">
        <v>0</v>
      </c>
      <c r="D34" s="39"/>
      <c r="E34" s="57" t="e">
        <f t="shared" si="2"/>
        <v>#DIV/0!</v>
      </c>
      <c r="F34" s="58"/>
      <c r="G34" s="51" t="e">
        <f t="shared" si="3"/>
        <v>#DIV/0!</v>
      </c>
    </row>
    <row r="35" spans="2:7" x14ac:dyDescent="0.2">
      <c r="B35" s="29" t="s">
        <v>57</v>
      </c>
      <c r="C35" s="43"/>
      <c r="D35" s="39"/>
      <c r="E35" s="57" t="e">
        <f t="shared" si="2"/>
        <v>#DIV/0!</v>
      </c>
      <c r="F35" s="58"/>
      <c r="G35" s="51" t="e">
        <f t="shared" si="3"/>
        <v>#DIV/0!</v>
      </c>
    </row>
    <row r="36" spans="2:7" x14ac:dyDescent="0.2">
      <c r="B36" s="29" t="s">
        <v>58</v>
      </c>
      <c r="C36" s="43"/>
      <c r="D36" s="39"/>
      <c r="E36" s="57" t="e">
        <f t="shared" si="2"/>
        <v>#DIV/0!</v>
      </c>
      <c r="F36" s="58"/>
      <c r="G36" s="51" t="e">
        <f t="shared" si="3"/>
        <v>#DIV/0!</v>
      </c>
    </row>
    <row r="37" spans="2:7" x14ac:dyDescent="0.2">
      <c r="B37" s="29" t="s">
        <v>59</v>
      </c>
      <c r="C37" s="43"/>
      <c r="D37" s="39"/>
      <c r="E37" s="57" t="e">
        <f t="shared" si="2"/>
        <v>#DIV/0!</v>
      </c>
      <c r="F37" s="58"/>
      <c r="G37" s="51" t="e">
        <f t="shared" si="3"/>
        <v>#DIV/0!</v>
      </c>
    </row>
    <row r="38" spans="2:7" x14ac:dyDescent="0.2">
      <c r="B38" s="29" t="s">
        <v>60</v>
      </c>
      <c r="C38" s="43"/>
      <c r="D38" s="39"/>
      <c r="E38" s="58" t="e">
        <f t="shared" si="2"/>
        <v>#DIV/0!</v>
      </c>
      <c r="F38" s="58"/>
      <c r="G38" s="51" t="e">
        <f t="shared" si="3"/>
        <v>#DIV/0!</v>
      </c>
    </row>
    <row r="39" spans="2:7" x14ac:dyDescent="0.2">
      <c r="B39" s="29" t="s">
        <v>96</v>
      </c>
      <c r="C39" s="43"/>
      <c r="D39" s="39"/>
      <c r="E39" s="57" t="e">
        <f t="shared" si="2"/>
        <v>#DIV/0!</v>
      </c>
      <c r="F39" s="58"/>
      <c r="G39" s="51" t="e">
        <f t="shared" si="3"/>
        <v>#DIV/0!</v>
      </c>
    </row>
    <row r="40" spans="2:7" x14ac:dyDescent="0.2">
      <c r="B40" s="29" t="s">
        <v>61</v>
      </c>
      <c r="C40" s="43"/>
      <c r="D40" s="39"/>
      <c r="E40" s="57" t="e">
        <f t="shared" si="2"/>
        <v>#DIV/0!</v>
      </c>
      <c r="F40" s="58"/>
      <c r="G40" s="51" t="e">
        <f t="shared" si="3"/>
        <v>#DIV/0!</v>
      </c>
    </row>
    <row r="41" spans="2:7" x14ac:dyDescent="0.2">
      <c r="B41" s="29" t="s">
        <v>62</v>
      </c>
      <c r="C41" s="43">
        <v>0</v>
      </c>
      <c r="D41" s="39"/>
      <c r="E41" s="57" t="e">
        <f t="shared" si="2"/>
        <v>#DIV/0!</v>
      </c>
      <c r="F41" s="58"/>
      <c r="G41" s="51" t="e">
        <f t="shared" si="3"/>
        <v>#DIV/0!</v>
      </c>
    </row>
    <row r="42" spans="2:7" x14ac:dyDescent="0.2">
      <c r="B42" s="29" t="s">
        <v>63</v>
      </c>
      <c r="C42" s="43"/>
      <c r="D42" s="39"/>
      <c r="E42" s="58" t="e">
        <f t="shared" si="2"/>
        <v>#DIV/0!</v>
      </c>
      <c r="F42" s="58"/>
      <c r="G42" s="51" t="e">
        <f t="shared" si="3"/>
        <v>#DIV/0!</v>
      </c>
    </row>
    <row r="43" spans="2:7" x14ac:dyDescent="0.2">
      <c r="B43" s="29" t="s">
        <v>64</v>
      </c>
      <c r="C43" s="43"/>
      <c r="D43" s="39"/>
      <c r="E43" s="57" t="e">
        <f t="shared" si="2"/>
        <v>#DIV/0!</v>
      </c>
      <c r="F43" s="58"/>
      <c r="G43" s="51" t="e">
        <f t="shared" si="3"/>
        <v>#DIV/0!</v>
      </c>
    </row>
    <row r="44" spans="2:7" x14ac:dyDescent="0.2">
      <c r="B44" s="29" t="s">
        <v>65</v>
      </c>
      <c r="C44" s="43"/>
      <c r="D44" s="39"/>
      <c r="E44" s="57" t="e">
        <f t="shared" si="2"/>
        <v>#DIV/0!</v>
      </c>
      <c r="F44" s="58"/>
      <c r="G44" s="51" t="e">
        <f t="shared" si="3"/>
        <v>#DIV/0!</v>
      </c>
    </row>
    <row r="45" spans="2:7" x14ac:dyDescent="0.2">
      <c r="B45" s="29" t="s">
        <v>66</v>
      </c>
      <c r="C45" s="43"/>
      <c r="D45" s="39"/>
      <c r="E45" s="57" t="e">
        <f t="shared" si="2"/>
        <v>#DIV/0!</v>
      </c>
      <c r="F45" s="58"/>
      <c r="G45" s="51" t="e">
        <f t="shared" si="3"/>
        <v>#DIV/0!</v>
      </c>
    </row>
    <row r="46" spans="2:7" x14ac:dyDescent="0.2">
      <c r="B46" s="29" t="s">
        <v>67</v>
      </c>
      <c r="C46" s="43"/>
      <c r="D46" s="39"/>
      <c r="E46" s="58" t="e">
        <f>+C46/$C$18</f>
        <v>#DIV/0!</v>
      </c>
      <c r="F46" s="58"/>
      <c r="G46" s="51" t="e">
        <f t="shared" si="3"/>
        <v>#DIV/0!</v>
      </c>
    </row>
    <row r="47" spans="2:7" x14ac:dyDescent="0.2">
      <c r="B47" s="29" t="s">
        <v>68</v>
      </c>
      <c r="C47" s="43"/>
      <c r="D47" s="39"/>
      <c r="E47" s="57" t="e">
        <f t="shared" si="2"/>
        <v>#DIV/0!</v>
      </c>
      <c r="F47" s="58"/>
      <c r="G47" s="51" t="e">
        <f t="shared" si="3"/>
        <v>#DIV/0!</v>
      </c>
    </row>
    <row r="48" spans="2:7" x14ac:dyDescent="0.2">
      <c r="B48" s="29" t="s">
        <v>69</v>
      </c>
      <c r="C48" s="43"/>
      <c r="D48" s="39"/>
      <c r="E48" s="57" t="e">
        <f t="shared" si="2"/>
        <v>#DIV/0!</v>
      </c>
      <c r="F48" s="58"/>
      <c r="G48" s="51" t="e">
        <f t="shared" si="3"/>
        <v>#DIV/0!</v>
      </c>
    </row>
    <row r="49" spans="1:7" x14ac:dyDescent="0.2">
      <c r="B49" s="29" t="s">
        <v>70</v>
      </c>
      <c r="C49" s="43"/>
      <c r="D49" s="39"/>
      <c r="E49" s="57" t="e">
        <f t="shared" si="2"/>
        <v>#DIV/0!</v>
      </c>
      <c r="F49" s="58"/>
      <c r="G49" s="51" t="e">
        <f t="shared" si="3"/>
        <v>#DIV/0!</v>
      </c>
    </row>
    <row r="50" spans="1:7" x14ac:dyDescent="0.2">
      <c r="B50" s="29" t="s">
        <v>71</v>
      </c>
      <c r="C50" s="43"/>
      <c r="D50" s="39"/>
      <c r="E50" s="57" t="e">
        <f t="shared" si="2"/>
        <v>#DIV/0!</v>
      </c>
      <c r="F50" s="58"/>
      <c r="G50" s="51" t="e">
        <f t="shared" si="3"/>
        <v>#DIV/0!</v>
      </c>
    </row>
    <row r="51" spans="1:7" x14ac:dyDescent="0.2">
      <c r="B51" s="32" t="s">
        <v>101</v>
      </c>
      <c r="C51" s="43" t="s">
        <v>97</v>
      </c>
      <c r="D51" s="39"/>
      <c r="E51" s="60"/>
      <c r="F51" s="58"/>
      <c r="G51" s="51" t="str">
        <f>C51</f>
        <v>Enter Expense Name</v>
      </c>
    </row>
    <row r="52" spans="1:7" x14ac:dyDescent="0.2">
      <c r="B52" s="32" t="s">
        <v>98</v>
      </c>
      <c r="C52" s="43"/>
      <c r="D52" s="39"/>
      <c r="E52" s="57"/>
      <c r="F52" s="58"/>
      <c r="G52" s="51"/>
    </row>
    <row r="53" spans="1:7" x14ac:dyDescent="0.2">
      <c r="B53" s="29" t="s">
        <v>72</v>
      </c>
      <c r="C53" s="44">
        <f>SUM(C24:C50)+C52</f>
        <v>0</v>
      </c>
      <c r="D53" s="39"/>
      <c r="E53" s="57" t="e">
        <f t="shared" si="2"/>
        <v>#DIV/0!</v>
      </c>
      <c r="F53" s="58"/>
      <c r="G53" s="51" t="e">
        <f t="shared" si="3"/>
        <v>#DIV/0!</v>
      </c>
    </row>
    <row r="54" spans="1:7" x14ac:dyDescent="0.2">
      <c r="B54" s="29" t="s">
        <v>73</v>
      </c>
      <c r="C54" s="44">
        <f>+C23-C53</f>
        <v>0</v>
      </c>
      <c r="D54" s="39"/>
      <c r="E54" s="58"/>
      <c r="F54" s="58"/>
      <c r="G54" s="51" t="e">
        <f t="shared" si="3"/>
        <v>#DIV/0!</v>
      </c>
    </row>
    <row r="55" spans="1:7" x14ac:dyDescent="0.2">
      <c r="A55" s="39" t="s">
        <v>21</v>
      </c>
      <c r="B55" s="31" t="s">
        <v>28</v>
      </c>
      <c r="C55" s="44"/>
      <c r="E55" s="57" t="e">
        <f t="shared" ref="E55:E62" si="4">+C55/$C$18</f>
        <v>#DIV/0!</v>
      </c>
      <c r="F55"/>
      <c r="G55" s="44">
        <f>SUM(C55)</f>
        <v>0</v>
      </c>
    </row>
    <row r="56" spans="1:7" x14ac:dyDescent="0.2">
      <c r="B56" s="31" t="s">
        <v>99</v>
      </c>
      <c r="C56" s="44">
        <v>0</v>
      </c>
      <c r="E56" s="57" t="e">
        <f t="shared" si="4"/>
        <v>#DIV/0!</v>
      </c>
      <c r="F56"/>
      <c r="G56" s="44">
        <f t="shared" ref="G56:G60" si="5">SUM(C56)</f>
        <v>0</v>
      </c>
    </row>
    <row r="57" spans="1:7" x14ac:dyDescent="0.2">
      <c r="B57" s="31" t="s">
        <v>55</v>
      </c>
      <c r="C57" s="44">
        <f>+C33</f>
        <v>0</v>
      </c>
      <c r="E57" s="57" t="e">
        <f t="shared" si="4"/>
        <v>#DIV/0!</v>
      </c>
      <c r="F57"/>
      <c r="G57" s="44" t="e">
        <f>+G33</f>
        <v>#DIV/0!</v>
      </c>
    </row>
    <row r="58" spans="1:7" x14ac:dyDescent="0.2">
      <c r="B58" s="31" t="s">
        <v>50</v>
      </c>
      <c r="C58" s="44">
        <f>+C28</f>
        <v>0</v>
      </c>
      <c r="E58" s="57" t="e">
        <f t="shared" si="4"/>
        <v>#DIV/0!</v>
      </c>
      <c r="F58"/>
      <c r="G58" s="44" t="e">
        <f>+G28</f>
        <v>#DIV/0!</v>
      </c>
    </row>
    <row r="59" spans="1:7" x14ac:dyDescent="0.2">
      <c r="B59" s="31" t="s">
        <v>62</v>
      </c>
      <c r="C59" s="44">
        <f>+C41</f>
        <v>0</v>
      </c>
      <c r="E59" s="57" t="e">
        <f t="shared" si="4"/>
        <v>#DIV/0!</v>
      </c>
      <c r="F59"/>
      <c r="G59" s="44" t="e">
        <f>+G41</f>
        <v>#DIV/0!</v>
      </c>
    </row>
    <row r="60" spans="1:7" x14ac:dyDescent="0.2">
      <c r="B60" s="31" t="s">
        <v>100</v>
      </c>
      <c r="C60" s="44">
        <f>C25</f>
        <v>0</v>
      </c>
      <c r="E60" s="57" t="e">
        <f t="shared" si="4"/>
        <v>#DIV/0!</v>
      </c>
      <c r="F60"/>
      <c r="G60" s="44">
        <f t="shared" si="5"/>
        <v>0</v>
      </c>
    </row>
    <row r="61" spans="1:7" x14ac:dyDescent="0.2">
      <c r="B61" s="31" t="s">
        <v>29</v>
      </c>
      <c r="C61" s="44">
        <f>SUM(C55:C60)</f>
        <v>0</v>
      </c>
      <c r="E61" s="57" t="e">
        <f t="shared" si="4"/>
        <v>#DIV/0!</v>
      </c>
      <c r="F61"/>
      <c r="G61" s="51" t="e">
        <f>SUM(G55:G60)</f>
        <v>#DIV/0!</v>
      </c>
    </row>
    <row r="62" spans="1:7" x14ac:dyDescent="0.2">
      <c r="B62" s="31" t="s">
        <v>24</v>
      </c>
      <c r="C62" s="44">
        <f>C61+C54</f>
        <v>0</v>
      </c>
      <c r="E62" s="57" t="e">
        <f t="shared" si="4"/>
        <v>#DIV/0!</v>
      </c>
      <c r="F62"/>
      <c r="G62" s="51" t="e">
        <f>SUM(G54+G61)</f>
        <v>#DIV/0!</v>
      </c>
    </row>
    <row r="63" spans="1:7" x14ac:dyDescent="0.2">
      <c r="C63" s="47"/>
      <c r="G63" s="47"/>
    </row>
    <row r="64" spans="1:7" x14ac:dyDescent="0.2">
      <c r="B64" s="32" t="s">
        <v>42</v>
      </c>
      <c r="C64" s="47"/>
      <c r="G64" s="47"/>
    </row>
    <row r="65" spans="2:8" x14ac:dyDescent="0.2">
      <c r="B65" s="31" t="s">
        <v>41</v>
      </c>
      <c r="C65" s="47"/>
      <c r="G65" s="47"/>
    </row>
    <row r="66" spans="2:8" x14ac:dyDescent="0.2">
      <c r="B66" s="31" t="s">
        <v>22</v>
      </c>
      <c r="G66" s="48" t="e">
        <f>+G62*3</f>
        <v>#DIV/0!</v>
      </c>
    </row>
    <row r="67" spans="2:8" x14ac:dyDescent="0.2">
      <c r="B67" s="31" t="s">
        <v>39</v>
      </c>
      <c r="G67" s="48" t="e">
        <f>+G62*2.5</f>
        <v>#DIV/0!</v>
      </c>
      <c r="H67" s="49"/>
    </row>
    <row r="68" spans="2:8" ht="15" x14ac:dyDescent="0.25">
      <c r="B68" s="31" t="s">
        <v>38</v>
      </c>
      <c r="C68" s="50"/>
      <c r="G68" s="47"/>
    </row>
    <row r="69" spans="2:8" x14ac:dyDescent="0.2">
      <c r="C69" s="48"/>
    </row>
    <row r="70" spans="2:8" x14ac:dyDescent="0.2">
      <c r="B70" s="31" t="s">
        <v>36</v>
      </c>
      <c r="G70" s="32"/>
      <c r="H70" s="56"/>
    </row>
    <row r="71" spans="2:8" x14ac:dyDescent="0.2">
      <c r="B71" s="31" t="s">
        <v>37</v>
      </c>
      <c r="G71" s="32"/>
      <c r="H71" s="56"/>
    </row>
    <row r="74" spans="2:8" x14ac:dyDescent="0.2">
      <c r="B74" s="39" t="s">
        <v>90</v>
      </c>
      <c r="C74" s="40" t="s">
        <v>91</v>
      </c>
      <c r="E74"/>
      <c r="F74"/>
      <c r="G74" s="59" t="str">
        <f>C74</f>
        <v>Please Select</v>
      </c>
    </row>
  </sheetData>
  <mergeCells count="3">
    <mergeCell ref="B3:H3"/>
    <mergeCell ref="G7:I8"/>
    <mergeCell ref="G10:H11"/>
  </mergeCells>
  <conditionalFormatting sqref="E11">
    <cfRule type="cellIs" dxfId="25" priority="10" operator="greaterThan">
      <formula>13</formula>
    </cfRule>
    <cfRule type="cellIs" dxfId="24" priority="11" operator="between">
      <formula>0</formula>
      <formula>11</formula>
    </cfRule>
  </conditionalFormatting>
  <conditionalFormatting sqref="E19:E22">
    <cfRule type="cellIs" dxfId="23" priority="8" operator="between">
      <formula>33%</formula>
      <formula>100%</formula>
    </cfRule>
    <cfRule type="cellIs" dxfId="22" priority="9" operator="between">
      <formula>0%</formula>
      <formula>27%</formula>
    </cfRule>
  </conditionalFormatting>
  <conditionalFormatting sqref="E42">
    <cfRule type="cellIs" dxfId="21" priority="6" operator="between">
      <formula>0.11</formula>
      <formula>0.5</formula>
    </cfRule>
    <cfRule type="cellIs" dxfId="20" priority="7" operator="between">
      <formula>0</formula>
      <formula>7.99</formula>
    </cfRule>
  </conditionalFormatting>
  <conditionalFormatting sqref="E38">
    <cfRule type="cellIs" dxfId="19" priority="4" operator="between">
      <formula>0.275</formula>
      <formula>1</formula>
    </cfRule>
    <cfRule type="cellIs" dxfId="18" priority="5" operator="between">
      <formula>0</formula>
      <formula>0.185</formula>
    </cfRule>
  </conditionalFormatting>
  <conditionalFormatting sqref="E43">
    <cfRule type="cellIs" dxfId="17" priority="3" operator="greaterThan">
      <formula>0.021</formula>
    </cfRule>
  </conditionalFormatting>
  <conditionalFormatting sqref="E46">
    <cfRule type="cellIs" dxfId="16" priority="1" operator="between">
      <formula>0.27</formula>
      <formula>1</formula>
    </cfRule>
    <cfRule type="cellIs" dxfId="15" priority="2" operator="between">
      <formula>0</formula>
      <formula>0.23</formula>
    </cfRule>
  </conditionalFormatting>
  <dataValidations count="2">
    <dataValidation type="list" allowBlank="1" showInputMessage="1" showErrorMessage="1" sqref="C74" xr:uid="{7BFDABD1-2E61-44A5-A1CC-478CD3414B79}">
      <formula1>"Owner, Manager"</formula1>
    </dataValidation>
    <dataValidation type="list" allowBlank="1" showInputMessage="1" showErrorMessage="1" sqref="C12" xr:uid="{D6200D4F-FE30-455A-92C5-06E27C2C1893}">
      <formula1>"Tax Return, P&amp;L, ProForma, Other"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895E-0B36-43E5-8761-B7FAA8EE9D7A}">
  <sheetPr>
    <pageSetUpPr fitToPage="1"/>
  </sheetPr>
  <dimension ref="B1:N80"/>
  <sheetViews>
    <sheetView topLeftCell="A33" workbookViewId="0">
      <selection activeCell="K46" sqref="K46"/>
    </sheetView>
  </sheetViews>
  <sheetFormatPr defaultColWidth="9.140625" defaultRowHeight="12.75" x14ac:dyDescent="0.2"/>
  <cols>
    <col min="1" max="1" width="3" style="31" customWidth="1"/>
    <col min="2" max="2" width="32.140625" style="31" customWidth="1"/>
    <col min="3" max="3" width="18.85546875" style="31" bestFit="1" customWidth="1"/>
    <col min="4" max="4" width="4.42578125" style="31" customWidth="1"/>
    <col min="5" max="5" width="9.28515625" style="31" customWidth="1"/>
    <col min="6" max="6" width="6" style="31" customWidth="1"/>
    <col min="7" max="7" width="18.85546875" style="31" customWidth="1"/>
    <col min="8" max="9" width="9.140625" style="31"/>
    <col min="10" max="10" width="17.28515625" style="31" customWidth="1"/>
    <col min="11" max="12" width="9.140625" style="31"/>
    <col min="13" max="13" width="2.7109375" style="31" customWidth="1"/>
    <col min="14" max="14" width="14" style="31" customWidth="1"/>
    <col min="15" max="15" width="12.5703125" style="31" customWidth="1"/>
    <col min="16" max="16384" width="9.140625" style="31"/>
  </cols>
  <sheetData>
    <row r="1" spans="2:14" ht="44.25" customHeight="1" x14ac:dyDescent="0.2"/>
    <row r="2" spans="2:14" ht="45.75" customHeight="1" x14ac:dyDescent="0.2"/>
    <row r="3" spans="2:14" ht="26.25" x14ac:dyDescent="0.4">
      <c r="B3" s="62" t="s">
        <v>89</v>
      </c>
      <c r="C3" s="62"/>
      <c r="D3" s="62"/>
      <c r="E3" s="62"/>
      <c r="F3" s="62"/>
      <c r="G3" s="62"/>
      <c r="H3" s="62"/>
      <c r="I3" s="62"/>
    </row>
    <row r="6" spans="2:14" x14ac:dyDescent="0.2">
      <c r="B6" s="31" t="s">
        <v>77</v>
      </c>
      <c r="C6" s="33"/>
    </row>
    <row r="7" spans="2:14" x14ac:dyDescent="0.2">
      <c r="B7" s="31" t="s">
        <v>78</v>
      </c>
      <c r="C7" s="33"/>
    </row>
    <row r="8" spans="2:14" x14ac:dyDescent="0.2">
      <c r="B8" s="31" t="s">
        <v>79</v>
      </c>
      <c r="C8" s="34"/>
      <c r="G8" s="63" t="s">
        <v>95</v>
      </c>
      <c r="H8" s="63"/>
      <c r="I8" s="63"/>
      <c r="J8" s="63"/>
      <c r="K8" s="63"/>
      <c r="L8" s="63"/>
      <c r="M8" s="63"/>
    </row>
    <row r="9" spans="2:14" x14ac:dyDescent="0.2">
      <c r="B9" s="35" t="s">
        <v>80</v>
      </c>
      <c r="C9" s="36" t="s">
        <v>81</v>
      </c>
      <c r="G9" s="63"/>
      <c r="H9" s="63"/>
      <c r="I9" s="63"/>
      <c r="J9" s="63"/>
      <c r="K9" s="63"/>
      <c r="L9" s="63"/>
      <c r="M9" s="63"/>
    </row>
    <row r="10" spans="2:14" ht="13.5" thickBot="1" x14ac:dyDescent="0.25">
      <c r="B10" s="35" t="s">
        <v>82</v>
      </c>
      <c r="C10" s="36" t="s">
        <v>83</v>
      </c>
    </row>
    <row r="11" spans="2:14" ht="26.25" thickBot="1" x14ac:dyDescent="0.25">
      <c r="B11" s="52" t="s">
        <v>93</v>
      </c>
      <c r="C11" s="37"/>
      <c r="D11" s="31" t="s">
        <v>84</v>
      </c>
      <c r="E11" s="38"/>
      <c r="G11" s="65" t="s">
        <v>94</v>
      </c>
      <c r="H11" s="65"/>
      <c r="I11" s="65"/>
      <c r="J11" s="65"/>
      <c r="K11" s="54"/>
      <c r="L11" s="54"/>
      <c r="M11" s="54"/>
      <c r="N11" s="54"/>
    </row>
    <row r="12" spans="2:14" x14ac:dyDescent="0.2">
      <c r="B12" s="31" t="s">
        <v>85</v>
      </c>
      <c r="C12" s="53" t="s">
        <v>91</v>
      </c>
      <c r="G12" s="65"/>
      <c r="H12" s="65"/>
      <c r="I12" s="65"/>
      <c r="J12" s="65"/>
    </row>
    <row r="15" spans="2:14" x14ac:dyDescent="0.2">
      <c r="B15" s="39"/>
      <c r="C15" s="41"/>
    </row>
    <row r="16" spans="2:14" x14ac:dyDescent="0.2">
      <c r="B16" s="39"/>
      <c r="C16" s="41"/>
      <c r="G16" s="42" t="s">
        <v>40</v>
      </c>
    </row>
    <row r="17" spans="2:7" x14ac:dyDescent="0.2">
      <c r="B17" s="31" t="s">
        <v>20</v>
      </c>
      <c r="C17" s="43">
        <v>0</v>
      </c>
      <c r="E17" s="57"/>
      <c r="F17"/>
      <c r="G17" s="51" t="e">
        <f>(+C17/$C$11)*$E$11</f>
        <v>#DIV/0!</v>
      </c>
    </row>
    <row r="18" spans="2:7" x14ac:dyDescent="0.2">
      <c r="B18" s="31" t="s">
        <v>23</v>
      </c>
      <c r="C18" s="43">
        <v>0</v>
      </c>
      <c r="E18" s="58" t="e">
        <f t="shared" ref="E18:E19" si="0">+C18/$C$17</f>
        <v>#DIV/0!</v>
      </c>
      <c r="F18" s="58"/>
      <c r="G18" s="51" t="e">
        <f>(+C18/$C$11)*$E$11</f>
        <v>#DIV/0!</v>
      </c>
    </row>
    <row r="19" spans="2:7" x14ac:dyDescent="0.2">
      <c r="B19" s="31" t="s">
        <v>27</v>
      </c>
      <c r="C19" s="44">
        <f>C17-C18</f>
        <v>0</v>
      </c>
      <c r="D19" s="39"/>
      <c r="E19" s="58" t="e">
        <f t="shared" si="0"/>
        <v>#DIV/0!</v>
      </c>
      <c r="F19" s="58"/>
      <c r="G19" s="51" t="e">
        <f>(+C19/$C$11)*$E$11</f>
        <v>#DIV/0!</v>
      </c>
    </row>
    <row r="20" spans="2:7" x14ac:dyDescent="0.2">
      <c r="B20" s="45"/>
      <c r="C20" s="46"/>
      <c r="D20" s="39"/>
      <c r="E20" s="57"/>
      <c r="F20" s="58"/>
      <c r="G20" s="51"/>
    </row>
    <row r="21" spans="2:7" x14ac:dyDescent="0.2">
      <c r="B21" s="29" t="s">
        <v>46</v>
      </c>
      <c r="C21" s="43">
        <v>0</v>
      </c>
      <c r="D21" s="39"/>
      <c r="E21" s="57" t="e">
        <f>+C21/$C$17</f>
        <v>#DIV/0!</v>
      </c>
      <c r="F21" s="58"/>
      <c r="G21" s="51" t="e">
        <f>(+C21/$C$11)*$E$11</f>
        <v>#DIV/0!</v>
      </c>
    </row>
    <row r="22" spans="2:7" x14ac:dyDescent="0.2">
      <c r="B22" s="29" t="s">
        <v>47</v>
      </c>
      <c r="C22" s="43">
        <v>0</v>
      </c>
      <c r="D22" s="39"/>
      <c r="E22" s="57" t="e">
        <f t="shared" ref="E22:E49" si="1">+C22/$C$17</f>
        <v>#DIV/0!</v>
      </c>
      <c r="F22" s="58"/>
      <c r="G22" s="51" t="e">
        <f t="shared" ref="G22:G50" si="2">(+C22/$C$11)*$E$11</f>
        <v>#DIV/0!</v>
      </c>
    </row>
    <row r="23" spans="2:7" x14ac:dyDescent="0.2">
      <c r="B23" s="29" t="s">
        <v>48</v>
      </c>
      <c r="C23" s="43">
        <v>0</v>
      </c>
      <c r="D23" s="39"/>
      <c r="E23" s="57" t="e">
        <f t="shared" si="1"/>
        <v>#DIV/0!</v>
      </c>
      <c r="F23" s="58"/>
      <c r="G23" s="51" t="e">
        <f t="shared" si="2"/>
        <v>#DIV/0!</v>
      </c>
    </row>
    <row r="24" spans="2:7" x14ac:dyDescent="0.2">
      <c r="B24" s="29" t="s">
        <v>49</v>
      </c>
      <c r="C24" s="43">
        <v>0</v>
      </c>
      <c r="D24" s="39"/>
      <c r="E24" s="57" t="e">
        <f t="shared" si="1"/>
        <v>#DIV/0!</v>
      </c>
      <c r="F24" s="58"/>
      <c r="G24" s="51" t="e">
        <f t="shared" si="2"/>
        <v>#DIV/0!</v>
      </c>
    </row>
    <row r="25" spans="2:7" x14ac:dyDescent="0.2">
      <c r="B25" s="29" t="s">
        <v>50</v>
      </c>
      <c r="C25" s="43">
        <v>0</v>
      </c>
      <c r="D25" s="39"/>
      <c r="E25" s="57" t="e">
        <f t="shared" si="1"/>
        <v>#DIV/0!</v>
      </c>
      <c r="F25" s="58"/>
      <c r="G25" s="51" t="e">
        <f t="shared" si="2"/>
        <v>#DIV/0!</v>
      </c>
    </row>
    <row r="26" spans="2:7" x14ac:dyDescent="0.2">
      <c r="B26" s="29" t="s">
        <v>51</v>
      </c>
      <c r="C26" s="43">
        <v>0</v>
      </c>
      <c r="D26" s="39"/>
      <c r="E26" s="57" t="e">
        <f t="shared" si="1"/>
        <v>#DIV/0!</v>
      </c>
      <c r="F26" s="58"/>
      <c r="G26" s="51" t="e">
        <f t="shared" si="2"/>
        <v>#DIV/0!</v>
      </c>
    </row>
    <row r="27" spans="2:7" x14ac:dyDescent="0.2">
      <c r="B27" s="29" t="s">
        <v>52</v>
      </c>
      <c r="C27" s="43">
        <v>0</v>
      </c>
      <c r="D27" s="39"/>
      <c r="E27" s="57" t="e">
        <f t="shared" si="1"/>
        <v>#DIV/0!</v>
      </c>
      <c r="F27" s="58"/>
      <c r="G27" s="51" t="e">
        <f t="shared" si="2"/>
        <v>#DIV/0!</v>
      </c>
    </row>
    <row r="28" spans="2:7" x14ac:dyDescent="0.2">
      <c r="B28" s="29" t="s">
        <v>53</v>
      </c>
      <c r="C28" s="43">
        <v>0</v>
      </c>
      <c r="D28" s="39"/>
      <c r="E28" s="57" t="e">
        <f t="shared" si="1"/>
        <v>#DIV/0!</v>
      </c>
      <c r="F28" s="58"/>
      <c r="G28" s="51" t="e">
        <f t="shared" si="2"/>
        <v>#DIV/0!</v>
      </c>
    </row>
    <row r="29" spans="2:7" x14ac:dyDescent="0.2">
      <c r="B29" s="29" t="s">
        <v>54</v>
      </c>
      <c r="C29" s="43">
        <v>0</v>
      </c>
      <c r="D29" s="39"/>
      <c r="E29" s="57" t="e">
        <f t="shared" si="1"/>
        <v>#DIV/0!</v>
      </c>
      <c r="F29" s="58"/>
      <c r="G29" s="51" t="e">
        <f t="shared" si="2"/>
        <v>#DIV/0!</v>
      </c>
    </row>
    <row r="30" spans="2:7" x14ac:dyDescent="0.2">
      <c r="B30" s="29" t="s">
        <v>55</v>
      </c>
      <c r="C30" s="43">
        <v>0</v>
      </c>
      <c r="D30" s="39"/>
      <c r="E30" s="57" t="e">
        <f t="shared" si="1"/>
        <v>#DIV/0!</v>
      </c>
      <c r="F30" s="58"/>
      <c r="G30" s="51" t="e">
        <f t="shared" si="2"/>
        <v>#DIV/0!</v>
      </c>
    </row>
    <row r="31" spans="2:7" x14ac:dyDescent="0.2">
      <c r="B31" s="29" t="s">
        <v>56</v>
      </c>
      <c r="C31" s="43">
        <v>0</v>
      </c>
      <c r="D31" s="39"/>
      <c r="E31" s="57" t="e">
        <f t="shared" si="1"/>
        <v>#DIV/0!</v>
      </c>
      <c r="F31" s="58"/>
      <c r="G31" s="51" t="e">
        <f t="shared" si="2"/>
        <v>#DIV/0!</v>
      </c>
    </row>
    <row r="32" spans="2:7" x14ac:dyDescent="0.2">
      <c r="B32" s="29" t="s">
        <v>57</v>
      </c>
      <c r="C32" s="43">
        <v>0</v>
      </c>
      <c r="D32" s="39"/>
      <c r="E32" s="57" t="e">
        <f t="shared" si="1"/>
        <v>#DIV/0!</v>
      </c>
      <c r="F32" s="58"/>
      <c r="G32" s="51" t="e">
        <f t="shared" si="2"/>
        <v>#DIV/0!</v>
      </c>
    </row>
    <row r="33" spans="2:11" x14ac:dyDescent="0.2">
      <c r="B33" s="29" t="s">
        <v>58</v>
      </c>
      <c r="C33" s="43">
        <v>0</v>
      </c>
      <c r="D33" s="39"/>
      <c r="E33" s="57" t="e">
        <f t="shared" si="1"/>
        <v>#DIV/0!</v>
      </c>
      <c r="F33" s="58"/>
      <c r="G33" s="51" t="e">
        <f t="shared" si="2"/>
        <v>#DIV/0!</v>
      </c>
    </row>
    <row r="34" spans="2:11" x14ac:dyDescent="0.2">
      <c r="B34" s="29" t="s">
        <v>59</v>
      </c>
      <c r="C34" s="43">
        <v>0</v>
      </c>
      <c r="D34" s="39"/>
      <c r="E34" s="57" t="e">
        <f t="shared" si="1"/>
        <v>#DIV/0!</v>
      </c>
      <c r="F34" s="58"/>
      <c r="G34" s="51" t="e">
        <f t="shared" si="2"/>
        <v>#DIV/0!</v>
      </c>
    </row>
    <row r="35" spans="2:11" x14ac:dyDescent="0.2">
      <c r="B35" s="29" t="s">
        <v>60</v>
      </c>
      <c r="C35" s="43">
        <v>0</v>
      </c>
      <c r="D35" s="39"/>
      <c r="E35" s="58" t="e">
        <f t="shared" si="1"/>
        <v>#DIV/0!</v>
      </c>
      <c r="F35" s="58"/>
      <c r="G35" s="51" t="e">
        <f t="shared" si="2"/>
        <v>#DIV/0!</v>
      </c>
    </row>
    <row r="36" spans="2:11" x14ac:dyDescent="0.2">
      <c r="B36" s="29" t="s">
        <v>86</v>
      </c>
      <c r="C36" s="43">
        <v>0</v>
      </c>
      <c r="D36" s="39"/>
      <c r="E36" s="57" t="e">
        <f t="shared" si="1"/>
        <v>#DIV/0!</v>
      </c>
      <c r="F36" s="58"/>
      <c r="G36" s="51" t="e">
        <f t="shared" si="2"/>
        <v>#DIV/0!</v>
      </c>
    </row>
    <row r="37" spans="2:11" x14ac:dyDescent="0.2">
      <c r="B37" s="29" t="s">
        <v>61</v>
      </c>
      <c r="C37" s="43">
        <v>0</v>
      </c>
      <c r="D37" s="39"/>
      <c r="E37" s="57" t="e">
        <f t="shared" si="1"/>
        <v>#DIV/0!</v>
      </c>
      <c r="F37" s="58"/>
      <c r="G37" s="51" t="e">
        <f t="shared" si="2"/>
        <v>#DIV/0!</v>
      </c>
    </row>
    <row r="38" spans="2:11" x14ac:dyDescent="0.2">
      <c r="B38" s="29" t="s">
        <v>62</v>
      </c>
      <c r="C38" s="43">
        <v>0</v>
      </c>
      <c r="D38" s="39"/>
      <c r="E38" s="57" t="e">
        <f t="shared" si="1"/>
        <v>#DIV/0!</v>
      </c>
      <c r="F38" s="58"/>
      <c r="G38" s="51" t="e">
        <f t="shared" si="2"/>
        <v>#DIV/0!</v>
      </c>
    </row>
    <row r="39" spans="2:11" x14ac:dyDescent="0.2">
      <c r="B39" s="29" t="s">
        <v>63</v>
      </c>
      <c r="C39" s="43">
        <v>0</v>
      </c>
      <c r="D39" s="39"/>
      <c r="E39" s="58" t="e">
        <f t="shared" si="1"/>
        <v>#DIV/0!</v>
      </c>
      <c r="F39" s="58"/>
      <c r="G39" s="51" t="e">
        <f t="shared" si="2"/>
        <v>#DIV/0!</v>
      </c>
    </row>
    <row r="40" spans="2:11" x14ac:dyDescent="0.2">
      <c r="B40" s="29" t="s">
        <v>64</v>
      </c>
      <c r="C40" s="43">
        <v>0</v>
      </c>
      <c r="D40" s="39"/>
      <c r="E40" s="57" t="e">
        <f t="shared" si="1"/>
        <v>#DIV/0!</v>
      </c>
      <c r="F40" s="58"/>
      <c r="G40" s="51" t="e">
        <f t="shared" si="2"/>
        <v>#DIV/0!</v>
      </c>
    </row>
    <row r="41" spans="2:11" x14ac:dyDescent="0.2">
      <c r="B41" s="29" t="s">
        <v>65</v>
      </c>
      <c r="C41" s="43">
        <v>0</v>
      </c>
      <c r="D41" s="39"/>
      <c r="E41" s="57" t="e">
        <f t="shared" si="1"/>
        <v>#DIV/0!</v>
      </c>
      <c r="F41" s="58"/>
      <c r="G41" s="51" t="e">
        <f t="shared" si="2"/>
        <v>#DIV/0!</v>
      </c>
    </row>
    <row r="42" spans="2:11" x14ac:dyDescent="0.2">
      <c r="B42" s="29" t="s">
        <v>66</v>
      </c>
      <c r="C42" s="43">
        <v>0</v>
      </c>
      <c r="D42" s="39"/>
      <c r="E42" s="57" t="e">
        <f t="shared" si="1"/>
        <v>#DIV/0!</v>
      </c>
      <c r="F42" s="58"/>
      <c r="G42" s="51" t="e">
        <f t="shared" si="2"/>
        <v>#DIV/0!</v>
      </c>
    </row>
    <row r="43" spans="2:11" x14ac:dyDescent="0.2">
      <c r="B43" s="29" t="s">
        <v>67</v>
      </c>
      <c r="C43" s="43">
        <v>0</v>
      </c>
      <c r="D43" s="39"/>
      <c r="E43" s="58" t="e">
        <f t="shared" si="1"/>
        <v>#DIV/0!</v>
      </c>
      <c r="F43" s="58"/>
      <c r="G43" s="51" t="e">
        <f t="shared" si="2"/>
        <v>#DIV/0!</v>
      </c>
    </row>
    <row r="44" spans="2:11" x14ac:dyDescent="0.2">
      <c r="B44" s="29" t="s">
        <v>68</v>
      </c>
      <c r="C44" s="43">
        <v>0</v>
      </c>
      <c r="D44" s="39"/>
      <c r="E44" s="57" t="e">
        <f t="shared" si="1"/>
        <v>#DIV/0!</v>
      </c>
      <c r="F44" s="58"/>
      <c r="G44" s="51" t="e">
        <f t="shared" si="2"/>
        <v>#DIV/0!</v>
      </c>
    </row>
    <row r="45" spans="2:11" x14ac:dyDescent="0.2">
      <c r="B45" s="29" t="s">
        <v>69</v>
      </c>
      <c r="C45" s="43">
        <v>0</v>
      </c>
      <c r="D45" s="39"/>
      <c r="E45" s="57" t="e">
        <f t="shared" si="1"/>
        <v>#DIV/0!</v>
      </c>
      <c r="F45" s="58"/>
      <c r="G45" s="51" t="e">
        <f t="shared" si="2"/>
        <v>#DIV/0!</v>
      </c>
    </row>
    <row r="46" spans="2:11" x14ac:dyDescent="0.2">
      <c r="B46" s="29" t="s">
        <v>70</v>
      </c>
      <c r="C46" s="43">
        <v>0</v>
      </c>
      <c r="D46" s="39"/>
      <c r="E46" s="57" t="e">
        <f t="shared" si="1"/>
        <v>#DIV/0!</v>
      </c>
      <c r="F46" s="58"/>
      <c r="G46" s="51" t="e">
        <f t="shared" si="2"/>
        <v>#DIV/0!</v>
      </c>
    </row>
    <row r="47" spans="2:11" x14ac:dyDescent="0.2">
      <c r="B47" s="29" t="s">
        <v>71</v>
      </c>
      <c r="C47" s="43">
        <v>0</v>
      </c>
      <c r="D47" s="39"/>
      <c r="E47" s="57" t="e">
        <f t="shared" si="1"/>
        <v>#DIV/0!</v>
      </c>
      <c r="F47" s="58"/>
      <c r="G47" s="51" t="e">
        <f t="shared" si="2"/>
        <v>#DIV/0!</v>
      </c>
    </row>
    <row r="48" spans="2:11" x14ac:dyDescent="0.2">
      <c r="B48" s="30" t="s">
        <v>87</v>
      </c>
      <c r="C48" s="43">
        <v>0</v>
      </c>
      <c r="D48" s="39"/>
      <c r="E48" s="57" t="e">
        <f t="shared" si="1"/>
        <v>#DIV/0!</v>
      </c>
      <c r="F48" s="58"/>
      <c r="G48" s="51" t="e">
        <f t="shared" si="2"/>
        <v>#DIV/0!</v>
      </c>
      <c r="H48" s="32" t="s">
        <v>88</v>
      </c>
      <c r="I48" s="32"/>
      <c r="J48" s="32"/>
      <c r="K48" s="32"/>
    </row>
    <row r="49" spans="2:9" x14ac:dyDescent="0.2">
      <c r="B49" s="29" t="s">
        <v>72</v>
      </c>
      <c r="C49" s="44">
        <f>SUM(C21:C48)</f>
        <v>0</v>
      </c>
      <c r="D49" s="39"/>
      <c r="E49" s="57" t="e">
        <f t="shared" si="1"/>
        <v>#DIV/0!</v>
      </c>
      <c r="F49" s="58"/>
      <c r="G49" s="51" t="e">
        <f t="shared" si="2"/>
        <v>#DIV/0!</v>
      </c>
    </row>
    <row r="50" spans="2:9" x14ac:dyDescent="0.2">
      <c r="B50" s="29" t="s">
        <v>73</v>
      </c>
      <c r="C50" s="44">
        <f>+C19-C49</f>
        <v>0</v>
      </c>
      <c r="D50" s="39"/>
      <c r="E50" s="58"/>
      <c r="F50" s="58"/>
      <c r="G50" s="51" t="e">
        <f t="shared" si="2"/>
        <v>#DIV/0!</v>
      </c>
    </row>
    <row r="51" spans="2:9" x14ac:dyDescent="0.2">
      <c r="C51" s="47"/>
      <c r="D51" s="39"/>
      <c r="E51" s="58"/>
      <c r="F51" s="58"/>
      <c r="G51" s="55"/>
    </row>
    <row r="52" spans="2:9" x14ac:dyDescent="0.2">
      <c r="B52" s="39" t="s">
        <v>21</v>
      </c>
      <c r="C52" s="47"/>
      <c r="E52"/>
      <c r="F52"/>
      <c r="G52" s="55"/>
    </row>
    <row r="53" spans="2:9" x14ac:dyDescent="0.2">
      <c r="B53" s="39" t="s">
        <v>90</v>
      </c>
      <c r="C53" s="40" t="s">
        <v>91</v>
      </c>
      <c r="E53"/>
      <c r="F53"/>
      <c r="G53" s="59" t="str">
        <f>C53</f>
        <v>Please Select</v>
      </c>
    </row>
    <row r="54" spans="2:9" x14ac:dyDescent="0.2">
      <c r="B54" s="31" t="s">
        <v>28</v>
      </c>
      <c r="C54" s="44"/>
      <c r="E54" s="57" t="e">
        <f t="shared" ref="E54:E69" si="3">+C54/$C$17</f>
        <v>#DIV/0!</v>
      </c>
      <c r="F54"/>
      <c r="G54" s="44" t="e">
        <f t="shared" ref="G54:G71" si="4">(+C54/$C$11)*$E$11</f>
        <v>#DIV/0!</v>
      </c>
      <c r="I54" s="46"/>
    </row>
    <row r="55" spans="2:9" x14ac:dyDescent="0.2">
      <c r="B55" s="31" t="s">
        <v>74</v>
      </c>
      <c r="C55" s="44">
        <v>0</v>
      </c>
      <c r="E55" s="57" t="e">
        <f t="shared" si="3"/>
        <v>#DIV/0!</v>
      </c>
      <c r="F55"/>
      <c r="G55" s="44" t="e">
        <f t="shared" si="4"/>
        <v>#DIV/0!</v>
      </c>
    </row>
    <row r="56" spans="2:9" x14ac:dyDescent="0.2">
      <c r="B56" s="31" t="s">
        <v>75</v>
      </c>
      <c r="C56" s="44">
        <v>0</v>
      </c>
      <c r="E56" s="57" t="e">
        <f t="shared" si="3"/>
        <v>#DIV/0!</v>
      </c>
      <c r="F56"/>
      <c r="G56" s="51" t="e">
        <f t="shared" si="4"/>
        <v>#DIV/0!</v>
      </c>
    </row>
    <row r="57" spans="2:9" x14ac:dyDescent="0.2">
      <c r="B57" s="31" t="s">
        <v>76</v>
      </c>
      <c r="C57" s="44"/>
      <c r="E57" s="57" t="e">
        <f t="shared" si="3"/>
        <v>#DIV/0!</v>
      </c>
      <c r="F57"/>
      <c r="G57" s="51" t="e">
        <f t="shared" si="4"/>
        <v>#DIV/0!</v>
      </c>
    </row>
    <row r="58" spans="2:9" x14ac:dyDescent="0.2">
      <c r="B58" s="31" t="s">
        <v>25</v>
      </c>
      <c r="C58" s="44">
        <f>C25</f>
        <v>0</v>
      </c>
      <c r="E58" s="57" t="e">
        <f t="shared" si="3"/>
        <v>#DIV/0!</v>
      </c>
      <c r="F58"/>
      <c r="G58" s="51" t="e">
        <f t="shared" si="4"/>
        <v>#DIV/0!</v>
      </c>
    </row>
    <row r="59" spans="2:9" x14ac:dyDescent="0.2">
      <c r="B59" s="31" t="s">
        <v>44</v>
      </c>
      <c r="C59" s="44">
        <f>C30</f>
        <v>0</v>
      </c>
      <c r="E59" s="57" t="e">
        <f t="shared" si="3"/>
        <v>#DIV/0!</v>
      </c>
      <c r="F59"/>
      <c r="G59" s="51" t="e">
        <f t="shared" si="4"/>
        <v>#DIV/0!</v>
      </c>
    </row>
    <row r="60" spans="2:9" x14ac:dyDescent="0.2">
      <c r="B60" s="31" t="s">
        <v>45</v>
      </c>
      <c r="C60" s="44">
        <f>C22</f>
        <v>0</v>
      </c>
      <c r="E60" s="57" t="e">
        <f t="shared" si="3"/>
        <v>#DIV/0!</v>
      </c>
      <c r="F60"/>
      <c r="G60" s="51" t="e">
        <f t="shared" si="4"/>
        <v>#DIV/0!</v>
      </c>
    </row>
    <row r="61" spans="2:9" x14ac:dyDescent="0.2">
      <c r="B61" s="31" t="s">
        <v>26</v>
      </c>
      <c r="C61" s="44"/>
      <c r="E61" s="57" t="e">
        <f t="shared" si="3"/>
        <v>#DIV/0!</v>
      </c>
      <c r="F61"/>
      <c r="G61" s="51" t="e">
        <f t="shared" si="4"/>
        <v>#DIV/0!</v>
      </c>
    </row>
    <row r="62" spans="2:9" x14ac:dyDescent="0.2">
      <c r="B62" s="31" t="s">
        <v>92</v>
      </c>
      <c r="C62" s="44"/>
      <c r="E62" s="57" t="e">
        <f t="shared" si="3"/>
        <v>#DIV/0!</v>
      </c>
      <c r="F62"/>
      <c r="G62" s="51" t="e">
        <f t="shared" si="4"/>
        <v>#DIV/0!</v>
      </c>
    </row>
    <row r="63" spans="2:9" x14ac:dyDescent="0.2">
      <c r="B63" s="31" t="s">
        <v>43</v>
      </c>
      <c r="C63" s="44"/>
      <c r="E63" s="57" t="e">
        <f t="shared" si="3"/>
        <v>#DIV/0!</v>
      </c>
      <c r="F63"/>
      <c r="G63" s="51" t="e">
        <f t="shared" si="4"/>
        <v>#DIV/0!</v>
      </c>
    </row>
    <row r="64" spans="2:9" x14ac:dyDescent="0.2">
      <c r="B64" s="32"/>
      <c r="C64" s="44"/>
      <c r="E64" s="57" t="e">
        <f t="shared" si="3"/>
        <v>#DIV/0!</v>
      </c>
      <c r="F64"/>
      <c r="G64" s="51" t="e">
        <f t="shared" si="4"/>
        <v>#DIV/0!</v>
      </c>
    </row>
    <row r="65" spans="2:9" x14ac:dyDescent="0.2">
      <c r="B65" s="32"/>
      <c r="C65" s="44"/>
      <c r="E65" s="57" t="e">
        <f t="shared" si="3"/>
        <v>#DIV/0!</v>
      </c>
      <c r="F65"/>
      <c r="G65" s="51" t="e">
        <f t="shared" si="4"/>
        <v>#DIV/0!</v>
      </c>
    </row>
    <row r="66" spans="2:9" x14ac:dyDescent="0.2">
      <c r="B66" s="32"/>
      <c r="C66" s="44"/>
      <c r="E66" s="57" t="e">
        <f t="shared" si="3"/>
        <v>#DIV/0!</v>
      </c>
      <c r="F66"/>
      <c r="G66" s="51" t="e">
        <f t="shared" si="4"/>
        <v>#DIV/0!</v>
      </c>
    </row>
    <row r="67" spans="2:9" x14ac:dyDescent="0.2">
      <c r="B67" s="32"/>
      <c r="C67" s="44"/>
      <c r="E67" s="57" t="e">
        <f t="shared" si="3"/>
        <v>#DIV/0!</v>
      </c>
      <c r="F67"/>
      <c r="G67" s="51" t="e">
        <f t="shared" si="4"/>
        <v>#DIV/0!</v>
      </c>
    </row>
    <row r="68" spans="2:9" x14ac:dyDescent="0.2">
      <c r="B68" s="32"/>
      <c r="C68" s="44"/>
      <c r="E68" s="57" t="e">
        <f t="shared" si="3"/>
        <v>#DIV/0!</v>
      </c>
      <c r="F68"/>
      <c r="G68" s="51" t="e">
        <f t="shared" si="4"/>
        <v>#DIV/0!</v>
      </c>
    </row>
    <row r="69" spans="2:9" x14ac:dyDescent="0.2">
      <c r="B69" s="31" t="s">
        <v>29</v>
      </c>
      <c r="C69" s="44">
        <f>SUM(C54:C68)</f>
        <v>0</v>
      </c>
      <c r="E69" s="57" t="e">
        <f t="shared" si="3"/>
        <v>#DIV/0!</v>
      </c>
      <c r="F69"/>
      <c r="G69" s="51" t="e">
        <f t="shared" si="4"/>
        <v>#DIV/0!</v>
      </c>
    </row>
    <row r="70" spans="2:9" x14ac:dyDescent="0.2">
      <c r="C70" s="44"/>
      <c r="E70"/>
      <c r="F70"/>
      <c r="G70" s="51"/>
    </row>
    <row r="71" spans="2:9" x14ac:dyDescent="0.2">
      <c r="B71" s="31" t="s">
        <v>24</v>
      </c>
      <c r="C71" s="44">
        <f>C69+C50</f>
        <v>0</v>
      </c>
      <c r="E71" s="57" t="e">
        <f t="shared" ref="E71" si="5">+C71/$C$17</f>
        <v>#DIV/0!</v>
      </c>
      <c r="F71"/>
      <c r="G71" s="51" t="e">
        <f t="shared" si="4"/>
        <v>#DIV/0!</v>
      </c>
    </row>
    <row r="72" spans="2:9" x14ac:dyDescent="0.2">
      <c r="C72" s="47"/>
      <c r="G72" s="47"/>
    </row>
    <row r="73" spans="2:9" x14ac:dyDescent="0.2">
      <c r="B73" s="32" t="s">
        <v>42</v>
      </c>
      <c r="C73" s="47"/>
      <c r="G73" s="47"/>
    </row>
    <row r="74" spans="2:9" x14ac:dyDescent="0.2">
      <c r="B74" s="31" t="s">
        <v>41</v>
      </c>
      <c r="C74" s="47"/>
      <c r="G74" s="47"/>
    </row>
    <row r="75" spans="2:9" x14ac:dyDescent="0.2">
      <c r="B75" s="31" t="s">
        <v>22</v>
      </c>
      <c r="G75" s="48" t="e">
        <f>+G71*3</f>
        <v>#DIV/0!</v>
      </c>
    </row>
    <row r="76" spans="2:9" x14ac:dyDescent="0.2">
      <c r="B76" s="31" t="s">
        <v>39</v>
      </c>
      <c r="G76" s="48" t="e">
        <f>+G71*2.5</f>
        <v>#DIV/0!</v>
      </c>
      <c r="H76" s="49"/>
    </row>
    <row r="77" spans="2:9" ht="15" x14ac:dyDescent="0.25">
      <c r="B77" s="31" t="s">
        <v>38</v>
      </c>
      <c r="C77" s="50"/>
      <c r="G77" s="47"/>
    </row>
    <row r="78" spans="2:9" x14ac:dyDescent="0.2">
      <c r="C78" s="48"/>
    </row>
    <row r="79" spans="2:9" x14ac:dyDescent="0.2">
      <c r="B79" s="31" t="s">
        <v>36</v>
      </c>
      <c r="G79" s="32"/>
      <c r="H79" s="66"/>
      <c r="I79" s="66"/>
    </row>
    <row r="80" spans="2:9" x14ac:dyDescent="0.2">
      <c r="B80" s="31" t="s">
        <v>37</v>
      </c>
      <c r="G80" s="32"/>
      <c r="H80" s="56"/>
      <c r="I80" s="56"/>
    </row>
  </sheetData>
  <sheetProtection algorithmName="SHA-512" hashValue="gW4zZi6hhJT6Ylp14kjmmbDeX0/7TpH7bYEtERn0EZfQEdhOeTtuRWf+v0XYpMygT3LVB4DQkJ6niN6k0hsWmA==" saltValue="8ksZfXFxmEWrCWS0rRs5Xw==" spinCount="100000" sheet="1" objects="1" scenarios="1"/>
  <mergeCells count="4">
    <mergeCell ref="B3:I3"/>
    <mergeCell ref="G8:M9"/>
    <mergeCell ref="H79:I79"/>
    <mergeCell ref="G11:J12"/>
  </mergeCells>
  <conditionalFormatting sqref="E11">
    <cfRule type="cellIs" dxfId="14" priority="10" operator="greaterThan">
      <formula>13</formula>
    </cfRule>
    <cfRule type="cellIs" dxfId="13" priority="11" operator="between">
      <formula>0</formula>
      <formula>11</formula>
    </cfRule>
  </conditionalFormatting>
  <conditionalFormatting sqref="E18">
    <cfRule type="cellIs" dxfId="12" priority="8" operator="between">
      <formula>33%</formula>
      <formula>100%</formula>
    </cfRule>
    <cfRule type="cellIs" dxfId="11" priority="9" operator="between">
      <formula>0%</formula>
      <formula>27%</formula>
    </cfRule>
  </conditionalFormatting>
  <conditionalFormatting sqref="E39">
    <cfRule type="cellIs" dxfId="10" priority="6" operator="between">
      <formula>0.11</formula>
      <formula>0.5</formula>
    </cfRule>
    <cfRule type="cellIs" dxfId="9" priority="7" operator="between">
      <formula>0</formula>
      <formula>7.99</formula>
    </cfRule>
  </conditionalFormatting>
  <conditionalFormatting sqref="E35">
    <cfRule type="cellIs" dxfId="8" priority="4" operator="between">
      <formula>0.275</formula>
      <formula>1</formula>
    </cfRule>
    <cfRule type="cellIs" dxfId="7" priority="5" operator="between">
      <formula>0</formula>
      <formula>0.185</formula>
    </cfRule>
  </conditionalFormatting>
  <conditionalFormatting sqref="E40">
    <cfRule type="cellIs" dxfId="6" priority="3" operator="greaterThan">
      <formula>0.021</formula>
    </cfRule>
  </conditionalFormatting>
  <conditionalFormatting sqref="E43">
    <cfRule type="cellIs" dxfId="5" priority="1" operator="between">
      <formula>0.27</formula>
      <formula>1</formula>
    </cfRule>
    <cfRule type="cellIs" dxfId="4" priority="2" operator="between">
      <formula>0</formula>
      <formula>0.23</formula>
    </cfRule>
  </conditionalFormatting>
  <dataValidations count="2">
    <dataValidation type="list" allowBlank="1" showInputMessage="1" showErrorMessage="1" sqref="C12" xr:uid="{8EAEAA15-D4C8-4027-A0C4-6E764F69883D}">
      <formula1>"Tax Return, P&amp;L, ProForma, Other"</formula1>
    </dataValidation>
    <dataValidation type="list" allowBlank="1" showInputMessage="1" showErrorMessage="1" sqref="C53" xr:uid="{F10919B1-E7E6-4B21-9286-D8AE6BC37016}">
      <formula1>"Owner, Manager"</formula1>
    </dataValidation>
  </dataValidations>
  <pageMargins left="0.7" right="0.7" top="0.75" bottom="0.75" header="0.3" footer="0.3"/>
  <pageSetup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1"/>
  <sheetViews>
    <sheetView workbookViewId="0">
      <selection activeCell="I35" sqref="I35"/>
    </sheetView>
  </sheetViews>
  <sheetFormatPr defaultRowHeight="12.75" x14ac:dyDescent="0.2"/>
  <cols>
    <col min="1" max="1" width="2.28515625" customWidth="1"/>
    <col min="9" max="9" width="16" customWidth="1"/>
    <col min="10" max="10" width="10.140625" bestFit="1" customWidth="1"/>
    <col min="12" max="12" width="54.140625" customWidth="1"/>
  </cols>
  <sheetData>
    <row r="2" spans="1:14" ht="28.5" x14ac:dyDescent="0.2">
      <c r="D2" s="22"/>
      <c r="E2" s="25" t="s">
        <v>19</v>
      </c>
    </row>
    <row r="4" spans="1:14" x14ac:dyDescent="0.2">
      <c r="A4" s="1"/>
      <c r="E4" s="23" t="s">
        <v>0</v>
      </c>
      <c r="F4" s="24"/>
      <c r="G4" s="24"/>
      <c r="J4" s="1"/>
      <c r="K4" s="1"/>
    </row>
    <row r="5" spans="1:14" x14ac:dyDescent="0.2">
      <c r="A5" s="1"/>
      <c r="B5" s="73" t="s">
        <v>13</v>
      </c>
      <c r="C5" s="74"/>
      <c r="D5" s="74"/>
      <c r="E5" s="75"/>
      <c r="F5" s="76"/>
      <c r="G5" s="3"/>
      <c r="H5" s="4" t="s">
        <v>1</v>
      </c>
      <c r="I5" s="1"/>
      <c r="J5" s="1"/>
      <c r="K5" s="1"/>
    </row>
    <row r="6" spans="1:14" x14ac:dyDescent="0.2">
      <c r="A6" s="5"/>
      <c r="B6" s="73" t="s">
        <v>2</v>
      </c>
      <c r="C6" s="74"/>
      <c r="D6" s="74"/>
      <c r="E6" s="75">
        <f>+E5*(1-G6)</f>
        <v>0</v>
      </c>
      <c r="F6" s="76"/>
      <c r="G6" s="17">
        <v>0.2</v>
      </c>
      <c r="H6" s="73" t="s">
        <v>3</v>
      </c>
      <c r="I6" s="79"/>
      <c r="J6" s="6">
        <f>IF(AND(ISNUMBER(E6),ISNUMBER(E7),ISNUMBER(E8),ISNUMBER(E9)),-PMT(E7/E9,J7,E6),"")</f>
        <v>0</v>
      </c>
      <c r="K6" s="5"/>
      <c r="L6" s="18" t="s">
        <v>14</v>
      </c>
    </row>
    <row r="7" spans="1:14" x14ac:dyDescent="0.2">
      <c r="A7" s="5"/>
      <c r="B7" s="71" t="s">
        <v>4</v>
      </c>
      <c r="C7" s="77"/>
      <c r="D7" s="77"/>
      <c r="E7" s="80">
        <v>7.0000000000000007E-2</v>
      </c>
      <c r="F7" s="81"/>
      <c r="G7" s="16"/>
      <c r="H7" s="71" t="s">
        <v>5</v>
      </c>
      <c r="I7" s="72"/>
      <c r="J7" s="7">
        <f>IF(AND(ISNUMBER(E8),ISNUMBER(E9)),E8*E9,"")</f>
        <v>120</v>
      </c>
      <c r="K7" s="5"/>
      <c r="L7" s="19" t="s">
        <v>18</v>
      </c>
    </row>
    <row r="8" spans="1:14" x14ac:dyDescent="0.2">
      <c r="A8" s="5"/>
      <c r="B8" s="71" t="s">
        <v>6</v>
      </c>
      <c r="C8" s="77"/>
      <c r="D8" s="77"/>
      <c r="E8" s="69">
        <v>10</v>
      </c>
      <c r="F8" s="78"/>
      <c r="G8" s="2"/>
      <c r="H8" s="71" t="s">
        <v>8</v>
      </c>
      <c r="I8" s="72"/>
      <c r="J8" s="8">
        <f>+J6*12</f>
        <v>0</v>
      </c>
      <c r="K8" s="5"/>
      <c r="L8" s="19" t="s">
        <v>15</v>
      </c>
    </row>
    <row r="9" spans="1:14" x14ac:dyDescent="0.2">
      <c r="A9" s="5"/>
      <c r="B9" s="71" t="s">
        <v>7</v>
      </c>
      <c r="C9" s="77"/>
      <c r="D9" s="77"/>
      <c r="E9" s="69">
        <v>12</v>
      </c>
      <c r="F9" s="70"/>
      <c r="G9" s="2"/>
      <c r="H9" s="71" t="s">
        <v>9</v>
      </c>
      <c r="I9" s="72"/>
      <c r="J9" s="8">
        <f>+J8*1.25</f>
        <v>0</v>
      </c>
      <c r="K9" s="5"/>
      <c r="L9" s="19" t="s">
        <v>16</v>
      </c>
    </row>
    <row r="10" spans="1:14" x14ac:dyDescent="0.2">
      <c r="A10" s="5"/>
      <c r="B10" s="9" t="s">
        <v>12</v>
      </c>
      <c r="C10" s="10"/>
      <c r="D10" s="10"/>
      <c r="E10" s="13"/>
      <c r="F10" s="14"/>
      <c r="G10" s="2"/>
      <c r="H10" s="9"/>
      <c r="I10" s="11"/>
      <c r="J10" s="12"/>
      <c r="K10" s="5"/>
      <c r="L10" s="20" t="s">
        <v>17</v>
      </c>
    </row>
    <row r="11" spans="1:14" x14ac:dyDescent="0.2">
      <c r="B11" s="67" t="s">
        <v>10</v>
      </c>
      <c r="C11" s="68"/>
      <c r="D11" s="68"/>
      <c r="E11" s="15"/>
      <c r="F11" s="14"/>
      <c r="H11" s="71" t="s">
        <v>11</v>
      </c>
      <c r="I11" s="72"/>
      <c r="J11" s="8">
        <f>F10-(+J9+F11)</f>
        <v>0</v>
      </c>
    </row>
    <row r="14" spans="1:14" ht="17.25" customHeight="1" x14ac:dyDescent="0.2"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6" spans="1:14" ht="15.75" x14ac:dyDescent="0.25">
      <c r="B16" s="28" t="s">
        <v>30</v>
      </c>
    </row>
    <row r="17" spans="2:3" x14ac:dyDescent="0.2">
      <c r="B17" s="26" t="s">
        <v>34</v>
      </c>
    </row>
    <row r="18" spans="2:3" x14ac:dyDescent="0.2">
      <c r="B18" s="27" t="s">
        <v>31</v>
      </c>
      <c r="C18" s="27"/>
    </row>
    <row r="19" spans="2:3" x14ac:dyDescent="0.2">
      <c r="B19" s="27" t="s">
        <v>32</v>
      </c>
      <c r="C19" s="27"/>
    </row>
    <row r="20" spans="2:3" x14ac:dyDescent="0.2">
      <c r="B20" s="27" t="s">
        <v>35</v>
      </c>
      <c r="C20" s="27"/>
    </row>
    <row r="21" spans="2:3" x14ac:dyDescent="0.2">
      <c r="B21" s="27" t="s">
        <v>33</v>
      </c>
      <c r="C21" s="27"/>
    </row>
  </sheetData>
  <mergeCells count="16">
    <mergeCell ref="B11:D11"/>
    <mergeCell ref="E9:F9"/>
    <mergeCell ref="H11:I11"/>
    <mergeCell ref="B5:D5"/>
    <mergeCell ref="E5:F5"/>
    <mergeCell ref="B8:D8"/>
    <mergeCell ref="E8:F8"/>
    <mergeCell ref="H8:I8"/>
    <mergeCell ref="B9:D9"/>
    <mergeCell ref="H9:I9"/>
    <mergeCell ref="B6:D6"/>
    <mergeCell ref="E6:F6"/>
    <mergeCell ref="H6:I6"/>
    <mergeCell ref="B7:D7"/>
    <mergeCell ref="E7:F7"/>
    <mergeCell ref="H7:I7"/>
  </mergeCells>
  <conditionalFormatting sqref="B6:D10">
    <cfRule type="expression" dxfId="3" priority="4" stopIfTrue="1">
      <formula>E6=""</formula>
    </cfRule>
  </conditionalFormatting>
  <conditionalFormatting sqref="B11:D11">
    <cfRule type="expression" dxfId="2" priority="3" stopIfTrue="1">
      <formula>E11=""</formula>
    </cfRule>
  </conditionalFormatting>
  <conditionalFormatting sqref="B5:D5">
    <cfRule type="expression" dxfId="1" priority="2" stopIfTrue="1">
      <formula>E5=""</formula>
    </cfRule>
  </conditionalFormatting>
  <conditionalFormatting sqref="J1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 Year </vt:lpstr>
      <vt:lpstr>Previous Full Year</vt:lpstr>
      <vt:lpstr>Two Years Previous</vt:lpstr>
      <vt:lpstr>Lender Prequal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Gagnon</dc:creator>
  <cp:lastModifiedBy>WSR 03</cp:lastModifiedBy>
  <cp:lastPrinted>2021-12-17T19:36:24Z</cp:lastPrinted>
  <dcterms:created xsi:type="dcterms:W3CDTF">2015-08-05T18:34:17Z</dcterms:created>
  <dcterms:modified xsi:type="dcterms:W3CDTF">2023-05-04T17:00:49Z</dcterms:modified>
</cp:coreProperties>
</file>