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ubota/Jupyter/光纤图像检测/"/>
    </mc:Choice>
  </mc:AlternateContent>
  <xr:revisionPtr revIDLastSave="0" documentId="13_ncr:1_{57F35B3D-70E0-FB4C-85FF-F183B9880104}" xr6:coauthVersionLast="32" xr6:coauthVersionMax="32" xr10:uidLastSave="{00000000-0000-0000-0000-000000000000}"/>
  <bookViews>
    <workbookView xWindow="900" yWindow="460" windowWidth="27900" windowHeight="17540" tabRatio="678" activeTab="2" xr2:uid="{00000000-000D-0000-FFFF-FFFF00000000}"/>
  </bookViews>
  <sheets>
    <sheet name="里程碑" sheetId="1" state="hidden" r:id="rId1"/>
    <sheet name="系统方案" sheetId="2" state="hidden" r:id="rId2"/>
    <sheet name="嵌入式" sheetId="3" r:id="rId3"/>
    <sheet name="报价清单" sheetId="4" state="hidden" r:id="rId4"/>
    <sheet name="Sheet1" sheetId="5" r:id="rId5"/>
  </sheets>
  <calcPr calcId="179017"/>
</workbook>
</file>

<file path=xl/calcChain.xml><?xml version="1.0" encoding="utf-8"?>
<calcChain xmlns="http://schemas.openxmlformats.org/spreadsheetml/2006/main">
  <c r="C44" i="4" l="1"/>
  <c r="E43" i="4"/>
  <c r="E42" i="4"/>
  <c r="E41" i="4"/>
  <c r="E40" i="4"/>
  <c r="E44" i="4" s="1"/>
  <c r="D48" i="4" s="1"/>
  <c r="E39" i="4"/>
  <c r="C32" i="4"/>
  <c r="D49" i="4" s="1"/>
  <c r="C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26" i="4" s="1"/>
  <c r="D47" i="4" s="1"/>
  <c r="D50" i="4" s="1"/>
  <c r="E9" i="4"/>
</calcChain>
</file>

<file path=xl/sharedStrings.xml><?xml version="1.0" encoding="utf-8"?>
<sst xmlns="http://schemas.openxmlformats.org/spreadsheetml/2006/main" count="148" uniqueCount="125">
  <si>
    <t>计划开始时间</t>
  </si>
  <si>
    <t>说明</t>
  </si>
  <si>
    <t>参与人员</t>
  </si>
  <si>
    <t>需求阶段</t>
  </si>
  <si>
    <t>设计阶段</t>
  </si>
  <si>
    <t>开发阶段</t>
  </si>
  <si>
    <t>测试阶段</t>
  </si>
  <si>
    <t>验收阶段</t>
  </si>
  <si>
    <t>阶段\时间</t>
  </si>
  <si>
    <t>需求分析</t>
  </si>
  <si>
    <t>池思军</t>
  </si>
  <si>
    <t>方案及设计</t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</si>
  <si>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I设计</t>
    </r>
  </si>
  <si>
    <t>待定</t>
  </si>
  <si>
    <r>
      <rPr>
        <sz val="11"/>
        <color rgb="FF000000"/>
        <rFont val="宋体"/>
        <charset val="134"/>
      </rPr>
      <t>W</t>
    </r>
    <r>
      <rPr>
        <sz val="11"/>
        <color rgb="FF000000"/>
        <rFont val="宋体"/>
        <charset val="134"/>
      </rPr>
      <t>eb前端</t>
    </r>
  </si>
  <si>
    <t>开发</t>
  </si>
  <si>
    <t>测试</t>
  </si>
  <si>
    <t>验收</t>
  </si>
  <si>
    <t>系统结构概念图</t>
  </si>
  <si>
    <t>子模块</t>
  </si>
  <si>
    <t>功能</t>
  </si>
  <si>
    <t>预计工作量</t>
  </si>
  <si>
    <t>计划完成时间</t>
  </si>
  <si>
    <t>实际开始时间</t>
  </si>
  <si>
    <t>实际完成时间</t>
  </si>
  <si>
    <t>UI美工总体设计</t>
  </si>
  <si>
    <t>数据库设计</t>
  </si>
  <si>
    <t>登录</t>
  </si>
  <si>
    <t>创建业务用户</t>
  </si>
  <si>
    <t>权限设置</t>
  </si>
  <si>
    <t>设备信息管理</t>
  </si>
  <si>
    <t>设备授权管理</t>
  </si>
  <si>
    <t>设备数据实时显示</t>
  </si>
  <si>
    <t>设备控制</t>
  </si>
  <si>
    <t>地域信息管理</t>
  </si>
  <si>
    <t>地域信息权限</t>
  </si>
  <si>
    <t>警报阀值数据设置</t>
  </si>
  <si>
    <t>设备警报及平台警报推送</t>
  </si>
  <si>
    <t>报警过滤</t>
  </si>
  <si>
    <t>微信端</t>
  </si>
  <si>
    <t>测试上线及使用</t>
  </si>
  <si>
    <t>培训及验收</t>
  </si>
  <si>
    <r>
      <rPr>
        <sz val="11"/>
        <color rgb="FF000000"/>
        <rFont val="宋体"/>
        <charset val="134"/>
      </rPr>
      <t xml:space="preserve">                                            </t>
    </r>
    <r>
      <rPr>
        <sz val="11"/>
        <color indexed="12"/>
        <rFont val="宋体"/>
        <charset val="134"/>
      </rPr>
      <t>不可能之挑战  追求卓越品质  为客户节省成本</t>
    </r>
  </si>
  <si>
    <t>武汉日创科技有限公司</t>
  </si>
  <si>
    <t>地址：武汉东湖高新区软件园A11栋</t>
  </si>
  <si>
    <t>电话：02787383543　传真：02787388943　　</t>
  </si>
  <si>
    <t>联系人：倪茂盛  18971639825</t>
  </si>
  <si>
    <t>致：</t>
  </si>
  <si>
    <t>泰瑞科技</t>
  </si>
  <si>
    <t>软件开发</t>
  </si>
  <si>
    <t>序号</t>
  </si>
  <si>
    <t>工作内容</t>
  </si>
  <si>
    <r>
      <rPr>
        <sz val="10"/>
        <color rgb="FF000000"/>
        <rFont val="宋体"/>
        <charset val="134"/>
      </rPr>
      <t>工作量（人</t>
    </r>
    <r>
      <rPr>
        <sz val="10"/>
        <color rgb="FF000000"/>
        <rFont val="Calibri"/>
      </rPr>
      <t>/</t>
    </r>
    <r>
      <rPr>
        <sz val="10"/>
        <color rgb="FF000000"/>
        <rFont val="宋体"/>
        <charset val="134"/>
      </rPr>
      <t>天）</t>
    </r>
  </si>
  <si>
    <t>单价（元）</t>
  </si>
  <si>
    <t>金额（元）</t>
  </si>
  <si>
    <t>总计：</t>
  </si>
  <si>
    <t>硬件成本</t>
  </si>
  <si>
    <t xml:space="preserve">NO </t>
  </si>
  <si>
    <t>内容</t>
  </si>
  <si>
    <t>价格(元)</t>
  </si>
  <si>
    <t>材料费</t>
  </si>
  <si>
    <t xml:space="preserve">
打板10片，焊接5片</t>
  </si>
  <si>
    <t>打板（6层）</t>
  </si>
  <si>
    <t>焊接+钢网</t>
  </si>
  <si>
    <t>打样合计：</t>
  </si>
  <si>
    <t>嵌入式软件及硬件开发</t>
  </si>
  <si>
    <t>工作量（人/天）</t>
  </si>
  <si>
    <t>嵌入式软件开发</t>
  </si>
  <si>
    <t>硬件方案设计</t>
  </si>
  <si>
    <t>原理图设计</t>
  </si>
  <si>
    <t>PCB设计</t>
  </si>
  <si>
    <t>调试</t>
  </si>
  <si>
    <t>合计：</t>
  </si>
  <si>
    <t>不含税费用总价</t>
  </si>
  <si>
    <t>名称</t>
  </si>
  <si>
    <t>软件</t>
  </si>
  <si>
    <t>人力成本</t>
  </si>
  <si>
    <t>嵌入式</t>
  </si>
  <si>
    <t>硬件</t>
  </si>
  <si>
    <t>采购打板成本</t>
  </si>
  <si>
    <t>总计</t>
  </si>
  <si>
    <r>
      <rPr>
        <sz val="10"/>
        <color rgb="FF000000"/>
        <rFont val="宋体"/>
        <charset val="134"/>
      </rPr>
      <t>人工</t>
    </r>
    <r>
      <rPr>
        <sz val="10"/>
        <color rgb="FF000000"/>
        <rFont val="Calibri"/>
      </rPr>
      <t>+</t>
    </r>
    <r>
      <rPr>
        <sz val="10"/>
        <color rgb="FF000000"/>
        <rFont val="宋体"/>
        <charset val="134"/>
      </rPr>
      <t>材料</t>
    </r>
  </si>
  <si>
    <t>状况</t>
  </si>
  <si>
    <t>完成度</t>
  </si>
  <si>
    <t>已完成工作量</t>
  </si>
  <si>
    <t>评审意见</t>
  </si>
  <si>
    <t>担当人</t>
  </si>
  <si>
    <t>视频模块</t>
  </si>
  <si>
    <t>场景模块</t>
  </si>
  <si>
    <t>控制模块</t>
  </si>
  <si>
    <t>帧模块</t>
  </si>
  <si>
    <t>帧提取</t>
  </si>
  <si>
    <t>读取视频</t>
  </si>
  <si>
    <t>计算帧关联度</t>
  </si>
  <si>
    <t>圆检测</t>
  </si>
  <si>
    <t>清晰度检测</t>
  </si>
  <si>
    <t>圆心距离计算</t>
  </si>
  <si>
    <t>场景检测控制</t>
  </si>
  <si>
    <t>最优帧检测控制</t>
  </si>
  <si>
    <t>无圆场景1</t>
  </si>
  <si>
    <t>一圆场景2</t>
  </si>
  <si>
    <t>二圆场景3</t>
  </si>
  <si>
    <t>多圆场景4</t>
  </si>
  <si>
    <t>提高检测准确度，算法优化</t>
  </si>
  <si>
    <t>模块整合</t>
  </si>
  <si>
    <t xml:space="preserve">对各个模块整个，提供供用户使用的接口 </t>
  </si>
  <si>
    <t>helper（提供一些需要的函数）</t>
  </si>
  <si>
    <t>fe</t>
  </si>
  <si>
    <t>针对图像间的关联已有解决方案，接下来对视频流考虑如何计算关联度</t>
  </si>
  <si>
    <t>已初步整理好框架，针对类之间的api接口还需要随着项目进行而调整</t>
  </si>
  <si>
    <t>已完成</t>
  </si>
  <si>
    <t>进行中</t>
  </si>
  <si>
    <t>完成</t>
  </si>
  <si>
    <t>完成，并且考虑统一整合到控制模块中</t>
  </si>
  <si>
    <t>利用opencv读取视频</t>
  </si>
  <si>
    <t>利用opencv提取视频每一帧</t>
  </si>
  <si>
    <t>利用帧模块，直接判定有无圆即可</t>
  </si>
  <si>
    <t>利用帧模块，判定圆，并且输出清晰度</t>
  </si>
  <si>
    <t>添加一些琐碎函数</t>
  </si>
  <si>
    <t>break</t>
  </si>
  <si>
    <t>利用帧模块，判定圆，并且输出圆信息</t>
  </si>
  <si>
    <t>利用视频的每一帧，对当前场景判定。</t>
  </si>
  <si>
    <t>根据方框基准点，计算距离。</t>
  </si>
  <si>
    <t>控制模块中直接进行视频读取以及帧提取）</t>
  </si>
  <si>
    <t>整体完整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</si>
</sst>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0.00;[Red]0.00"/>
    <numFmt numFmtId="166" formatCode="0.00_);[Red]\(0.00\)"/>
  </numFmts>
  <fonts count="26">
    <font>
      <sz val="11"/>
      <name val="Calibri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8"/>
      <name val="幼圆"/>
      <charset val="134"/>
    </font>
    <font>
      <b/>
      <sz val="12"/>
      <name val="宋体"/>
      <charset val="134"/>
    </font>
    <font>
      <b/>
      <sz val="12"/>
      <name val="方正姚体"/>
      <charset val="134"/>
    </font>
    <font>
      <sz val="11"/>
      <color indexed="8"/>
      <name val="方正姚体"/>
      <charset val="134"/>
    </font>
    <font>
      <b/>
      <sz val="11"/>
      <color indexed="8"/>
      <name val="宋体"/>
      <charset val="134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0"/>
      <color rgb="FF000000"/>
      <name val="宋体"/>
      <charset val="134"/>
    </font>
    <font>
      <sz val="12"/>
      <name val="微软雅黑"/>
      <charset val="134"/>
    </font>
    <font>
      <sz val="12"/>
      <name val="Times New Roman"/>
    </font>
    <font>
      <sz val="12"/>
      <color rgb="FF000000"/>
      <name val="Times New Roman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1"/>
      <color rgb="FF000000"/>
      <name val="Tahoma"/>
    </font>
    <font>
      <sz val="11"/>
      <color indexed="12"/>
      <name val="宋体"/>
      <charset val="134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F45C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23" fillId="0" borderId="0">
      <protection locked="0"/>
    </xf>
    <xf numFmtId="0" fontId="4" fillId="0" borderId="0">
      <protection locked="0"/>
    </xf>
    <xf numFmtId="0" fontId="4" fillId="0" borderId="0">
      <protection locked="0"/>
    </xf>
  </cellStyleXfs>
  <cellXfs count="19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2" fillId="7" borderId="0" xfId="0" applyFont="1" applyFill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2" borderId="0" xfId="1" applyFill="1" applyAlignment="1" applyProtection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5" fillId="9" borderId="2" xfId="2" applyFont="1" applyFill="1" applyBorder="1" applyAlignment="1" applyProtection="1">
      <alignment vertical="center" wrapText="1"/>
    </xf>
    <xf numFmtId="0" fontId="4" fillId="9" borderId="2" xfId="2" applyFill="1" applyBorder="1" applyAlignment="1" applyProtection="1">
      <alignment vertical="center"/>
    </xf>
    <xf numFmtId="10" fontId="6" fillId="9" borderId="2" xfId="0" applyNumberFormat="1" applyFont="1" applyFill="1" applyBorder="1" applyAlignment="1"/>
    <xf numFmtId="0" fontId="6" fillId="9" borderId="2" xfId="0" applyFont="1" applyFill="1" applyBorder="1" applyAlignment="1"/>
    <xf numFmtId="0" fontId="6" fillId="9" borderId="2" xfId="0" applyFont="1" applyFill="1" applyBorder="1" applyAlignment="1">
      <alignment wrapText="1"/>
    </xf>
    <xf numFmtId="0" fontId="1" fillId="2" borderId="3" xfId="0" applyFont="1" applyFill="1" applyBorder="1">
      <alignment vertical="center"/>
    </xf>
    <xf numFmtId="0" fontId="3" fillId="2" borderId="3" xfId="2" applyFont="1" applyFill="1" applyBorder="1" applyAlignment="1" applyProtection="1">
      <alignment horizontal="center" vertical="center" wrapText="1"/>
    </xf>
    <xf numFmtId="0" fontId="3" fillId="2" borderId="1" xfId="2" applyFont="1" applyFill="1" applyBorder="1" applyAlignment="1" applyProtection="1">
      <alignment vertical="center"/>
    </xf>
    <xf numFmtId="10" fontId="3" fillId="2" borderId="0" xfId="0" applyNumberFormat="1" applyFont="1" applyFill="1">
      <alignment vertical="center"/>
    </xf>
    <xf numFmtId="10" fontId="7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/>
    <xf numFmtId="164" fontId="7" fillId="2" borderId="1" xfId="0" applyNumberFormat="1" applyFont="1" applyFill="1" applyBorder="1" applyAlignment="1"/>
    <xf numFmtId="164" fontId="6" fillId="2" borderId="1" xfId="0" applyNumberFormat="1" applyFont="1" applyFill="1" applyBorder="1" applyAlignment="1"/>
    <xf numFmtId="9" fontId="3" fillId="2" borderId="7" xfId="3" applyNumberFormat="1" applyFont="1" applyFill="1" applyBorder="1" applyAlignment="1" applyProtection="1">
      <alignment vertical="center"/>
    </xf>
    <xf numFmtId="0" fontId="3" fillId="2" borderId="7" xfId="2" applyFont="1" applyFill="1" applyBorder="1" applyAlignment="1" applyProtection="1">
      <alignment vertical="center"/>
    </xf>
    <xf numFmtId="9" fontId="7" fillId="2" borderId="7" xfId="0" applyNumberFormat="1" applyFont="1" applyFill="1" applyBorder="1" applyAlignment="1"/>
    <xf numFmtId="10" fontId="7" fillId="2" borderId="7" xfId="0" applyNumberFormat="1" applyFont="1" applyFill="1" applyBorder="1" applyAlignment="1">
      <alignment horizontal="right"/>
    </xf>
    <xf numFmtId="0" fontId="7" fillId="2" borderId="7" xfId="0" applyFont="1" applyFill="1" applyBorder="1" applyAlignment="1"/>
    <xf numFmtId="164" fontId="7" fillId="2" borderId="7" xfId="0" applyNumberFormat="1" applyFont="1" applyFill="1" applyBorder="1" applyAlignment="1"/>
    <xf numFmtId="164" fontId="6" fillId="2" borderId="7" xfId="0" applyNumberFormat="1" applyFont="1" applyFill="1" applyBorder="1" applyAlignment="1"/>
    <xf numFmtId="164" fontId="6" fillId="2" borderId="8" xfId="0" applyNumberFormat="1" applyFont="1" applyFill="1" applyBorder="1" applyAlignment="1"/>
    <xf numFmtId="0" fontId="3" fillId="2" borderId="7" xfId="3" applyFont="1" applyFill="1" applyBorder="1" applyAlignment="1" applyProtection="1">
      <alignment vertical="center"/>
    </xf>
    <xf numFmtId="0" fontId="3" fillId="2" borderId="10" xfId="4" applyFont="1" applyFill="1" applyBorder="1" applyAlignment="1" applyProtection="1">
      <alignment horizontal="center" vertical="center" wrapText="1"/>
    </xf>
    <xf numFmtId="0" fontId="3" fillId="2" borderId="1" xfId="3" applyFont="1" applyFill="1" applyBorder="1" applyAlignment="1" applyProtection="1">
      <alignment vertical="center"/>
    </xf>
    <xf numFmtId="0" fontId="3" fillId="2" borderId="1" xfId="4" applyFont="1" applyFill="1" applyBorder="1" applyAlignment="1" applyProtection="1">
      <alignment vertical="center"/>
    </xf>
    <xf numFmtId="9" fontId="3" fillId="2" borderId="1" xfId="5" applyNumberFormat="1" applyFont="1" applyFill="1" applyBorder="1" applyAlignment="1" applyProtection="1"/>
    <xf numFmtId="10" fontId="3" fillId="2" borderId="1" xfId="5" applyNumberFormat="1" applyFont="1" applyFill="1" applyBorder="1" applyAlignment="1" applyProtection="1">
      <alignment horizontal="right"/>
    </xf>
    <xf numFmtId="0" fontId="7" fillId="2" borderId="1" xfId="5" applyFont="1" applyFill="1" applyBorder="1" applyAlignment="1" applyProtection="1"/>
    <xf numFmtId="164" fontId="7" fillId="2" borderId="1" xfId="0" applyNumberFormat="1" applyFont="1" applyFill="1" applyBorder="1" applyAlignment="1"/>
    <xf numFmtId="0" fontId="1" fillId="2" borderId="1" xfId="0" applyFont="1" applyFill="1" applyBorder="1">
      <alignment vertical="center"/>
    </xf>
    <xf numFmtId="0" fontId="1" fillId="2" borderId="12" xfId="0" applyFont="1" applyFill="1" applyBorder="1">
      <alignment vertical="center"/>
    </xf>
    <xf numFmtId="9" fontId="3" fillId="2" borderId="1" xfId="3" applyNumberFormat="1" applyFont="1" applyFill="1" applyBorder="1" applyAlignment="1" applyProtection="1">
      <alignment vertical="center"/>
    </xf>
    <xf numFmtId="9" fontId="3" fillId="2" borderId="1" xfId="6" applyNumberFormat="1" applyFont="1" applyFill="1" applyBorder="1" applyAlignment="1" applyProtection="1"/>
    <xf numFmtId="0" fontId="3" fillId="2" borderId="1" xfId="6" applyFont="1" applyFill="1" applyBorder="1" applyAlignment="1" applyProtection="1"/>
    <xf numFmtId="164" fontId="6" fillId="2" borderId="1" xfId="6" applyNumberFormat="1" applyFont="1" applyFill="1" applyBorder="1" applyAlignment="1" applyProtection="1"/>
    <xf numFmtId="164" fontId="6" fillId="2" borderId="12" xfId="6" applyNumberFormat="1" applyFont="1" applyFill="1" applyBorder="1" applyAlignment="1" applyProtection="1"/>
    <xf numFmtId="0" fontId="3" fillId="2" borderId="10" xfId="3" applyFont="1" applyFill="1" applyBorder="1" applyAlignment="1" applyProtection="1">
      <alignment horizontal="center" vertical="center" wrapText="1"/>
    </xf>
    <xf numFmtId="165" fontId="3" fillId="2" borderId="1" xfId="5" applyNumberFormat="1" applyFont="1" applyFill="1" applyBorder="1" applyAlignment="1" applyProtection="1">
      <alignment horizontal="right"/>
    </xf>
    <xf numFmtId="164" fontId="4" fillId="2" borderId="1" xfId="6" applyNumberFormat="1" applyFill="1" applyBorder="1" applyAlignment="1" applyProtection="1">
      <alignment vertical="center"/>
    </xf>
    <xf numFmtId="164" fontId="4" fillId="2" borderId="12" xfId="6" applyNumberFormat="1" applyFill="1" applyBorder="1" applyAlignment="1" applyProtection="1">
      <alignment vertical="center"/>
    </xf>
    <xf numFmtId="0" fontId="3" fillId="2" borderId="10" xfId="2" applyFont="1" applyFill="1" applyBorder="1" applyAlignment="1" applyProtection="1">
      <alignment horizontal="center" vertical="center" wrapText="1"/>
    </xf>
    <xf numFmtId="9" fontId="3" fillId="2" borderId="1" xfId="2" applyNumberFormat="1" applyFont="1" applyFill="1" applyBorder="1" applyAlignment="1" applyProtection="1">
      <alignment vertical="center"/>
    </xf>
    <xf numFmtId="0" fontId="3" fillId="2" borderId="1" xfId="2" applyFont="1" applyFill="1" applyBorder="1" applyAlignment="1" applyProtection="1">
      <alignment vertical="center"/>
    </xf>
    <xf numFmtId="165" fontId="3" fillId="2" borderId="1" xfId="6" applyNumberFormat="1" applyFont="1" applyFill="1" applyBorder="1" applyAlignment="1" applyProtection="1"/>
    <xf numFmtId="0" fontId="7" fillId="2" borderId="1" xfId="6" applyFont="1" applyFill="1" applyBorder="1" applyAlignment="1" applyProtection="1"/>
    <xf numFmtId="164" fontId="3" fillId="2" borderId="1" xfId="6" applyNumberFormat="1" applyFont="1" applyFill="1" applyBorder="1" applyAlignment="1" applyProtection="1">
      <alignment vertical="center"/>
    </xf>
    <xf numFmtId="10" fontId="3" fillId="2" borderId="1" xfId="5" applyNumberFormat="1" applyFont="1" applyFill="1" applyBorder="1" applyAlignment="1" applyProtection="1"/>
    <xf numFmtId="164" fontId="5" fillId="2" borderId="1" xfId="6" applyNumberFormat="1" applyFont="1" applyFill="1" applyBorder="1" applyAlignment="1" applyProtection="1">
      <alignment vertical="center"/>
    </xf>
    <xf numFmtId="164" fontId="5" fillId="2" borderId="12" xfId="6" applyNumberFormat="1" applyFont="1" applyFill="1" applyBorder="1" applyAlignment="1" applyProtection="1">
      <alignment vertical="center"/>
    </xf>
    <xf numFmtId="0" fontId="3" fillId="2" borderId="14" xfId="4" applyFont="1" applyFill="1" applyBorder="1" applyAlignment="1" applyProtection="1">
      <alignment horizontal="center" vertical="center" wrapText="1"/>
    </xf>
    <xf numFmtId="9" fontId="3" fillId="2" borderId="7" xfId="4" applyNumberFormat="1" applyFont="1" applyFill="1" applyBorder="1" applyAlignment="1" applyProtection="1">
      <alignment vertical="center"/>
    </xf>
    <xf numFmtId="0" fontId="3" fillId="2" borderId="7" xfId="4" applyFont="1" applyFill="1" applyBorder="1" applyAlignment="1" applyProtection="1">
      <alignment vertical="center"/>
    </xf>
    <xf numFmtId="9" fontId="3" fillId="2" borderId="7" xfId="5" applyNumberFormat="1" applyFont="1" applyFill="1" applyBorder="1" applyAlignment="1" applyProtection="1"/>
    <xf numFmtId="165" fontId="3" fillId="2" borderId="7" xfId="5" applyNumberFormat="1" applyFont="1" applyFill="1" applyBorder="1" applyAlignment="1" applyProtection="1"/>
    <xf numFmtId="0" fontId="7" fillId="2" borderId="7" xfId="5" applyFont="1" applyFill="1" applyBorder="1" applyAlignment="1" applyProtection="1"/>
    <xf numFmtId="164" fontId="3" fillId="2" borderId="7" xfId="6" applyNumberFormat="1" applyFont="1" applyFill="1" applyBorder="1" applyAlignment="1" applyProtection="1">
      <alignment vertical="center"/>
    </xf>
    <xf numFmtId="164" fontId="5" fillId="2" borderId="7" xfId="6" applyNumberFormat="1" applyFont="1" applyFill="1" applyBorder="1" applyAlignment="1" applyProtection="1">
      <alignment vertical="center"/>
    </xf>
    <xf numFmtId="0" fontId="3" fillId="2" borderId="15" xfId="3" applyFont="1" applyFill="1" applyBorder="1" applyAlignment="1" applyProtection="1">
      <alignment horizontal="center" vertical="center" wrapText="1"/>
    </xf>
    <xf numFmtId="9" fontId="3" fillId="2" borderId="16" xfId="3" applyNumberFormat="1" applyFont="1" applyFill="1" applyBorder="1" applyAlignment="1" applyProtection="1">
      <alignment vertical="center"/>
    </xf>
    <xf numFmtId="0" fontId="3" fillId="2" borderId="16" xfId="3" applyFont="1" applyFill="1" applyBorder="1" applyAlignment="1" applyProtection="1">
      <alignment vertical="center"/>
    </xf>
    <xf numFmtId="9" fontId="3" fillId="2" borderId="16" xfId="6" applyNumberFormat="1" applyFont="1" applyFill="1" applyBorder="1" applyAlignment="1" applyProtection="1"/>
    <xf numFmtId="165" fontId="3" fillId="2" borderId="16" xfId="5" applyNumberFormat="1" applyFont="1" applyFill="1" applyBorder="1" applyAlignment="1" applyProtection="1"/>
    <xf numFmtId="0" fontId="3" fillId="2" borderId="16" xfId="6" applyFont="1" applyFill="1" applyBorder="1" applyAlignment="1" applyProtection="1"/>
    <xf numFmtId="164" fontId="3" fillId="2" borderId="16" xfId="6" applyNumberFormat="1" applyFont="1" applyFill="1" applyBorder="1" applyAlignment="1" applyProtection="1">
      <alignment vertical="center"/>
    </xf>
    <xf numFmtId="164" fontId="5" fillId="2" borderId="16" xfId="6" applyNumberFormat="1" applyFont="1" applyFill="1" applyBorder="1" applyAlignment="1" applyProtection="1">
      <alignment vertical="center"/>
    </xf>
    <xf numFmtId="9" fontId="3" fillId="2" borderId="17" xfId="3" applyNumberFormat="1" applyFont="1" applyFill="1" applyBorder="1" applyAlignment="1" applyProtection="1">
      <alignment vertical="center"/>
    </xf>
    <xf numFmtId="0" fontId="3" fillId="2" borderId="17" xfId="3" applyFont="1" applyFill="1" applyBorder="1" applyAlignment="1" applyProtection="1">
      <alignment vertical="center"/>
    </xf>
    <xf numFmtId="9" fontId="3" fillId="2" borderId="17" xfId="6" applyNumberFormat="1" applyFont="1" applyFill="1" applyBorder="1" applyAlignment="1" applyProtection="1"/>
    <xf numFmtId="0" fontId="3" fillId="2" borderId="17" xfId="6" applyFont="1" applyFill="1" applyBorder="1" applyAlignment="1" applyProtection="1"/>
    <xf numFmtId="164" fontId="3" fillId="2" borderId="17" xfId="6" applyNumberFormat="1" applyFont="1" applyFill="1" applyBorder="1" applyAlignment="1" applyProtection="1">
      <alignment vertical="center"/>
    </xf>
    <xf numFmtId="164" fontId="5" fillId="2" borderId="18" xfId="6" applyNumberFormat="1" applyFont="1" applyFill="1" applyBorder="1" applyAlignment="1" applyProtection="1">
      <alignment vertical="center"/>
    </xf>
    <xf numFmtId="9" fontId="3" fillId="2" borderId="19" xfId="3" applyNumberFormat="1" applyFont="1" applyFill="1" applyBorder="1" applyAlignment="1" applyProtection="1">
      <alignment vertical="center"/>
    </xf>
    <xf numFmtId="0" fontId="3" fillId="2" borderId="19" xfId="3" applyFont="1" applyFill="1" applyBorder="1" applyAlignment="1" applyProtection="1">
      <alignment vertical="center"/>
    </xf>
    <xf numFmtId="9" fontId="3" fillId="2" borderId="19" xfId="6" applyNumberFormat="1" applyFont="1" applyFill="1" applyBorder="1" applyAlignment="1" applyProtection="1"/>
    <xf numFmtId="165" fontId="3" fillId="2" borderId="19" xfId="5" applyNumberFormat="1" applyFont="1" applyFill="1" applyBorder="1" applyAlignment="1" applyProtection="1"/>
    <xf numFmtId="0" fontId="3" fillId="2" borderId="19" xfId="6" applyFont="1" applyFill="1" applyBorder="1" applyAlignment="1" applyProtection="1"/>
    <xf numFmtId="164" fontId="3" fillId="2" borderId="19" xfId="6" applyNumberFormat="1" applyFont="1" applyFill="1" applyBorder="1" applyAlignment="1" applyProtection="1">
      <alignment vertical="center"/>
    </xf>
    <xf numFmtId="0" fontId="3" fillId="2" borderId="19" xfId="4" applyFont="1" applyFill="1" applyBorder="1" applyAlignment="1" applyProtection="1">
      <alignment horizontal="center" vertical="center" wrapText="1"/>
    </xf>
    <xf numFmtId="0" fontId="3" fillId="2" borderId="19" xfId="4" applyFont="1" applyFill="1" applyBorder="1" applyAlignment="1" applyProtection="1">
      <alignment vertical="center"/>
    </xf>
    <xf numFmtId="0" fontId="3" fillId="2" borderId="23" xfId="6" applyFont="1" applyFill="1" applyBorder="1" applyAlignment="1" applyProtection="1"/>
    <xf numFmtId="164" fontId="3" fillId="2" borderId="25" xfId="6" applyNumberFormat="1" applyFont="1" applyFill="1" applyBorder="1" applyAlignment="1" applyProtection="1">
      <alignment vertical="center"/>
    </xf>
    <xf numFmtId="0" fontId="3" fillId="2" borderId="26" xfId="4" applyFont="1" applyFill="1" applyBorder="1" applyAlignment="1" applyProtection="1">
      <alignment horizontal="center" vertical="center" wrapText="1"/>
    </xf>
    <xf numFmtId="0" fontId="3" fillId="2" borderId="25" xfId="4" applyFont="1" applyFill="1" applyBorder="1" applyAlignment="1" applyProtection="1">
      <alignment horizontal="center" vertical="center" wrapText="1"/>
    </xf>
    <xf numFmtId="9" fontId="3" fillId="2" borderId="19" xfId="3" applyNumberFormat="1" applyFont="1" applyFill="1" applyBorder="1" applyAlignment="1" applyProtection="1">
      <alignment vertical="center"/>
    </xf>
    <xf numFmtId="0" fontId="7" fillId="2" borderId="26" xfId="6" applyFont="1" applyFill="1" applyBorder="1" applyAlignment="1" applyProtection="1">
      <alignment horizontal="center" vertical="center" wrapText="1"/>
    </xf>
    <xf numFmtId="0" fontId="5" fillId="2" borderId="17" xfId="6" applyFont="1" applyFill="1" applyBorder="1" applyAlignment="1" applyProtection="1">
      <alignment vertical="center"/>
    </xf>
    <xf numFmtId="0" fontId="5" fillId="2" borderId="18" xfId="6" applyFont="1" applyFill="1" applyBorder="1" applyAlignment="1" applyProtection="1">
      <alignment vertical="center"/>
    </xf>
    <xf numFmtId="0" fontId="4" fillId="2" borderId="19" xfId="6" applyFill="1" applyBorder="1" applyAlignment="1" applyProtection="1">
      <alignment vertical="center"/>
    </xf>
    <xf numFmtId="0" fontId="4" fillId="2" borderId="20" xfId="6" applyFill="1" applyBorder="1" applyAlignment="1" applyProtection="1">
      <alignment vertical="center"/>
    </xf>
    <xf numFmtId="0" fontId="4" fillId="10" borderId="7" xfId="8" applyFont="1" applyFill="1" applyBorder="1" applyAlignment="1" applyProtection="1">
      <alignment horizontal="center" vertical="center" wrapText="1"/>
    </xf>
    <xf numFmtId="0" fontId="5" fillId="10" borderId="7" xfId="8" applyFont="1" applyFill="1" applyBorder="1" applyAlignment="1" applyProtection="1">
      <alignment horizontal="center" vertical="center" wrapText="1"/>
    </xf>
    <xf numFmtId="0" fontId="5" fillId="10" borderId="7" xfId="8" applyFont="1" applyFill="1" applyBorder="1" applyAlignment="1" applyProtection="1">
      <alignment vertical="center"/>
    </xf>
    <xf numFmtId="0" fontId="8" fillId="10" borderId="7" xfId="8" applyFont="1" applyFill="1" applyBorder="1" applyAlignment="1" applyProtection="1">
      <alignment vertical="center"/>
    </xf>
    <xf numFmtId="10" fontId="4" fillId="10" borderId="7" xfId="9" applyNumberFormat="1" applyFill="1" applyBorder="1" applyAlignment="1" applyProtection="1">
      <alignment vertical="center"/>
    </xf>
    <xf numFmtId="166" fontId="8" fillId="10" borderId="7" xfId="9" applyNumberFormat="1" applyFont="1" applyFill="1" applyBorder="1" applyAlignment="1" applyProtection="1"/>
    <xf numFmtId="0" fontId="4" fillId="10" borderId="7" xfId="9" applyFill="1" applyBorder="1" applyAlignment="1" applyProtection="1">
      <alignment vertical="center"/>
    </xf>
    <xf numFmtId="0" fontId="5" fillId="10" borderId="7" xfId="9" applyFont="1" applyFill="1" applyBorder="1" applyAlignment="1" applyProtection="1">
      <alignment horizontal="center" vertical="center" wrapText="1"/>
    </xf>
    <xf numFmtId="164" fontId="4" fillId="2" borderId="7" xfId="6" applyNumberFormat="1" applyFill="1" applyBorder="1" applyAlignment="1" applyProtection="1">
      <alignment vertical="center"/>
    </xf>
    <xf numFmtId="0" fontId="4" fillId="2" borderId="7" xfId="6" applyFill="1" applyBorder="1" applyAlignment="1" applyProtection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Fill="1" applyBorder="1" applyAlignment="1">
      <alignment horizontal="justify" vertical="top" wrapText="1"/>
    </xf>
    <xf numFmtId="0" fontId="16" fillId="0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justify" vertical="top" wrapText="1"/>
    </xf>
    <xf numFmtId="0" fontId="1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horizontal="justify" vertical="top" wrapText="1"/>
    </xf>
    <xf numFmtId="0" fontId="16" fillId="0" borderId="7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justify" vertical="top" wrapText="1"/>
    </xf>
    <xf numFmtId="0" fontId="15" fillId="0" borderId="1" xfId="0" applyFont="1" applyBorder="1" applyAlignment="1">
      <alignment horizontal="justify" vertical="center" wrapText="1"/>
    </xf>
    <xf numFmtId="3" fontId="1" fillId="0" borderId="10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 wrapText="1"/>
    </xf>
    <xf numFmtId="3" fontId="13" fillId="0" borderId="1" xfId="0" applyNumberFormat="1" applyFont="1" applyBorder="1" applyAlignment="1">
      <alignment vertical="center" wrapText="1"/>
    </xf>
    <xf numFmtId="16" fontId="6" fillId="2" borderId="20" xfId="7" applyNumberFormat="1" applyFont="1" applyFill="1" applyBorder="1" applyAlignment="1" applyProtection="1"/>
    <xf numFmtId="0" fontId="5" fillId="2" borderId="17" xfId="6" applyNumberFormat="1" applyFont="1" applyFill="1" applyBorder="1" applyAlignment="1" applyProtection="1">
      <alignment horizontal="center" vertical="center"/>
    </xf>
    <xf numFmtId="0" fontId="5" fillId="2" borderId="24" xfId="6" applyNumberFormat="1" applyFont="1" applyFill="1" applyBorder="1" applyAlignment="1" applyProtection="1">
      <alignment horizontal="center" vertical="center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5" xfId="2" applyFont="1" applyFill="1" applyBorder="1" applyAlignment="1" applyProtection="1">
      <alignment horizontal="center" vertical="center" wrapText="1"/>
    </xf>
    <xf numFmtId="0" fontId="3" fillId="2" borderId="11" xfId="2" applyFont="1" applyFill="1" applyBorder="1" applyAlignment="1" applyProtection="1">
      <alignment horizontal="center" vertical="center" wrapText="1"/>
    </xf>
    <xf numFmtId="0" fontId="3" fillId="2" borderId="6" xfId="2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2" xfId="6" applyFont="1" applyFill="1" applyBorder="1" applyAlignment="1" applyProtection="1">
      <alignment horizontal="center" vertical="center" wrapText="1"/>
    </xf>
    <xf numFmtId="0" fontId="7" fillId="2" borderId="24" xfId="6" applyFont="1" applyFill="1" applyBorder="1" applyAlignment="1" applyProtection="1">
      <alignment horizontal="center" vertical="center" wrapText="1"/>
    </xf>
    <xf numFmtId="0" fontId="3" fillId="2" borderId="21" xfId="3" applyFont="1" applyFill="1" applyBorder="1" applyAlignment="1" applyProtection="1">
      <alignment horizontal="center" vertical="center" wrapText="1"/>
    </xf>
    <xf numFmtId="0" fontId="3" fillId="2" borderId="22" xfId="3" applyFont="1" applyFill="1" applyBorder="1" applyAlignment="1" applyProtection="1">
      <alignment horizontal="center" vertical="center" wrapText="1"/>
    </xf>
    <xf numFmtId="0" fontId="6" fillId="0" borderId="17" xfId="6" applyFont="1" applyBorder="1" applyAlignment="1" applyProtection="1">
      <alignment horizontal="center" vertical="center" wrapText="1"/>
    </xf>
    <xf numFmtId="0" fontId="6" fillId="0" borderId="24" xfId="6" applyFont="1" applyBorder="1" applyAlignment="1" applyProtection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64" fontId="4" fillId="2" borderId="17" xfId="6" applyNumberFormat="1" applyFont="1" applyFill="1" applyBorder="1" applyAlignment="1" applyProtection="1">
      <alignment horizontal="center" vertical="center"/>
    </xf>
    <xf numFmtId="164" fontId="5" fillId="2" borderId="24" xfId="6" applyNumberFormat="1" applyFont="1" applyFill="1" applyBorder="1" applyAlignment="1" applyProtection="1">
      <alignment horizontal="center" vertical="center"/>
    </xf>
    <xf numFmtId="0" fontId="1" fillId="2" borderId="21" xfId="4" applyFont="1" applyFill="1" applyBorder="1" applyAlignment="1" applyProtection="1">
      <alignment horizontal="center" vertical="center" wrapText="1"/>
    </xf>
    <xf numFmtId="0" fontId="5" fillId="2" borderId="22" xfId="4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65" fontId="5" fillId="2" borderId="17" xfId="5" applyNumberFormat="1" applyFont="1" applyFill="1" applyBorder="1" applyAlignment="1" applyProtection="1">
      <alignment horizontal="center"/>
    </xf>
    <xf numFmtId="165" fontId="5" fillId="2" borderId="24" xfId="5" applyNumberFormat="1" applyFont="1" applyFill="1" applyBorder="1" applyAlignment="1" applyProtection="1">
      <alignment horizontal="center"/>
    </xf>
    <xf numFmtId="0" fontId="5" fillId="2" borderId="17" xfId="3" applyFont="1" applyFill="1" applyBorder="1" applyAlignment="1" applyProtection="1">
      <alignment horizontal="left" vertical="center"/>
    </xf>
    <xf numFmtId="0" fontId="5" fillId="2" borderId="24" xfId="3" applyFont="1" applyFill="1" applyBorder="1" applyAlignment="1" applyProtection="1">
      <alignment horizontal="left" vertical="center"/>
    </xf>
    <xf numFmtId="0" fontId="5" fillId="2" borderId="17" xfId="3" applyFont="1" applyFill="1" applyBorder="1" applyAlignment="1" applyProtection="1">
      <alignment horizontal="right" vertical="center"/>
    </xf>
    <xf numFmtId="0" fontId="5" fillId="2" borderId="24" xfId="3" applyFont="1" applyFill="1" applyBorder="1" applyAlignment="1" applyProtection="1">
      <alignment horizontal="right" vertical="center"/>
    </xf>
    <xf numFmtId="9" fontId="5" fillId="0" borderId="17" xfId="6" applyNumberFormat="1" applyFont="1" applyBorder="1" applyAlignment="1" applyProtection="1">
      <alignment horizontal="right"/>
    </xf>
    <xf numFmtId="9" fontId="5" fillId="0" borderId="24" xfId="6" applyNumberFormat="1" applyFont="1" applyBorder="1" applyAlignment="1" applyProtection="1">
      <alignment horizontal="right"/>
    </xf>
    <xf numFmtId="0" fontId="1" fillId="2" borderId="17" xfId="3" applyFont="1" applyFill="1" applyBorder="1" applyAlignment="1" applyProtection="1">
      <alignment horizontal="center" vertical="center" wrapText="1"/>
    </xf>
    <xf numFmtId="0" fontId="5" fillId="2" borderId="24" xfId="3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8" fillId="0" borderId="2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4" fontId="6" fillId="2" borderId="20" xfId="7" applyNumberFormat="1" applyFont="1" applyFill="1" applyBorder="1" applyAlignment="1" applyProtection="1"/>
  </cellXfs>
  <cellStyles count="10">
    <cellStyle name="Normal" xfId="0" builtinId="0"/>
    <cellStyle name="常规 10 2" xfId="6" xr:uid="{00000000-0005-0000-0000-000006000000}"/>
    <cellStyle name="常规 12" xfId="7" xr:uid="{00000000-0005-0000-0000-000007000000}"/>
    <cellStyle name="常规 2 10" xfId="2" xr:uid="{00000000-0005-0000-0000-000002000000}"/>
    <cellStyle name="常规 2 3" xfId="8" xr:uid="{00000000-0005-0000-0000-000008000000}"/>
    <cellStyle name="常规 2 5 2" xfId="4" xr:uid="{00000000-0005-0000-0000-000004000000}"/>
    <cellStyle name="常规 2 6 2" xfId="3" xr:uid="{00000000-0005-0000-0000-000003000000}"/>
    <cellStyle name="常规 3" xfId="1" xr:uid="{00000000-0005-0000-0000-000001000000}"/>
    <cellStyle name="常规 7 5" xfId="9" xr:uid="{00000000-0005-0000-0000-000009000000}"/>
    <cellStyle name="常规 9 2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1921982</xdr:colOff>
      <xdr:row>1</xdr:row>
      <xdr:rowOff>0</xdr:rowOff>
    </xdr:from>
    <xdr:to>
      <xdr:col>6</xdr:col>
      <xdr:colOff>133571</xdr:colOff>
      <xdr:row>9</xdr:row>
      <xdr:rowOff>75902</xdr:rowOff>
    </xdr:to>
    <xdr:sp macro="" textlink="">
      <xdr:nvSpPr>
        <xdr:cNvPr id="2" name="roundRec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298825" y="171450"/>
          <a:ext cx="5312410" cy="1466850"/>
        </a:xfrm>
        <a:prstGeom prst="roundRect">
          <a:avLst/>
        </a:prstGeom>
        <a:solidFill>
          <a:srgbClr val="4F81BD"/>
        </a:solidFill>
        <a:ln w="25400" cap="flat" cmpd="sng">
          <a:solidFill>
            <a:srgbClr val="365D8A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ctr"/>
          <a:r>
            <a:rPr lang="en-US" altLang="zh-CN" sz="1100">
              <a:solidFill>
                <a:srgbClr val="FFFFFF"/>
              </a:solidFill>
              <a:latin typeface="Calibri" panose="00000000000000000000" charset="0"/>
              <a:ea typeface="Calibri" panose="00000000000000000000" charset="0"/>
            </a:rPr>
            <a:t>SAAS</a:t>
          </a:r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服务器</a:t>
          </a:r>
        </a:p>
      </xdr:txBody>
    </xdr:sp>
    <xdr:clientData/>
  </xdr:twoCellAnchor>
  <xdr:twoCellAnchor>
    <xdr:from>
      <xdr:col>2</xdr:col>
      <xdr:colOff>2605899</xdr:colOff>
      <xdr:row>3</xdr:row>
      <xdr:rowOff>126503</xdr:rowOff>
    </xdr:from>
    <xdr:to>
      <xdr:col>5</xdr:col>
      <xdr:colOff>144868</xdr:colOff>
      <xdr:row>7</xdr:row>
      <xdr:rowOff>139154</xdr:rowOff>
    </xdr:to>
    <xdr:sp macro="" textlink="">
      <xdr:nvSpPr>
        <xdr:cNvPr id="3" name="round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82085" y="657225"/>
          <a:ext cx="3954780" cy="703580"/>
        </a:xfrm>
        <a:prstGeom prst="roundRect">
          <a:avLst/>
        </a:prstGeom>
        <a:solidFill>
          <a:srgbClr val="548DD3"/>
        </a:solidFill>
        <a:ln w="25400" cap="flat" cmpd="sng">
          <a:solidFill>
            <a:srgbClr val="FFFFFF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Calibri" panose="00000000000000000000" charset="0"/>
              <a:ea typeface="Calibri" panose="00000000000000000000" charset="0"/>
            </a:rPr>
            <a:t>ERP </a:t>
          </a:r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流程引擎</a:t>
          </a:r>
        </a:p>
      </xdr:txBody>
    </xdr:sp>
    <xdr:clientData/>
  </xdr:twoCellAnchor>
  <xdr:twoCellAnchor>
    <xdr:from>
      <xdr:col>2</xdr:col>
      <xdr:colOff>196406</xdr:colOff>
      <xdr:row>13</xdr:row>
      <xdr:rowOff>63251</xdr:rowOff>
    </xdr:from>
    <xdr:to>
      <xdr:col>2</xdr:col>
      <xdr:colOff>2889988</xdr:colOff>
      <xdr:row>27</xdr:row>
      <xdr:rowOff>88552</xdr:rowOff>
    </xdr:to>
    <xdr:sp macro="" textlink="">
      <xdr:nvSpPr>
        <xdr:cNvPr id="4" name="roundRec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571625" y="2306955"/>
          <a:ext cx="2695575" cy="2426335"/>
        </a:xfrm>
        <a:prstGeom prst="roundRect">
          <a:avLst/>
        </a:prstGeom>
        <a:solidFill>
          <a:srgbClr val="4F81BD"/>
        </a:solidFill>
        <a:ln w="25400" cap="flat" cmpd="sng">
          <a:solidFill>
            <a:srgbClr val="365D8A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ctr"/>
          <a:r>
            <a:rPr lang="en-US" altLang="zh-CN" sz="1100">
              <a:solidFill>
                <a:srgbClr val="FFFFFF"/>
              </a:solidFill>
              <a:latin typeface="Calibri" panose="00000000000000000000" charset="0"/>
              <a:ea typeface="Calibri" panose="00000000000000000000" charset="0"/>
            </a:rPr>
            <a:t>B/s</a:t>
          </a:r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服务器</a:t>
          </a:r>
        </a:p>
      </xdr:txBody>
    </xdr:sp>
    <xdr:clientData/>
  </xdr:twoCellAnchor>
  <xdr:twoCellAnchor>
    <xdr:from>
      <xdr:col>4</xdr:col>
      <xdr:colOff>208663</xdr:colOff>
      <xdr:row>13</xdr:row>
      <xdr:rowOff>75902</xdr:rowOff>
    </xdr:from>
    <xdr:to>
      <xdr:col>7</xdr:col>
      <xdr:colOff>675167</xdr:colOff>
      <xdr:row>27</xdr:row>
      <xdr:rowOff>75902</xdr:rowOff>
    </xdr:to>
    <xdr:sp macro="" textlink="">
      <xdr:nvSpPr>
        <xdr:cNvPr id="5" name="roundRec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314565" y="2318385"/>
          <a:ext cx="2524125" cy="2406015"/>
        </a:xfrm>
        <a:prstGeom prst="roundRect">
          <a:avLst/>
        </a:prstGeom>
        <a:solidFill>
          <a:srgbClr val="4F81BD"/>
        </a:solidFill>
        <a:ln w="25400" cap="flat" cmpd="sng">
          <a:solidFill>
            <a:srgbClr val="365D8A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ctr"/>
          <a:r>
            <a:rPr lang="en-US" altLang="zh-CN" sz="1100">
              <a:solidFill>
                <a:srgbClr val="FFFFFF"/>
              </a:solidFill>
              <a:latin typeface="+mn-lt" panose="00000000000000000000" charset="0"/>
              <a:ea typeface="+mn-lt" panose="00000000000000000000" charset="0"/>
            </a:rPr>
            <a:t>微信公众平台</a:t>
          </a:r>
        </a:p>
        <a:p>
          <a:pPr algn="ctr"/>
          <a:endParaRPr/>
        </a:p>
      </xdr:txBody>
    </xdr:sp>
    <xdr:clientData/>
  </xdr:twoCellAnchor>
  <xdr:twoCellAnchor>
    <xdr:from>
      <xdr:col>4</xdr:col>
      <xdr:colOff>437263</xdr:colOff>
      <xdr:row>16</xdr:row>
      <xdr:rowOff>0</xdr:rowOff>
    </xdr:from>
    <xdr:to>
      <xdr:col>7</xdr:col>
      <xdr:colOff>499730</xdr:colOff>
      <xdr:row>20</xdr:row>
      <xdr:rowOff>25300</xdr:rowOff>
    </xdr:to>
    <xdr:sp macro="" textlink="">
      <xdr:nvSpPr>
        <xdr:cNvPr id="6" name="roundRec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543165" y="2766060"/>
          <a:ext cx="2120900" cy="704215"/>
        </a:xfrm>
        <a:prstGeom prst="roundRect">
          <a:avLst/>
        </a:prstGeom>
        <a:solidFill>
          <a:srgbClr val="548DD3"/>
        </a:solidFill>
        <a:ln w="25400" cap="flat" cmpd="sng">
          <a:solidFill>
            <a:srgbClr val="FFFFFF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订单查询</a:t>
          </a:r>
        </a:p>
      </xdr:txBody>
    </xdr:sp>
    <xdr:clientData/>
  </xdr:twoCellAnchor>
  <xdr:twoCellAnchor>
    <xdr:from>
      <xdr:col>2</xdr:col>
      <xdr:colOff>308639</xdr:colOff>
      <xdr:row>15</xdr:row>
      <xdr:rowOff>126503</xdr:rowOff>
    </xdr:from>
    <xdr:to>
      <xdr:col>2</xdr:col>
      <xdr:colOff>1480066</xdr:colOff>
      <xdr:row>20</xdr:row>
      <xdr:rowOff>37951</xdr:rowOff>
    </xdr:to>
    <xdr:sp macro="" textlink="">
      <xdr:nvSpPr>
        <xdr:cNvPr id="7" name="roundRec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685290" y="2713990"/>
          <a:ext cx="1172210" cy="771525"/>
        </a:xfrm>
        <a:prstGeom prst="roundRect">
          <a:avLst/>
        </a:prstGeom>
        <a:solidFill>
          <a:srgbClr val="548DD3"/>
        </a:solidFill>
        <a:ln w="25400" cap="flat" cmpd="sng">
          <a:solidFill>
            <a:srgbClr val="FFFFFF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订单</a:t>
          </a:r>
        </a:p>
      </xdr:txBody>
    </xdr:sp>
    <xdr:clientData/>
  </xdr:twoCellAnchor>
  <xdr:twoCellAnchor>
    <xdr:from>
      <xdr:col>2</xdr:col>
      <xdr:colOff>301625</xdr:colOff>
      <xdr:row>20</xdr:row>
      <xdr:rowOff>139154</xdr:rowOff>
    </xdr:from>
    <xdr:to>
      <xdr:col>2</xdr:col>
      <xdr:colOff>1469545</xdr:colOff>
      <xdr:row>25</xdr:row>
      <xdr:rowOff>50601</xdr:rowOff>
    </xdr:to>
    <xdr:sp macro="" textlink="">
      <xdr:nvSpPr>
        <xdr:cNvPr id="8" name="roundRec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675765" y="3590290"/>
          <a:ext cx="1172210" cy="771525"/>
        </a:xfrm>
        <a:prstGeom prst="roundRect">
          <a:avLst/>
        </a:prstGeom>
        <a:solidFill>
          <a:srgbClr val="548DD3"/>
        </a:solidFill>
        <a:ln w="25400" cap="flat" cmpd="sng">
          <a:solidFill>
            <a:srgbClr val="FFFFFF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用户</a:t>
          </a:r>
        </a:p>
      </xdr:txBody>
    </xdr:sp>
    <xdr:clientData/>
  </xdr:twoCellAnchor>
  <xdr:twoCellAnchor>
    <xdr:from>
      <xdr:col>4</xdr:col>
      <xdr:colOff>437263</xdr:colOff>
      <xdr:row>21</xdr:row>
      <xdr:rowOff>0</xdr:rowOff>
    </xdr:from>
    <xdr:to>
      <xdr:col>7</xdr:col>
      <xdr:colOff>499730</xdr:colOff>
      <xdr:row>25</xdr:row>
      <xdr:rowOff>12650</xdr:rowOff>
    </xdr:to>
    <xdr:sp macro="" textlink="">
      <xdr:nvSpPr>
        <xdr:cNvPr id="9" name="roundRec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543165" y="3609975"/>
          <a:ext cx="2120900" cy="703580"/>
        </a:xfrm>
        <a:prstGeom prst="roundRect">
          <a:avLst/>
        </a:prstGeom>
        <a:solidFill>
          <a:srgbClr val="548DD3"/>
        </a:solidFill>
        <a:ln w="25400" cap="flat" cmpd="sng">
          <a:solidFill>
            <a:srgbClr val="FFFFFF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宣传页</a:t>
          </a:r>
        </a:p>
      </xdr:txBody>
    </xdr:sp>
    <xdr:clientData/>
  </xdr:twoCellAnchor>
  <xdr:twoCellAnchor>
    <xdr:from>
      <xdr:col>2</xdr:col>
      <xdr:colOff>3079380</xdr:colOff>
      <xdr:row>13</xdr:row>
      <xdr:rowOff>75902</xdr:rowOff>
    </xdr:from>
    <xdr:to>
      <xdr:col>4</xdr:col>
      <xdr:colOff>46517</xdr:colOff>
      <xdr:row>27</xdr:row>
      <xdr:rowOff>63251</xdr:rowOff>
    </xdr:to>
    <xdr:sp macro="" textlink="">
      <xdr:nvSpPr>
        <xdr:cNvPr id="10" name="roundRec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457700" y="2318385"/>
          <a:ext cx="2695575" cy="2397125"/>
        </a:xfrm>
        <a:prstGeom prst="roundRect">
          <a:avLst/>
        </a:prstGeom>
        <a:solidFill>
          <a:srgbClr val="4F81BD"/>
        </a:solidFill>
        <a:ln w="25400" cap="flat" cmpd="sng">
          <a:solidFill>
            <a:srgbClr val="365D8A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ctr"/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应用服务器</a:t>
          </a:r>
        </a:p>
      </xdr:txBody>
    </xdr:sp>
    <xdr:clientData/>
  </xdr:twoCellAnchor>
  <xdr:twoCellAnchor>
    <xdr:from>
      <xdr:col>2</xdr:col>
      <xdr:colOff>1557226</xdr:colOff>
      <xdr:row>15</xdr:row>
      <xdr:rowOff>126503</xdr:rowOff>
    </xdr:from>
    <xdr:to>
      <xdr:col>2</xdr:col>
      <xdr:colOff>2728654</xdr:colOff>
      <xdr:row>20</xdr:row>
      <xdr:rowOff>37951</xdr:rowOff>
    </xdr:to>
    <xdr:sp macro="" textlink="">
      <xdr:nvSpPr>
        <xdr:cNvPr id="11" name="roundRec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933065" y="2713990"/>
          <a:ext cx="1172210" cy="771525"/>
        </a:xfrm>
        <a:prstGeom prst="roundRect">
          <a:avLst/>
        </a:prstGeom>
        <a:solidFill>
          <a:srgbClr val="548DD3"/>
        </a:solidFill>
        <a:ln w="25400" cap="flat" cmpd="sng">
          <a:solidFill>
            <a:srgbClr val="FFFFFF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统计分析</a:t>
          </a:r>
        </a:p>
      </xdr:txBody>
    </xdr:sp>
    <xdr:clientData/>
  </xdr:twoCellAnchor>
  <xdr:twoCellAnchor>
    <xdr:from>
      <xdr:col>2</xdr:col>
      <xdr:colOff>1574763</xdr:colOff>
      <xdr:row>20</xdr:row>
      <xdr:rowOff>151804</xdr:rowOff>
    </xdr:from>
    <xdr:to>
      <xdr:col>2</xdr:col>
      <xdr:colOff>2746190</xdr:colOff>
      <xdr:row>25</xdr:row>
      <xdr:rowOff>63251</xdr:rowOff>
    </xdr:to>
    <xdr:sp macro="" textlink="">
      <xdr:nvSpPr>
        <xdr:cNvPr id="12" name="roundRec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952115" y="3599815"/>
          <a:ext cx="1172210" cy="771525"/>
        </a:xfrm>
        <a:prstGeom prst="roundRect">
          <a:avLst/>
        </a:prstGeom>
        <a:solidFill>
          <a:srgbClr val="548DD3"/>
        </a:solidFill>
        <a:ln w="25400" cap="flat" cmpd="sng">
          <a:solidFill>
            <a:srgbClr val="FFFFFF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支付</a:t>
          </a:r>
        </a:p>
      </xdr:txBody>
    </xdr:sp>
    <xdr:clientData/>
  </xdr:twoCellAnchor>
  <xdr:twoCellAnchor>
    <xdr:from>
      <xdr:col>2</xdr:col>
      <xdr:colOff>3251236</xdr:colOff>
      <xdr:row>16</xdr:row>
      <xdr:rowOff>12650</xdr:rowOff>
    </xdr:from>
    <xdr:to>
      <xdr:col>3</xdr:col>
      <xdr:colOff>806841</xdr:colOff>
      <xdr:row>20</xdr:row>
      <xdr:rowOff>88552</xdr:rowOff>
    </xdr:to>
    <xdr:sp macro="" textlink="">
      <xdr:nvSpPr>
        <xdr:cNvPr id="13" name="roundRec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628515" y="2771140"/>
          <a:ext cx="1172210" cy="771525"/>
        </a:xfrm>
        <a:prstGeom prst="roundRect">
          <a:avLst/>
        </a:prstGeom>
        <a:solidFill>
          <a:srgbClr val="548DD3"/>
        </a:solidFill>
        <a:ln w="25400" cap="flat" cmpd="sng">
          <a:solidFill>
            <a:srgbClr val="FFFFFF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订单</a:t>
          </a:r>
        </a:p>
      </xdr:txBody>
    </xdr:sp>
    <xdr:clientData/>
  </xdr:twoCellAnchor>
  <xdr:twoCellAnchor>
    <xdr:from>
      <xdr:col>3</xdr:col>
      <xdr:colOff>882419</xdr:colOff>
      <xdr:row>16</xdr:row>
      <xdr:rowOff>12650</xdr:rowOff>
    </xdr:from>
    <xdr:to>
      <xdr:col>3</xdr:col>
      <xdr:colOff>2054893</xdr:colOff>
      <xdr:row>20</xdr:row>
      <xdr:rowOff>88552</xdr:rowOff>
    </xdr:to>
    <xdr:sp macro="" textlink="">
      <xdr:nvSpPr>
        <xdr:cNvPr id="14" name="roundRec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5876290" y="2771140"/>
          <a:ext cx="1172210" cy="771525"/>
        </a:xfrm>
        <a:prstGeom prst="roundRect">
          <a:avLst/>
        </a:prstGeom>
        <a:solidFill>
          <a:srgbClr val="548DD3"/>
        </a:solidFill>
        <a:ln w="25400" cap="flat" cmpd="sng">
          <a:solidFill>
            <a:srgbClr val="FFFFFF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统计分析</a:t>
          </a:r>
        </a:p>
      </xdr:txBody>
    </xdr:sp>
    <xdr:clientData/>
  </xdr:twoCellAnchor>
  <xdr:twoCellAnchor>
    <xdr:from>
      <xdr:col>3</xdr:col>
      <xdr:colOff>900802</xdr:colOff>
      <xdr:row>21</xdr:row>
      <xdr:rowOff>37951</xdr:rowOff>
    </xdr:from>
    <xdr:to>
      <xdr:col>3</xdr:col>
      <xdr:colOff>2073276</xdr:colOff>
      <xdr:row>25</xdr:row>
      <xdr:rowOff>126503</xdr:rowOff>
    </xdr:to>
    <xdr:sp macro="" textlink="">
      <xdr:nvSpPr>
        <xdr:cNvPr id="15" name="roundRec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895340" y="3656965"/>
          <a:ext cx="1172210" cy="771525"/>
        </a:xfrm>
        <a:prstGeom prst="roundRect">
          <a:avLst/>
        </a:prstGeom>
        <a:solidFill>
          <a:srgbClr val="548DD3"/>
        </a:solidFill>
        <a:ln w="25400" cap="flat" cmpd="sng">
          <a:solidFill>
            <a:srgbClr val="FFFFFF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支付</a:t>
          </a:r>
        </a:p>
      </xdr:txBody>
    </xdr:sp>
    <xdr:clientData/>
  </xdr:twoCellAnchor>
  <xdr:twoCellAnchor>
    <xdr:from>
      <xdr:col>2</xdr:col>
      <xdr:colOff>3251236</xdr:colOff>
      <xdr:row>21</xdr:row>
      <xdr:rowOff>75902</xdr:rowOff>
    </xdr:from>
    <xdr:to>
      <xdr:col>3</xdr:col>
      <xdr:colOff>806841</xdr:colOff>
      <xdr:row>26</xdr:row>
      <xdr:rowOff>0</xdr:rowOff>
    </xdr:to>
    <xdr:sp macro="" textlink="">
      <xdr:nvSpPr>
        <xdr:cNvPr id="16" name="roundRec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628515" y="3695065"/>
          <a:ext cx="1172210" cy="771525"/>
        </a:xfrm>
        <a:prstGeom prst="roundRect">
          <a:avLst/>
        </a:prstGeom>
        <a:solidFill>
          <a:srgbClr val="548DD3"/>
        </a:solidFill>
        <a:ln w="25400" cap="flat" cmpd="sng">
          <a:solidFill>
            <a:srgbClr val="FFFFFF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用户</a:t>
          </a:r>
        </a:p>
      </xdr:txBody>
    </xdr:sp>
    <xdr:clientData/>
  </xdr:twoCellAnchor>
  <xdr:twoCellAnchor>
    <xdr:from>
      <xdr:col>3</xdr:col>
      <xdr:colOff>1152047</xdr:colOff>
      <xdr:row>38</xdr:row>
      <xdr:rowOff>126503</xdr:rowOff>
    </xdr:from>
    <xdr:to>
      <xdr:col>3</xdr:col>
      <xdr:colOff>1901695</xdr:colOff>
      <xdr:row>46</xdr:row>
      <xdr:rowOff>0</xdr:rowOff>
    </xdr:to>
    <xdr:sp macro="" textlink="">
      <xdr:nvSpPr>
        <xdr:cNvPr id="17" name="roundRec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6144895" y="6660515"/>
          <a:ext cx="750570" cy="1248410"/>
        </a:xfrm>
        <a:prstGeom prst="roundRect">
          <a:avLst/>
        </a:prstGeom>
        <a:solidFill>
          <a:srgbClr val="4F81BD"/>
        </a:solidFill>
        <a:ln w="25400" cap="flat" cmpd="sng">
          <a:solidFill>
            <a:srgbClr val="365D8A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Calibri" panose="00000000000000000000" charset="0"/>
              <a:ea typeface="Calibri" panose="00000000000000000000" charset="0"/>
            </a:rPr>
            <a:t>android</a:t>
          </a:r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手机</a:t>
          </a:r>
        </a:p>
      </xdr:txBody>
    </xdr:sp>
    <xdr:clientData/>
  </xdr:twoCellAnchor>
  <xdr:twoCellAnchor>
    <xdr:from>
      <xdr:col>4</xdr:col>
      <xdr:colOff>342900</xdr:colOff>
      <xdr:row>38</xdr:row>
      <xdr:rowOff>126503</xdr:rowOff>
    </xdr:from>
    <xdr:to>
      <xdr:col>5</xdr:col>
      <xdr:colOff>409353</xdr:colOff>
      <xdr:row>46</xdr:row>
      <xdr:rowOff>0</xdr:rowOff>
    </xdr:to>
    <xdr:sp macro="" textlink="">
      <xdr:nvSpPr>
        <xdr:cNvPr id="18" name="roundRect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448550" y="6656070"/>
          <a:ext cx="752475" cy="1248410"/>
        </a:xfrm>
        <a:prstGeom prst="roundRect">
          <a:avLst/>
        </a:prstGeom>
        <a:solidFill>
          <a:srgbClr val="4F81BD"/>
        </a:solidFill>
        <a:ln w="25400" cap="flat" cmpd="sng">
          <a:solidFill>
            <a:srgbClr val="365D8A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Calibri" panose="00000000000000000000" charset="0"/>
              <a:ea typeface="Calibri" panose="00000000000000000000" charset="0"/>
            </a:rPr>
            <a:t>iphone</a:t>
          </a:r>
        </a:p>
      </xdr:txBody>
    </xdr:sp>
    <xdr:clientData/>
  </xdr:twoCellAnchor>
  <xdr:twoCellAnchor>
    <xdr:from>
      <xdr:col>2</xdr:col>
      <xdr:colOff>1290674</xdr:colOff>
      <xdr:row>38</xdr:row>
      <xdr:rowOff>126503</xdr:rowOff>
    </xdr:from>
    <xdr:to>
      <xdr:col>2</xdr:col>
      <xdr:colOff>3412571</xdr:colOff>
      <xdr:row>46</xdr:row>
      <xdr:rowOff>25300</xdr:rowOff>
    </xdr:to>
    <xdr:sp macro="" textlink="">
      <xdr:nvSpPr>
        <xdr:cNvPr id="19" name="roundRect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666365" y="6666865"/>
          <a:ext cx="2122805" cy="1264285"/>
        </a:xfrm>
        <a:prstGeom prst="roundRect">
          <a:avLst/>
        </a:prstGeom>
        <a:solidFill>
          <a:srgbClr val="4F81BD"/>
        </a:solidFill>
        <a:ln w="25400" cap="flat" cmpd="sng">
          <a:solidFill>
            <a:srgbClr val="365D8A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100">
              <a:solidFill>
                <a:srgbClr val="FFFFFF"/>
              </a:solidFill>
              <a:latin typeface="Calibri" panose="00000000000000000000" charset="0"/>
              <a:ea typeface="Calibri" panose="00000000000000000000" charset="0"/>
            </a:rPr>
            <a:t>PC </a:t>
          </a:r>
          <a:r>
            <a:rPr lang="en-US" altLang="zh-CN" sz="1100">
              <a:solidFill>
                <a:srgbClr val="FFFFFF"/>
              </a:solidFill>
              <a:latin typeface="宋体" panose="00000000000000000000" charset="0"/>
              <a:ea typeface="宋体" panose="00000000000000000000" charset="0"/>
            </a:rPr>
            <a:t>浏览器</a:t>
          </a:r>
        </a:p>
      </xdr:txBody>
    </xdr:sp>
    <xdr:clientData/>
  </xdr:twoCellAnchor>
  <xdr:twoCellAnchor>
    <xdr:from>
      <xdr:col>3</xdr:col>
      <xdr:colOff>815012</xdr:colOff>
      <xdr:row>10</xdr:row>
      <xdr:rowOff>25300</xdr:rowOff>
    </xdr:from>
    <xdr:to>
      <xdr:col>3</xdr:col>
      <xdr:colOff>1027446</xdr:colOff>
      <xdr:row>12</xdr:row>
      <xdr:rowOff>101203</xdr:rowOff>
    </xdr:to>
    <xdr:sp macro="" textlink="">
      <xdr:nvSpPr>
        <xdr:cNvPr id="20" name="upDownArrow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5808980" y="1758950"/>
          <a:ext cx="212725" cy="421640"/>
        </a:xfrm>
        <a:prstGeom prst="upDownArrow">
          <a:avLst/>
        </a:prstGeom>
        <a:solidFill>
          <a:srgbClr val="4F81BD"/>
        </a:solidFill>
        <a:ln w="25400" cap="flat" cmpd="sng">
          <a:solidFill>
            <a:srgbClr val="365D8A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2209578</xdr:colOff>
      <xdr:row>10</xdr:row>
      <xdr:rowOff>50601</xdr:rowOff>
    </xdr:from>
    <xdr:to>
      <xdr:col>2</xdr:col>
      <xdr:colOff>2423521</xdr:colOff>
      <xdr:row>12</xdr:row>
      <xdr:rowOff>126503</xdr:rowOff>
    </xdr:to>
    <xdr:sp macro="" textlink="">
      <xdr:nvSpPr>
        <xdr:cNvPr id="21" name="upDownArrow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3585845" y="1788160"/>
          <a:ext cx="212725" cy="421005"/>
        </a:xfrm>
        <a:prstGeom prst="upDownArrow">
          <a:avLst/>
        </a:prstGeom>
        <a:solidFill>
          <a:srgbClr val="4F81BD"/>
        </a:solidFill>
        <a:ln w="25400" cap="flat" cmpd="sng">
          <a:solidFill>
            <a:srgbClr val="365D8A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202683</xdr:colOff>
      <xdr:row>10</xdr:row>
      <xdr:rowOff>25300</xdr:rowOff>
    </xdr:from>
    <xdr:to>
      <xdr:col>5</xdr:col>
      <xdr:colOff>415998</xdr:colOff>
      <xdr:row>12</xdr:row>
      <xdr:rowOff>101203</xdr:rowOff>
    </xdr:to>
    <xdr:sp macro="" textlink="">
      <xdr:nvSpPr>
        <xdr:cNvPr id="22" name="upDownArrow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7995285" y="1761490"/>
          <a:ext cx="212725" cy="421005"/>
        </a:xfrm>
        <a:prstGeom prst="upDownArrow">
          <a:avLst/>
        </a:prstGeom>
        <a:solidFill>
          <a:srgbClr val="4F81BD"/>
        </a:solidFill>
        <a:ln w="25400" cap="flat" cmpd="sng">
          <a:solidFill>
            <a:srgbClr val="365D8A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1543197</xdr:colOff>
      <xdr:row>27</xdr:row>
      <xdr:rowOff>88552</xdr:rowOff>
    </xdr:from>
    <xdr:to>
      <xdr:col>2</xdr:col>
      <xdr:colOff>2349869</xdr:colOff>
      <xdr:row>38</xdr:row>
      <xdr:rowOff>126503</xdr:rowOff>
    </xdr:to>
    <xdr:cxnSp macro="">
      <xdr:nvCxnSpPr>
        <xdr:cNvPr id="23" name="straightConnector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rot="16200000" flipV="1">
          <a:off x="2356485" y="5295900"/>
          <a:ext cx="1933575" cy="808990"/>
        </a:xfrm>
        <a:prstGeom prst="straightConnector1">
          <a:avLst/>
        </a:prstGeom>
        <a:noFill/>
        <a:ln w="9525" cap="flat" cmpd="sng">
          <a:solidFill>
            <a:srgbClr val="4F81BD"/>
          </a:solidFill>
          <a:prstDash val="solid"/>
          <a:miter/>
          <a:headEnd type="arrow" w="med" len="med"/>
          <a:tailEnd type="arrow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2</xdr:col>
      <xdr:colOff>2458594</xdr:colOff>
      <xdr:row>27</xdr:row>
      <xdr:rowOff>75902</xdr:rowOff>
    </xdr:from>
    <xdr:to>
      <xdr:col>6</xdr:col>
      <xdr:colOff>100344</xdr:colOff>
      <xdr:row>39</xdr:row>
      <xdr:rowOff>12650</xdr:rowOff>
    </xdr:to>
    <xdr:cxnSp macro="">
      <xdr:nvCxnSpPr>
        <xdr:cNvPr id="24" name="straightConnector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V="1">
          <a:off x="3836670" y="4724400"/>
          <a:ext cx="4741545" cy="1995170"/>
        </a:xfrm>
        <a:prstGeom prst="straightConnector1">
          <a:avLst/>
        </a:prstGeom>
        <a:noFill/>
        <a:ln w="9525" cap="flat" cmpd="sng">
          <a:solidFill>
            <a:srgbClr val="4F81BD"/>
          </a:solidFill>
          <a:prstDash val="solid"/>
          <a:miter/>
          <a:headEnd type="arrow" w="med" len="med"/>
          <a:tailEnd type="arrow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3</xdr:col>
      <xdr:colOff>812969</xdr:colOff>
      <xdr:row>27</xdr:row>
      <xdr:rowOff>63251</xdr:rowOff>
    </xdr:from>
    <xdr:to>
      <xdr:col>3</xdr:col>
      <xdr:colOff>1525850</xdr:colOff>
      <xdr:row>38</xdr:row>
      <xdr:rowOff>126503</xdr:rowOff>
    </xdr:to>
    <xdr:cxnSp macro="">
      <xdr:nvCxnSpPr>
        <xdr:cNvPr id="25" name="straightConnector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rot="16200000" flipV="1">
          <a:off x="5191125" y="5331460"/>
          <a:ext cx="1945005" cy="713105"/>
        </a:xfrm>
        <a:prstGeom prst="straightConnector1">
          <a:avLst/>
        </a:prstGeom>
        <a:noFill/>
        <a:ln w="9525" cap="flat" cmpd="sng">
          <a:solidFill>
            <a:srgbClr val="4F81BD"/>
          </a:solidFill>
          <a:prstDash val="solid"/>
          <a:miter/>
          <a:headEnd type="arrow" w="med" len="med"/>
          <a:tailEnd type="arrow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3</xdr:col>
      <xdr:colOff>812969</xdr:colOff>
      <xdr:row>27</xdr:row>
      <xdr:rowOff>63251</xdr:rowOff>
    </xdr:from>
    <xdr:to>
      <xdr:col>5</xdr:col>
      <xdr:colOff>33891</xdr:colOff>
      <xdr:row>38</xdr:row>
      <xdr:rowOff>126503</xdr:rowOff>
    </xdr:to>
    <xdr:cxnSp macro="">
      <xdr:nvCxnSpPr>
        <xdr:cNvPr id="26" name="straightConnector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rot="16200000" flipV="1">
          <a:off x="5846445" y="4676140"/>
          <a:ext cx="1939925" cy="2019300"/>
        </a:xfrm>
        <a:prstGeom prst="straightConnector1">
          <a:avLst/>
        </a:prstGeom>
        <a:noFill/>
        <a:ln w="9525" cap="flat" cmpd="sng">
          <a:solidFill>
            <a:srgbClr val="4F81BD"/>
          </a:solidFill>
          <a:prstDash val="solid"/>
          <a:miter/>
          <a:headEnd type="arrow" w="med" len="med"/>
          <a:tailEnd type="arrow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3</xdr:col>
      <xdr:colOff>1525850</xdr:colOff>
      <xdr:row>27</xdr:row>
      <xdr:rowOff>75902</xdr:rowOff>
    </xdr:from>
    <xdr:to>
      <xdr:col>6</xdr:col>
      <xdr:colOff>100344</xdr:colOff>
      <xdr:row>38</xdr:row>
      <xdr:rowOff>126503</xdr:rowOff>
    </xdr:to>
    <xdr:cxnSp macro="">
      <xdr:nvCxnSpPr>
        <xdr:cNvPr id="27" name="straightConnector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rot="5400000" flipH="1" flipV="1">
          <a:off x="6581140" y="4663440"/>
          <a:ext cx="1936115" cy="2057400"/>
        </a:xfrm>
        <a:prstGeom prst="straightConnector1">
          <a:avLst/>
        </a:prstGeom>
        <a:noFill/>
        <a:ln w="9525" cap="flat" cmpd="sng">
          <a:solidFill>
            <a:srgbClr val="4F81BD"/>
          </a:solidFill>
          <a:prstDash val="solid"/>
          <a:miter/>
          <a:headEnd type="arrow" w="med" len="med"/>
          <a:tailEnd type="arrow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5</xdr:col>
      <xdr:colOff>33891</xdr:colOff>
      <xdr:row>27</xdr:row>
      <xdr:rowOff>75902</xdr:rowOff>
    </xdr:from>
    <xdr:to>
      <xdr:col>6</xdr:col>
      <xdr:colOff>100344</xdr:colOff>
      <xdr:row>38</xdr:row>
      <xdr:rowOff>126503</xdr:rowOff>
    </xdr:to>
    <xdr:cxnSp macro="">
      <xdr:nvCxnSpPr>
        <xdr:cNvPr id="28" name="straightConnector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rot="5400000" flipH="1" flipV="1">
          <a:off x="7235825" y="5313680"/>
          <a:ext cx="1932305" cy="752475"/>
        </a:xfrm>
        <a:prstGeom prst="straightConnector1">
          <a:avLst/>
        </a:prstGeom>
        <a:noFill/>
        <a:ln w="9525" cap="flat" cmpd="sng">
          <a:solidFill>
            <a:srgbClr val="4F81BD"/>
          </a:solidFill>
          <a:prstDash val="solid"/>
          <a:miter/>
          <a:headEnd type="arrow" w="med" len="med"/>
          <a:tailEnd type="arrow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99665</xdr:rowOff>
    </xdr:from>
    <xdr:to>
      <xdr:col>1</xdr:col>
      <xdr:colOff>777753</xdr:colOff>
      <xdr:row>1</xdr:row>
      <xdr:rowOff>126057</xdr:rowOff>
    </xdr:to>
    <xdr:pic>
      <xdr:nvPicPr>
        <xdr:cNvPr id="2" name="図 1" descr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5" y="114300"/>
          <a:ext cx="1314450" cy="546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3"/>
  <sheetViews>
    <sheetView zoomScale="85" workbookViewId="0">
      <selection activeCell="H29" sqref="H29"/>
    </sheetView>
  </sheetViews>
  <sheetFormatPr baseColWidth="10" defaultColWidth="9" defaultRowHeight="15"/>
  <cols>
    <col min="1" max="1" width="12.1640625" style="1" customWidth="1"/>
    <col min="2" max="2" width="13" style="1" customWidth="1"/>
    <col min="3" max="4" width="11.6640625" style="1" customWidth="1"/>
    <col min="5" max="6" width="10.5" style="1" customWidth="1"/>
    <col min="7" max="10" width="11.6640625" style="1" customWidth="1"/>
    <col min="11" max="11" width="10.5" style="1" customWidth="1"/>
    <col min="12" max="14" width="11.6640625" style="1" customWidth="1"/>
    <col min="15" max="15" width="10.5" style="1" customWidth="1"/>
    <col min="16" max="18" width="11.6640625" style="1" customWidth="1"/>
    <col min="19" max="19" width="9.5" style="1" customWidth="1"/>
    <col min="20" max="256" width="9" style="1" customWidth="1"/>
  </cols>
  <sheetData>
    <row r="1" spans="1:19">
      <c r="A1" s="1" t="s">
        <v>1</v>
      </c>
      <c r="B1" s="1" t="s">
        <v>2</v>
      </c>
      <c r="C1" s="2" t="s">
        <v>3</v>
      </c>
    </row>
    <row r="2" spans="1:19">
      <c r="C2" s="3" t="s">
        <v>4</v>
      </c>
    </row>
    <row r="3" spans="1:19">
      <c r="C3" s="4" t="s">
        <v>5</v>
      </c>
    </row>
    <row r="4" spans="1:19">
      <c r="C4" s="5" t="s">
        <v>6</v>
      </c>
    </row>
    <row r="5" spans="1:19">
      <c r="C5" s="6" t="s">
        <v>7</v>
      </c>
    </row>
    <row r="7" spans="1:19">
      <c r="A7" s="1" t="s">
        <v>8</v>
      </c>
      <c r="C7" s="7">
        <v>42653</v>
      </c>
      <c r="D7" s="7">
        <v>42660</v>
      </c>
      <c r="E7" s="7">
        <v>42667</v>
      </c>
      <c r="F7" s="7">
        <v>42674</v>
      </c>
      <c r="G7" s="7">
        <v>42681</v>
      </c>
      <c r="H7" s="7">
        <v>42688</v>
      </c>
      <c r="I7" s="7">
        <v>42695</v>
      </c>
      <c r="J7" s="7">
        <v>42702</v>
      </c>
      <c r="K7" s="7">
        <v>42709</v>
      </c>
      <c r="L7" s="7">
        <v>42716</v>
      </c>
      <c r="M7" s="7">
        <v>42723</v>
      </c>
      <c r="N7" s="7">
        <v>42730</v>
      </c>
      <c r="O7" s="7">
        <v>42737</v>
      </c>
      <c r="P7" s="7">
        <v>42744</v>
      </c>
      <c r="Q7" s="7">
        <v>42751</v>
      </c>
      <c r="R7" s="7">
        <v>42758</v>
      </c>
      <c r="S7" s="7">
        <v>42765</v>
      </c>
    </row>
    <row r="9" spans="1:19">
      <c r="A9" s="8" t="s">
        <v>9</v>
      </c>
      <c r="B9" s="1" t="s">
        <v>10</v>
      </c>
      <c r="C9" s="2"/>
      <c r="D9" s="2"/>
      <c r="E9" s="2"/>
    </row>
    <row r="11" spans="1:19">
      <c r="A11" s="8" t="s">
        <v>11</v>
      </c>
      <c r="B11" s="8" t="s">
        <v>10</v>
      </c>
      <c r="D11" s="9"/>
      <c r="E11" s="3"/>
      <c r="F11" s="3"/>
    </row>
    <row r="13" spans="1:19">
      <c r="A13" s="8" t="s">
        <v>12</v>
      </c>
      <c r="B13" s="8" t="s">
        <v>13</v>
      </c>
      <c r="G13" s="4"/>
      <c r="H13" s="4"/>
      <c r="I13" s="4"/>
      <c r="J13" s="4"/>
    </row>
    <row r="15" spans="1:19">
      <c r="A15" s="8" t="s">
        <v>14</v>
      </c>
      <c r="B15" s="8" t="s">
        <v>13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7" spans="1:19">
      <c r="A17" s="8" t="s">
        <v>15</v>
      </c>
      <c r="B17" s="8" t="s">
        <v>10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9" spans="1:19">
      <c r="A19" s="8" t="s">
        <v>15</v>
      </c>
      <c r="B19" s="8" t="s">
        <v>13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9">
      <c r="A20" s="8"/>
      <c r="B20" s="8"/>
    </row>
    <row r="21" spans="1:19">
      <c r="A21" s="1" t="s">
        <v>16</v>
      </c>
      <c r="B21" s="1" t="s">
        <v>13</v>
      </c>
      <c r="N21" s="5"/>
      <c r="O21" s="5"/>
      <c r="P21" s="5"/>
      <c r="Q21" s="5"/>
      <c r="R21" s="5"/>
    </row>
    <row r="23" spans="1:19">
      <c r="A23" s="1" t="s">
        <v>17</v>
      </c>
      <c r="R23" s="10"/>
      <c r="S23" s="10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V2"/>
  <sheetViews>
    <sheetView topLeftCell="A19" zoomScale="85" workbookViewId="0">
      <selection activeCell="C59" sqref="C59"/>
    </sheetView>
  </sheetViews>
  <sheetFormatPr baseColWidth="10" defaultColWidth="9" defaultRowHeight="15"/>
  <cols>
    <col min="1" max="2" width="9" style="11" customWidth="1"/>
    <col min="3" max="3" width="47.5" style="11" customWidth="1"/>
    <col min="4" max="4" width="27.6640625" style="11" customWidth="1"/>
    <col min="5" max="256" width="9" style="11" customWidth="1"/>
  </cols>
  <sheetData>
    <row r="2" spans="2:2">
      <c r="B2" s="11" t="s">
        <v>18</v>
      </c>
    </row>
  </sheetData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IV22"/>
  <sheetViews>
    <sheetView tabSelected="1" zoomScale="117" workbookViewId="0">
      <selection activeCell="L20" sqref="L20"/>
    </sheetView>
  </sheetViews>
  <sheetFormatPr baseColWidth="10" defaultColWidth="9" defaultRowHeight="15"/>
  <cols>
    <col min="1" max="1" width="9" style="12" customWidth="1"/>
    <col min="2" max="2" width="19.1640625" style="13" customWidth="1"/>
    <col min="3" max="3" width="29.83203125" style="13" customWidth="1"/>
    <col min="4" max="4" width="23" style="12" customWidth="1"/>
    <col min="5" max="5" width="9.5" style="12" customWidth="1"/>
    <col min="6" max="6" width="7.5" style="12" customWidth="1"/>
    <col min="7" max="7" width="36.6640625" style="12" customWidth="1"/>
    <col min="8" max="8" width="8.83203125" style="12" customWidth="1"/>
    <col min="9" max="9" width="6.6640625" style="13" customWidth="1"/>
    <col min="10" max="10" width="14.83203125" style="12" customWidth="1"/>
    <col min="11" max="11" width="13" style="12" customWidth="1"/>
    <col min="12" max="12" width="12" style="12" customWidth="1"/>
    <col min="13" max="13" width="13" style="12" customWidth="1"/>
    <col min="14" max="256" width="9" style="12" customWidth="1"/>
  </cols>
  <sheetData>
    <row r="3" spans="2:15">
      <c r="B3" s="14" t="s">
        <v>19</v>
      </c>
      <c r="C3" s="14" t="s">
        <v>20</v>
      </c>
      <c r="D3" s="15" t="s">
        <v>82</v>
      </c>
      <c r="E3" s="15" t="s">
        <v>21</v>
      </c>
      <c r="F3" s="16" t="s">
        <v>83</v>
      </c>
      <c r="G3" s="17" t="s">
        <v>84</v>
      </c>
      <c r="H3" s="17" t="s">
        <v>85</v>
      </c>
      <c r="I3" s="18" t="s">
        <v>86</v>
      </c>
      <c r="J3" s="17" t="s">
        <v>0</v>
      </c>
      <c r="K3" s="17" t="s">
        <v>22</v>
      </c>
      <c r="L3" s="17" t="s">
        <v>23</v>
      </c>
      <c r="M3" s="17" t="s">
        <v>24</v>
      </c>
    </row>
    <row r="4" spans="2:15" s="19" customFormat="1">
      <c r="B4" s="148" t="s">
        <v>87</v>
      </c>
      <c r="C4" s="20" t="s">
        <v>92</v>
      </c>
      <c r="D4" s="27" t="s">
        <v>113</v>
      </c>
      <c r="E4" s="21"/>
      <c r="F4" s="22"/>
      <c r="G4" s="23" t="s">
        <v>114</v>
      </c>
      <c r="H4" s="24"/>
      <c r="I4" s="153"/>
      <c r="J4" s="25"/>
      <c r="K4" s="25"/>
      <c r="L4" s="26"/>
      <c r="M4" s="53">
        <v>43252</v>
      </c>
    </row>
    <row r="5" spans="2:15" s="1" customFormat="1" ht="20.25" customHeight="1">
      <c r="B5" s="149"/>
      <c r="C5" s="151" t="s">
        <v>91</v>
      </c>
      <c r="D5" s="27" t="s">
        <v>113</v>
      </c>
      <c r="E5" s="28"/>
      <c r="F5" s="29"/>
      <c r="G5" s="23" t="s">
        <v>115</v>
      </c>
      <c r="H5" s="31"/>
      <c r="I5" s="154"/>
      <c r="J5" s="32"/>
      <c r="K5" s="32"/>
      <c r="L5" s="33"/>
      <c r="M5" s="53">
        <v>43252</v>
      </c>
    </row>
    <row r="6" spans="2:15" s="1" customFormat="1" ht="20.25" customHeight="1">
      <c r="B6" s="149"/>
      <c r="C6" s="152"/>
      <c r="D6" s="35"/>
      <c r="E6" s="28"/>
      <c r="F6" s="29"/>
      <c r="G6" s="30"/>
      <c r="H6" s="31"/>
      <c r="I6" s="154"/>
      <c r="J6" s="32"/>
      <c r="K6" s="32"/>
      <c r="L6" s="33"/>
      <c r="M6" s="34"/>
    </row>
    <row r="7" spans="2:15" s="1" customFormat="1" ht="20.25" customHeight="1">
      <c r="B7" s="149"/>
      <c r="C7" s="36" t="s">
        <v>93</v>
      </c>
      <c r="D7" s="27" t="s">
        <v>112</v>
      </c>
      <c r="E7" s="28"/>
      <c r="F7" s="27">
        <v>1</v>
      </c>
      <c r="G7" s="30" t="s">
        <v>108</v>
      </c>
      <c r="H7" s="31"/>
      <c r="I7" s="153"/>
      <c r="J7" s="32">
        <v>43241</v>
      </c>
      <c r="K7" s="32">
        <v>43263</v>
      </c>
      <c r="L7" s="33">
        <v>43241</v>
      </c>
      <c r="M7" s="34">
        <v>43266</v>
      </c>
      <c r="O7" s="1" t="s">
        <v>107</v>
      </c>
    </row>
    <row r="8" spans="2:15" ht="18.75" customHeight="1">
      <c r="B8" s="150"/>
      <c r="C8" s="36"/>
      <c r="D8" s="37"/>
      <c r="E8" s="38"/>
      <c r="F8" s="39"/>
      <c r="G8" s="40"/>
      <c r="H8" s="41"/>
      <c r="I8" s="154"/>
      <c r="J8" s="42"/>
      <c r="K8" s="42"/>
      <c r="L8" s="43"/>
      <c r="M8" s="44"/>
    </row>
    <row r="9" spans="2:15" ht="22.5" customHeight="1">
      <c r="B9" s="148" t="s">
        <v>90</v>
      </c>
      <c r="C9" s="36" t="s">
        <v>94</v>
      </c>
      <c r="D9" s="45" t="s">
        <v>112</v>
      </c>
      <c r="E9" s="37"/>
      <c r="F9" s="46"/>
      <c r="G9" s="40" t="s">
        <v>103</v>
      </c>
      <c r="H9" s="47"/>
      <c r="I9" s="161"/>
      <c r="J9" s="42">
        <v>43234</v>
      </c>
      <c r="K9" s="42">
        <v>43248</v>
      </c>
      <c r="L9" s="48">
        <v>43234</v>
      </c>
      <c r="M9" s="49">
        <v>43245</v>
      </c>
    </row>
    <row r="10" spans="2:15" ht="21" customHeight="1">
      <c r="B10" s="149"/>
      <c r="C10" s="50" t="s">
        <v>95</v>
      </c>
      <c r="D10" s="45" t="s">
        <v>112</v>
      </c>
      <c r="E10" s="37"/>
      <c r="F10" s="45"/>
      <c r="G10" s="51"/>
      <c r="H10" s="47"/>
      <c r="I10" s="162"/>
      <c r="J10" s="42">
        <v>43248</v>
      </c>
      <c r="K10" s="42">
        <v>43255</v>
      </c>
      <c r="L10" s="52">
        <v>43240</v>
      </c>
      <c r="M10" s="53">
        <v>43252</v>
      </c>
    </row>
    <row r="11" spans="2:15" ht="18" customHeight="1">
      <c r="B11" s="149"/>
      <c r="C11" s="54" t="s">
        <v>96</v>
      </c>
      <c r="D11" s="55" t="s">
        <v>124</v>
      </c>
      <c r="E11" s="56"/>
      <c r="F11" s="55">
        <v>1</v>
      </c>
      <c r="G11" s="57" t="s">
        <v>122</v>
      </c>
      <c r="H11" s="58"/>
      <c r="I11" s="162"/>
      <c r="J11" s="59">
        <v>43240</v>
      </c>
      <c r="K11" s="59">
        <v>43248</v>
      </c>
      <c r="L11" s="59">
        <v>43246</v>
      </c>
      <c r="M11" s="53">
        <v>43259</v>
      </c>
    </row>
    <row r="12" spans="2:15" ht="21.75" customHeight="1">
      <c r="B12" s="150"/>
      <c r="C12" s="36"/>
      <c r="D12" s="38"/>
      <c r="E12" s="38"/>
      <c r="F12" s="39"/>
      <c r="G12" s="60"/>
      <c r="H12" s="41"/>
      <c r="I12" s="163"/>
      <c r="J12" s="59"/>
      <c r="K12" s="59"/>
      <c r="L12" s="61"/>
      <c r="M12" s="62"/>
    </row>
    <row r="13" spans="2:15" ht="21.75" customHeight="1" thickBot="1">
      <c r="B13" s="148" t="s">
        <v>88</v>
      </c>
      <c r="C13" s="63" t="s">
        <v>99</v>
      </c>
      <c r="D13" s="64" t="s">
        <v>112</v>
      </c>
      <c r="E13" s="65"/>
      <c r="F13" s="66"/>
      <c r="G13" s="67" t="s">
        <v>116</v>
      </c>
      <c r="H13" s="68"/>
      <c r="I13" s="161"/>
      <c r="J13" s="69"/>
      <c r="K13" s="69"/>
      <c r="L13" s="70"/>
      <c r="M13" s="53">
        <v>43252</v>
      </c>
    </row>
    <row r="14" spans="2:15" ht="24" customHeight="1" thickBot="1">
      <c r="B14" s="149"/>
      <c r="C14" s="71" t="s">
        <v>100</v>
      </c>
      <c r="D14" s="72" t="s">
        <v>112</v>
      </c>
      <c r="E14" s="73"/>
      <c r="F14" s="74"/>
      <c r="G14" s="75" t="s">
        <v>117</v>
      </c>
      <c r="H14" s="76"/>
      <c r="I14" s="162"/>
      <c r="J14" s="77"/>
      <c r="K14" s="77"/>
      <c r="L14" s="78"/>
      <c r="M14" s="53">
        <v>43252</v>
      </c>
    </row>
    <row r="15" spans="2:15" ht="18" customHeight="1" thickBot="1">
      <c r="B15" s="149"/>
      <c r="C15" s="71" t="s">
        <v>101</v>
      </c>
      <c r="D15" s="79" t="s">
        <v>112</v>
      </c>
      <c r="E15" s="80"/>
      <c r="F15" s="81">
        <v>1</v>
      </c>
      <c r="G15" s="75" t="s">
        <v>120</v>
      </c>
      <c r="H15" s="82"/>
      <c r="I15" s="162"/>
      <c r="J15" s="83">
        <v>43248</v>
      </c>
      <c r="K15" s="83">
        <v>43262</v>
      </c>
      <c r="L15" s="53">
        <v>43252</v>
      </c>
      <c r="M15" s="84">
        <v>43266</v>
      </c>
    </row>
    <row r="16" spans="2:15" ht="18" customHeight="1" thickBot="1">
      <c r="B16" s="150"/>
      <c r="C16" s="71" t="s">
        <v>102</v>
      </c>
      <c r="D16" s="85" t="s">
        <v>110</v>
      </c>
      <c r="E16" s="86"/>
      <c r="F16" s="97"/>
      <c r="G16" s="88" t="s">
        <v>119</v>
      </c>
      <c r="H16" s="89"/>
      <c r="I16" s="163"/>
      <c r="J16" s="90">
        <v>43240</v>
      </c>
      <c r="K16" s="90">
        <v>43248</v>
      </c>
      <c r="L16" s="90">
        <v>43240</v>
      </c>
      <c r="M16" s="90">
        <v>43248</v>
      </c>
    </row>
    <row r="17" spans="2:13" ht="17.25" customHeight="1" thickBot="1">
      <c r="B17" s="157" t="s">
        <v>89</v>
      </c>
      <c r="C17" s="91" t="s">
        <v>97</v>
      </c>
      <c r="D17" s="85" t="s">
        <v>111</v>
      </c>
      <c r="E17" s="86"/>
      <c r="F17" s="87">
        <v>1</v>
      </c>
      <c r="G17" s="88" t="s">
        <v>121</v>
      </c>
      <c r="H17" s="89"/>
      <c r="I17" s="155"/>
      <c r="J17" s="90">
        <v>43255</v>
      </c>
      <c r="K17" s="90">
        <v>43262</v>
      </c>
      <c r="L17" s="53">
        <v>43252</v>
      </c>
      <c r="M17" s="145">
        <v>43273</v>
      </c>
    </row>
    <row r="18" spans="2:13" ht="16" thickBot="1">
      <c r="B18" s="158"/>
      <c r="C18" s="91" t="s">
        <v>98</v>
      </c>
      <c r="D18" s="85" t="s">
        <v>112</v>
      </c>
      <c r="E18" s="92"/>
      <c r="F18" s="97">
        <v>1</v>
      </c>
      <c r="G18" s="88" t="s">
        <v>123</v>
      </c>
      <c r="H18" s="93"/>
      <c r="I18" s="156"/>
      <c r="J18" s="94">
        <v>43262</v>
      </c>
      <c r="K18" s="90">
        <v>43269</v>
      </c>
      <c r="L18" s="53">
        <v>43252</v>
      </c>
      <c r="M18" s="145">
        <v>43266</v>
      </c>
    </row>
    <row r="19" spans="2:13" ht="40.5" customHeight="1" thickBot="1">
      <c r="B19" s="95" t="s">
        <v>104</v>
      </c>
      <c r="C19" s="96" t="s">
        <v>105</v>
      </c>
      <c r="D19" s="97" t="s">
        <v>112</v>
      </c>
      <c r="E19" s="92"/>
      <c r="F19" s="97">
        <v>1</v>
      </c>
      <c r="G19" s="97" t="s">
        <v>109</v>
      </c>
      <c r="H19" s="93"/>
      <c r="I19" s="98"/>
      <c r="J19" s="94">
        <v>43269</v>
      </c>
      <c r="K19" s="90">
        <v>43276</v>
      </c>
      <c r="L19" s="53">
        <v>43252</v>
      </c>
      <c r="M19" s="194">
        <v>43278</v>
      </c>
    </row>
    <row r="20" spans="2:13">
      <c r="B20" s="166" t="s">
        <v>106</v>
      </c>
      <c r="C20" s="178" t="s">
        <v>118</v>
      </c>
      <c r="D20" s="172"/>
      <c r="E20" s="174"/>
      <c r="F20" s="176"/>
      <c r="G20" s="168"/>
      <c r="H20" s="170"/>
      <c r="I20" s="159"/>
      <c r="J20" s="164"/>
      <c r="K20" s="146"/>
      <c r="L20" s="99"/>
      <c r="M20" s="100"/>
    </row>
    <row r="21" spans="2:13">
      <c r="B21" s="167"/>
      <c r="C21" s="179"/>
      <c r="D21" s="173"/>
      <c r="E21" s="175"/>
      <c r="F21" s="177"/>
      <c r="G21" s="169"/>
      <c r="H21" s="171"/>
      <c r="I21" s="160"/>
      <c r="J21" s="165"/>
      <c r="K21" s="147"/>
      <c r="L21" s="101"/>
      <c r="M21" s="102"/>
    </row>
    <row r="22" spans="2:13" ht="46.5" customHeight="1">
      <c r="B22" s="103"/>
      <c r="C22" s="104"/>
      <c r="D22" s="105"/>
      <c r="E22" s="106"/>
      <c r="F22" s="107"/>
      <c r="G22" s="108"/>
      <c r="H22" s="109"/>
      <c r="I22" s="110"/>
      <c r="J22" s="111"/>
      <c r="K22" s="111"/>
      <c r="L22" s="112"/>
      <c r="M22" s="112"/>
    </row>
  </sheetData>
  <mergeCells count="20">
    <mergeCell ref="E20:E21"/>
    <mergeCell ref="F20:F21"/>
    <mergeCell ref="I9:I12"/>
    <mergeCell ref="C20:C21"/>
    <mergeCell ref="K20:K21"/>
    <mergeCell ref="B4:B8"/>
    <mergeCell ref="B9:B12"/>
    <mergeCell ref="B13:B16"/>
    <mergeCell ref="C5:C6"/>
    <mergeCell ref="I7:I8"/>
    <mergeCell ref="I4:I6"/>
    <mergeCell ref="I17:I18"/>
    <mergeCell ref="B17:B18"/>
    <mergeCell ref="I20:I21"/>
    <mergeCell ref="I13:I16"/>
    <mergeCell ref="J20:J21"/>
    <mergeCell ref="B20:B21"/>
    <mergeCell ref="G20:G21"/>
    <mergeCell ref="H20:H21"/>
    <mergeCell ref="D20:D21"/>
  </mergeCells>
  <pageMargins left="0.7" right="0.7" top="0.75" bottom="0.75" header="0.3" footer="0.3"/>
  <pageSetup paperSize="9" scale="2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9"/>
  <sheetViews>
    <sheetView topLeftCell="A31" workbookViewId="0">
      <selection activeCell="I25" sqref="I25"/>
    </sheetView>
  </sheetViews>
  <sheetFormatPr baseColWidth="10" defaultColWidth="9" defaultRowHeight="15"/>
  <cols>
    <col min="1" max="1" width="7" style="113" customWidth="1"/>
    <col min="2" max="2" width="28.1640625" style="113" customWidth="1"/>
    <col min="3" max="3" width="23.83203125" style="114" customWidth="1"/>
    <col min="4" max="4" width="11.5" style="113" customWidth="1"/>
    <col min="5" max="5" width="16.1640625" style="113" customWidth="1"/>
    <col min="6" max="6" width="8.33203125" customWidth="1"/>
    <col min="8" max="8" width="13.83203125" customWidth="1"/>
    <col min="9" max="9" width="22.83203125" customWidth="1"/>
    <col min="10" max="10" width="25.33203125" customWidth="1"/>
    <col min="11" max="11" width="23.1640625" customWidth="1"/>
  </cols>
  <sheetData>
    <row r="1" spans="1:6" ht="41" customHeight="1">
      <c r="A1" s="186" t="s">
        <v>42</v>
      </c>
      <c r="B1" s="186"/>
      <c r="C1" s="187"/>
      <c r="D1" s="186"/>
      <c r="E1" s="186"/>
    </row>
    <row r="2" spans="1:6" ht="21" customHeight="1">
      <c r="A2" s="188" t="s">
        <v>43</v>
      </c>
      <c r="B2" s="185"/>
      <c r="C2" s="187"/>
      <c r="D2" s="185"/>
      <c r="E2" s="185"/>
    </row>
    <row r="3" spans="1:6" s="115" customFormat="1" ht="20.25" customHeight="1">
      <c r="A3" s="189" t="s">
        <v>44</v>
      </c>
      <c r="B3" s="189"/>
      <c r="C3" s="189"/>
      <c r="D3" s="189"/>
      <c r="E3" s="189"/>
    </row>
    <row r="4" spans="1:6" s="115" customFormat="1" ht="15.75" customHeight="1">
      <c r="A4" s="116" t="s">
        <v>45</v>
      </c>
      <c r="B4" s="116"/>
      <c r="C4" s="116"/>
      <c r="D4" s="116"/>
      <c r="E4" s="116"/>
    </row>
    <row r="5" spans="1:6" s="115" customFormat="1" ht="15.75" customHeight="1">
      <c r="A5" s="116" t="s">
        <v>46</v>
      </c>
      <c r="B5" s="116"/>
      <c r="C5" s="116"/>
      <c r="D5" s="116"/>
      <c r="E5" s="116"/>
    </row>
    <row r="6" spans="1:6" s="115" customFormat="1" ht="16.5" customHeight="1">
      <c r="A6" s="117" t="s">
        <v>47</v>
      </c>
      <c r="B6" s="190" t="s">
        <v>48</v>
      </c>
      <c r="C6" s="190"/>
      <c r="D6" s="191"/>
      <c r="E6" s="117"/>
    </row>
    <row r="7" spans="1:6" ht="19.5" customHeight="1">
      <c r="A7" s="192" t="s">
        <v>49</v>
      </c>
      <c r="B7" s="192"/>
      <c r="C7" s="193"/>
      <c r="D7" s="192"/>
      <c r="E7" s="192"/>
    </row>
    <row r="8" spans="1:6" ht="19" customHeight="1">
      <c r="A8" s="118" t="s">
        <v>50</v>
      </c>
      <c r="B8" s="118" t="s">
        <v>51</v>
      </c>
      <c r="C8" s="119" t="s">
        <v>52</v>
      </c>
      <c r="D8" s="120" t="s">
        <v>53</v>
      </c>
      <c r="E8" s="121" t="s">
        <v>54</v>
      </c>
    </row>
    <row r="9" spans="1:6" ht="19" customHeight="1">
      <c r="A9" s="118">
        <v>1</v>
      </c>
      <c r="B9" s="122" t="s">
        <v>25</v>
      </c>
      <c r="C9" s="123">
        <v>10</v>
      </c>
      <c r="D9" s="124">
        <v>800</v>
      </c>
      <c r="E9" s="118">
        <f>D9*C9</f>
        <v>8000</v>
      </c>
    </row>
    <row r="10" spans="1:6" s="125" customFormat="1" ht="19" customHeight="1">
      <c r="A10" s="118">
        <v>2</v>
      </c>
      <c r="B10" s="122" t="s">
        <v>26</v>
      </c>
      <c r="C10" s="123">
        <v>5</v>
      </c>
      <c r="D10" s="124">
        <v>800</v>
      </c>
      <c r="E10" s="118">
        <f t="shared" ref="E10:E25" si="0">D10*C10</f>
        <v>4000</v>
      </c>
      <c r="F10"/>
    </row>
    <row r="11" spans="1:6" s="125" customFormat="1" ht="19" customHeight="1">
      <c r="A11" s="118">
        <v>3</v>
      </c>
      <c r="B11" s="122" t="s">
        <v>27</v>
      </c>
      <c r="C11" s="123">
        <v>2</v>
      </c>
      <c r="D11" s="124">
        <v>800</v>
      </c>
      <c r="E11" s="118">
        <f t="shared" si="0"/>
        <v>1600</v>
      </c>
      <c r="F11"/>
    </row>
    <row r="12" spans="1:6" s="125" customFormat="1" ht="19" customHeight="1">
      <c r="A12" s="118">
        <v>4</v>
      </c>
      <c r="B12" s="122" t="s">
        <v>28</v>
      </c>
      <c r="C12" s="123">
        <v>2</v>
      </c>
      <c r="D12" s="124">
        <v>800</v>
      </c>
      <c r="E12" s="118">
        <f t="shared" si="0"/>
        <v>1600</v>
      </c>
      <c r="F12"/>
    </row>
    <row r="13" spans="1:6" s="125" customFormat="1" ht="19" customHeight="1">
      <c r="A13" s="118">
        <v>5</v>
      </c>
      <c r="B13" s="126" t="s">
        <v>29</v>
      </c>
      <c r="C13" s="123">
        <v>6</v>
      </c>
      <c r="D13" s="124">
        <v>800</v>
      </c>
      <c r="E13" s="118">
        <f t="shared" si="0"/>
        <v>4800</v>
      </c>
      <c r="F13"/>
    </row>
    <row r="14" spans="1:6" s="125" customFormat="1" ht="19" customHeight="1">
      <c r="A14" s="118">
        <v>6</v>
      </c>
      <c r="B14" s="122" t="s">
        <v>30</v>
      </c>
      <c r="C14" s="123">
        <v>5</v>
      </c>
      <c r="D14" s="124">
        <v>800</v>
      </c>
      <c r="E14" s="118">
        <f t="shared" si="0"/>
        <v>4000</v>
      </c>
      <c r="F14"/>
    </row>
    <row r="15" spans="1:6" s="125" customFormat="1" ht="19" customHeight="1">
      <c r="A15" s="118">
        <v>7</v>
      </c>
      <c r="B15" s="122" t="s">
        <v>31</v>
      </c>
      <c r="C15" s="127">
        <v>5</v>
      </c>
      <c r="D15" s="124">
        <v>800</v>
      </c>
      <c r="E15" s="118">
        <f t="shared" si="0"/>
        <v>4000</v>
      </c>
      <c r="F15"/>
    </row>
    <row r="16" spans="1:6" s="125" customFormat="1" ht="19" customHeight="1">
      <c r="A16" s="118">
        <v>8</v>
      </c>
      <c r="B16" s="126" t="s">
        <v>32</v>
      </c>
      <c r="C16" s="123">
        <v>5</v>
      </c>
      <c r="D16" s="124">
        <v>800</v>
      </c>
      <c r="E16" s="118">
        <f t="shared" si="0"/>
        <v>4000</v>
      </c>
      <c r="F16"/>
    </row>
    <row r="17" spans="1:6" s="125" customFormat="1" ht="19" customHeight="1">
      <c r="A17" s="118">
        <v>9</v>
      </c>
      <c r="B17" s="122" t="s">
        <v>33</v>
      </c>
      <c r="C17" s="123">
        <v>5</v>
      </c>
      <c r="D17" s="124">
        <v>800</v>
      </c>
      <c r="E17" s="118">
        <f t="shared" si="0"/>
        <v>4000</v>
      </c>
      <c r="F17"/>
    </row>
    <row r="18" spans="1:6" s="125" customFormat="1" ht="19" customHeight="1">
      <c r="A18" s="118">
        <v>10</v>
      </c>
      <c r="B18" s="122" t="s">
        <v>38</v>
      </c>
      <c r="C18" s="123">
        <v>5</v>
      </c>
      <c r="D18" s="124">
        <v>800</v>
      </c>
      <c r="E18" s="118">
        <f t="shared" si="0"/>
        <v>4000</v>
      </c>
      <c r="F18"/>
    </row>
    <row r="19" spans="1:6" s="125" customFormat="1" ht="19" customHeight="1">
      <c r="A19" s="118">
        <v>11</v>
      </c>
      <c r="B19" s="122" t="s">
        <v>34</v>
      </c>
      <c r="C19" s="123">
        <v>6</v>
      </c>
      <c r="D19" s="124">
        <v>800</v>
      </c>
      <c r="E19" s="118">
        <f t="shared" si="0"/>
        <v>4800</v>
      </c>
      <c r="F19"/>
    </row>
    <row r="20" spans="1:6" s="125" customFormat="1" ht="19" customHeight="1">
      <c r="A20" s="118">
        <v>12</v>
      </c>
      <c r="B20" s="122" t="s">
        <v>35</v>
      </c>
      <c r="C20" s="123">
        <v>4</v>
      </c>
      <c r="D20" s="124">
        <v>800</v>
      </c>
      <c r="E20" s="118">
        <f t="shared" si="0"/>
        <v>3200</v>
      </c>
      <c r="F20"/>
    </row>
    <row r="21" spans="1:6" s="125" customFormat="1" ht="19" customHeight="1">
      <c r="A21" s="118">
        <v>13</v>
      </c>
      <c r="B21" s="122" t="s">
        <v>36</v>
      </c>
      <c r="C21" s="123">
        <v>3</v>
      </c>
      <c r="D21" s="124">
        <v>800</v>
      </c>
      <c r="E21" s="118">
        <f t="shared" si="0"/>
        <v>2400</v>
      </c>
      <c r="F21"/>
    </row>
    <row r="22" spans="1:6" s="125" customFormat="1" ht="19" customHeight="1">
      <c r="A22" s="118">
        <v>14</v>
      </c>
      <c r="B22" s="128" t="s">
        <v>37</v>
      </c>
      <c r="C22" s="123">
        <v>5</v>
      </c>
      <c r="D22" s="124">
        <v>800</v>
      </c>
      <c r="E22" s="118">
        <f t="shared" si="0"/>
        <v>4000</v>
      </c>
      <c r="F22"/>
    </row>
    <row r="23" spans="1:6" s="125" customFormat="1" ht="19" customHeight="1">
      <c r="A23" s="118">
        <v>15</v>
      </c>
      <c r="B23" s="122" t="s">
        <v>39</v>
      </c>
      <c r="C23" s="123">
        <v>15</v>
      </c>
      <c r="D23" s="124">
        <v>800</v>
      </c>
      <c r="E23" s="118">
        <f t="shared" si="0"/>
        <v>12000</v>
      </c>
      <c r="F23"/>
    </row>
    <row r="24" spans="1:6" s="125" customFormat="1" ht="19" customHeight="1">
      <c r="A24" s="118">
        <v>16</v>
      </c>
      <c r="B24" s="122" t="s">
        <v>40</v>
      </c>
      <c r="C24" s="123">
        <v>5</v>
      </c>
      <c r="D24" s="124">
        <v>800</v>
      </c>
      <c r="E24" s="118">
        <f t="shared" si="0"/>
        <v>4000</v>
      </c>
      <c r="F24"/>
    </row>
    <row r="25" spans="1:6" s="125" customFormat="1" ht="19" customHeight="1">
      <c r="A25" s="118">
        <v>17</v>
      </c>
      <c r="B25" s="122" t="s">
        <v>41</v>
      </c>
      <c r="C25" s="123">
        <v>5</v>
      </c>
      <c r="D25" s="124">
        <v>800</v>
      </c>
      <c r="E25" s="118">
        <f t="shared" si="0"/>
        <v>4000</v>
      </c>
      <c r="F25"/>
    </row>
    <row r="26" spans="1:6" s="125" customFormat="1" ht="19" customHeight="1">
      <c r="A26" s="118">
        <v>18</v>
      </c>
      <c r="B26" s="129" t="s">
        <v>55</v>
      </c>
      <c r="C26" s="130">
        <f>SUM(C9:C25)</f>
        <v>93</v>
      </c>
      <c r="D26" s="131"/>
      <c r="E26" s="132">
        <f>SUM(E9:E25)</f>
        <v>74400</v>
      </c>
      <c r="F26"/>
    </row>
    <row r="27" spans="1:6" s="125" customFormat="1" ht="19" customHeight="1">
      <c r="A27" s="180" t="s">
        <v>56</v>
      </c>
      <c r="B27" s="180"/>
      <c r="C27" s="181"/>
      <c r="D27" s="180"/>
      <c r="E27" s="133"/>
      <c r="F27"/>
    </row>
    <row r="28" spans="1:6" s="125" customFormat="1" ht="19" customHeight="1">
      <c r="A28" s="134" t="s">
        <v>57</v>
      </c>
      <c r="B28" s="134" t="s">
        <v>58</v>
      </c>
      <c r="C28" s="134" t="s">
        <v>59</v>
      </c>
      <c r="D28" s="134" t="s">
        <v>1</v>
      </c>
      <c r="E28" s="133"/>
      <c r="F28"/>
    </row>
    <row r="29" spans="1:6" s="125" customFormat="1" ht="19" customHeight="1">
      <c r="A29" s="134">
        <v>1</v>
      </c>
      <c r="B29" s="134" t="s">
        <v>60</v>
      </c>
      <c r="C29" s="135">
        <v>2500</v>
      </c>
      <c r="D29" s="182" t="s">
        <v>61</v>
      </c>
      <c r="E29" s="133"/>
      <c r="F29"/>
    </row>
    <row r="30" spans="1:6" s="125" customFormat="1" ht="19" customHeight="1">
      <c r="A30" s="134">
        <v>2</v>
      </c>
      <c r="B30" s="134" t="s">
        <v>62</v>
      </c>
      <c r="C30" s="135">
        <v>2500</v>
      </c>
      <c r="D30" s="183"/>
      <c r="E30" s="133"/>
      <c r="F30"/>
    </row>
    <row r="31" spans="1:6" s="125" customFormat="1" ht="19" customHeight="1">
      <c r="A31" s="134">
        <v>3</v>
      </c>
      <c r="B31" s="134" t="s">
        <v>63</v>
      </c>
      <c r="C31" s="136">
        <v>2500</v>
      </c>
      <c r="D31" s="184"/>
      <c r="E31" s="133"/>
      <c r="F31"/>
    </row>
    <row r="32" spans="1:6" s="125" customFormat="1" ht="19" customHeight="1">
      <c r="A32" s="134">
        <v>4</v>
      </c>
      <c r="B32" s="134" t="s">
        <v>64</v>
      </c>
      <c r="C32" s="134">
        <f>SUM(C29:C31)</f>
        <v>7500</v>
      </c>
      <c r="D32" s="134"/>
      <c r="E32" s="133"/>
      <c r="F32"/>
    </row>
    <row r="33" spans="1:11" s="125" customFormat="1" ht="19" customHeight="1">
      <c r="A33" s="137"/>
      <c r="B33" s="137"/>
      <c r="C33" s="137"/>
      <c r="D33" s="137"/>
      <c r="E33" s="133"/>
      <c r="F33"/>
    </row>
    <row r="34" spans="1:11" s="125" customFormat="1" ht="19" customHeight="1">
      <c r="A34" s="137"/>
      <c r="B34" s="137"/>
      <c r="C34" s="137"/>
      <c r="D34" s="137"/>
      <c r="E34" s="133"/>
      <c r="F34"/>
    </row>
    <row r="35" spans="1:11" s="125" customFormat="1" ht="19" customHeight="1">
      <c r="A35" s="137"/>
      <c r="B35" s="137"/>
      <c r="C35" s="137"/>
      <c r="D35" s="137"/>
      <c r="E35" s="133"/>
      <c r="F35"/>
    </row>
    <row r="36" spans="1:11" s="125" customFormat="1" ht="19" customHeight="1">
      <c r="A36" s="137"/>
      <c r="B36" s="137"/>
      <c r="C36" s="137"/>
      <c r="D36" s="137"/>
      <c r="E36" s="133"/>
      <c r="F36"/>
    </row>
    <row r="37" spans="1:11" s="125" customFormat="1" ht="19.5" customHeight="1">
      <c r="A37" s="180" t="s">
        <v>65</v>
      </c>
      <c r="B37" s="180"/>
      <c r="C37" s="181"/>
      <c r="D37" s="180"/>
      <c r="E37" s="180"/>
      <c r="F37"/>
    </row>
    <row r="38" spans="1:11" s="125" customFormat="1" ht="15" customHeight="1">
      <c r="A38" s="131" t="s">
        <v>50</v>
      </c>
      <c r="B38" s="131" t="s">
        <v>51</v>
      </c>
      <c r="C38" s="138" t="s">
        <v>66</v>
      </c>
      <c r="D38" s="138" t="s">
        <v>53</v>
      </c>
      <c r="E38" s="139" t="s">
        <v>54</v>
      </c>
      <c r="F38"/>
      <c r="K38"/>
    </row>
    <row r="39" spans="1:11" s="125" customFormat="1" ht="20" customHeight="1">
      <c r="A39" s="131">
        <v>1</v>
      </c>
      <c r="B39" s="140" t="s">
        <v>67</v>
      </c>
      <c r="C39" s="138">
        <v>30</v>
      </c>
      <c r="D39" s="138">
        <v>800</v>
      </c>
      <c r="E39" s="131">
        <f t="shared" ref="E39:E43" si="1">D39*C39</f>
        <v>24000</v>
      </c>
      <c r="F39" s="185"/>
      <c r="K39"/>
    </row>
    <row r="40" spans="1:11" s="125" customFormat="1" ht="20" customHeight="1">
      <c r="A40" s="131">
        <v>2</v>
      </c>
      <c r="B40" s="140" t="s">
        <v>68</v>
      </c>
      <c r="C40" s="138">
        <v>2</v>
      </c>
      <c r="D40" s="138">
        <v>800</v>
      </c>
      <c r="E40" s="131">
        <f t="shared" si="1"/>
        <v>1600</v>
      </c>
      <c r="F40" s="185"/>
      <c r="K40"/>
    </row>
    <row r="41" spans="1:11" s="125" customFormat="1" ht="16" customHeight="1">
      <c r="A41" s="131">
        <v>3</v>
      </c>
      <c r="B41" s="140" t="s">
        <v>69</v>
      </c>
      <c r="C41" s="138">
        <v>3</v>
      </c>
      <c r="D41" s="138">
        <v>800</v>
      </c>
      <c r="E41" s="131">
        <f t="shared" si="1"/>
        <v>2400</v>
      </c>
      <c r="F41" s="185"/>
      <c r="K41"/>
    </row>
    <row r="42" spans="1:11" s="125" customFormat="1" ht="18" customHeight="1">
      <c r="A42" s="131">
        <v>4</v>
      </c>
      <c r="B42" s="140" t="s">
        <v>70</v>
      </c>
      <c r="C42" s="138">
        <v>5</v>
      </c>
      <c r="D42" s="138">
        <v>800</v>
      </c>
      <c r="E42" s="131">
        <f t="shared" si="1"/>
        <v>4000</v>
      </c>
      <c r="F42" s="185"/>
      <c r="K42"/>
    </row>
    <row r="43" spans="1:11" s="125" customFormat="1" ht="17" customHeight="1">
      <c r="A43" s="131">
        <v>6</v>
      </c>
      <c r="B43" s="140" t="s">
        <v>71</v>
      </c>
      <c r="C43" s="138">
        <v>5</v>
      </c>
      <c r="D43" s="138">
        <v>800</v>
      </c>
      <c r="E43" s="131">
        <f t="shared" si="1"/>
        <v>4000</v>
      </c>
      <c r="F43" s="185"/>
      <c r="H43"/>
      <c r="I43"/>
      <c r="J43"/>
      <c r="K43"/>
    </row>
    <row r="44" spans="1:11" ht="19.5" customHeight="1">
      <c r="A44" s="131">
        <v>7</v>
      </c>
      <c r="B44" s="129" t="s">
        <v>72</v>
      </c>
      <c r="C44" s="138">
        <f>SUM(C39:C43)</f>
        <v>45</v>
      </c>
      <c r="D44" s="131"/>
      <c r="E44" s="131">
        <f>SUM(E39:E43)</f>
        <v>36000</v>
      </c>
      <c r="F44" s="185"/>
      <c r="G44" s="125"/>
    </row>
    <row r="45" spans="1:11" s="125" customFormat="1" ht="19.5" customHeight="1">
      <c r="A45" s="180" t="s">
        <v>73</v>
      </c>
      <c r="B45" s="180"/>
      <c r="C45" s="181"/>
      <c r="D45" s="180"/>
      <c r="E45" s="180"/>
      <c r="F45"/>
      <c r="H45"/>
      <c r="I45"/>
      <c r="J45"/>
      <c r="K45"/>
    </row>
    <row r="46" spans="1:11" s="125" customFormat="1" ht="19.5" customHeight="1">
      <c r="A46" s="131" t="s">
        <v>50</v>
      </c>
      <c r="B46" s="131" t="s">
        <v>74</v>
      </c>
      <c r="C46" s="138" t="s">
        <v>1</v>
      </c>
      <c r="D46" s="131" t="s">
        <v>54</v>
      </c>
      <c r="E46" s="113"/>
      <c r="F46"/>
      <c r="H46"/>
      <c r="I46"/>
      <c r="J46"/>
      <c r="K46"/>
    </row>
    <row r="47" spans="1:11" s="125" customFormat="1" ht="19.5" customHeight="1">
      <c r="A47" s="131">
        <v>1</v>
      </c>
      <c r="B47" s="124" t="s">
        <v>75</v>
      </c>
      <c r="C47" s="141" t="s">
        <v>76</v>
      </c>
      <c r="D47" s="132">
        <f>E26</f>
        <v>74400</v>
      </c>
      <c r="E47" s="113"/>
      <c r="F47"/>
      <c r="H47"/>
      <c r="I47"/>
      <c r="K47"/>
    </row>
    <row r="48" spans="1:11" s="125" customFormat="1" ht="19.5" customHeight="1">
      <c r="A48" s="131">
        <v>2</v>
      </c>
      <c r="B48" s="124" t="s">
        <v>77</v>
      </c>
      <c r="C48" s="141" t="s">
        <v>76</v>
      </c>
      <c r="D48" s="132">
        <f>E44</f>
        <v>36000</v>
      </c>
      <c r="E48" s="113"/>
      <c r="F48"/>
      <c r="G48"/>
      <c r="H48"/>
      <c r="I48"/>
      <c r="J48"/>
      <c r="K48"/>
    </row>
    <row r="49" spans="1:11" s="125" customFormat="1" ht="19.5" customHeight="1">
      <c r="A49" s="131">
        <v>3</v>
      </c>
      <c r="B49" s="124" t="s">
        <v>78</v>
      </c>
      <c r="C49" s="141" t="s">
        <v>79</v>
      </c>
      <c r="D49" s="132">
        <f>C32</f>
        <v>7500</v>
      </c>
      <c r="E49" s="113"/>
      <c r="F49"/>
      <c r="G49"/>
      <c r="H49"/>
      <c r="I49"/>
      <c r="J49"/>
      <c r="K49"/>
    </row>
    <row r="50" spans="1:11" s="125" customFormat="1" ht="19.5" customHeight="1">
      <c r="A50" s="131">
        <v>4</v>
      </c>
      <c r="B50" s="142" t="s">
        <v>80</v>
      </c>
      <c r="C50" s="143" t="s">
        <v>81</v>
      </c>
      <c r="D50" s="144">
        <f>SUM(D47:D49)</f>
        <v>117900</v>
      </c>
      <c r="E50" s="113"/>
      <c r="F50"/>
      <c r="G50"/>
      <c r="H50"/>
      <c r="I50"/>
      <c r="J50"/>
      <c r="K50"/>
    </row>
    <row r="51" spans="1:11" s="125" customFormat="1" ht="22" customHeight="1">
      <c r="A51" s="113"/>
      <c r="B51" s="113"/>
      <c r="C51" s="114"/>
      <c r="D51" s="113"/>
      <c r="E51" s="113"/>
      <c r="F51"/>
      <c r="G51"/>
      <c r="H51"/>
      <c r="I51"/>
      <c r="J51"/>
      <c r="K51"/>
    </row>
    <row r="52" spans="1:11" ht="22" customHeight="1"/>
    <row r="53" spans="1:11" ht="22" customHeight="1"/>
    <row r="54" spans="1:11" ht="22" customHeight="1"/>
    <row r="55" spans="1:11" ht="22" customHeight="1"/>
    <row r="56" spans="1:11" ht="22" customHeight="1"/>
    <row r="57" spans="1:11" ht="22" customHeight="1"/>
    <row r="58" spans="1:11" ht="22" customHeight="1"/>
    <row r="59" spans="1:11" ht="22" customHeight="1"/>
  </sheetData>
  <mergeCells count="10">
    <mergeCell ref="A1:E1"/>
    <mergeCell ref="A2:E2"/>
    <mergeCell ref="A3:E3"/>
    <mergeCell ref="B6:D6"/>
    <mergeCell ref="A7:E7"/>
    <mergeCell ref="A27:D27"/>
    <mergeCell ref="A37:E37"/>
    <mergeCell ref="A45:E45"/>
    <mergeCell ref="D29:D31"/>
    <mergeCell ref="F39:F44"/>
  </mergeCells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里程碑</vt:lpstr>
      <vt:lpstr>系统方案</vt:lpstr>
      <vt:lpstr>嵌入式</vt:lpstr>
      <vt:lpstr>报价清单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6</dc:creator>
  <cp:lastModifiedBy>Microsoft Office User</cp:lastModifiedBy>
  <dcterms:created xsi:type="dcterms:W3CDTF">2006-09-12T17:21:00Z</dcterms:created>
  <dcterms:modified xsi:type="dcterms:W3CDTF">2018-06-27T08:03:01Z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