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fileSharing readOnlyRecommended="1" userName="Manuel Villa" algorithmName="SHA-512" hashValue="LNQz1N+o/xnbEt/bq8b31sdnLDRGPMrxyQI7Np6rOq6h9lUssOLtQNI5SoA8dhiRorHAQ24XZGY1PK3gaGAPfw==" saltValue="+1W96DRUH23bb2NlzU3jLQ==" spinCount="100000"/>
  <workbookPr/>
  <mc:AlternateContent xmlns:mc="http://schemas.openxmlformats.org/markup-compatibility/2006">
    <mc:Choice Requires="x15">
      <x15ac:absPath xmlns:x15ac="http://schemas.microsoft.com/office/spreadsheetml/2010/11/ac" url="/Users/mvilla/Documents/repos/covid19_nursing_homes_20200609v2/A_source_data/DSHS/"/>
    </mc:Choice>
  </mc:AlternateContent>
  <xr:revisionPtr revIDLastSave="0" documentId="8_{64BA45F3-92BE-6B4F-88FA-F2E201408F3A}" xr6:coauthVersionLast="45" xr6:coauthVersionMax="45" xr10:uidLastSave="{00000000-0000-0000-0000-000000000000}"/>
  <bookViews>
    <workbookView xWindow="1840" yWindow="460" windowWidth="19200" windowHeight="6000" xr2:uid="{00000000-000D-0000-FFFF-FFFF00000000}"/>
  </bookViews>
  <sheets>
    <sheet name="PBJ 3.4 HPRD" sheetId="1" r:id="rId1"/>
    <sheet name="Q4 2019" sheetId="7" state="hidden" r:id="rId2"/>
    <sheet name="Q3 2019" sheetId="6" state="hidden" r:id="rId3"/>
    <sheet name="Q2 2019" sheetId="5" state="hidden" r:id="rId4"/>
    <sheet name="Q1 2019" sheetId="4" state="hidden" r:id="rId5"/>
    <sheet name="Q3 2018" sheetId="3" state="hidden" r:id="rId6"/>
    <sheet name="Q4 2018" sheetId="2" state="hidden" r:id="rId7"/>
  </sheets>
  <definedNames>
    <definedName name="_xlnm._FilterDatabase" localSheetId="0" hidden="1">'PBJ 3.4 HPRD'!$A$12:$M$12</definedName>
    <definedName name="Jamie1">'Q4 2018'!$F$6:$T$216</definedName>
    <definedName name="Page1">'Q1 2019'!$F$7:$T$209</definedName>
    <definedName name="Page2">'Q3 2018'!$F$7:$T$203</definedName>
    <definedName name="Page3">'Q4 2018'!$F$7:$T$211</definedName>
    <definedName name="page4">'Q2 2019'!$F$6:$X$221</definedName>
    <definedName name="Page6">'Q4 2019'!$F$7:$W$217</definedName>
    <definedName name="page7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9" i="7" l="1"/>
  <c r="Q13" i="7" l="1"/>
  <c r="V13" i="7" s="1"/>
  <c r="Q11" i="6" l="1"/>
  <c r="Q17" i="6" l="1"/>
  <c r="W211" i="6" l="1"/>
  <c r="V209" i="4" l="1"/>
  <c r="W209" i="4" s="1"/>
  <c r="X209" i="4" s="1"/>
  <c r="V208" i="4"/>
  <c r="W208" i="4" s="1"/>
  <c r="X208" i="4" s="1"/>
  <c r="W207" i="4"/>
  <c r="X207" i="4" s="1"/>
  <c r="V207" i="4"/>
  <c r="W206" i="4"/>
  <c r="X206" i="4" s="1"/>
  <c r="V206" i="4"/>
  <c r="V205" i="4"/>
  <c r="W205" i="4" s="1"/>
  <c r="X205" i="4" s="1"/>
  <c r="V204" i="4"/>
  <c r="W204" i="4" s="1"/>
  <c r="X204" i="4" s="1"/>
  <c r="V203" i="4"/>
  <c r="W203" i="4" s="1"/>
  <c r="X203" i="4" s="1"/>
  <c r="V202" i="4"/>
  <c r="W202" i="4" s="1"/>
  <c r="X202" i="4" s="1"/>
  <c r="V201" i="4"/>
  <c r="W201" i="4" s="1"/>
  <c r="X201" i="4" s="1"/>
  <c r="V200" i="4"/>
  <c r="W200" i="4" s="1"/>
  <c r="X200" i="4" s="1"/>
  <c r="W199" i="4"/>
  <c r="X199" i="4" s="1"/>
  <c r="V199" i="4"/>
  <c r="V198" i="4"/>
  <c r="W198" i="4" s="1"/>
  <c r="X198" i="4" s="1"/>
  <c r="W197" i="4"/>
  <c r="X197" i="4" s="1"/>
  <c r="V197" i="4"/>
  <c r="V196" i="4"/>
  <c r="W196" i="4" s="1"/>
  <c r="X196" i="4" s="1"/>
  <c r="W195" i="4"/>
  <c r="X195" i="4" s="1"/>
  <c r="V195" i="4"/>
  <c r="W194" i="4"/>
  <c r="X194" i="4" s="1"/>
  <c r="V194" i="4"/>
  <c r="V193" i="4"/>
  <c r="W193" i="4" s="1"/>
  <c r="X193" i="4" s="1"/>
  <c r="W192" i="4"/>
  <c r="X192" i="4" s="1"/>
  <c r="V192" i="4"/>
  <c r="V191" i="4"/>
  <c r="W191" i="4" s="1"/>
  <c r="X191" i="4" s="1"/>
  <c r="V190" i="4"/>
  <c r="W190" i="4" s="1"/>
  <c r="X190" i="4" s="1"/>
  <c r="V189" i="4"/>
  <c r="W189" i="4" s="1"/>
  <c r="X189" i="4" s="1"/>
  <c r="V188" i="4"/>
  <c r="W188" i="4" s="1"/>
  <c r="X188" i="4" s="1"/>
  <c r="W187" i="4"/>
  <c r="X187" i="4" s="1"/>
  <c r="V187" i="4"/>
  <c r="V186" i="4"/>
  <c r="W186" i="4" s="1"/>
  <c r="X186" i="4" s="1"/>
  <c r="V185" i="4"/>
  <c r="W185" i="4" s="1"/>
  <c r="X185" i="4" s="1"/>
  <c r="V184" i="4"/>
  <c r="W184" i="4" s="1"/>
  <c r="X184" i="4" s="1"/>
  <c r="V183" i="4"/>
  <c r="W183" i="4" s="1"/>
  <c r="X183" i="4" s="1"/>
  <c r="V182" i="4"/>
  <c r="W182" i="4" s="1"/>
  <c r="X182" i="4" s="1"/>
  <c r="V181" i="4"/>
  <c r="W181" i="4" s="1"/>
  <c r="X181" i="4" s="1"/>
  <c r="V180" i="4"/>
  <c r="W180" i="4" s="1"/>
  <c r="X180" i="4" s="1"/>
  <c r="V179" i="4"/>
  <c r="W179" i="4" s="1"/>
  <c r="X179" i="4" s="1"/>
  <c r="V178" i="4"/>
  <c r="W178" i="4" s="1"/>
  <c r="X178" i="4" s="1"/>
  <c r="W177" i="4"/>
  <c r="X177" i="4" s="1"/>
  <c r="V177" i="4"/>
  <c r="V176" i="4"/>
  <c r="W176" i="4" s="1"/>
  <c r="X176" i="4" s="1"/>
  <c r="W175" i="4"/>
  <c r="X175" i="4" s="1"/>
  <c r="V175" i="4"/>
  <c r="V174" i="4"/>
  <c r="W174" i="4" s="1"/>
  <c r="X174" i="4" s="1"/>
  <c r="W173" i="4"/>
  <c r="X173" i="4" s="1"/>
  <c r="V173" i="4"/>
  <c r="W172" i="4"/>
  <c r="X172" i="4" s="1"/>
  <c r="V172" i="4"/>
  <c r="W171" i="4"/>
  <c r="X171" i="4" s="1"/>
  <c r="V171" i="4"/>
  <c r="V170" i="4"/>
  <c r="W170" i="4" s="1"/>
  <c r="X170" i="4" s="1"/>
  <c r="V169" i="4"/>
  <c r="W169" i="4" s="1"/>
  <c r="X169" i="4" s="1"/>
  <c r="V168" i="4"/>
  <c r="W168" i="4" s="1"/>
  <c r="X168" i="4" s="1"/>
  <c r="V167" i="4"/>
  <c r="W167" i="4" s="1"/>
  <c r="X167" i="4" s="1"/>
  <c r="V166" i="4"/>
  <c r="W166" i="4" s="1"/>
  <c r="X166" i="4" s="1"/>
  <c r="V165" i="4"/>
  <c r="W165" i="4" s="1"/>
  <c r="X165" i="4" s="1"/>
  <c r="W164" i="4"/>
  <c r="X164" i="4" s="1"/>
  <c r="V164" i="4"/>
  <c r="W163" i="4"/>
  <c r="X163" i="4" s="1"/>
  <c r="V163" i="4"/>
  <c r="V162" i="4"/>
  <c r="W162" i="4" s="1"/>
  <c r="X162" i="4" s="1"/>
  <c r="V161" i="4"/>
  <c r="W161" i="4" s="1"/>
  <c r="X161" i="4" s="1"/>
  <c r="V160" i="4"/>
  <c r="W160" i="4" s="1"/>
  <c r="X160" i="4" s="1"/>
  <c r="W159" i="4"/>
  <c r="X159" i="4" s="1"/>
  <c r="V159" i="4"/>
  <c r="V158" i="4"/>
  <c r="W158" i="4" s="1"/>
  <c r="X158" i="4" s="1"/>
  <c r="V157" i="4"/>
  <c r="W157" i="4" s="1"/>
  <c r="X157" i="4" s="1"/>
  <c r="V156" i="4"/>
  <c r="W156" i="4" s="1"/>
  <c r="X156" i="4" s="1"/>
  <c r="V155" i="4"/>
  <c r="W155" i="4" s="1"/>
  <c r="X155" i="4" s="1"/>
  <c r="W154" i="4"/>
  <c r="X154" i="4" s="1"/>
  <c r="V154" i="4"/>
  <c r="W153" i="4"/>
  <c r="X153" i="4" s="1"/>
  <c r="V153" i="4"/>
  <c r="W152" i="4"/>
  <c r="X152" i="4" s="1"/>
  <c r="V152" i="4"/>
  <c r="V151" i="4"/>
  <c r="W151" i="4" s="1"/>
  <c r="X151" i="4" s="1"/>
  <c r="V150" i="4"/>
  <c r="W150" i="4" s="1"/>
  <c r="X150" i="4" s="1"/>
  <c r="W149" i="4"/>
  <c r="X149" i="4" s="1"/>
  <c r="V149" i="4"/>
  <c r="V148" i="4"/>
  <c r="W148" i="4" s="1"/>
  <c r="X148" i="4" s="1"/>
  <c r="V147" i="4"/>
  <c r="W147" i="4" s="1"/>
  <c r="X147" i="4" s="1"/>
  <c r="V146" i="4"/>
  <c r="W146" i="4" s="1"/>
  <c r="X146" i="4" s="1"/>
  <c r="V145" i="4"/>
  <c r="W145" i="4" s="1"/>
  <c r="X145" i="4" s="1"/>
  <c r="X144" i="4"/>
  <c r="V144" i="4"/>
  <c r="W144" i="4" s="1"/>
  <c r="V143" i="4"/>
  <c r="W143" i="4" s="1"/>
  <c r="X143" i="4" s="1"/>
  <c r="V142" i="4"/>
  <c r="W142" i="4" s="1"/>
  <c r="X142" i="4" s="1"/>
  <c r="V141" i="4"/>
  <c r="W141" i="4" s="1"/>
  <c r="X141" i="4" s="1"/>
  <c r="W140" i="4"/>
  <c r="X140" i="4" s="1"/>
  <c r="V140" i="4"/>
  <c r="V139" i="4"/>
  <c r="W139" i="4" s="1"/>
  <c r="X139" i="4" s="1"/>
  <c r="V138" i="4"/>
  <c r="W138" i="4" s="1"/>
  <c r="X138" i="4" s="1"/>
  <c r="W137" i="4"/>
  <c r="X137" i="4" s="1"/>
  <c r="V137" i="4"/>
  <c r="V136" i="4"/>
  <c r="W136" i="4" s="1"/>
  <c r="X136" i="4" s="1"/>
  <c r="V135" i="4"/>
  <c r="W135" i="4" s="1"/>
  <c r="X135" i="4" s="1"/>
  <c r="W134" i="4"/>
  <c r="X134" i="4" s="1"/>
  <c r="V134" i="4"/>
  <c r="V133" i="4"/>
  <c r="W133" i="4" s="1"/>
  <c r="X133" i="4" s="1"/>
  <c r="X132" i="4"/>
  <c r="V132" i="4"/>
  <c r="W132" i="4" s="1"/>
  <c r="V131" i="4"/>
  <c r="W131" i="4" s="1"/>
  <c r="X131" i="4" s="1"/>
  <c r="V130" i="4"/>
  <c r="W130" i="4" s="1"/>
  <c r="X130" i="4" s="1"/>
  <c r="W129" i="4"/>
  <c r="X129" i="4" s="1"/>
  <c r="V129" i="4"/>
  <c r="V128" i="4"/>
  <c r="W128" i="4" s="1"/>
  <c r="X128" i="4" s="1"/>
  <c r="W127" i="4"/>
  <c r="X127" i="4" s="1"/>
  <c r="V127" i="4"/>
  <c r="V126" i="4"/>
  <c r="W126" i="4" s="1"/>
  <c r="X126" i="4" s="1"/>
  <c r="W125" i="4"/>
  <c r="X125" i="4" s="1"/>
  <c r="V125" i="4"/>
  <c r="V124" i="4"/>
  <c r="W124" i="4" s="1"/>
  <c r="X124" i="4" s="1"/>
  <c r="V123" i="4"/>
  <c r="W123" i="4" s="1"/>
  <c r="X123" i="4" s="1"/>
  <c r="V122" i="4"/>
  <c r="W122" i="4" s="1"/>
  <c r="X122" i="4" s="1"/>
  <c r="V121" i="4"/>
  <c r="W121" i="4" s="1"/>
  <c r="X121" i="4" s="1"/>
  <c r="X120" i="4"/>
  <c r="W120" i="4"/>
  <c r="V120" i="4"/>
  <c r="V119" i="4"/>
  <c r="W119" i="4" s="1"/>
  <c r="X119" i="4" s="1"/>
  <c r="V118" i="4"/>
  <c r="W118" i="4" s="1"/>
  <c r="X118" i="4" s="1"/>
  <c r="W117" i="4"/>
  <c r="X117" i="4" s="1"/>
  <c r="V117" i="4"/>
  <c r="X116" i="4"/>
  <c r="W116" i="4"/>
  <c r="V116" i="4"/>
  <c r="V115" i="4"/>
  <c r="W115" i="4" s="1"/>
  <c r="X115" i="4" s="1"/>
  <c r="V114" i="4"/>
  <c r="W114" i="4" s="1"/>
  <c r="X114" i="4" s="1"/>
  <c r="V113" i="4"/>
  <c r="W113" i="4" s="1"/>
  <c r="X113" i="4" s="1"/>
  <c r="V112" i="4"/>
  <c r="W112" i="4" s="1"/>
  <c r="X112" i="4" s="1"/>
  <c r="W111" i="4"/>
  <c r="X111" i="4" s="1"/>
  <c r="V111" i="4"/>
  <c r="V110" i="4"/>
  <c r="W110" i="4" s="1"/>
  <c r="X110" i="4" s="1"/>
  <c r="W109" i="4"/>
  <c r="X109" i="4" s="1"/>
  <c r="V109" i="4"/>
  <c r="W108" i="4"/>
  <c r="X108" i="4" s="1"/>
  <c r="V108" i="4"/>
  <c r="W107" i="4"/>
  <c r="X107" i="4" s="1"/>
  <c r="V107" i="4"/>
  <c r="V106" i="4"/>
  <c r="W106" i="4" s="1"/>
  <c r="X106" i="4" s="1"/>
  <c r="W105" i="4"/>
  <c r="X105" i="4" s="1"/>
  <c r="V105" i="4"/>
  <c r="V104" i="4"/>
  <c r="W104" i="4" s="1"/>
  <c r="X104" i="4" s="1"/>
  <c r="W103" i="4"/>
  <c r="X103" i="4" s="1"/>
  <c r="V103" i="4"/>
  <c r="V102" i="4"/>
  <c r="W102" i="4" s="1"/>
  <c r="X102" i="4" s="1"/>
  <c r="V101" i="4"/>
  <c r="W101" i="4" s="1"/>
  <c r="X101" i="4" s="1"/>
  <c r="X100" i="4"/>
  <c r="V100" i="4"/>
  <c r="W100" i="4" s="1"/>
  <c r="V99" i="4"/>
  <c r="W99" i="4" s="1"/>
  <c r="X99" i="4" s="1"/>
  <c r="X98" i="4"/>
  <c r="W98" i="4"/>
  <c r="V98" i="4"/>
  <c r="W97" i="4"/>
  <c r="X97" i="4" s="1"/>
  <c r="V97" i="4"/>
  <c r="V96" i="4"/>
  <c r="W96" i="4" s="1"/>
  <c r="X96" i="4" s="1"/>
  <c r="W95" i="4"/>
  <c r="X95" i="4" s="1"/>
  <c r="V95" i="4"/>
  <c r="V94" i="4"/>
  <c r="W94" i="4" s="1"/>
  <c r="X94" i="4" s="1"/>
  <c r="V93" i="4"/>
  <c r="W93" i="4" s="1"/>
  <c r="X93" i="4" s="1"/>
  <c r="X92" i="4"/>
  <c r="V92" i="4"/>
  <c r="W92" i="4" s="1"/>
  <c r="W91" i="4"/>
  <c r="X91" i="4" s="1"/>
  <c r="V91" i="4"/>
  <c r="V90" i="4"/>
  <c r="W90" i="4" s="1"/>
  <c r="X90" i="4" s="1"/>
  <c r="V89" i="4"/>
  <c r="W89" i="4" s="1"/>
  <c r="X89" i="4" s="1"/>
  <c r="X88" i="4"/>
  <c r="W88" i="4"/>
  <c r="V88" i="4"/>
  <c r="V87" i="4"/>
  <c r="W87" i="4" s="1"/>
  <c r="X87" i="4" s="1"/>
  <c r="V86" i="4"/>
  <c r="W86" i="4" s="1"/>
  <c r="X86" i="4" s="1"/>
  <c r="W85" i="4"/>
  <c r="X85" i="4" s="1"/>
  <c r="V85" i="4"/>
  <c r="V84" i="4"/>
  <c r="W84" i="4" s="1"/>
  <c r="X84" i="4" s="1"/>
  <c r="W83" i="4"/>
  <c r="X83" i="4" s="1"/>
  <c r="V83" i="4"/>
  <c r="V82" i="4"/>
  <c r="W82" i="4" s="1"/>
  <c r="X82" i="4" s="1"/>
  <c r="W81" i="4"/>
  <c r="X81" i="4" s="1"/>
  <c r="V81" i="4"/>
  <c r="W80" i="4"/>
  <c r="X80" i="4" s="1"/>
  <c r="V80" i="4"/>
  <c r="W79" i="4"/>
  <c r="X79" i="4" s="1"/>
  <c r="V79" i="4"/>
  <c r="V78" i="4"/>
  <c r="W78" i="4" s="1"/>
  <c r="X78" i="4" s="1"/>
  <c r="W77" i="4"/>
  <c r="X77" i="4" s="1"/>
  <c r="V77" i="4"/>
  <c r="V76" i="4"/>
  <c r="W76" i="4" s="1"/>
  <c r="X76" i="4" s="1"/>
  <c r="V75" i="4"/>
  <c r="W75" i="4" s="1"/>
  <c r="X75" i="4" s="1"/>
  <c r="V74" i="4"/>
  <c r="W74" i="4" s="1"/>
  <c r="X74" i="4" s="1"/>
  <c r="V73" i="4"/>
  <c r="W73" i="4" s="1"/>
  <c r="X73" i="4" s="1"/>
  <c r="X72" i="4"/>
  <c r="V72" i="4"/>
  <c r="W72" i="4" s="1"/>
  <c r="W71" i="4"/>
  <c r="X71" i="4" s="1"/>
  <c r="V71" i="4"/>
  <c r="X70" i="4"/>
  <c r="W70" i="4"/>
  <c r="V70" i="4"/>
  <c r="W69" i="4"/>
  <c r="X69" i="4" s="1"/>
  <c r="V69" i="4"/>
  <c r="V68" i="4"/>
  <c r="W68" i="4" s="1"/>
  <c r="X68" i="4" s="1"/>
  <c r="W67" i="4"/>
  <c r="X67" i="4" s="1"/>
  <c r="V67" i="4"/>
  <c r="V66" i="4"/>
  <c r="W66" i="4" s="1"/>
  <c r="X66" i="4" s="1"/>
  <c r="W65" i="4"/>
  <c r="X65" i="4" s="1"/>
  <c r="V65" i="4"/>
  <c r="V64" i="4"/>
  <c r="W64" i="4" s="1"/>
  <c r="X64" i="4" s="1"/>
  <c r="W63" i="4"/>
  <c r="X63" i="4" s="1"/>
  <c r="V63" i="4"/>
  <c r="V62" i="4"/>
  <c r="W62" i="4" s="1"/>
  <c r="X62" i="4" s="1"/>
  <c r="W61" i="4"/>
  <c r="X61" i="4" s="1"/>
  <c r="V61" i="4"/>
  <c r="V60" i="4"/>
  <c r="W60" i="4" s="1"/>
  <c r="X60" i="4" s="1"/>
  <c r="W59" i="4"/>
  <c r="X59" i="4" s="1"/>
  <c r="V59" i="4"/>
  <c r="V58" i="4"/>
  <c r="W58" i="4" s="1"/>
  <c r="X58" i="4" s="1"/>
  <c r="W57" i="4"/>
  <c r="X57" i="4" s="1"/>
  <c r="V57" i="4"/>
  <c r="V56" i="4"/>
  <c r="W56" i="4" s="1"/>
  <c r="X56" i="4" s="1"/>
  <c r="V55" i="4"/>
  <c r="W55" i="4" s="1"/>
  <c r="X55" i="4" s="1"/>
  <c r="V54" i="4"/>
  <c r="W54" i="4" s="1"/>
  <c r="X54" i="4" s="1"/>
  <c r="W53" i="4"/>
  <c r="X53" i="4" s="1"/>
  <c r="V53" i="4"/>
  <c r="V52" i="4"/>
  <c r="W52" i="4" s="1"/>
  <c r="X52" i="4" s="1"/>
  <c r="W51" i="4"/>
  <c r="X51" i="4" s="1"/>
  <c r="V51" i="4"/>
  <c r="V50" i="4"/>
  <c r="W50" i="4" s="1"/>
  <c r="X50" i="4" s="1"/>
  <c r="V49" i="4"/>
  <c r="W49" i="4" s="1"/>
  <c r="X49" i="4" s="1"/>
  <c r="V48" i="4"/>
  <c r="W48" i="4" s="1"/>
  <c r="X48" i="4" s="1"/>
  <c r="V47" i="4"/>
  <c r="W47" i="4" s="1"/>
  <c r="X47" i="4" s="1"/>
  <c r="V46" i="4"/>
  <c r="W46" i="4" s="1"/>
  <c r="X46" i="4" s="1"/>
  <c r="V45" i="4"/>
  <c r="W45" i="4" s="1"/>
  <c r="X45" i="4" s="1"/>
  <c r="X44" i="4"/>
  <c r="W44" i="4"/>
  <c r="V44" i="4"/>
  <c r="V43" i="4"/>
  <c r="W43" i="4" s="1"/>
  <c r="X43" i="4" s="1"/>
  <c r="V42" i="4"/>
  <c r="W42" i="4" s="1"/>
  <c r="X42" i="4" s="1"/>
  <c r="V41" i="4"/>
  <c r="W41" i="4" s="1"/>
  <c r="X41" i="4" s="1"/>
  <c r="X40" i="4"/>
  <c r="V40" i="4"/>
  <c r="W40" i="4" s="1"/>
  <c r="V39" i="4"/>
  <c r="W39" i="4" s="1"/>
  <c r="X39" i="4" s="1"/>
  <c r="V38" i="4"/>
  <c r="W38" i="4" s="1"/>
  <c r="X38" i="4" s="1"/>
  <c r="W37" i="4"/>
  <c r="X37" i="4" s="1"/>
  <c r="V37" i="4"/>
  <c r="V36" i="4"/>
  <c r="W36" i="4" s="1"/>
  <c r="X36" i="4" s="1"/>
  <c r="W35" i="4"/>
  <c r="X35" i="4" s="1"/>
  <c r="V35" i="4"/>
  <c r="V34" i="4"/>
  <c r="W34" i="4" s="1"/>
  <c r="X34" i="4" s="1"/>
  <c r="W33" i="4"/>
  <c r="X33" i="4" s="1"/>
  <c r="V33" i="4"/>
  <c r="V32" i="4"/>
  <c r="W32" i="4" s="1"/>
  <c r="X32" i="4" s="1"/>
  <c r="V31" i="4"/>
  <c r="W31" i="4" s="1"/>
  <c r="X31" i="4" s="1"/>
  <c r="X30" i="4"/>
  <c r="W30" i="4"/>
  <c r="V30" i="4"/>
  <c r="V29" i="4"/>
  <c r="W29" i="4" s="1"/>
  <c r="X29" i="4" s="1"/>
  <c r="V28" i="4"/>
  <c r="W28" i="4" s="1"/>
  <c r="X28" i="4" s="1"/>
  <c r="V27" i="4"/>
  <c r="W27" i="4" s="1"/>
  <c r="X27" i="4" s="1"/>
  <c r="V26" i="4"/>
  <c r="W26" i="4" s="1"/>
  <c r="X26" i="4" s="1"/>
  <c r="V25" i="4"/>
  <c r="W25" i="4" s="1"/>
  <c r="X25" i="4" s="1"/>
  <c r="V24" i="4"/>
  <c r="W24" i="4" s="1"/>
  <c r="X24" i="4" s="1"/>
  <c r="W23" i="4"/>
  <c r="X23" i="4" s="1"/>
  <c r="V23" i="4"/>
  <c r="V22" i="4"/>
  <c r="W22" i="4" s="1"/>
  <c r="X22" i="4" s="1"/>
  <c r="V21" i="4"/>
  <c r="W21" i="4" s="1"/>
  <c r="X21" i="4" s="1"/>
  <c r="X20" i="4"/>
  <c r="W20" i="4"/>
  <c r="V20" i="4"/>
  <c r="W19" i="4"/>
  <c r="X19" i="4" s="1"/>
  <c r="V19" i="4"/>
  <c r="V18" i="4"/>
  <c r="W18" i="4" s="1"/>
  <c r="X18" i="4" s="1"/>
  <c r="W17" i="4"/>
  <c r="X17" i="4" s="1"/>
  <c r="V17" i="4"/>
  <c r="W16" i="4"/>
  <c r="X16" i="4" s="1"/>
  <c r="V16" i="4"/>
  <c r="W15" i="4"/>
  <c r="X15" i="4" s="1"/>
  <c r="V15" i="4"/>
  <c r="V14" i="4"/>
  <c r="W14" i="4" s="1"/>
  <c r="X14" i="4" s="1"/>
  <c r="V13" i="4"/>
  <c r="W13" i="4" s="1"/>
  <c r="X13" i="4" s="1"/>
  <c r="V12" i="4"/>
  <c r="W12" i="4" s="1"/>
  <c r="X12" i="4" s="1"/>
  <c r="W11" i="4"/>
  <c r="X11" i="4" s="1"/>
  <c r="V11" i="4"/>
  <c r="V10" i="4"/>
  <c r="W10" i="4" s="1"/>
  <c r="X10" i="4" s="1"/>
  <c r="V9" i="4"/>
  <c r="W9" i="4" s="1"/>
  <c r="X9" i="4" s="1"/>
  <c r="X8" i="4"/>
  <c r="W8" i="4"/>
  <c r="V8" i="4"/>
  <c r="V7" i="4"/>
  <c r="W7" i="4" s="1"/>
  <c r="T4" i="4"/>
  <c r="G2" i="4"/>
  <c r="W4" i="4" l="1"/>
  <c r="X7" i="4"/>
  <c r="W211" i="2" l="1"/>
  <c r="X211" i="2" s="1"/>
  <c r="V211" i="2"/>
  <c r="C211" i="2"/>
  <c r="B211" i="2"/>
  <c r="W210" i="2"/>
  <c r="X210" i="2" s="1"/>
  <c r="V210" i="2"/>
  <c r="C210" i="2"/>
  <c r="B210" i="2"/>
  <c r="W209" i="2"/>
  <c r="X209" i="2" s="1"/>
  <c r="V209" i="2"/>
  <c r="C209" i="2"/>
  <c r="B209" i="2"/>
  <c r="W208" i="2"/>
  <c r="X208" i="2" s="1"/>
  <c r="V208" i="2"/>
  <c r="C208" i="2"/>
  <c r="B208" i="2"/>
  <c r="W207" i="2"/>
  <c r="X207" i="2" s="1"/>
  <c r="V207" i="2"/>
  <c r="C207" i="2"/>
  <c r="B207" i="2"/>
  <c r="W206" i="2"/>
  <c r="X206" i="2" s="1"/>
  <c r="V206" i="2"/>
  <c r="C206" i="2"/>
  <c r="B206" i="2"/>
  <c r="W205" i="2"/>
  <c r="X205" i="2" s="1"/>
  <c r="V205" i="2"/>
  <c r="C205" i="2"/>
  <c r="B205" i="2"/>
  <c r="X204" i="2"/>
  <c r="W204" i="2"/>
  <c r="V204" i="2"/>
  <c r="C204" i="2"/>
  <c r="B204" i="2"/>
  <c r="V203" i="2"/>
  <c r="W203" i="2" s="1"/>
  <c r="X203" i="2" s="1"/>
  <c r="C203" i="2"/>
  <c r="B203" i="2"/>
  <c r="W202" i="2"/>
  <c r="X202" i="2" s="1"/>
  <c r="V202" i="2"/>
  <c r="C202" i="2"/>
  <c r="B202" i="2"/>
  <c r="X201" i="2"/>
  <c r="W201" i="2"/>
  <c r="V201" i="2"/>
  <c r="C201" i="2"/>
  <c r="B201" i="2"/>
  <c r="W200" i="2"/>
  <c r="X200" i="2" s="1"/>
  <c r="V200" i="2"/>
  <c r="C200" i="2"/>
  <c r="B200" i="2"/>
  <c r="V199" i="2"/>
  <c r="W199" i="2" s="1"/>
  <c r="X199" i="2" s="1"/>
  <c r="C199" i="2"/>
  <c r="B199" i="2"/>
  <c r="V198" i="2"/>
  <c r="W198" i="2" s="1"/>
  <c r="X198" i="2" s="1"/>
  <c r="C198" i="2"/>
  <c r="B198" i="2"/>
  <c r="W197" i="2"/>
  <c r="X197" i="2" s="1"/>
  <c r="V197" i="2"/>
  <c r="C197" i="2"/>
  <c r="B197" i="2"/>
  <c r="V196" i="2"/>
  <c r="W196" i="2" s="1"/>
  <c r="X196" i="2" s="1"/>
  <c r="C196" i="2"/>
  <c r="B196" i="2"/>
  <c r="V195" i="2"/>
  <c r="W195" i="2" s="1"/>
  <c r="X195" i="2" s="1"/>
  <c r="C195" i="2"/>
  <c r="B195" i="2"/>
  <c r="V194" i="2"/>
  <c r="W194" i="2" s="1"/>
  <c r="X194" i="2" s="1"/>
  <c r="C194" i="2"/>
  <c r="B194" i="2"/>
  <c r="W193" i="2"/>
  <c r="X193" i="2" s="1"/>
  <c r="V193" i="2"/>
  <c r="C193" i="2"/>
  <c r="B193" i="2"/>
  <c r="W192" i="2"/>
  <c r="X192" i="2" s="1"/>
  <c r="V192" i="2"/>
  <c r="C192" i="2"/>
  <c r="B192" i="2"/>
  <c r="V191" i="2"/>
  <c r="W191" i="2" s="1"/>
  <c r="X191" i="2" s="1"/>
  <c r="C191" i="2"/>
  <c r="B191" i="2"/>
  <c r="V190" i="2"/>
  <c r="W190" i="2" s="1"/>
  <c r="X190" i="2" s="1"/>
  <c r="C190" i="2"/>
  <c r="B190" i="2"/>
  <c r="W189" i="2"/>
  <c r="X189" i="2" s="1"/>
  <c r="V189" i="2"/>
  <c r="C189" i="2"/>
  <c r="B189" i="2"/>
  <c r="X188" i="2"/>
  <c r="V188" i="2"/>
  <c r="W188" i="2" s="1"/>
  <c r="C188" i="2"/>
  <c r="B188" i="2"/>
  <c r="V187" i="2"/>
  <c r="W187" i="2" s="1"/>
  <c r="X187" i="2" s="1"/>
  <c r="C187" i="2"/>
  <c r="B187" i="2"/>
  <c r="W186" i="2"/>
  <c r="X186" i="2" s="1"/>
  <c r="V186" i="2"/>
  <c r="C186" i="2"/>
  <c r="B186" i="2"/>
  <c r="W185" i="2"/>
  <c r="X185" i="2" s="1"/>
  <c r="V185" i="2"/>
  <c r="C185" i="2"/>
  <c r="B185" i="2"/>
  <c r="W184" i="2"/>
  <c r="X184" i="2" s="1"/>
  <c r="V184" i="2"/>
  <c r="C184" i="2"/>
  <c r="B184" i="2"/>
  <c r="W183" i="2"/>
  <c r="X183" i="2" s="1"/>
  <c r="V183" i="2"/>
  <c r="C183" i="2"/>
  <c r="B183" i="2"/>
  <c r="W182" i="2"/>
  <c r="X182" i="2" s="1"/>
  <c r="V182" i="2"/>
  <c r="C182" i="2"/>
  <c r="B182" i="2"/>
  <c r="X181" i="2"/>
  <c r="W181" i="2"/>
  <c r="V181" i="2"/>
  <c r="C181" i="2"/>
  <c r="B181" i="2"/>
  <c r="V180" i="2"/>
  <c r="W180" i="2" s="1"/>
  <c r="X180" i="2" s="1"/>
  <c r="C180" i="2"/>
  <c r="B180" i="2"/>
  <c r="V179" i="2"/>
  <c r="W179" i="2" s="1"/>
  <c r="X179" i="2" s="1"/>
  <c r="C179" i="2"/>
  <c r="B179" i="2"/>
  <c r="V178" i="2"/>
  <c r="W178" i="2" s="1"/>
  <c r="X178" i="2" s="1"/>
  <c r="C178" i="2"/>
  <c r="B178" i="2"/>
  <c r="W177" i="2"/>
  <c r="X177" i="2" s="1"/>
  <c r="V177" i="2"/>
  <c r="C177" i="2"/>
  <c r="B177" i="2"/>
  <c r="V176" i="2"/>
  <c r="W176" i="2" s="1"/>
  <c r="X176" i="2" s="1"/>
  <c r="C176" i="2"/>
  <c r="B176" i="2"/>
  <c r="V175" i="2"/>
  <c r="W175" i="2" s="1"/>
  <c r="X175" i="2" s="1"/>
  <c r="C175" i="2"/>
  <c r="B175" i="2"/>
  <c r="V174" i="2"/>
  <c r="W174" i="2" s="1"/>
  <c r="X174" i="2" s="1"/>
  <c r="C174" i="2"/>
  <c r="B174" i="2"/>
  <c r="W173" i="2"/>
  <c r="X173" i="2" s="1"/>
  <c r="V173" i="2"/>
  <c r="C173" i="2"/>
  <c r="B173" i="2"/>
  <c r="W172" i="2"/>
  <c r="X172" i="2" s="1"/>
  <c r="V172" i="2"/>
  <c r="C172" i="2"/>
  <c r="B172" i="2"/>
  <c r="V171" i="2"/>
  <c r="W171" i="2" s="1"/>
  <c r="X171" i="2" s="1"/>
  <c r="C171" i="2"/>
  <c r="B171" i="2"/>
  <c r="V170" i="2"/>
  <c r="W170" i="2" s="1"/>
  <c r="X170" i="2" s="1"/>
  <c r="C170" i="2"/>
  <c r="B170" i="2"/>
  <c r="V169" i="2"/>
  <c r="W169" i="2" s="1"/>
  <c r="X169" i="2" s="1"/>
  <c r="C169" i="2"/>
  <c r="B169" i="2"/>
  <c r="V168" i="2"/>
  <c r="W168" i="2" s="1"/>
  <c r="X168" i="2" s="1"/>
  <c r="C168" i="2"/>
  <c r="B168" i="2"/>
  <c r="V167" i="2"/>
  <c r="W167" i="2" s="1"/>
  <c r="X167" i="2" s="1"/>
  <c r="C167" i="2"/>
  <c r="B167" i="2"/>
  <c r="W166" i="2"/>
  <c r="X166" i="2" s="1"/>
  <c r="V166" i="2"/>
  <c r="C166" i="2"/>
  <c r="B166" i="2"/>
  <c r="W165" i="2"/>
  <c r="X165" i="2" s="1"/>
  <c r="V165" i="2"/>
  <c r="C165" i="2"/>
  <c r="B165" i="2"/>
  <c r="V164" i="2"/>
  <c r="W164" i="2" s="1"/>
  <c r="X164" i="2" s="1"/>
  <c r="C164" i="2"/>
  <c r="B164" i="2"/>
  <c r="V163" i="2"/>
  <c r="W163" i="2" s="1"/>
  <c r="X163" i="2" s="1"/>
  <c r="C163" i="2"/>
  <c r="B163" i="2"/>
  <c r="W162" i="2"/>
  <c r="X162" i="2" s="1"/>
  <c r="V162" i="2"/>
  <c r="C162" i="2"/>
  <c r="B162" i="2"/>
  <c r="W161" i="2"/>
  <c r="X161" i="2" s="1"/>
  <c r="V161" i="2"/>
  <c r="C161" i="2"/>
  <c r="B161" i="2"/>
  <c r="X160" i="2"/>
  <c r="W160" i="2"/>
  <c r="V160" i="2"/>
  <c r="C160" i="2"/>
  <c r="B160" i="2"/>
  <c r="X159" i="2"/>
  <c r="W159" i="2"/>
  <c r="V159" i="2"/>
  <c r="C159" i="2"/>
  <c r="B159" i="2"/>
  <c r="V158" i="2"/>
  <c r="W158" i="2" s="1"/>
  <c r="X158" i="2" s="1"/>
  <c r="C158" i="2"/>
  <c r="B158" i="2"/>
  <c r="W157" i="2"/>
  <c r="X157" i="2" s="1"/>
  <c r="V157" i="2"/>
  <c r="C157" i="2"/>
  <c r="B157" i="2"/>
  <c r="V156" i="2"/>
  <c r="W156" i="2" s="1"/>
  <c r="X156" i="2" s="1"/>
  <c r="C156" i="2"/>
  <c r="B156" i="2"/>
  <c r="V155" i="2"/>
  <c r="W155" i="2" s="1"/>
  <c r="X155" i="2" s="1"/>
  <c r="C155" i="2"/>
  <c r="B155" i="2"/>
  <c r="V154" i="2"/>
  <c r="W154" i="2" s="1"/>
  <c r="X154" i="2" s="1"/>
  <c r="C154" i="2"/>
  <c r="B154" i="2"/>
  <c r="W153" i="2"/>
  <c r="X153" i="2" s="1"/>
  <c r="V153" i="2"/>
  <c r="C153" i="2"/>
  <c r="B153" i="2"/>
  <c r="X152" i="2"/>
  <c r="W152" i="2"/>
  <c r="V152" i="2"/>
  <c r="C152" i="2"/>
  <c r="B152" i="2"/>
  <c r="V151" i="2"/>
  <c r="W151" i="2" s="1"/>
  <c r="X151" i="2" s="1"/>
  <c r="C151" i="2"/>
  <c r="B151" i="2"/>
  <c r="W150" i="2"/>
  <c r="X150" i="2" s="1"/>
  <c r="V150" i="2"/>
  <c r="C150" i="2"/>
  <c r="B150" i="2"/>
  <c r="X149" i="2"/>
  <c r="W149" i="2"/>
  <c r="V149" i="2"/>
  <c r="C149" i="2"/>
  <c r="B149" i="2"/>
  <c r="X148" i="2"/>
  <c r="W148" i="2"/>
  <c r="V148" i="2"/>
  <c r="C148" i="2"/>
  <c r="B148" i="2"/>
  <c r="V147" i="2"/>
  <c r="W147" i="2" s="1"/>
  <c r="X147" i="2" s="1"/>
  <c r="C147" i="2"/>
  <c r="B147" i="2"/>
  <c r="V146" i="2"/>
  <c r="W146" i="2" s="1"/>
  <c r="X146" i="2" s="1"/>
  <c r="C146" i="2"/>
  <c r="B146" i="2"/>
  <c r="W145" i="2"/>
  <c r="X145" i="2" s="1"/>
  <c r="V145" i="2"/>
  <c r="C145" i="2"/>
  <c r="B145" i="2"/>
  <c r="X144" i="2"/>
  <c r="W144" i="2"/>
  <c r="V144" i="2"/>
  <c r="C144" i="2"/>
  <c r="B144" i="2"/>
  <c r="X143" i="2"/>
  <c r="W143" i="2"/>
  <c r="V143" i="2"/>
  <c r="C143" i="2"/>
  <c r="B143" i="2"/>
  <c r="V142" i="2"/>
  <c r="W142" i="2" s="1"/>
  <c r="X142" i="2" s="1"/>
  <c r="C142" i="2"/>
  <c r="B142" i="2"/>
  <c r="V141" i="2"/>
  <c r="W141" i="2" s="1"/>
  <c r="X141" i="2" s="1"/>
  <c r="C141" i="2"/>
  <c r="B141" i="2"/>
  <c r="W140" i="2"/>
  <c r="X140" i="2" s="1"/>
  <c r="V140" i="2"/>
  <c r="C140" i="2"/>
  <c r="B140" i="2"/>
  <c r="V139" i="2"/>
  <c r="W139" i="2" s="1"/>
  <c r="X139" i="2" s="1"/>
  <c r="C139" i="2"/>
  <c r="B139" i="2"/>
  <c r="V138" i="2"/>
  <c r="W138" i="2" s="1"/>
  <c r="X138" i="2" s="1"/>
  <c r="C138" i="2"/>
  <c r="B138" i="2"/>
  <c r="V137" i="2"/>
  <c r="W137" i="2" s="1"/>
  <c r="X137" i="2" s="1"/>
  <c r="C137" i="2"/>
  <c r="B137" i="2"/>
  <c r="V136" i="2"/>
  <c r="W136" i="2" s="1"/>
  <c r="X136" i="2" s="1"/>
  <c r="C136" i="2"/>
  <c r="B136" i="2"/>
  <c r="V135" i="2"/>
  <c r="W135" i="2" s="1"/>
  <c r="X135" i="2" s="1"/>
  <c r="C135" i="2"/>
  <c r="B135" i="2"/>
  <c r="V134" i="2"/>
  <c r="W134" i="2" s="1"/>
  <c r="X134" i="2" s="1"/>
  <c r="C134" i="2"/>
  <c r="B134" i="2"/>
  <c r="V133" i="2"/>
  <c r="W133" i="2" s="1"/>
  <c r="X133" i="2" s="1"/>
  <c r="C133" i="2"/>
  <c r="B133" i="2"/>
  <c r="V132" i="2"/>
  <c r="W132" i="2" s="1"/>
  <c r="X132" i="2" s="1"/>
  <c r="C132" i="2"/>
  <c r="B132" i="2"/>
  <c r="V131" i="2"/>
  <c r="W131" i="2" s="1"/>
  <c r="X131" i="2" s="1"/>
  <c r="C131" i="2"/>
  <c r="B131" i="2"/>
  <c r="V130" i="2"/>
  <c r="W130" i="2" s="1"/>
  <c r="X130" i="2" s="1"/>
  <c r="C130" i="2"/>
  <c r="B130" i="2"/>
  <c r="W129" i="2"/>
  <c r="X129" i="2" s="1"/>
  <c r="V129" i="2"/>
  <c r="C129" i="2"/>
  <c r="B129" i="2"/>
  <c r="V128" i="2"/>
  <c r="W128" i="2" s="1"/>
  <c r="X128" i="2" s="1"/>
  <c r="C128" i="2"/>
  <c r="B128" i="2"/>
  <c r="V127" i="2"/>
  <c r="W127" i="2" s="1"/>
  <c r="X127" i="2" s="1"/>
  <c r="C127" i="2"/>
  <c r="B127" i="2"/>
  <c r="W126" i="2"/>
  <c r="X126" i="2" s="1"/>
  <c r="V126" i="2"/>
  <c r="C126" i="2"/>
  <c r="B126" i="2"/>
  <c r="X125" i="2"/>
  <c r="W125" i="2"/>
  <c r="V125" i="2"/>
  <c r="C125" i="2"/>
  <c r="B125" i="2"/>
  <c r="X124" i="2"/>
  <c r="W124" i="2"/>
  <c r="V124" i="2"/>
  <c r="C124" i="2"/>
  <c r="B124" i="2"/>
  <c r="V123" i="2"/>
  <c r="W123" i="2" s="1"/>
  <c r="X123" i="2" s="1"/>
  <c r="C123" i="2"/>
  <c r="B123" i="2"/>
  <c r="V122" i="2"/>
  <c r="W122" i="2" s="1"/>
  <c r="X122" i="2" s="1"/>
  <c r="C122" i="2"/>
  <c r="B122" i="2"/>
  <c r="W121" i="2"/>
  <c r="X121" i="2" s="1"/>
  <c r="V121" i="2"/>
  <c r="C121" i="2"/>
  <c r="B121" i="2"/>
  <c r="X120" i="2"/>
  <c r="W120" i="2"/>
  <c r="V120" i="2"/>
  <c r="C120" i="2"/>
  <c r="B120" i="2"/>
  <c r="V119" i="2"/>
  <c r="W119" i="2" s="1"/>
  <c r="X119" i="2" s="1"/>
  <c r="C119" i="2"/>
  <c r="B119" i="2"/>
  <c r="V118" i="2"/>
  <c r="W118" i="2" s="1"/>
  <c r="X118" i="2" s="1"/>
  <c r="C118" i="2"/>
  <c r="B118" i="2"/>
  <c r="V117" i="2"/>
  <c r="W117" i="2" s="1"/>
  <c r="X117" i="2" s="1"/>
  <c r="C117" i="2"/>
  <c r="B117" i="2"/>
  <c r="W116" i="2"/>
  <c r="X116" i="2" s="1"/>
  <c r="V116" i="2"/>
  <c r="C116" i="2"/>
  <c r="B116" i="2"/>
  <c r="V115" i="2"/>
  <c r="W115" i="2" s="1"/>
  <c r="X115" i="2" s="1"/>
  <c r="C115" i="2"/>
  <c r="B115" i="2"/>
  <c r="V114" i="2"/>
  <c r="W114" i="2" s="1"/>
  <c r="X114" i="2" s="1"/>
  <c r="C114" i="2"/>
  <c r="B114" i="2"/>
  <c r="V113" i="2"/>
  <c r="W113" i="2" s="1"/>
  <c r="X113" i="2" s="1"/>
  <c r="C113" i="2"/>
  <c r="B113" i="2"/>
  <c r="V112" i="2"/>
  <c r="W112" i="2" s="1"/>
  <c r="X112" i="2" s="1"/>
  <c r="C112" i="2"/>
  <c r="B112" i="2"/>
  <c r="V111" i="2"/>
  <c r="W111" i="2" s="1"/>
  <c r="X111" i="2" s="1"/>
  <c r="C111" i="2"/>
  <c r="B111" i="2"/>
  <c r="V110" i="2"/>
  <c r="W110" i="2" s="1"/>
  <c r="X110" i="2" s="1"/>
  <c r="C110" i="2"/>
  <c r="B110" i="2"/>
  <c r="V109" i="2"/>
  <c r="W109" i="2" s="1"/>
  <c r="X109" i="2" s="1"/>
  <c r="C109" i="2"/>
  <c r="B109" i="2"/>
  <c r="W108" i="2"/>
  <c r="X108" i="2" s="1"/>
  <c r="V108" i="2"/>
  <c r="C108" i="2"/>
  <c r="B108" i="2"/>
  <c r="V107" i="2"/>
  <c r="W107" i="2" s="1"/>
  <c r="X107" i="2" s="1"/>
  <c r="C107" i="2"/>
  <c r="B107" i="2"/>
  <c r="V106" i="2"/>
  <c r="W106" i="2" s="1"/>
  <c r="X106" i="2" s="1"/>
  <c r="C106" i="2"/>
  <c r="B106" i="2"/>
  <c r="W105" i="2"/>
  <c r="X105" i="2" s="1"/>
  <c r="V105" i="2"/>
  <c r="C105" i="2"/>
  <c r="B105" i="2"/>
  <c r="V104" i="2"/>
  <c r="W104" i="2" s="1"/>
  <c r="X104" i="2" s="1"/>
  <c r="C104" i="2"/>
  <c r="B104" i="2"/>
  <c r="V103" i="2"/>
  <c r="W103" i="2" s="1"/>
  <c r="X103" i="2" s="1"/>
  <c r="C103" i="2"/>
  <c r="B103" i="2"/>
  <c r="V102" i="2"/>
  <c r="W102" i="2" s="1"/>
  <c r="X102" i="2" s="1"/>
  <c r="C102" i="2"/>
  <c r="B102" i="2"/>
  <c r="V101" i="2"/>
  <c r="W101" i="2" s="1"/>
  <c r="X101" i="2" s="1"/>
  <c r="C101" i="2"/>
  <c r="B101" i="2"/>
  <c r="W100" i="2"/>
  <c r="X100" i="2" s="1"/>
  <c r="V100" i="2"/>
  <c r="C100" i="2"/>
  <c r="B100" i="2"/>
  <c r="X99" i="2"/>
  <c r="V99" i="2"/>
  <c r="W99" i="2" s="1"/>
  <c r="C99" i="2"/>
  <c r="B99" i="2"/>
  <c r="W98" i="2"/>
  <c r="X98" i="2" s="1"/>
  <c r="V98" i="2"/>
  <c r="C98" i="2"/>
  <c r="B98" i="2"/>
  <c r="V97" i="2"/>
  <c r="W97" i="2" s="1"/>
  <c r="X97" i="2" s="1"/>
  <c r="C97" i="2"/>
  <c r="B97" i="2"/>
  <c r="W96" i="2"/>
  <c r="X96" i="2" s="1"/>
  <c r="V96" i="2"/>
  <c r="C96" i="2"/>
  <c r="B96" i="2"/>
  <c r="V95" i="2"/>
  <c r="W95" i="2" s="1"/>
  <c r="X95" i="2" s="1"/>
  <c r="C95" i="2"/>
  <c r="B95" i="2"/>
  <c r="W94" i="2"/>
  <c r="X94" i="2" s="1"/>
  <c r="V94" i="2"/>
  <c r="C94" i="2"/>
  <c r="B94" i="2"/>
  <c r="V93" i="2"/>
  <c r="W93" i="2" s="1"/>
  <c r="X93" i="2" s="1"/>
  <c r="C93" i="2"/>
  <c r="B93" i="2"/>
  <c r="W92" i="2"/>
  <c r="X92" i="2" s="1"/>
  <c r="V92" i="2"/>
  <c r="C92" i="2"/>
  <c r="B92" i="2"/>
  <c r="V91" i="2"/>
  <c r="W91" i="2" s="1"/>
  <c r="X91" i="2" s="1"/>
  <c r="C91" i="2"/>
  <c r="B91" i="2"/>
  <c r="V90" i="2"/>
  <c r="W90" i="2" s="1"/>
  <c r="X90" i="2" s="1"/>
  <c r="C90" i="2"/>
  <c r="B90" i="2"/>
  <c r="V89" i="2"/>
  <c r="W89" i="2" s="1"/>
  <c r="X89" i="2" s="1"/>
  <c r="C89" i="2"/>
  <c r="B89" i="2"/>
  <c r="W88" i="2"/>
  <c r="X88" i="2" s="1"/>
  <c r="V88" i="2"/>
  <c r="C88" i="2"/>
  <c r="B88" i="2"/>
  <c r="V87" i="2"/>
  <c r="W87" i="2" s="1"/>
  <c r="X87" i="2" s="1"/>
  <c r="C87" i="2"/>
  <c r="B87" i="2"/>
  <c r="V86" i="2"/>
  <c r="W86" i="2" s="1"/>
  <c r="X86" i="2" s="1"/>
  <c r="C86" i="2"/>
  <c r="B86" i="2"/>
  <c r="V85" i="2"/>
  <c r="W85" i="2" s="1"/>
  <c r="X85" i="2" s="1"/>
  <c r="C85" i="2"/>
  <c r="B85" i="2"/>
  <c r="V84" i="2"/>
  <c r="W84" i="2" s="1"/>
  <c r="X84" i="2" s="1"/>
  <c r="C84" i="2"/>
  <c r="B84" i="2"/>
  <c r="V83" i="2"/>
  <c r="W83" i="2" s="1"/>
  <c r="X83" i="2" s="1"/>
  <c r="C83" i="2"/>
  <c r="B83" i="2"/>
  <c r="V82" i="2"/>
  <c r="W82" i="2" s="1"/>
  <c r="X82" i="2" s="1"/>
  <c r="C82" i="2"/>
  <c r="B82" i="2"/>
  <c r="V81" i="2"/>
  <c r="W81" i="2" s="1"/>
  <c r="X81" i="2" s="1"/>
  <c r="C81" i="2"/>
  <c r="B81" i="2"/>
  <c r="W80" i="2"/>
  <c r="X80" i="2" s="1"/>
  <c r="V80" i="2"/>
  <c r="C80" i="2"/>
  <c r="B80" i="2"/>
  <c r="V79" i="2"/>
  <c r="W79" i="2" s="1"/>
  <c r="X79" i="2" s="1"/>
  <c r="C79" i="2"/>
  <c r="B79" i="2"/>
  <c r="W78" i="2"/>
  <c r="X78" i="2" s="1"/>
  <c r="V78" i="2"/>
  <c r="C78" i="2"/>
  <c r="B78" i="2"/>
  <c r="W77" i="2"/>
  <c r="X77" i="2" s="1"/>
  <c r="V77" i="2"/>
  <c r="C77" i="2"/>
  <c r="B77" i="2"/>
  <c r="V76" i="2"/>
  <c r="W76" i="2" s="1"/>
  <c r="X76" i="2" s="1"/>
  <c r="C76" i="2"/>
  <c r="B76" i="2"/>
  <c r="V75" i="2"/>
  <c r="W75" i="2" s="1"/>
  <c r="X75" i="2" s="1"/>
  <c r="C75" i="2"/>
  <c r="B75" i="2"/>
  <c r="V74" i="2"/>
  <c r="W74" i="2" s="1"/>
  <c r="X74" i="2" s="1"/>
  <c r="C74" i="2"/>
  <c r="B74" i="2"/>
  <c r="V73" i="2"/>
  <c r="W73" i="2" s="1"/>
  <c r="X73" i="2" s="1"/>
  <c r="C73" i="2"/>
  <c r="B73" i="2"/>
  <c r="V72" i="2"/>
  <c r="W72" i="2" s="1"/>
  <c r="X72" i="2" s="1"/>
  <c r="C72" i="2"/>
  <c r="B72" i="2"/>
  <c r="V71" i="2"/>
  <c r="W71" i="2" s="1"/>
  <c r="X71" i="2" s="1"/>
  <c r="C71" i="2"/>
  <c r="B71" i="2"/>
  <c r="V70" i="2"/>
  <c r="W70" i="2" s="1"/>
  <c r="X70" i="2" s="1"/>
  <c r="C70" i="2"/>
  <c r="B70" i="2"/>
  <c r="V69" i="2"/>
  <c r="W69" i="2" s="1"/>
  <c r="X69" i="2" s="1"/>
  <c r="C69" i="2"/>
  <c r="B69" i="2"/>
  <c r="V68" i="2"/>
  <c r="W68" i="2" s="1"/>
  <c r="X68" i="2" s="1"/>
  <c r="C68" i="2"/>
  <c r="B68" i="2"/>
  <c r="W67" i="2"/>
  <c r="X67" i="2" s="1"/>
  <c r="V67" i="2"/>
  <c r="C67" i="2"/>
  <c r="B67" i="2"/>
  <c r="V66" i="2"/>
  <c r="W66" i="2" s="1"/>
  <c r="X66" i="2" s="1"/>
  <c r="C66" i="2"/>
  <c r="B66" i="2"/>
  <c r="V65" i="2"/>
  <c r="W65" i="2" s="1"/>
  <c r="X65" i="2" s="1"/>
  <c r="C65" i="2"/>
  <c r="B65" i="2"/>
  <c r="V64" i="2"/>
  <c r="W64" i="2" s="1"/>
  <c r="X64" i="2" s="1"/>
  <c r="C64" i="2"/>
  <c r="B64" i="2"/>
  <c r="V63" i="2"/>
  <c r="W63" i="2" s="1"/>
  <c r="X63" i="2" s="1"/>
  <c r="C63" i="2"/>
  <c r="B63" i="2"/>
  <c r="V62" i="2"/>
  <c r="W62" i="2" s="1"/>
  <c r="X62" i="2" s="1"/>
  <c r="C62" i="2"/>
  <c r="B62" i="2"/>
  <c r="W61" i="2"/>
  <c r="X61" i="2" s="1"/>
  <c r="V61" i="2"/>
  <c r="C61" i="2"/>
  <c r="B61" i="2"/>
  <c r="V60" i="2"/>
  <c r="W60" i="2" s="1"/>
  <c r="X60" i="2" s="1"/>
  <c r="C60" i="2"/>
  <c r="B60" i="2"/>
  <c r="V59" i="2"/>
  <c r="W59" i="2" s="1"/>
  <c r="X59" i="2" s="1"/>
  <c r="C59" i="2"/>
  <c r="B59" i="2"/>
  <c r="V58" i="2"/>
  <c r="W58" i="2" s="1"/>
  <c r="X58" i="2" s="1"/>
  <c r="C58" i="2"/>
  <c r="B58" i="2"/>
  <c r="V57" i="2"/>
  <c r="W57" i="2" s="1"/>
  <c r="X57" i="2" s="1"/>
  <c r="C57" i="2"/>
  <c r="B57" i="2"/>
  <c r="V56" i="2"/>
  <c r="W56" i="2" s="1"/>
  <c r="X56" i="2" s="1"/>
  <c r="C56" i="2"/>
  <c r="B56" i="2"/>
  <c r="V55" i="2"/>
  <c r="W55" i="2" s="1"/>
  <c r="X55" i="2" s="1"/>
  <c r="C55" i="2"/>
  <c r="B55" i="2"/>
  <c r="V54" i="2"/>
  <c r="W54" i="2" s="1"/>
  <c r="X54" i="2" s="1"/>
  <c r="C54" i="2"/>
  <c r="B54" i="2"/>
  <c r="W53" i="2"/>
  <c r="X53" i="2" s="1"/>
  <c r="V53" i="2"/>
  <c r="C53" i="2"/>
  <c r="B53" i="2"/>
  <c r="X52" i="2"/>
  <c r="W52" i="2"/>
  <c r="V52" i="2"/>
  <c r="C52" i="2"/>
  <c r="B52" i="2"/>
  <c r="V51" i="2"/>
  <c r="W51" i="2" s="1"/>
  <c r="X51" i="2" s="1"/>
  <c r="C51" i="2"/>
  <c r="B51" i="2"/>
  <c r="W50" i="2"/>
  <c r="X50" i="2" s="1"/>
  <c r="V50" i="2"/>
  <c r="C50" i="2"/>
  <c r="B50" i="2"/>
  <c r="V49" i="2"/>
  <c r="W49" i="2" s="1"/>
  <c r="X49" i="2" s="1"/>
  <c r="C49" i="2"/>
  <c r="B49" i="2"/>
  <c r="V48" i="2"/>
  <c r="W48" i="2" s="1"/>
  <c r="X48" i="2" s="1"/>
  <c r="C48" i="2"/>
  <c r="B48" i="2"/>
  <c r="V47" i="2"/>
  <c r="W47" i="2" s="1"/>
  <c r="X47" i="2" s="1"/>
  <c r="C47" i="2"/>
  <c r="B47" i="2"/>
  <c r="W46" i="2"/>
  <c r="X46" i="2" s="1"/>
  <c r="V46" i="2"/>
  <c r="C46" i="2"/>
  <c r="B46" i="2"/>
  <c r="V45" i="2"/>
  <c r="W45" i="2" s="1"/>
  <c r="X45" i="2" s="1"/>
  <c r="C45" i="2"/>
  <c r="B45" i="2"/>
  <c r="V44" i="2"/>
  <c r="W44" i="2" s="1"/>
  <c r="X44" i="2" s="1"/>
  <c r="C44" i="2"/>
  <c r="B44" i="2"/>
  <c r="V43" i="2"/>
  <c r="W43" i="2" s="1"/>
  <c r="X43" i="2" s="1"/>
  <c r="C43" i="2"/>
  <c r="B43" i="2"/>
  <c r="V42" i="2"/>
  <c r="W42" i="2" s="1"/>
  <c r="X42" i="2" s="1"/>
  <c r="C42" i="2"/>
  <c r="B42" i="2"/>
  <c r="V41" i="2"/>
  <c r="W41" i="2" s="1"/>
  <c r="X41" i="2" s="1"/>
  <c r="C41" i="2"/>
  <c r="B41" i="2"/>
  <c r="W40" i="2"/>
  <c r="X40" i="2" s="1"/>
  <c r="V40" i="2"/>
  <c r="C40" i="2"/>
  <c r="B40" i="2"/>
  <c r="V39" i="2"/>
  <c r="W39" i="2" s="1"/>
  <c r="X39" i="2" s="1"/>
  <c r="C39" i="2"/>
  <c r="B39" i="2"/>
  <c r="V38" i="2"/>
  <c r="W38" i="2" s="1"/>
  <c r="X38" i="2" s="1"/>
  <c r="C38" i="2"/>
  <c r="B38" i="2"/>
  <c r="V37" i="2"/>
  <c r="W37" i="2" s="1"/>
  <c r="X37" i="2" s="1"/>
  <c r="C37" i="2"/>
  <c r="B37" i="2"/>
  <c r="V36" i="2"/>
  <c r="W36" i="2" s="1"/>
  <c r="X36" i="2" s="1"/>
  <c r="C36" i="2"/>
  <c r="B36" i="2"/>
  <c r="V35" i="2"/>
  <c r="W35" i="2" s="1"/>
  <c r="X35" i="2" s="1"/>
  <c r="C35" i="2"/>
  <c r="B35" i="2"/>
  <c r="V34" i="2"/>
  <c r="W34" i="2" s="1"/>
  <c r="X34" i="2" s="1"/>
  <c r="C34" i="2"/>
  <c r="B34" i="2"/>
  <c r="V33" i="2"/>
  <c r="W33" i="2" s="1"/>
  <c r="X33" i="2" s="1"/>
  <c r="C33" i="2"/>
  <c r="B33" i="2"/>
  <c r="W32" i="2"/>
  <c r="X32" i="2" s="1"/>
  <c r="V32" i="2"/>
  <c r="C32" i="2"/>
  <c r="B32" i="2"/>
  <c r="V31" i="2"/>
  <c r="W31" i="2" s="1"/>
  <c r="X31" i="2" s="1"/>
  <c r="C31" i="2"/>
  <c r="B31" i="2"/>
  <c r="W30" i="2"/>
  <c r="X30" i="2" s="1"/>
  <c r="V30" i="2"/>
  <c r="C30" i="2"/>
  <c r="B30" i="2"/>
  <c r="V29" i="2"/>
  <c r="W29" i="2" s="1"/>
  <c r="X29" i="2" s="1"/>
  <c r="C29" i="2"/>
  <c r="B29" i="2"/>
  <c r="V28" i="2"/>
  <c r="W28" i="2" s="1"/>
  <c r="X28" i="2" s="1"/>
  <c r="C28" i="2"/>
  <c r="B28" i="2"/>
  <c r="W27" i="2"/>
  <c r="X27" i="2" s="1"/>
  <c r="V27" i="2"/>
  <c r="C27" i="2"/>
  <c r="B27" i="2"/>
  <c r="V26" i="2"/>
  <c r="W26" i="2" s="1"/>
  <c r="X26" i="2" s="1"/>
  <c r="C26" i="2"/>
  <c r="B26" i="2"/>
  <c r="V25" i="2"/>
  <c r="W25" i="2" s="1"/>
  <c r="X25" i="2" s="1"/>
  <c r="C25" i="2"/>
  <c r="B25" i="2"/>
  <c r="V24" i="2"/>
  <c r="W24" i="2" s="1"/>
  <c r="X24" i="2" s="1"/>
  <c r="C24" i="2"/>
  <c r="B24" i="2"/>
  <c r="V23" i="2"/>
  <c r="W23" i="2" s="1"/>
  <c r="X23" i="2" s="1"/>
  <c r="C23" i="2"/>
  <c r="B23" i="2"/>
  <c r="V22" i="2"/>
  <c r="W22" i="2" s="1"/>
  <c r="X22" i="2" s="1"/>
  <c r="C22" i="2"/>
  <c r="B22" i="2"/>
  <c r="W21" i="2"/>
  <c r="X21" i="2" s="1"/>
  <c r="V21" i="2"/>
  <c r="C21" i="2"/>
  <c r="B21" i="2"/>
  <c r="V20" i="2"/>
  <c r="W20" i="2" s="1"/>
  <c r="X20" i="2" s="1"/>
  <c r="C20" i="2"/>
  <c r="B20" i="2"/>
  <c r="V19" i="2"/>
  <c r="W19" i="2" s="1"/>
  <c r="X19" i="2" s="1"/>
  <c r="C19" i="2"/>
  <c r="B19" i="2"/>
  <c r="V18" i="2"/>
  <c r="W18" i="2" s="1"/>
  <c r="X18" i="2" s="1"/>
  <c r="C18" i="2"/>
  <c r="B18" i="2"/>
  <c r="W17" i="2"/>
  <c r="X17" i="2" s="1"/>
  <c r="V17" i="2"/>
  <c r="C17" i="2"/>
  <c r="B17" i="2"/>
  <c r="V16" i="2"/>
  <c r="W16" i="2" s="1"/>
  <c r="X16" i="2" s="1"/>
  <c r="C16" i="2"/>
  <c r="B16" i="2"/>
  <c r="V15" i="2"/>
  <c r="W15" i="2" s="1"/>
  <c r="C15" i="2"/>
  <c r="B15" i="2"/>
  <c r="W7" i="2"/>
  <c r="X7" i="2" s="1"/>
  <c r="V7" i="2"/>
  <c r="C7" i="2"/>
  <c r="B7" i="2"/>
  <c r="T4" i="2"/>
  <c r="X15" i="2" l="1"/>
  <c r="W4" i="2"/>
  <c r="W203" i="3" l="1"/>
  <c r="X203" i="3" s="1"/>
  <c r="V203" i="3"/>
  <c r="C203" i="3"/>
  <c r="B203" i="3"/>
  <c r="W202" i="3"/>
  <c r="X202" i="3" s="1"/>
  <c r="V202" i="3"/>
  <c r="C202" i="3"/>
  <c r="B202" i="3"/>
  <c r="W201" i="3"/>
  <c r="X201" i="3" s="1"/>
  <c r="V201" i="3"/>
  <c r="C201" i="3"/>
  <c r="B201" i="3"/>
  <c r="V200" i="3"/>
  <c r="W200" i="3" s="1"/>
  <c r="X200" i="3" s="1"/>
  <c r="C200" i="3"/>
  <c r="B200" i="3"/>
  <c r="V199" i="3"/>
  <c r="W199" i="3" s="1"/>
  <c r="X199" i="3" s="1"/>
  <c r="C199" i="3"/>
  <c r="B199" i="3"/>
  <c r="W198" i="3"/>
  <c r="X198" i="3" s="1"/>
  <c r="V198" i="3"/>
  <c r="C198" i="3"/>
  <c r="B198" i="3"/>
  <c r="V197" i="3"/>
  <c r="W197" i="3" s="1"/>
  <c r="X197" i="3" s="1"/>
  <c r="C197" i="3"/>
  <c r="B197" i="3"/>
  <c r="V196" i="3"/>
  <c r="W196" i="3" s="1"/>
  <c r="X196" i="3" s="1"/>
  <c r="C196" i="3"/>
  <c r="B196" i="3"/>
  <c r="W195" i="3"/>
  <c r="X195" i="3" s="1"/>
  <c r="V195" i="3"/>
  <c r="C195" i="3"/>
  <c r="B195" i="3"/>
  <c r="V194" i="3"/>
  <c r="W194" i="3" s="1"/>
  <c r="X194" i="3" s="1"/>
  <c r="C194" i="3"/>
  <c r="B194" i="3"/>
  <c r="W193" i="3"/>
  <c r="X193" i="3" s="1"/>
  <c r="V193" i="3"/>
  <c r="C193" i="3"/>
  <c r="B193" i="3"/>
  <c r="W192" i="3"/>
  <c r="X192" i="3" s="1"/>
  <c r="V192" i="3"/>
  <c r="C192" i="3"/>
  <c r="B192" i="3"/>
  <c r="W191" i="3"/>
  <c r="X191" i="3" s="1"/>
  <c r="V191" i="3"/>
  <c r="C191" i="3"/>
  <c r="B191" i="3"/>
  <c r="W190" i="3"/>
  <c r="X190" i="3" s="1"/>
  <c r="V190" i="3"/>
  <c r="C190" i="3"/>
  <c r="B190" i="3"/>
  <c r="W189" i="3"/>
  <c r="X189" i="3" s="1"/>
  <c r="V189" i="3"/>
  <c r="C189" i="3"/>
  <c r="B189" i="3"/>
  <c r="W188" i="3"/>
  <c r="X188" i="3" s="1"/>
  <c r="V188" i="3"/>
  <c r="C188" i="3"/>
  <c r="B188" i="3"/>
  <c r="W187" i="3"/>
  <c r="X187" i="3" s="1"/>
  <c r="V187" i="3"/>
  <c r="C187" i="3"/>
  <c r="B187" i="3"/>
  <c r="W186" i="3"/>
  <c r="X186" i="3" s="1"/>
  <c r="V186" i="3"/>
  <c r="C186" i="3"/>
  <c r="B186" i="3"/>
  <c r="V185" i="3"/>
  <c r="W185" i="3" s="1"/>
  <c r="X185" i="3" s="1"/>
  <c r="C185" i="3"/>
  <c r="B185" i="3"/>
  <c r="V184" i="3"/>
  <c r="W184" i="3" s="1"/>
  <c r="X184" i="3" s="1"/>
  <c r="C184" i="3"/>
  <c r="B184" i="3"/>
  <c r="W183" i="3"/>
  <c r="X183" i="3" s="1"/>
  <c r="V183" i="3"/>
  <c r="C183" i="3"/>
  <c r="B183" i="3"/>
  <c r="X182" i="3"/>
  <c r="W182" i="3"/>
  <c r="V182" i="3"/>
  <c r="C182" i="3"/>
  <c r="B182" i="3"/>
  <c r="V181" i="3"/>
  <c r="W181" i="3" s="1"/>
  <c r="X181" i="3" s="1"/>
  <c r="C181" i="3"/>
  <c r="B181" i="3"/>
  <c r="W180" i="3"/>
  <c r="X180" i="3" s="1"/>
  <c r="V180" i="3"/>
  <c r="C180" i="3"/>
  <c r="B180" i="3"/>
  <c r="V179" i="3"/>
  <c r="W179" i="3" s="1"/>
  <c r="X179" i="3" s="1"/>
  <c r="C179" i="3"/>
  <c r="B179" i="3"/>
  <c r="W178" i="3"/>
  <c r="X178" i="3" s="1"/>
  <c r="V178" i="3"/>
  <c r="C178" i="3"/>
  <c r="B178" i="3"/>
  <c r="V177" i="3"/>
  <c r="W177" i="3" s="1"/>
  <c r="X177" i="3" s="1"/>
  <c r="C177" i="3"/>
  <c r="B177" i="3"/>
  <c r="V176" i="3"/>
  <c r="W176" i="3" s="1"/>
  <c r="X176" i="3" s="1"/>
  <c r="C176" i="3"/>
  <c r="B176" i="3"/>
  <c r="W175" i="3"/>
  <c r="X175" i="3" s="1"/>
  <c r="V175" i="3"/>
  <c r="C175" i="3"/>
  <c r="B175" i="3"/>
  <c r="V174" i="3"/>
  <c r="W174" i="3" s="1"/>
  <c r="X174" i="3" s="1"/>
  <c r="C174" i="3"/>
  <c r="B174" i="3"/>
  <c r="W173" i="3"/>
  <c r="X173" i="3" s="1"/>
  <c r="V173" i="3"/>
  <c r="C173" i="3"/>
  <c r="B173" i="3"/>
  <c r="W172" i="3"/>
  <c r="X172" i="3" s="1"/>
  <c r="V172" i="3"/>
  <c r="C172" i="3"/>
  <c r="B172" i="3"/>
  <c r="W171" i="3"/>
  <c r="X171" i="3" s="1"/>
  <c r="V171" i="3"/>
  <c r="C171" i="3"/>
  <c r="B171" i="3"/>
  <c r="V170" i="3"/>
  <c r="W170" i="3" s="1"/>
  <c r="X170" i="3" s="1"/>
  <c r="C170" i="3"/>
  <c r="B170" i="3"/>
  <c r="V169" i="3"/>
  <c r="W169" i="3" s="1"/>
  <c r="X169" i="3" s="1"/>
  <c r="C169" i="3"/>
  <c r="B169" i="3"/>
  <c r="V168" i="3"/>
  <c r="W168" i="3" s="1"/>
  <c r="X168" i="3" s="1"/>
  <c r="C168" i="3"/>
  <c r="B168" i="3"/>
  <c r="V167" i="3"/>
  <c r="W167" i="3" s="1"/>
  <c r="X167" i="3" s="1"/>
  <c r="C167" i="3"/>
  <c r="B167" i="3"/>
  <c r="V166" i="3"/>
  <c r="W166" i="3" s="1"/>
  <c r="X166" i="3" s="1"/>
  <c r="C166" i="3"/>
  <c r="B166" i="3"/>
  <c r="V165" i="3"/>
  <c r="W165" i="3" s="1"/>
  <c r="X165" i="3" s="1"/>
  <c r="C165" i="3"/>
  <c r="B165" i="3"/>
  <c r="V164" i="3"/>
  <c r="W164" i="3" s="1"/>
  <c r="X164" i="3" s="1"/>
  <c r="C164" i="3"/>
  <c r="B164" i="3"/>
  <c r="V163" i="3"/>
  <c r="W163" i="3" s="1"/>
  <c r="X163" i="3" s="1"/>
  <c r="C163" i="3"/>
  <c r="B163" i="3"/>
  <c r="V162" i="3"/>
  <c r="W162" i="3" s="1"/>
  <c r="X162" i="3" s="1"/>
  <c r="C162" i="3"/>
  <c r="B162" i="3"/>
  <c r="V161" i="3"/>
  <c r="W161" i="3" s="1"/>
  <c r="X161" i="3" s="1"/>
  <c r="C161" i="3"/>
  <c r="B161" i="3"/>
  <c r="V160" i="3"/>
  <c r="W160" i="3" s="1"/>
  <c r="X160" i="3" s="1"/>
  <c r="C160" i="3"/>
  <c r="B160" i="3"/>
  <c r="W159" i="3"/>
  <c r="X159" i="3" s="1"/>
  <c r="V159" i="3"/>
  <c r="C159" i="3"/>
  <c r="B159" i="3"/>
  <c r="V158" i="3"/>
  <c r="W158" i="3" s="1"/>
  <c r="X158" i="3" s="1"/>
  <c r="C158" i="3"/>
  <c r="B158" i="3"/>
  <c r="W157" i="3"/>
  <c r="X157" i="3" s="1"/>
  <c r="V157" i="3"/>
  <c r="C157" i="3"/>
  <c r="B157" i="3"/>
  <c r="V156" i="3"/>
  <c r="W156" i="3" s="1"/>
  <c r="X156" i="3" s="1"/>
  <c r="C156" i="3"/>
  <c r="B156" i="3"/>
  <c r="V155" i="3"/>
  <c r="W155" i="3" s="1"/>
  <c r="X155" i="3" s="1"/>
  <c r="C155" i="3"/>
  <c r="B155" i="3"/>
  <c r="W154" i="3"/>
  <c r="X154" i="3" s="1"/>
  <c r="V154" i="3"/>
  <c r="C154" i="3"/>
  <c r="B154" i="3"/>
  <c r="V153" i="3"/>
  <c r="W153" i="3" s="1"/>
  <c r="X153" i="3" s="1"/>
  <c r="C153" i="3"/>
  <c r="B153" i="3"/>
  <c r="W152" i="3"/>
  <c r="X152" i="3" s="1"/>
  <c r="V152" i="3"/>
  <c r="C152" i="3"/>
  <c r="B152" i="3"/>
  <c r="V151" i="3"/>
  <c r="W151" i="3" s="1"/>
  <c r="X151" i="3" s="1"/>
  <c r="C151" i="3"/>
  <c r="B151" i="3"/>
  <c r="W150" i="3"/>
  <c r="X150" i="3" s="1"/>
  <c r="V150" i="3"/>
  <c r="C150" i="3"/>
  <c r="B150" i="3"/>
  <c r="V149" i="3"/>
  <c r="W149" i="3" s="1"/>
  <c r="X149" i="3" s="1"/>
  <c r="C149" i="3"/>
  <c r="B149" i="3"/>
  <c r="V148" i="3"/>
  <c r="W148" i="3" s="1"/>
  <c r="X148" i="3" s="1"/>
  <c r="C148" i="3"/>
  <c r="B148" i="3"/>
  <c r="V147" i="3"/>
  <c r="W147" i="3" s="1"/>
  <c r="X147" i="3" s="1"/>
  <c r="C147" i="3"/>
  <c r="B147" i="3"/>
  <c r="V146" i="3"/>
  <c r="W146" i="3" s="1"/>
  <c r="X146" i="3" s="1"/>
  <c r="C146" i="3"/>
  <c r="B146" i="3"/>
  <c r="V145" i="3"/>
  <c r="W145" i="3" s="1"/>
  <c r="X145" i="3" s="1"/>
  <c r="C145" i="3"/>
  <c r="B145" i="3"/>
  <c r="V144" i="3"/>
  <c r="W144" i="3" s="1"/>
  <c r="X144" i="3" s="1"/>
  <c r="C144" i="3"/>
  <c r="B144" i="3"/>
  <c r="W143" i="3"/>
  <c r="X143" i="3" s="1"/>
  <c r="V143" i="3"/>
  <c r="C143" i="3"/>
  <c r="B143" i="3"/>
  <c r="V142" i="3"/>
  <c r="W142" i="3" s="1"/>
  <c r="X142" i="3" s="1"/>
  <c r="C142" i="3"/>
  <c r="B142" i="3"/>
  <c r="V141" i="3"/>
  <c r="W141" i="3" s="1"/>
  <c r="X141" i="3" s="1"/>
  <c r="C141" i="3"/>
  <c r="B141" i="3"/>
  <c r="V140" i="3"/>
  <c r="W140" i="3" s="1"/>
  <c r="X140" i="3" s="1"/>
  <c r="C140" i="3"/>
  <c r="B140" i="3"/>
  <c r="V139" i="3"/>
  <c r="W139" i="3" s="1"/>
  <c r="X139" i="3" s="1"/>
  <c r="C139" i="3"/>
  <c r="B139" i="3"/>
  <c r="W138" i="3"/>
  <c r="X138" i="3" s="1"/>
  <c r="V138" i="3"/>
  <c r="C138" i="3"/>
  <c r="B138" i="3"/>
  <c r="W137" i="3"/>
  <c r="X137" i="3" s="1"/>
  <c r="V137" i="3"/>
  <c r="C137" i="3"/>
  <c r="B137" i="3"/>
  <c r="V136" i="3"/>
  <c r="W136" i="3" s="1"/>
  <c r="X136" i="3" s="1"/>
  <c r="C136" i="3"/>
  <c r="B136" i="3"/>
  <c r="V135" i="3"/>
  <c r="W135" i="3" s="1"/>
  <c r="X135" i="3" s="1"/>
  <c r="C135" i="3"/>
  <c r="B135" i="3"/>
  <c r="V134" i="3"/>
  <c r="W134" i="3" s="1"/>
  <c r="X134" i="3" s="1"/>
  <c r="C134" i="3"/>
  <c r="B134" i="3"/>
  <c r="V133" i="3"/>
  <c r="W133" i="3" s="1"/>
  <c r="X133" i="3" s="1"/>
  <c r="C133" i="3"/>
  <c r="B133" i="3"/>
  <c r="V132" i="3"/>
  <c r="W132" i="3" s="1"/>
  <c r="X132" i="3" s="1"/>
  <c r="C132" i="3"/>
  <c r="B132" i="3"/>
  <c r="V131" i="3"/>
  <c r="W131" i="3" s="1"/>
  <c r="X131" i="3" s="1"/>
  <c r="C131" i="3"/>
  <c r="B131" i="3"/>
  <c r="V130" i="3"/>
  <c r="W130" i="3" s="1"/>
  <c r="X130" i="3" s="1"/>
  <c r="C130" i="3"/>
  <c r="B130" i="3"/>
  <c r="V129" i="3"/>
  <c r="W129" i="3" s="1"/>
  <c r="X129" i="3" s="1"/>
  <c r="C129" i="3"/>
  <c r="B129" i="3"/>
  <c r="W128" i="3"/>
  <c r="X128" i="3" s="1"/>
  <c r="V128" i="3"/>
  <c r="C128" i="3"/>
  <c r="B128" i="3"/>
  <c r="V127" i="3"/>
  <c r="W127" i="3" s="1"/>
  <c r="X127" i="3" s="1"/>
  <c r="C127" i="3"/>
  <c r="B127" i="3"/>
  <c r="V126" i="3"/>
  <c r="W126" i="3" s="1"/>
  <c r="X126" i="3" s="1"/>
  <c r="C126" i="3"/>
  <c r="B126" i="3"/>
  <c r="V125" i="3"/>
  <c r="W125" i="3" s="1"/>
  <c r="X125" i="3" s="1"/>
  <c r="C125" i="3"/>
  <c r="B125" i="3"/>
  <c r="V124" i="3"/>
  <c r="W124" i="3" s="1"/>
  <c r="X124" i="3" s="1"/>
  <c r="C124" i="3"/>
  <c r="B124" i="3"/>
  <c r="V123" i="3"/>
  <c r="W123" i="3" s="1"/>
  <c r="X123" i="3" s="1"/>
  <c r="C123" i="3"/>
  <c r="B123" i="3"/>
  <c r="V122" i="3"/>
  <c r="W122" i="3" s="1"/>
  <c r="X122" i="3" s="1"/>
  <c r="C122" i="3"/>
  <c r="B122" i="3"/>
  <c r="V121" i="3"/>
  <c r="W121" i="3" s="1"/>
  <c r="X121" i="3" s="1"/>
  <c r="C121" i="3"/>
  <c r="B121" i="3"/>
  <c r="V120" i="3"/>
  <c r="W120" i="3" s="1"/>
  <c r="X120" i="3" s="1"/>
  <c r="C120" i="3"/>
  <c r="B120" i="3"/>
  <c r="V119" i="3"/>
  <c r="W119" i="3" s="1"/>
  <c r="X119" i="3" s="1"/>
  <c r="C119" i="3"/>
  <c r="B119" i="3"/>
  <c r="W118" i="3"/>
  <c r="X118" i="3" s="1"/>
  <c r="V118" i="3"/>
  <c r="C118" i="3"/>
  <c r="B118" i="3"/>
  <c r="V117" i="3"/>
  <c r="W117" i="3" s="1"/>
  <c r="X117" i="3" s="1"/>
  <c r="C117" i="3"/>
  <c r="B117" i="3"/>
  <c r="V116" i="3"/>
  <c r="W116" i="3" s="1"/>
  <c r="X116" i="3" s="1"/>
  <c r="C116" i="3"/>
  <c r="B116" i="3"/>
  <c r="V115" i="3"/>
  <c r="W115" i="3" s="1"/>
  <c r="X115" i="3" s="1"/>
  <c r="C115" i="3"/>
  <c r="B115" i="3"/>
  <c r="V114" i="3"/>
  <c r="W114" i="3" s="1"/>
  <c r="X114" i="3" s="1"/>
  <c r="C114" i="3"/>
  <c r="B114" i="3"/>
  <c r="W113" i="3"/>
  <c r="X113" i="3" s="1"/>
  <c r="V113" i="3"/>
  <c r="C113" i="3"/>
  <c r="B113" i="3"/>
  <c r="V112" i="3"/>
  <c r="W112" i="3" s="1"/>
  <c r="X112" i="3" s="1"/>
  <c r="C112" i="3"/>
  <c r="B112" i="3"/>
  <c r="V111" i="3"/>
  <c r="W111" i="3" s="1"/>
  <c r="X111" i="3" s="1"/>
  <c r="C111" i="3"/>
  <c r="B111" i="3"/>
  <c r="V110" i="3"/>
  <c r="W110" i="3" s="1"/>
  <c r="X110" i="3" s="1"/>
  <c r="C110" i="3"/>
  <c r="B110" i="3"/>
  <c r="V109" i="3"/>
  <c r="W109" i="3" s="1"/>
  <c r="X109" i="3" s="1"/>
  <c r="C109" i="3"/>
  <c r="B109" i="3"/>
  <c r="V108" i="3"/>
  <c r="W108" i="3" s="1"/>
  <c r="X108" i="3" s="1"/>
  <c r="C108" i="3"/>
  <c r="B108" i="3"/>
  <c r="W107" i="3"/>
  <c r="X107" i="3" s="1"/>
  <c r="V107" i="3"/>
  <c r="C107" i="3"/>
  <c r="B107" i="3"/>
  <c r="W106" i="3"/>
  <c r="X106" i="3" s="1"/>
  <c r="V106" i="3"/>
  <c r="C106" i="3"/>
  <c r="B106" i="3"/>
  <c r="V105" i="3"/>
  <c r="W105" i="3" s="1"/>
  <c r="X105" i="3" s="1"/>
  <c r="C105" i="3"/>
  <c r="B105" i="3"/>
  <c r="V104" i="3"/>
  <c r="W104" i="3" s="1"/>
  <c r="X104" i="3" s="1"/>
  <c r="C104" i="3"/>
  <c r="B104" i="3"/>
  <c r="V103" i="3"/>
  <c r="W103" i="3" s="1"/>
  <c r="X103" i="3" s="1"/>
  <c r="C103" i="3"/>
  <c r="B103" i="3"/>
  <c r="V102" i="3"/>
  <c r="W102" i="3" s="1"/>
  <c r="X102" i="3" s="1"/>
  <c r="C102" i="3"/>
  <c r="B102" i="3"/>
  <c r="V101" i="3"/>
  <c r="W101" i="3" s="1"/>
  <c r="X101" i="3" s="1"/>
  <c r="C101" i="3"/>
  <c r="B101" i="3"/>
  <c r="W100" i="3"/>
  <c r="X100" i="3" s="1"/>
  <c r="V100" i="3"/>
  <c r="C100" i="3"/>
  <c r="B100" i="3"/>
  <c r="V99" i="3"/>
  <c r="W99" i="3" s="1"/>
  <c r="X99" i="3" s="1"/>
  <c r="C99" i="3"/>
  <c r="B99" i="3"/>
  <c r="V98" i="3"/>
  <c r="W98" i="3" s="1"/>
  <c r="X98" i="3" s="1"/>
  <c r="C98" i="3"/>
  <c r="B98" i="3"/>
  <c r="V97" i="3"/>
  <c r="W97" i="3" s="1"/>
  <c r="X97" i="3" s="1"/>
  <c r="C97" i="3"/>
  <c r="B97" i="3"/>
  <c r="V96" i="3"/>
  <c r="W96" i="3" s="1"/>
  <c r="X96" i="3" s="1"/>
  <c r="C96" i="3"/>
  <c r="B96" i="3"/>
  <c r="V95" i="3"/>
  <c r="W95" i="3" s="1"/>
  <c r="X95" i="3" s="1"/>
  <c r="C95" i="3"/>
  <c r="B95" i="3"/>
  <c r="V94" i="3"/>
  <c r="W94" i="3" s="1"/>
  <c r="X94" i="3" s="1"/>
  <c r="C94" i="3"/>
  <c r="B94" i="3"/>
  <c r="V93" i="3"/>
  <c r="W93" i="3" s="1"/>
  <c r="X93" i="3" s="1"/>
  <c r="C93" i="3"/>
  <c r="B93" i="3"/>
  <c r="V92" i="3"/>
  <c r="W92" i="3" s="1"/>
  <c r="X92" i="3" s="1"/>
  <c r="C92" i="3"/>
  <c r="B92" i="3"/>
  <c r="V91" i="3"/>
  <c r="W91" i="3" s="1"/>
  <c r="X91" i="3" s="1"/>
  <c r="C91" i="3"/>
  <c r="B91" i="3"/>
  <c r="V90" i="3"/>
  <c r="W90" i="3" s="1"/>
  <c r="X90" i="3" s="1"/>
  <c r="C90" i="3"/>
  <c r="B90" i="3"/>
  <c r="V89" i="3"/>
  <c r="W89" i="3" s="1"/>
  <c r="X89" i="3" s="1"/>
  <c r="C89" i="3"/>
  <c r="B89" i="3"/>
  <c r="V88" i="3"/>
  <c r="W88" i="3" s="1"/>
  <c r="X88" i="3" s="1"/>
  <c r="C88" i="3"/>
  <c r="B88" i="3"/>
  <c r="V87" i="3"/>
  <c r="W87" i="3" s="1"/>
  <c r="X87" i="3" s="1"/>
  <c r="C87" i="3"/>
  <c r="B87" i="3"/>
  <c r="V86" i="3"/>
  <c r="W86" i="3" s="1"/>
  <c r="X86" i="3" s="1"/>
  <c r="C86" i="3"/>
  <c r="B86" i="3"/>
  <c r="V85" i="3"/>
  <c r="W85" i="3" s="1"/>
  <c r="X85" i="3" s="1"/>
  <c r="C85" i="3"/>
  <c r="B85" i="3"/>
  <c r="W84" i="3"/>
  <c r="X84" i="3" s="1"/>
  <c r="V84" i="3"/>
  <c r="C84" i="3"/>
  <c r="B84" i="3"/>
  <c r="V83" i="3"/>
  <c r="W83" i="3" s="1"/>
  <c r="X83" i="3" s="1"/>
  <c r="C83" i="3"/>
  <c r="B83" i="3"/>
  <c r="W82" i="3"/>
  <c r="X82" i="3" s="1"/>
  <c r="V82" i="3"/>
  <c r="C82" i="3"/>
  <c r="B82" i="3"/>
  <c r="V81" i="3"/>
  <c r="W81" i="3" s="1"/>
  <c r="X81" i="3" s="1"/>
  <c r="C81" i="3"/>
  <c r="B81" i="3"/>
  <c r="V80" i="3"/>
  <c r="W80" i="3" s="1"/>
  <c r="X80" i="3" s="1"/>
  <c r="C80" i="3"/>
  <c r="B80" i="3"/>
  <c r="V79" i="3"/>
  <c r="W79" i="3" s="1"/>
  <c r="X79" i="3" s="1"/>
  <c r="C79" i="3"/>
  <c r="B79" i="3"/>
  <c r="V78" i="3"/>
  <c r="W78" i="3" s="1"/>
  <c r="X78" i="3" s="1"/>
  <c r="C78" i="3"/>
  <c r="B78" i="3"/>
  <c r="V77" i="3"/>
  <c r="W77" i="3" s="1"/>
  <c r="X77" i="3" s="1"/>
  <c r="C77" i="3"/>
  <c r="B77" i="3"/>
  <c r="V76" i="3"/>
  <c r="W76" i="3" s="1"/>
  <c r="X76" i="3" s="1"/>
  <c r="C76" i="3"/>
  <c r="B76" i="3"/>
  <c r="V75" i="3"/>
  <c r="W75" i="3" s="1"/>
  <c r="X75" i="3" s="1"/>
  <c r="C75" i="3"/>
  <c r="B75" i="3"/>
  <c r="W74" i="3"/>
  <c r="X74" i="3" s="1"/>
  <c r="V74" i="3"/>
  <c r="C74" i="3"/>
  <c r="B74" i="3"/>
  <c r="V73" i="3"/>
  <c r="W73" i="3" s="1"/>
  <c r="X73" i="3" s="1"/>
  <c r="C73" i="3"/>
  <c r="B73" i="3"/>
  <c r="W72" i="3"/>
  <c r="X72" i="3" s="1"/>
  <c r="V72" i="3"/>
  <c r="C72" i="3"/>
  <c r="B72" i="3"/>
  <c r="V71" i="3"/>
  <c r="W71" i="3" s="1"/>
  <c r="X71" i="3" s="1"/>
  <c r="C71" i="3"/>
  <c r="B71" i="3"/>
  <c r="V70" i="3"/>
  <c r="W70" i="3" s="1"/>
  <c r="X70" i="3" s="1"/>
  <c r="C70" i="3"/>
  <c r="B70" i="3"/>
  <c r="V69" i="3"/>
  <c r="W69" i="3" s="1"/>
  <c r="X69" i="3" s="1"/>
  <c r="C69" i="3"/>
  <c r="B69" i="3"/>
  <c r="V68" i="3"/>
  <c r="W68" i="3" s="1"/>
  <c r="X68" i="3" s="1"/>
  <c r="C68" i="3"/>
  <c r="B68" i="3"/>
  <c r="V67" i="3"/>
  <c r="W67" i="3" s="1"/>
  <c r="X67" i="3" s="1"/>
  <c r="C67" i="3"/>
  <c r="B67" i="3"/>
  <c r="V66" i="3"/>
  <c r="W66" i="3" s="1"/>
  <c r="X66" i="3" s="1"/>
  <c r="C66" i="3"/>
  <c r="B66" i="3"/>
  <c r="V65" i="3"/>
  <c r="W65" i="3" s="1"/>
  <c r="X65" i="3" s="1"/>
  <c r="C65" i="3"/>
  <c r="B65" i="3"/>
  <c r="V64" i="3"/>
  <c r="W64" i="3" s="1"/>
  <c r="X64" i="3" s="1"/>
  <c r="C64" i="3"/>
  <c r="B64" i="3"/>
  <c r="V63" i="3"/>
  <c r="W63" i="3" s="1"/>
  <c r="X63" i="3" s="1"/>
  <c r="C63" i="3"/>
  <c r="B63" i="3"/>
  <c r="V62" i="3"/>
  <c r="W62" i="3" s="1"/>
  <c r="X62" i="3" s="1"/>
  <c r="C62" i="3"/>
  <c r="B62" i="3"/>
  <c r="V61" i="3"/>
  <c r="W61" i="3" s="1"/>
  <c r="X61" i="3" s="1"/>
  <c r="C61" i="3"/>
  <c r="B61" i="3"/>
  <c r="V60" i="3"/>
  <c r="W60" i="3" s="1"/>
  <c r="X60" i="3" s="1"/>
  <c r="C60" i="3"/>
  <c r="B60" i="3"/>
  <c r="V59" i="3"/>
  <c r="W59" i="3" s="1"/>
  <c r="X59" i="3" s="1"/>
  <c r="C59" i="3"/>
  <c r="B59" i="3"/>
  <c r="V58" i="3"/>
  <c r="W58" i="3" s="1"/>
  <c r="X58" i="3" s="1"/>
  <c r="C58" i="3"/>
  <c r="B58" i="3"/>
  <c r="V57" i="3"/>
  <c r="W57" i="3" s="1"/>
  <c r="X57" i="3" s="1"/>
  <c r="C57" i="3"/>
  <c r="B57" i="3"/>
  <c r="V56" i="3"/>
  <c r="W56" i="3" s="1"/>
  <c r="X56" i="3" s="1"/>
  <c r="C56" i="3"/>
  <c r="B56" i="3"/>
  <c r="V55" i="3"/>
  <c r="W55" i="3" s="1"/>
  <c r="X55" i="3" s="1"/>
  <c r="C55" i="3"/>
  <c r="B55" i="3"/>
  <c r="V54" i="3"/>
  <c r="W54" i="3" s="1"/>
  <c r="X54" i="3" s="1"/>
  <c r="C54" i="3"/>
  <c r="B54" i="3"/>
  <c r="V53" i="3"/>
  <c r="W53" i="3" s="1"/>
  <c r="X53" i="3" s="1"/>
  <c r="C53" i="3"/>
  <c r="B53" i="3"/>
  <c r="V52" i="3"/>
  <c r="W52" i="3" s="1"/>
  <c r="X52" i="3" s="1"/>
  <c r="C52" i="3"/>
  <c r="B52" i="3"/>
  <c r="V51" i="3"/>
  <c r="W51" i="3" s="1"/>
  <c r="X51" i="3" s="1"/>
  <c r="C51" i="3"/>
  <c r="B51" i="3"/>
  <c r="V50" i="3"/>
  <c r="W50" i="3" s="1"/>
  <c r="X50" i="3" s="1"/>
  <c r="C50" i="3"/>
  <c r="B50" i="3"/>
  <c r="V49" i="3"/>
  <c r="W49" i="3" s="1"/>
  <c r="X49" i="3" s="1"/>
  <c r="C49" i="3"/>
  <c r="B49" i="3"/>
  <c r="V48" i="3"/>
  <c r="W48" i="3" s="1"/>
  <c r="X48" i="3" s="1"/>
  <c r="C48" i="3"/>
  <c r="B48" i="3"/>
  <c r="V47" i="3"/>
  <c r="W47" i="3" s="1"/>
  <c r="X47" i="3" s="1"/>
  <c r="C47" i="3"/>
  <c r="B47" i="3"/>
  <c r="V46" i="3"/>
  <c r="W46" i="3" s="1"/>
  <c r="X46" i="3" s="1"/>
  <c r="C46" i="3"/>
  <c r="B46" i="3"/>
  <c r="V45" i="3"/>
  <c r="W45" i="3" s="1"/>
  <c r="X45" i="3" s="1"/>
  <c r="C45" i="3"/>
  <c r="B45" i="3"/>
  <c r="V44" i="3"/>
  <c r="W44" i="3" s="1"/>
  <c r="X44" i="3" s="1"/>
  <c r="C44" i="3"/>
  <c r="B44" i="3"/>
  <c r="V43" i="3"/>
  <c r="W43" i="3" s="1"/>
  <c r="X43" i="3" s="1"/>
  <c r="C43" i="3"/>
  <c r="B43" i="3"/>
  <c r="V42" i="3"/>
  <c r="W42" i="3" s="1"/>
  <c r="X42" i="3" s="1"/>
  <c r="C42" i="3"/>
  <c r="B42" i="3"/>
  <c r="V41" i="3"/>
  <c r="W41" i="3" s="1"/>
  <c r="X41" i="3" s="1"/>
  <c r="C41" i="3"/>
  <c r="B41" i="3"/>
  <c r="V40" i="3"/>
  <c r="W40" i="3" s="1"/>
  <c r="X40" i="3" s="1"/>
  <c r="C40" i="3"/>
  <c r="B40" i="3"/>
  <c r="V39" i="3"/>
  <c r="W39" i="3" s="1"/>
  <c r="X39" i="3" s="1"/>
  <c r="C39" i="3"/>
  <c r="B39" i="3"/>
  <c r="W38" i="3"/>
  <c r="X38" i="3" s="1"/>
  <c r="V38" i="3"/>
  <c r="C38" i="3"/>
  <c r="B38" i="3"/>
  <c r="V37" i="3"/>
  <c r="W37" i="3" s="1"/>
  <c r="X37" i="3" s="1"/>
  <c r="C37" i="3"/>
  <c r="B37" i="3"/>
  <c r="W36" i="3"/>
  <c r="X36" i="3" s="1"/>
  <c r="V36" i="3"/>
  <c r="C36" i="3"/>
  <c r="B36" i="3"/>
  <c r="V35" i="3"/>
  <c r="W35" i="3" s="1"/>
  <c r="X35" i="3" s="1"/>
  <c r="C35" i="3"/>
  <c r="B35" i="3"/>
  <c r="W34" i="3"/>
  <c r="X34" i="3" s="1"/>
  <c r="V34" i="3"/>
  <c r="C34" i="3"/>
  <c r="B34" i="3"/>
  <c r="V33" i="3"/>
  <c r="W33" i="3" s="1"/>
  <c r="X33" i="3" s="1"/>
  <c r="C33" i="3"/>
  <c r="B33" i="3"/>
  <c r="W32" i="3"/>
  <c r="X32" i="3" s="1"/>
  <c r="V32" i="3"/>
  <c r="C32" i="3"/>
  <c r="B32" i="3"/>
  <c r="V31" i="3"/>
  <c r="W31" i="3" s="1"/>
  <c r="X31" i="3" s="1"/>
  <c r="C31" i="3"/>
  <c r="B31" i="3"/>
  <c r="V30" i="3"/>
  <c r="W30" i="3" s="1"/>
  <c r="X30" i="3" s="1"/>
  <c r="C30" i="3"/>
  <c r="B30" i="3"/>
  <c r="V29" i="3"/>
  <c r="W29" i="3" s="1"/>
  <c r="X29" i="3" s="1"/>
  <c r="C29" i="3"/>
  <c r="B29" i="3"/>
  <c r="V28" i="3"/>
  <c r="W28" i="3" s="1"/>
  <c r="X28" i="3" s="1"/>
  <c r="C28" i="3"/>
  <c r="B28" i="3"/>
  <c r="V27" i="3"/>
  <c r="W27" i="3" s="1"/>
  <c r="X27" i="3" s="1"/>
  <c r="C27" i="3"/>
  <c r="B27" i="3"/>
  <c r="V26" i="3"/>
  <c r="W26" i="3" s="1"/>
  <c r="X26" i="3" s="1"/>
  <c r="C26" i="3"/>
  <c r="B26" i="3"/>
  <c r="W25" i="3"/>
  <c r="X25" i="3" s="1"/>
  <c r="V25" i="3"/>
  <c r="C25" i="3"/>
  <c r="B25" i="3"/>
  <c r="V24" i="3"/>
  <c r="W24" i="3" s="1"/>
  <c r="X24" i="3" s="1"/>
  <c r="C24" i="3"/>
  <c r="B24" i="3"/>
  <c r="V23" i="3"/>
  <c r="W23" i="3" s="1"/>
  <c r="X23" i="3" s="1"/>
  <c r="C23" i="3"/>
  <c r="B23" i="3"/>
  <c r="V22" i="3"/>
  <c r="W22" i="3" s="1"/>
  <c r="X22" i="3" s="1"/>
  <c r="C22" i="3"/>
  <c r="B22" i="3"/>
  <c r="V21" i="3"/>
  <c r="W21" i="3" s="1"/>
  <c r="X21" i="3" s="1"/>
  <c r="C21" i="3"/>
  <c r="B21" i="3"/>
  <c r="W20" i="3"/>
  <c r="X20" i="3" s="1"/>
  <c r="V20" i="3"/>
  <c r="C20" i="3"/>
  <c r="B20" i="3"/>
  <c r="V19" i="3"/>
  <c r="W19" i="3" s="1"/>
  <c r="X19" i="3" s="1"/>
  <c r="C19" i="3"/>
  <c r="B19" i="3"/>
  <c r="V18" i="3"/>
  <c r="W18" i="3" s="1"/>
  <c r="X18" i="3" s="1"/>
  <c r="C18" i="3"/>
  <c r="B18" i="3"/>
  <c r="V17" i="3"/>
  <c r="W17" i="3" s="1"/>
  <c r="X17" i="3" s="1"/>
  <c r="C17" i="3"/>
  <c r="B17" i="3"/>
  <c r="V16" i="3"/>
  <c r="W16" i="3" s="1"/>
  <c r="X16" i="3" s="1"/>
  <c r="C16" i="3"/>
  <c r="B16" i="3"/>
  <c r="V15" i="3"/>
  <c r="W15" i="3" s="1"/>
  <c r="X15" i="3" s="1"/>
  <c r="C15" i="3"/>
  <c r="B15" i="3"/>
  <c r="V14" i="3"/>
  <c r="W14" i="3" s="1"/>
  <c r="X14" i="3" s="1"/>
  <c r="C14" i="3"/>
  <c r="B14" i="3"/>
  <c r="V7" i="3"/>
  <c r="W7" i="3" s="1"/>
  <c r="C7" i="3"/>
  <c r="B7" i="3"/>
  <c r="T4" i="3"/>
  <c r="X7" i="3" l="1"/>
  <c r="W4" i="3"/>
</calcChain>
</file>

<file path=xl/sharedStrings.xml><?xml version="1.0" encoding="utf-8"?>
<sst xmlns="http://schemas.openxmlformats.org/spreadsheetml/2006/main" count="7777" uniqueCount="801">
  <si>
    <t>Facility Name</t>
  </si>
  <si>
    <t>Vendor #</t>
  </si>
  <si>
    <t>Year</t>
  </si>
  <si>
    <t>Quarter</t>
  </si>
  <si>
    <t>Census Total</t>
  </si>
  <si>
    <t>HPRD Q Total</t>
  </si>
  <si>
    <t>ADVANCED POST ACUTE AUBURN</t>
  </si>
  <si>
    <t>ALASKA GARDENS HEALTH AND REHABILITATION CENTER</t>
  </si>
  <si>
    <t>ALDERCREST HEALTH &amp; REHABILITATION CENTER</t>
  </si>
  <si>
    <t>ALDERWOOD MANOR</t>
  </si>
  <si>
    <t>ALDERWOOD PARK HEALTH AND REHABILITATION</t>
  </si>
  <si>
    <t>AMERICANA HEALTH AND REHABILITATION CENTER</t>
  </si>
  <si>
    <t>ARLINGTON HEALTH AND REHABILITATION</t>
  </si>
  <si>
    <t>AVALON CARE CENTER - FEDERAL WAY, LLC</t>
  </si>
  <si>
    <t>AVALON CARE CENTER - OTHELLO, LLC</t>
  </si>
  <si>
    <t>AVALON CARE CENTER - PULLMAN</t>
  </si>
  <si>
    <t>AVALON CARE CENTER AT NORTHPOINTE</t>
  </si>
  <si>
    <t>AVALON HEALTH &amp; REHABILITATION CENTER - PASCO</t>
  </si>
  <si>
    <t>AVAMERE AT PACIFIC RIDGE</t>
  </si>
  <si>
    <t>AVAMERE BELLINGHAM HEALTH CARE &amp; REHABILITATION</t>
  </si>
  <si>
    <t>AVAMERE HERITAGE REHABILITATION OF TACOMA</t>
  </si>
  <si>
    <t>AVAMERE OLYMPIC REHABILITATION OF SEQUIM</t>
  </si>
  <si>
    <t>AVAMERE REHABILITATION OF CASCADE PARK</t>
  </si>
  <si>
    <t>AVAMERE TRANSITIONAL CARE OF PUGET SOUND</t>
  </si>
  <si>
    <t>BAILEY-BOUSHAY HOUSE</t>
  </si>
  <si>
    <t>BAINBRIDGE ISLAND HEALTH AND REHABILITATION CENTER</t>
  </si>
  <si>
    <t>BALLARD CENTER</t>
  </si>
  <si>
    <t>BAYVIEW MANOR</t>
  </si>
  <si>
    <t>BEACON HILL REHABILITATION</t>
  </si>
  <si>
    <t>BENSON HEIGHTS REHABILITATION CENTER</t>
  </si>
  <si>
    <t>BETHANY AT PACIFIC</t>
  </si>
  <si>
    <t>BETHANY AT SILVER LAKE</t>
  </si>
  <si>
    <t>BOOKER REST HOME ANNEX</t>
  </si>
  <si>
    <t>BOTHELL HEALTH CARE</t>
  </si>
  <si>
    <t>BREMERTON CONVALESCENT &amp; REHABILITATION CENTER</t>
  </si>
  <si>
    <t>BRIARWOOD AT TIMBER RIDGE</t>
  </si>
  <si>
    <t>BROOKFIELD HEALTH AND REHABILITATION OF CASCADIA</t>
  </si>
  <si>
    <t>BUENA VISTA HEALTHCARE</t>
  </si>
  <si>
    <t>BURIEN NURSING AND REHABILITATION CENTER</t>
  </si>
  <si>
    <t>CANTERBURY HOUSE</t>
  </si>
  <si>
    <t>CAREAGE OF WHIDBEY</t>
  </si>
  <si>
    <t>CAROLINE KLINE GALLAND HOME, THE</t>
  </si>
  <si>
    <t>CASHMERE CONVALESCENT CENTER</t>
  </si>
  <si>
    <t>CENTRAL WASHINGTON HOSPITAL TRANSITIONAL CARE UNIT</t>
  </si>
  <si>
    <t>CHENEY CARE CENTER</t>
  </si>
  <si>
    <t>CHRISTIAN HEALTH CARE CENTER</t>
  </si>
  <si>
    <t>COLONIAL VISTA POST ACUTE &amp; REHABILITATION CENTER</t>
  </si>
  <si>
    <t>COLUMBIA BASIN HOSPITAL</t>
  </si>
  <si>
    <t>COLUMBIA CREST CENTER</t>
  </si>
  <si>
    <t>COLUMBIA LUTHERAN HOME</t>
  </si>
  <si>
    <t>COLVILLE TRIBAL CONVALESCENT CENTER</t>
  </si>
  <si>
    <t>CORWIN CENTER AT EMERALD HEIGHTS</t>
  </si>
  <si>
    <t>COTTESMORE OF LIFE CARE</t>
  </si>
  <si>
    <t>COVENANT SHORES HEALTH CENTER</t>
  </si>
  <si>
    <t>CRESCENT HEALTH CARE, INC.</t>
  </si>
  <si>
    <t>CRESTWOOD HEALTH AND REHABILITATION CENTER</t>
  </si>
  <si>
    <t>CRISTWOOD NURSING AND REHABILITATION</t>
  </si>
  <si>
    <t>DELTA REHABILITATION CENTER, INC</t>
  </si>
  <si>
    <t>DISCOVERY NURSING &amp; REHAB OF VANCOUVER</t>
  </si>
  <si>
    <t>EMERALD CARE</t>
  </si>
  <si>
    <t>ENUMCLAW HEALTH AND REHABILITATION CENTER</t>
  </si>
  <si>
    <t>EVERETT CENTER</t>
  </si>
  <si>
    <t>EVERETT TRANSITIONAL CARE SERVICES</t>
  </si>
  <si>
    <t>FIDALGO CARE CENTER</t>
  </si>
  <si>
    <t>FIR LANE HEALTH &amp; REHABILITATION CENTER</t>
  </si>
  <si>
    <t>FOREST RIDGE HEALTH AND REHABILITATION CENTER</t>
  </si>
  <si>
    <t>FORKS COMMUNITY HOSPITAL LTC UNIT</t>
  </si>
  <si>
    <t>FORT VANCOUVER POST ACUTE</t>
  </si>
  <si>
    <t>FOSS HOME AND VILLAGE</t>
  </si>
  <si>
    <t>FRANKE TOBEY JONES</t>
  </si>
  <si>
    <t>FRANKLIN HILLS HEALTH AND REHABILITATION CENTER</t>
  </si>
  <si>
    <t>FRONTIER REHABILITATION AND EXTENDED CARE FACILITY</t>
  </si>
  <si>
    <t>GARDEN TERRACE HEALTHCARE CENTER OF FEDERAL WAY</t>
  </si>
  <si>
    <t>GARDEN VILLAGE</t>
  </si>
  <si>
    <t>GOOD SAMARITAN HEALTH CARE CENTER</t>
  </si>
  <si>
    <t>GOOD SAMARITAN SOCIETY - SPOKANE VALLEY</t>
  </si>
  <si>
    <t>GRAYS HARBOR HEALTH &amp; REHABILITATION CENTER</t>
  </si>
  <si>
    <t>HALLMARK MANOR</t>
  </si>
  <si>
    <t>HEARTHSTONE, THE</t>
  </si>
  <si>
    <t>HEARTWOOD EXTENDED HEALTH CARE</t>
  </si>
  <si>
    <t>HIGHLAND HEALTH AND REHABILITATION</t>
  </si>
  <si>
    <t>IDA CULVER HOUSE BROADVIEW NURSING CARE CENTER</t>
  </si>
  <si>
    <t>ISSAQUAH NURSING AND REHABILITATION CENTER</t>
  </si>
  <si>
    <t>JOSEPHINE SUNSET HOME</t>
  </si>
  <si>
    <t>JUDSON PARK HEALTH CENTER</t>
  </si>
  <si>
    <t>KEIRO NORTHWEST</t>
  </si>
  <si>
    <t>KIN ON HEALTH CARE CENTER</t>
  </si>
  <si>
    <t>LAKE RIDGE CENTER</t>
  </si>
  <si>
    <t>LANDMARK CARE AND REHABILITATION</t>
  </si>
  <si>
    <t>LEA HILL REHAB AND CARE CENTER</t>
  </si>
  <si>
    <t>LIFE CARE CENTER OF FEDERAL WAY</t>
  </si>
  <si>
    <t>LIFE CARE CENTER OF KENNEWICK</t>
  </si>
  <si>
    <t>LIFE CARE CENTER OF KIRKLAND</t>
  </si>
  <si>
    <t>LIFE CARE CENTER OF MOUNT VERNON</t>
  </si>
  <si>
    <t>LIFE CARE CENTER OF PORT ORCHARD</t>
  </si>
  <si>
    <t>LIFE CARE CENTER OF PORT TOWNSEND</t>
  </si>
  <si>
    <t>LIFE CARE CENTER OF PUYALLUP</t>
  </si>
  <si>
    <t>LIFE CARE CENTER OF RICHLAND</t>
  </si>
  <si>
    <t>LIFE CARE CENTER OF SKAGIT VALLEY</t>
  </si>
  <si>
    <t>LIFE CARE CENTER OF SOUTH HILL</t>
  </si>
  <si>
    <t>LINDEN GROVE HEALTH CARE CENTER</t>
  </si>
  <si>
    <t>MANOR CARE HEALTH SERVICES (GIG HARBOR)</t>
  </si>
  <si>
    <t>MANOR CARE HEALTH SERVICES (LYNNWOOD)</t>
  </si>
  <si>
    <t>MANOR CARE HEALTH SERVICES (SPOKANE)</t>
  </si>
  <si>
    <t>MANOR CARE HEALTH SERVICES (TACOMA)</t>
  </si>
  <si>
    <t>MANORCARE HEALTH SERVICES - LACEY</t>
  </si>
  <si>
    <t>MANORCARE HEALTH SERVICES - SALMON CREEK</t>
  </si>
  <si>
    <t>MARTHA &amp; MARY HEALTH SERVICES</t>
  </si>
  <si>
    <t>MARYSVILLE CARE CENTER</t>
  </si>
  <si>
    <t>MCKAY HEALTHCARE &amp; REHAB CENTER</t>
  </si>
  <si>
    <t>MIRA VISTA CARE CENTER</t>
  </si>
  <si>
    <t>MIRABELLA</t>
  </si>
  <si>
    <t>MISSION HEALTHCARE AT BELLEVUE</t>
  </si>
  <si>
    <t>MONTESANO HEALTH &amp; REHABILITATION</t>
  </si>
  <si>
    <t>MOUNTAIN VIEW REHABILITATION AND CARE CENTER</t>
  </si>
  <si>
    <t>MT BAKER CARE CENTER</t>
  </si>
  <si>
    <t>NEWPORT COMMUNITY HOSPITAL - LTC UNIT</t>
  </si>
  <si>
    <t>NORTH AUBURN REHABILITATION &amp; HEALTH CENTER</t>
  </si>
  <si>
    <t>NORTH CASCADES HEALTH AND REHABILITATION CENTER</t>
  </si>
  <si>
    <t>NORTH CENTRAL CARE CENTER</t>
  </si>
  <si>
    <t>NORTH VALLEY HOSPITAL</t>
  </si>
  <si>
    <t>NORTHWOODS LODGE</t>
  </si>
  <si>
    <t>OLYMPIA TRANSITIONAL CARE AND REHABILITATION</t>
  </si>
  <si>
    <t>ORCHARD PARK HEALTH CARE &amp; REHABILITATION CENTER</t>
  </si>
  <si>
    <t>PACIFIC CARE AND REHABILITATION</t>
  </si>
  <si>
    <t>PANORAMA CITY CONVALESCENT &amp; REHAB CENTER</t>
  </si>
  <si>
    <t>PARAMOUNT REHABILITATION AND NURSING</t>
  </si>
  <si>
    <t>PARK MANOR REHABILITATION CENTER</t>
  </si>
  <si>
    <t>PARK RIDGE CARE CENTER</t>
  </si>
  <si>
    <t>PARK ROSE CARE CENTER</t>
  </si>
  <si>
    <t>PARK ROYAL HEALTH AND REHABILITATION CENTER</t>
  </si>
  <si>
    <t>PARK SHORE</t>
  </si>
  <si>
    <t>PARK WEST CARE CENTER</t>
  </si>
  <si>
    <t>PRESTIGE CARE &amp; REHABILITATION - BURLINGTON</t>
  </si>
  <si>
    <t>PRESTIGE CARE &amp; REHABILITATION - CAMAS</t>
  </si>
  <si>
    <t>PRESTIGE CARE &amp; REHABILITATION - CLARKSTON</t>
  </si>
  <si>
    <t>PRESTIGE CARE &amp; REHABILITATION - PARKSIDE</t>
  </si>
  <si>
    <t>PRESTIGE CARE &amp; REHABILITATION - PINEWOOD TERRACE</t>
  </si>
  <si>
    <t>PRESTIGE CARE &amp; REHABILITATION - SUNNYSIDE</t>
  </si>
  <si>
    <t>PRESTIGE POST-ACUTE AND REHAB CENTER - CENTRALIA</t>
  </si>
  <si>
    <t>PRESTIGE POST-ACUTE AND REHAB CENTER - EDMONDS</t>
  </si>
  <si>
    <t xml:space="preserve">PRESTIGE POST-ACUTE AND REHAB CENTER - KITTITAS </t>
  </si>
  <si>
    <t>PROVIDENCE MARIANWOOD</t>
  </si>
  <si>
    <t>PROVIDENCE MOTHER JOSEPH CARE CENTER</t>
  </si>
  <si>
    <t>PROVIDENCE MOUNT ST VINCENT</t>
  </si>
  <si>
    <t>PROVIDENCE ST JOSEPH CARE CENTER</t>
  </si>
  <si>
    <t>PROVIDENCE ST JOSEPH HOSPITAL</t>
  </si>
  <si>
    <t>PUGET SOUND HEALTHCARE CENTER</t>
  </si>
  <si>
    <t>PUYALLUP NURSING AND REHABILITATION CENTER</t>
  </si>
  <si>
    <t>QUEEN ANNE HEALTHCARE</t>
  </si>
  <si>
    <t>RAINIER REHABILITATION</t>
  </si>
  <si>
    <t>REDMOND CARE AND REHABILITATION CENTER</t>
  </si>
  <si>
    <t>REGENCY AT NORTHPOINTE</t>
  </si>
  <si>
    <t>REGENCY AT THE PARK</t>
  </si>
  <si>
    <t>REGENCY CANYON LAKES REHABILITATION AND NURSING CENTER</t>
  </si>
  <si>
    <t>REGENCY CARE CENTER AT MONROE</t>
  </si>
  <si>
    <t>REGENCY HARMONY HOUSE REHAB AND NURSING CENTER</t>
  </si>
  <si>
    <t>REGENCY NORTH BEND REHABILITATION AND NURSING CENTER</t>
  </si>
  <si>
    <t>REGENCY OLYMPIA REHABILITATION &amp; NURSING (OLYMPIA MANOR)</t>
  </si>
  <si>
    <t>REGENCY OMAK</t>
  </si>
  <si>
    <t>REGENCY WENATCHEE REHABILITATION AND NURSING CENTER</t>
  </si>
  <si>
    <t>RENTON NURSING AND REHABILITATION CENTER</t>
  </si>
  <si>
    <t>RICHLAND REHABILITATION CENTER</t>
  </si>
  <si>
    <t>RICHMOND BEACH REHAB</t>
  </si>
  <si>
    <t>RIVERSIDE NURSING AND REHABILITATION CENTER</t>
  </si>
  <si>
    <t>RIVERVIEW LUTHERAN RETIREMENT COMMUNITY OF SPOKANE</t>
  </si>
  <si>
    <t>ROCKWOOD AT HAWTHORNE</t>
  </si>
  <si>
    <t>ROCKWOOD SOUTH HILL</t>
  </si>
  <si>
    <t>ROO-LAN HEALTHCARE CENTER</t>
  </si>
  <si>
    <t>ROYAL PARK HEALTH AND REHABILITATION</t>
  </si>
  <si>
    <t>SAINT ANNE NURSING AND REHABILITATION CENTER</t>
  </si>
  <si>
    <t>SEA MAR COMMUNITY CARE CENTER</t>
  </si>
  <si>
    <t>SEATTLE MEDICAL POST ACUTE CARE</t>
  </si>
  <si>
    <t>SELAH CARE AND REHABILITATION</t>
  </si>
  <si>
    <t>SEQUIM HEALTH AND REHABILITATION</t>
  </si>
  <si>
    <t>SHARON CARE CENTER</t>
  </si>
  <si>
    <t>SHELTON HEALTH AND REHABILITATION CENTER</t>
  </si>
  <si>
    <t>SHORELINE HEALTH AND REHABILITATION</t>
  </si>
  <si>
    <t>SHUKSAN HEALTHCARE CENTER</t>
  </si>
  <si>
    <t>SNOHOMISH HEALTH AND REHABILITATION</t>
  </si>
  <si>
    <t>SPOKANE VETERAN'S HOME</t>
  </si>
  <si>
    <t>ST FRANCIS OF BELLINGHAM</t>
  </si>
  <si>
    <t>STAFFORD HEALTHCARE</t>
  </si>
  <si>
    <t>STAFFORD HEALTHCARE AT BELMONT</t>
  </si>
  <si>
    <t>STAFFORD HEALTHCARE AT RIDGEMONT</t>
  </si>
  <si>
    <t>STAFHOLT GOOD SAMARITAN CENTER</t>
  </si>
  <si>
    <t>SULLIVAN PARK CARE CENTER</t>
  </si>
  <si>
    <t>SUMMITVIEW HEALTHCARE CENTER</t>
  </si>
  <si>
    <t>SUNRISE VIEW CONVALESCENT CENTER</t>
  </si>
  <si>
    <t>SUNSHINE GARDENS</t>
  </si>
  <si>
    <t>TACOMA LUTHERAN HOME</t>
  </si>
  <si>
    <t>TACOMA NURSING AND REHABILITATION CENTER</t>
  </si>
  <si>
    <t>TALBOT CENTER FOR REHABILITATION AND HEALTHCARE</t>
  </si>
  <si>
    <t>TEKOA CARE CENTER</t>
  </si>
  <si>
    <t>THE GARDENS ON UNIVERSITY</t>
  </si>
  <si>
    <t>THE OAKS AT FOREST BAY</t>
  </si>
  <si>
    <t>THE OAKS AT LAKEWOOD</t>
  </si>
  <si>
    <t>THE OAKS AT TIMBERLINE</t>
  </si>
  <si>
    <t>THE SPRINGS AT PACIFIC REGENT</t>
  </si>
  <si>
    <t>THE TERRACES AT SKYLINE</t>
  </si>
  <si>
    <t>TOPPENISH NURSING &amp; REHAB CENTER</t>
  </si>
  <si>
    <t>TOUCHMARK ON SOUTH HILL</t>
  </si>
  <si>
    <t>UNIVERSITY PLACE CARE CENTER</t>
  </si>
  <si>
    <t>VANCOUVER SPECIALTY AND REHAB</t>
  </si>
  <si>
    <t>VASHON COMMUNITY CARE CENTER</t>
  </si>
  <si>
    <t>VIEW RIDGE CARE CENTER</t>
  </si>
  <si>
    <t>WARM BEACH HEALTH CARE CENTER</t>
  </si>
  <si>
    <t>WASHINGTON CENTER FOR COMPREHENSIVE REHABILITATION</t>
  </si>
  <si>
    <t>WASHINGTON ODD FELLOWS HOME</t>
  </si>
  <si>
    <t>WASHINGTON SOLDIERS HOME</t>
  </si>
  <si>
    <t>WASHINGTON VETERANS HOME-RETSIL</t>
  </si>
  <si>
    <t>WESLEY HOMES HEALTH CENTER</t>
  </si>
  <si>
    <t>WHITMAN HEALTH AND REHABILITATION CENTER</t>
  </si>
  <si>
    <t>WILLAPA HARBOR HEALTH &amp; REHAB</t>
  </si>
  <si>
    <t>WILLOW SPRINGS CARE AND REHABILITATION</t>
  </si>
  <si>
    <t>WOODLAND CONVALESCENT CENTER</t>
  </si>
  <si>
    <t>HERON'S KEY</t>
  </si>
  <si>
    <t>WASHINGTON STATE WALLA WALLA VETERANS HOME</t>
  </si>
  <si>
    <t>Payroll-Based Journal</t>
  </si>
  <si>
    <t>Closed if not 3/3/3333</t>
  </si>
  <si>
    <t>Fed Prov#</t>
  </si>
  <si>
    <t>Location Number#</t>
  </si>
  <si>
    <t>State Vendor#</t>
  </si>
  <si>
    <t>Prov Name</t>
  </si>
  <si>
    <t>Year/Quarter</t>
  </si>
  <si>
    <t>Date</t>
  </si>
  <si>
    <t>CNA hrs</t>
  </si>
  <si>
    <t>LPN hrs</t>
  </si>
  <si>
    <t>LPN Admin Hrs</t>
  </si>
  <si>
    <t>Med Aide hrs</t>
  </si>
  <si>
    <t>NA Trn hrs</t>
  </si>
  <si>
    <t>RN hrs</t>
  </si>
  <si>
    <t>RN Admin hrs</t>
  </si>
  <si>
    <t>RN Don Admin hrs</t>
  </si>
  <si>
    <t>MDS Census</t>
  </si>
  <si>
    <t>Total Hours</t>
  </si>
  <si>
    <t>Hours Per Patient Day</t>
  </si>
  <si>
    <t>Beds</t>
  </si>
  <si>
    <t>DON HRPD</t>
  </si>
  <si>
    <t>Hours Per Patient Day HB1564 NO DON for Providers &gt;=61 Beds</t>
  </si>
  <si>
    <t>Change for those under 3.4 HRPD</t>
  </si>
  <si>
    <t>505499</t>
  </si>
  <si>
    <t>26010</t>
  </si>
  <si>
    <t>2019Q1</t>
  </si>
  <si>
    <t>505504</t>
  </si>
  <si>
    <t>40600</t>
  </si>
  <si>
    <t>505085</t>
  </si>
  <si>
    <t>10200</t>
  </si>
  <si>
    <t>CRESCENT HEALTH CARE, INC</t>
  </si>
  <si>
    <t>505185</t>
  </si>
  <si>
    <t>21800</t>
  </si>
  <si>
    <t>505069</t>
  </si>
  <si>
    <t>4100</t>
  </si>
  <si>
    <t>505467</t>
  </si>
  <si>
    <t>15900</t>
  </si>
  <si>
    <t>DELTA REHABILITATION CENTER</t>
  </si>
  <si>
    <t>505341</t>
  </si>
  <si>
    <t>24300</t>
  </si>
  <si>
    <t>505400</t>
  </si>
  <si>
    <t>11700</t>
  </si>
  <si>
    <t>ENUMCLAW HEALTH &amp; REHAB CENTER</t>
  </si>
  <si>
    <t>505491</t>
  </si>
  <si>
    <t>40490</t>
  </si>
  <si>
    <t>505505</t>
  </si>
  <si>
    <t>EVERETT TRANSITIONAL CARE SERV</t>
  </si>
  <si>
    <t>505216</t>
  </si>
  <si>
    <t>14900</t>
  </si>
  <si>
    <t>505230</t>
  </si>
  <si>
    <t>16400</t>
  </si>
  <si>
    <t>FIR LANE HEALTH AND REHAB CTR</t>
  </si>
  <si>
    <t>505240</t>
  </si>
  <si>
    <t>24400</t>
  </si>
  <si>
    <t>FOREST RIDGE HEALTH &amp; REHAB</t>
  </si>
  <si>
    <t>50A174</t>
  </si>
  <si>
    <t>31590</t>
  </si>
  <si>
    <t>FORKS COMMUNITY HOSPITAL, LTCU</t>
  </si>
  <si>
    <t>505260</t>
  </si>
  <si>
    <t>31550</t>
  </si>
  <si>
    <t>505416</t>
  </si>
  <si>
    <t>7700</t>
  </si>
  <si>
    <t>FOSS HOME &amp; VILLAGE</t>
  </si>
  <si>
    <t>505024</t>
  </si>
  <si>
    <t>13900</t>
  </si>
  <si>
    <t>FRANKLIN HILLS HEALTH &amp; REHAB CENTER</t>
  </si>
  <si>
    <t>505276</t>
  </si>
  <si>
    <t>21500</t>
  </si>
  <si>
    <t>FRONTIER REHAB &amp; EXTENDED CARE</t>
  </si>
  <si>
    <t>505512</t>
  </si>
  <si>
    <t>40900</t>
  </si>
  <si>
    <t>505010</t>
  </si>
  <si>
    <t>13100</t>
  </si>
  <si>
    <t>505114</t>
  </si>
  <si>
    <t>15200</t>
  </si>
  <si>
    <t>GARDENS ON UNIVERSITY, THE</t>
  </si>
  <si>
    <t>505348</t>
  </si>
  <si>
    <t>3500</t>
  </si>
  <si>
    <t>GOOD SAMARITAN HEALTH CARE CTR</t>
  </si>
  <si>
    <t>505099</t>
  </si>
  <si>
    <t>8300</t>
  </si>
  <si>
    <t>505395</t>
  </si>
  <si>
    <t>40130</t>
  </si>
  <si>
    <t>GOOD SAMARITIAN SOCIETY - STAFHOLT</t>
  </si>
  <si>
    <t>505016</t>
  </si>
  <si>
    <t>9100</t>
  </si>
  <si>
    <t>505313</t>
  </si>
  <si>
    <t>35090</t>
  </si>
  <si>
    <t>505027</t>
  </si>
  <si>
    <t>14200</t>
  </si>
  <si>
    <t>505326</t>
  </si>
  <si>
    <t>35030</t>
  </si>
  <si>
    <t>HEARTWOOD EXTENDED HEALTHCARE</t>
  </si>
  <si>
    <t>505140</t>
  </si>
  <si>
    <t>13800</t>
  </si>
  <si>
    <t>505377</t>
  </si>
  <si>
    <t>40120</t>
  </si>
  <si>
    <t>IDA CULVER HOUSE BROADVIEW NCC</t>
  </si>
  <si>
    <t>505004</t>
  </si>
  <si>
    <t>10500</t>
  </si>
  <si>
    <t>505465</t>
  </si>
  <si>
    <t>2300</t>
  </si>
  <si>
    <t>JOSEPHINE CARING COMMUNITY</t>
  </si>
  <si>
    <t>505455</t>
  </si>
  <si>
    <t>19200</t>
  </si>
  <si>
    <t>505438</t>
  </si>
  <si>
    <t>25200</t>
  </si>
  <si>
    <t>505453</t>
  </si>
  <si>
    <t>40540</t>
  </si>
  <si>
    <t>505261</t>
  </si>
  <si>
    <t>10800</t>
  </si>
  <si>
    <t>505086</t>
  </si>
  <si>
    <t>40750</t>
  </si>
  <si>
    <t>505528</t>
  </si>
  <si>
    <t>41112</t>
  </si>
  <si>
    <t>LEA HILL REHABILITATION AND CARE CENTER</t>
  </si>
  <si>
    <t>505188</t>
  </si>
  <si>
    <t>16500</t>
  </si>
  <si>
    <t>505080</t>
  </si>
  <si>
    <t>20400</t>
  </si>
  <si>
    <t>505334</t>
  </si>
  <si>
    <t>19100</t>
  </si>
  <si>
    <t>505272</t>
  </si>
  <si>
    <t>11400</t>
  </si>
  <si>
    <t>505210</t>
  </si>
  <si>
    <t>20900</t>
  </si>
  <si>
    <t>505306</t>
  </si>
  <si>
    <t>5900</t>
  </si>
  <si>
    <t>505324</t>
  </si>
  <si>
    <t>14600</t>
  </si>
  <si>
    <t>505070</t>
  </si>
  <si>
    <t>20500</t>
  </si>
  <si>
    <t>505318</t>
  </si>
  <si>
    <t>18400</t>
  </si>
  <si>
    <t>505387</t>
  </si>
  <si>
    <t>40150</t>
  </si>
  <si>
    <t>PROVIDENCE MOTHER JOSEPH CARE</t>
  </si>
  <si>
    <t>505182</t>
  </si>
  <si>
    <t>1400</t>
  </si>
  <si>
    <t>505414</t>
  </si>
  <si>
    <t>23400</t>
  </si>
  <si>
    <t>505354</t>
  </si>
  <si>
    <t>39990</t>
  </si>
  <si>
    <t>505299</t>
  </si>
  <si>
    <t>31510</t>
  </si>
  <si>
    <t>505211</t>
  </si>
  <si>
    <t>40960</t>
  </si>
  <si>
    <t>505204</t>
  </si>
  <si>
    <t>23900</t>
  </si>
  <si>
    <t>505304</t>
  </si>
  <si>
    <t>35010</t>
  </si>
  <si>
    <t>505181</t>
  </si>
  <si>
    <t>15100</t>
  </si>
  <si>
    <t>505369</t>
  </si>
  <si>
    <t>40640</t>
  </si>
  <si>
    <t>505075</t>
  </si>
  <si>
    <t>40710</t>
  </si>
  <si>
    <t>505372</t>
  </si>
  <si>
    <t>40660</t>
  </si>
  <si>
    <t>REGENCY CANYON LAKES REHAB AND NURSING CENTER</t>
  </si>
  <si>
    <t>505350</t>
  </si>
  <si>
    <t>40920</t>
  </si>
  <si>
    <t>505430</t>
  </si>
  <si>
    <t>16800</t>
  </si>
  <si>
    <t>REGENCY HARMONY HOUSE REHAB &amp; NURSING</t>
  </si>
  <si>
    <t>505339</t>
  </si>
  <si>
    <t>20600</t>
  </si>
  <si>
    <t>REGENCY NORTH BEND REHAB &amp; NURSING CENTER</t>
  </si>
  <si>
    <t>505515</t>
  </si>
  <si>
    <t>33700</t>
  </si>
  <si>
    <t>REGENCY OLYMPIA REHABILITATION AND NURSING CENTER</t>
  </si>
  <si>
    <t>505303</t>
  </si>
  <si>
    <t>41030</t>
  </si>
  <si>
    <t>505382</t>
  </si>
  <si>
    <t>15700</t>
  </si>
  <si>
    <t>REGENCY WENATCHEE REHABILIATION &amp; NURSING CENTER</t>
  </si>
  <si>
    <t>505280</t>
  </si>
  <si>
    <t>12700</t>
  </si>
  <si>
    <t>505514</t>
  </si>
  <si>
    <t>40910</t>
  </si>
  <si>
    <t>505488</t>
  </si>
  <si>
    <t>40410</t>
  </si>
  <si>
    <t>505358</t>
  </si>
  <si>
    <t>18200</t>
  </si>
  <si>
    <t>RIVERSIDE NURSING &amp; REHAB CTR</t>
  </si>
  <si>
    <t>505291</t>
  </si>
  <si>
    <t>15800</t>
  </si>
  <si>
    <t>RIVERVIEW CARE CENTER</t>
  </si>
  <si>
    <t>505033</t>
  </si>
  <si>
    <t>25020</t>
  </si>
  <si>
    <t>505254</t>
  </si>
  <si>
    <t>18500</t>
  </si>
  <si>
    <t>505379</t>
  </si>
  <si>
    <t>40170</t>
  </si>
  <si>
    <t>505417</t>
  </si>
  <si>
    <t>100</t>
  </si>
  <si>
    <t>505489</t>
  </si>
  <si>
    <t>40450</t>
  </si>
  <si>
    <t>505311</t>
  </si>
  <si>
    <t>35900</t>
  </si>
  <si>
    <t>505410</t>
  </si>
  <si>
    <t>505128</t>
  </si>
  <si>
    <t>40930</t>
  </si>
  <si>
    <t>SEQUIM HEALTH &amp; REHABILITATION</t>
  </si>
  <si>
    <t>505429</t>
  </si>
  <si>
    <t>36600</t>
  </si>
  <si>
    <t>505507</t>
  </si>
  <si>
    <t>40700</t>
  </si>
  <si>
    <t>SHELTON HEALTH &amp; REHAB CENTER</t>
  </si>
  <si>
    <t>505262</t>
  </si>
  <si>
    <t>13300</t>
  </si>
  <si>
    <t>505098</t>
  </si>
  <si>
    <t>9000</t>
  </si>
  <si>
    <t>505338</t>
  </si>
  <si>
    <t>35050</t>
  </si>
  <si>
    <t>505509</t>
  </si>
  <si>
    <t>35060</t>
  </si>
  <si>
    <t>SPOKANE VETERANS HOME</t>
  </si>
  <si>
    <t>505371</t>
  </si>
  <si>
    <t>39960</t>
  </si>
  <si>
    <t>SPRINGS AT PACIFIC REGENT, THE</t>
  </si>
  <si>
    <t>505296</t>
  </si>
  <si>
    <t>5000</t>
  </si>
  <si>
    <t>505513</t>
  </si>
  <si>
    <t>8700</t>
  </si>
  <si>
    <t>505290</t>
  </si>
  <si>
    <t>17900</t>
  </si>
  <si>
    <t>505217</t>
  </si>
  <si>
    <t>18700</t>
  </si>
  <si>
    <t>505383</t>
  </si>
  <si>
    <t>40160</t>
  </si>
  <si>
    <t>505409</t>
  </si>
  <si>
    <t>6000</t>
  </si>
  <si>
    <t>505463</t>
  </si>
  <si>
    <t>6600</t>
  </si>
  <si>
    <t>SUNRISE VIEW CONVALESCENT CTR</t>
  </si>
  <si>
    <t>505355</t>
  </si>
  <si>
    <t>32400</t>
  </si>
  <si>
    <t>ADVANCED POST ACUTE</t>
  </si>
  <si>
    <t>505483</t>
  </si>
  <si>
    <t>40350</t>
  </si>
  <si>
    <t>ALASKA GARDENS HEALTH AND REHABILITATION</t>
  </si>
  <si>
    <t>505236</t>
  </si>
  <si>
    <t>21300</t>
  </si>
  <si>
    <t>ALDERCREST HEALTH &amp; REHAB CENTER</t>
  </si>
  <si>
    <t>505257</t>
  </si>
  <si>
    <t>33200</t>
  </si>
  <si>
    <t>505092</t>
  </si>
  <si>
    <t>12900</t>
  </si>
  <si>
    <t>505361</t>
  </si>
  <si>
    <t>14100</t>
  </si>
  <si>
    <t>AMERICANA HEALTH &amp; REHAB CTR</t>
  </si>
  <si>
    <t>505351</t>
  </si>
  <si>
    <t>18800</t>
  </si>
  <si>
    <t>505510</t>
  </si>
  <si>
    <t>40790</t>
  </si>
  <si>
    <t>AVALON CARE CENTER -  FEDERAL WAY</t>
  </si>
  <si>
    <t>505255</t>
  </si>
  <si>
    <t>19800</t>
  </si>
  <si>
    <t>AVALON CARE CENTER - OTHELLO LLC</t>
  </si>
  <si>
    <t>505246</t>
  </si>
  <si>
    <t>21200</t>
  </si>
  <si>
    <t>505496</t>
  </si>
  <si>
    <t>40510</t>
  </si>
  <si>
    <t>505126</t>
  </si>
  <si>
    <t>19900</t>
  </si>
  <si>
    <t>505264</t>
  </si>
  <si>
    <t>28000</t>
  </si>
  <si>
    <t>505223</t>
  </si>
  <si>
    <t>19300</t>
  </si>
  <si>
    <t>AVAMERE BELLINGHAM HEALTH CARE &amp; REHAB SERVICES</t>
  </si>
  <si>
    <t>505183</t>
  </si>
  <si>
    <t>16100</t>
  </si>
  <si>
    <t>505327</t>
  </si>
  <si>
    <t>26500</t>
  </si>
  <si>
    <t>505389</t>
  </si>
  <si>
    <t>40470</t>
  </si>
  <si>
    <t>505529</t>
  </si>
  <si>
    <t>41114</t>
  </si>
  <si>
    <t>505476</t>
  </si>
  <si>
    <t>40260</t>
  </si>
  <si>
    <t>505325</t>
  </si>
  <si>
    <t>23300</t>
  </si>
  <si>
    <t>BAINBRIDGE ISLAND HEALTH &amp; REHAB CENTER</t>
  </si>
  <si>
    <t>505042</t>
  </si>
  <si>
    <t>25060</t>
  </si>
  <si>
    <t>BALLARD  CENTER</t>
  </si>
  <si>
    <t>505439</t>
  </si>
  <si>
    <t>9400</t>
  </si>
  <si>
    <t>505294</t>
  </si>
  <si>
    <t>34100</t>
  </si>
  <si>
    <t>505519</t>
  </si>
  <si>
    <t>35400</t>
  </si>
  <si>
    <t>505404</t>
  </si>
  <si>
    <t>40740</t>
  </si>
  <si>
    <t>505403</t>
  </si>
  <si>
    <t>40020</t>
  </si>
  <si>
    <t>505431</t>
  </si>
  <si>
    <t>12100</t>
  </si>
  <si>
    <t>505123</t>
  </si>
  <si>
    <t>13700</t>
  </si>
  <si>
    <t>505518</t>
  </si>
  <si>
    <t>40940</t>
  </si>
  <si>
    <t>505331</t>
  </si>
  <si>
    <t>24900</t>
  </si>
  <si>
    <t>BROOKFIELD HEALTH AND REHAB OF CASCADIA</t>
  </si>
  <si>
    <t>505329</t>
  </si>
  <si>
    <t>40670</t>
  </si>
  <si>
    <t>505252</t>
  </si>
  <si>
    <t>9900</t>
  </si>
  <si>
    <t>505344</t>
  </si>
  <si>
    <t>4500</t>
  </si>
  <si>
    <t>505309</t>
  </si>
  <si>
    <t>35040</t>
  </si>
  <si>
    <t>505442</t>
  </si>
  <si>
    <t>23500</t>
  </si>
  <si>
    <t>CAROLINE KLINE GALLAND HOME</t>
  </si>
  <si>
    <t>505346</t>
  </si>
  <si>
    <t>29900</t>
  </si>
  <si>
    <t>505406</t>
  </si>
  <si>
    <t>40780</t>
  </si>
  <si>
    <t>505413</t>
  </si>
  <si>
    <t>15500</t>
  </si>
  <si>
    <t>COLONIAL VISTA POST-ACUTE &amp; REHAB CENTER</t>
  </si>
  <si>
    <t>50A181</t>
  </si>
  <si>
    <t>30800</t>
  </si>
  <si>
    <t>505320</t>
  </si>
  <si>
    <t>39950</t>
  </si>
  <si>
    <t>505470</t>
  </si>
  <si>
    <t>1200</t>
  </si>
  <si>
    <t>505412</t>
  </si>
  <si>
    <t>31560</t>
  </si>
  <si>
    <t>COLVILLE TRIBAL CONVALESCENT C</t>
  </si>
  <si>
    <t>505478</t>
  </si>
  <si>
    <t>40280</t>
  </si>
  <si>
    <t>505526</t>
  </si>
  <si>
    <t>505485</t>
  </si>
  <si>
    <t>40370</t>
  </si>
  <si>
    <t>505319</t>
  </si>
  <si>
    <t>39930</t>
  </si>
  <si>
    <t>505322</t>
  </si>
  <si>
    <t>29010</t>
  </si>
  <si>
    <t>MANOR CARE HEALTH SERVICES-SPO</t>
  </si>
  <si>
    <t>505436</t>
  </si>
  <si>
    <t>40040</t>
  </si>
  <si>
    <t>MANOR CARE OF GIG HARBOR WA, LLC</t>
  </si>
  <si>
    <t>505289</t>
  </si>
  <si>
    <t>31570</t>
  </si>
  <si>
    <t>MANOR CARE OF TACOMA WA, LLC</t>
  </si>
  <si>
    <t>505525</t>
  </si>
  <si>
    <t>41020</t>
  </si>
  <si>
    <t>505522</t>
  </si>
  <si>
    <t>40990</t>
  </si>
  <si>
    <t>505474</t>
  </si>
  <si>
    <t>6100</t>
  </si>
  <si>
    <t>MARTHA AND MARY HEALTH SERVICE</t>
  </si>
  <si>
    <t>505386</t>
  </si>
  <si>
    <t>8500</t>
  </si>
  <si>
    <t>505390</t>
  </si>
  <si>
    <t>31300</t>
  </si>
  <si>
    <t>MCKAY HEALTHCARE &amp; REHAB CTR</t>
  </si>
  <si>
    <t>505315</t>
  </si>
  <si>
    <t>35330</t>
  </si>
  <si>
    <t>505520</t>
  </si>
  <si>
    <t>40950</t>
  </si>
  <si>
    <t>MIRABELLA SEATTLE</t>
  </si>
  <si>
    <t>505500</t>
  </si>
  <si>
    <t>40580</t>
  </si>
  <si>
    <t>505503</t>
  </si>
  <si>
    <t>40590</t>
  </si>
  <si>
    <t>505407</t>
  </si>
  <si>
    <t>12400</t>
  </si>
  <si>
    <t>505376</t>
  </si>
  <si>
    <t>40270</t>
  </si>
  <si>
    <t>505422</t>
  </si>
  <si>
    <t>25900</t>
  </si>
  <si>
    <t>NEWPORT COMMUNITY HOSPITAL LTC</t>
  </si>
  <si>
    <t>505195</t>
  </si>
  <si>
    <t>16006</t>
  </si>
  <si>
    <t>NORTH AUBURN REHAB &amp; HEALTH CENTER</t>
  </si>
  <si>
    <t>505393</t>
  </si>
  <si>
    <t>40760</t>
  </si>
  <si>
    <t>505441</t>
  </si>
  <si>
    <t>23200</t>
  </si>
  <si>
    <t>505454</t>
  </si>
  <si>
    <t>31500</t>
  </si>
  <si>
    <t>505484</t>
  </si>
  <si>
    <t>40360</t>
  </si>
  <si>
    <t>505243</t>
  </si>
  <si>
    <t>17800</t>
  </si>
  <si>
    <t>505093</t>
  </si>
  <si>
    <t>17200</t>
  </si>
  <si>
    <t>ORCHARD PARK HEALTH CARE &amp; REHAB CENTER</t>
  </si>
  <si>
    <t>505081</t>
  </si>
  <si>
    <t>5600</t>
  </si>
  <si>
    <t>505059</t>
  </si>
  <si>
    <t>12600</t>
  </si>
  <si>
    <t>PANORAMA CITY CONV &amp; REHAB CTR</t>
  </si>
  <si>
    <t>505074</t>
  </si>
  <si>
    <t>10100</t>
  </si>
  <si>
    <t>PARK MANOR REHABILITATION CTR</t>
  </si>
  <si>
    <t>505009</t>
  </si>
  <si>
    <t>26060</t>
  </si>
  <si>
    <t>505239</t>
  </si>
  <si>
    <t>24600</t>
  </si>
  <si>
    <t>505288</t>
  </si>
  <si>
    <t>5100</t>
  </si>
  <si>
    <t>PARK ROYAL HEALTH &amp; REHAB CENTER</t>
  </si>
  <si>
    <t>505493</t>
  </si>
  <si>
    <t>25040</t>
  </si>
  <si>
    <t>505270</t>
  </si>
  <si>
    <t>5500</t>
  </si>
  <si>
    <t>505378</t>
  </si>
  <si>
    <t>33000</t>
  </si>
  <si>
    <t>505273</t>
  </si>
  <si>
    <t>17600</t>
  </si>
  <si>
    <t>505283</t>
  </si>
  <si>
    <t>4400</t>
  </si>
  <si>
    <t>505401</t>
  </si>
  <si>
    <t>3300</t>
  </si>
  <si>
    <t>505275</t>
  </si>
  <si>
    <t>17000</t>
  </si>
  <si>
    <t>505226</t>
  </si>
  <si>
    <t>20000</t>
  </si>
  <si>
    <t>505263</t>
  </si>
  <si>
    <t>18300</t>
  </si>
  <si>
    <t>PRESTIGE POST-ACUTE &amp; REHAB CTR - KITTITAS VALLLEY</t>
  </si>
  <si>
    <t>505373</t>
  </si>
  <si>
    <t>1600</t>
  </si>
  <si>
    <t>505527</t>
  </si>
  <si>
    <t>41111</t>
  </si>
  <si>
    <t>505418</t>
  </si>
  <si>
    <t>29080</t>
  </si>
  <si>
    <t>505411</t>
  </si>
  <si>
    <t>2600</t>
  </si>
  <si>
    <t>SUNSHINE HEALTH &amp; REHAB</t>
  </si>
  <si>
    <t>505435</t>
  </si>
  <si>
    <t>19700</t>
  </si>
  <si>
    <t>TACOMA LUTHERAN RETIREMENT COMMUNITY</t>
  </si>
  <si>
    <t>505154</t>
  </si>
  <si>
    <t>17400</t>
  </si>
  <si>
    <t>505202</t>
  </si>
  <si>
    <t>17500</t>
  </si>
  <si>
    <t>TALBOT CENTER FOR REHAB &amp; HEALTHCARE</t>
  </si>
  <si>
    <t>505214</t>
  </si>
  <si>
    <t>5830</t>
  </si>
  <si>
    <t>505347</t>
  </si>
  <si>
    <t>39980</t>
  </si>
  <si>
    <t>505206</t>
  </si>
  <si>
    <t>18100</t>
  </si>
  <si>
    <t>505469</t>
  </si>
  <si>
    <t>40970</t>
  </si>
  <si>
    <t>505096</t>
  </si>
  <si>
    <t>22200</t>
  </si>
  <si>
    <t>505498</t>
  </si>
  <si>
    <t>40520</t>
  </si>
  <si>
    <t>TOUCHMARK ON SOUTH HILL NURSING</t>
  </si>
  <si>
    <t>505473</t>
  </si>
  <si>
    <t>40250</t>
  </si>
  <si>
    <t>UNIVERSITY PLACE REHABILITATION CENTER</t>
  </si>
  <si>
    <t>505269</t>
  </si>
  <si>
    <t>12500</t>
  </si>
  <si>
    <t>VANCOUVER SPECIALTY AND REHAB CARE</t>
  </si>
  <si>
    <t>505399</t>
  </si>
  <si>
    <t>40800</t>
  </si>
  <si>
    <t>505362</t>
  </si>
  <si>
    <t>2400</t>
  </si>
  <si>
    <t>505405</t>
  </si>
  <si>
    <t>22600</t>
  </si>
  <si>
    <t>505017</t>
  </si>
  <si>
    <t>8900</t>
  </si>
  <si>
    <t>WASHINGTON CENTER FOR COMPREHE</t>
  </si>
  <si>
    <t>505421</t>
  </si>
  <si>
    <t>5700</t>
  </si>
  <si>
    <t>505516</t>
  </si>
  <si>
    <t>40340</t>
  </si>
  <si>
    <t>505530</t>
  </si>
  <si>
    <t>41116</t>
  </si>
  <si>
    <t>505517</t>
  </si>
  <si>
    <t>40330</t>
  </si>
  <si>
    <t>WASHINGTON VETERAN HOME-RETSIL</t>
  </si>
  <si>
    <t>505475</t>
  </si>
  <si>
    <t>18900</t>
  </si>
  <si>
    <t>505251</t>
  </si>
  <si>
    <t>6400</t>
  </si>
  <si>
    <t>WHITMAN HEALTH &amp; REHAB CENTER</t>
  </si>
  <si>
    <t>505349</t>
  </si>
  <si>
    <t>25100</t>
  </si>
  <si>
    <t>WILLAPA HARBOR HEALTH AND REHAB</t>
  </si>
  <si>
    <t>505367</t>
  </si>
  <si>
    <t>10300</t>
  </si>
  <si>
    <t>505232</t>
  </si>
  <si>
    <t>21400</t>
  </si>
  <si>
    <t xml:space="preserve">GOOD SAMARITAN SOCIETY - STAFHOLT </t>
  </si>
  <si>
    <t>Licensed Nursing (LN) includes the following F-Tags:</t>
  </si>
  <si>
    <t>Census is the total reported client days for the month.</t>
  </si>
  <si>
    <t xml:space="preserve">F39 - RN Director of Nursing </t>
  </si>
  <si>
    <t>Geriatric Behavior Health Workers are defined as:</t>
  </si>
  <si>
    <t>F40 - Nurses with Administrative Duties</t>
  </si>
  <si>
    <t>(i) the worker must have at least three years' experience providing care for individuals with chronic mental health issues, dementia, or intellectual and developmental disabilities in a long-term care or behavior health care setting;</t>
  </si>
  <si>
    <t>F41 - Registered Nurses</t>
  </si>
  <si>
    <t>(ii) The worker must have advanced practice knowledge in aging, disability, mental illness, Alzheimer's disease, and developmental disabilities; and</t>
  </si>
  <si>
    <t>F42 - Licensed Practical/Vocational Nurses</t>
  </si>
  <si>
    <t>(iii) Any geriatric behavioral health worker holding less than a master's degree in social work must be directly supervised by an employee who has a master's degree in social work or a registered nurse.</t>
  </si>
  <si>
    <t>Aides includes the following F-tags:</t>
  </si>
  <si>
    <t>F43 - Certified Nurse Aides</t>
  </si>
  <si>
    <t>F44 - Certified Nurse Aides in Training</t>
  </si>
  <si>
    <t>F45 - Medication Aides/Technicians</t>
  </si>
  <si>
    <r>
      <t>Document produced by DSHS/ALTSA/MSD/Office of Rates Management.  Please contact Jamie Franzen, 3.4 HPRD Lead, at</t>
    </r>
    <r>
      <rPr>
        <sz val="11"/>
        <color rgb="FF0070C0"/>
        <rFont val="Calibri"/>
        <family val="2"/>
        <scheme val="minor"/>
      </rPr>
      <t xml:space="preserve"> Jamie.Franzen@dshs.wa.gov</t>
    </r>
    <r>
      <rPr>
        <sz val="11"/>
        <color theme="1"/>
        <rFont val="Calibri"/>
        <family val="2"/>
        <scheme val="minor"/>
      </rPr>
      <t xml:space="preserve"> if you have any questions.</t>
    </r>
  </si>
  <si>
    <t>Behav Total</t>
  </si>
  <si>
    <t>Data Collected Via CMS's PBJ Report</t>
  </si>
  <si>
    <t>LN Total</t>
  </si>
  <si>
    <t>Aides Total</t>
  </si>
  <si>
    <t>2018Q3</t>
  </si>
  <si>
    <t>505151</t>
  </si>
  <si>
    <t>25000</t>
  </si>
  <si>
    <t>CASHMERE CARE CENTER</t>
  </si>
  <si>
    <t>505511</t>
  </si>
  <si>
    <t>11300</t>
  </si>
  <si>
    <t>505265</t>
  </si>
  <si>
    <t>25300</t>
  </si>
  <si>
    <t>33600</t>
  </si>
  <si>
    <t>505531</t>
  </si>
  <si>
    <t>505437</t>
  </si>
  <si>
    <t>40010</t>
  </si>
  <si>
    <t>505523</t>
  </si>
  <si>
    <t>2018Q4</t>
  </si>
  <si>
    <t>Note: All Title columns (row 12), have filter capabilities enabled.  Just click on the arrow in the right of each cell.</t>
  </si>
  <si>
    <t>CNA Trn hrs</t>
  </si>
  <si>
    <t>The Gardens on University</t>
  </si>
  <si>
    <t>Regency North Bend Rehabilitation and Nursing Center</t>
  </si>
  <si>
    <t>EMERALD HILLS REHABILITATION AND SKILLED NURSING</t>
  </si>
  <si>
    <t>x</t>
  </si>
  <si>
    <t>(October 1, 2018 through Current)</t>
  </si>
  <si>
    <t>3.4 HPRD Results - Q3 2018 through Current</t>
  </si>
  <si>
    <t>Geriatric Behavioral Health Worker hours can only be included in the HPRD calculation if the facility has not met the 3.4 target with their Nursing and Aid staff hours.</t>
  </si>
  <si>
    <t>2019Q2</t>
  </si>
  <si>
    <t>505434</t>
  </si>
  <si>
    <t>7600</t>
  </si>
  <si>
    <t>LYNNWOOD POST ACUTE REHABILITATION CENTER</t>
  </si>
  <si>
    <t>505508</t>
  </si>
  <si>
    <t>10030</t>
  </si>
  <si>
    <t>YAKIMA VALLEY SCHOOL</t>
  </si>
  <si>
    <t>FIRCREST SCHOOL PAT N</t>
  </si>
  <si>
    <t>LAKELAND VILLAGE NURSING FACILITY</t>
  </si>
  <si>
    <t>Paramount Rehabilitation and Nursing</t>
  </si>
  <si>
    <t>Mission Healthcare at Renton</t>
  </si>
  <si>
    <t>SUNRISE HAVEN</t>
  </si>
  <si>
    <t>Location</t>
  </si>
  <si>
    <t>2019Q3</t>
  </si>
  <si>
    <t>GOOD SAMARITAN SOCIETY - STAFHOLT</t>
  </si>
  <si>
    <t>CRISTA REHAB &amp; SKILLED CARE</t>
  </si>
  <si>
    <t>41115</t>
  </si>
  <si>
    <t>505532</t>
  </si>
  <si>
    <t>MISSION HEALTHCARE AT RENTON</t>
  </si>
  <si>
    <t>Shuksan Rehabilitation and Health Care</t>
  </si>
  <si>
    <t>Soundview Rehabilitation and Health Care Inc</t>
  </si>
  <si>
    <t>NOT REQUIRED TO REPORT</t>
  </si>
  <si>
    <t># of Beds</t>
  </si>
  <si>
    <t>DON HPRD</t>
  </si>
  <si>
    <t>HPRD Q Total (HB1564) No DON for Providers &gt;=61 Beds</t>
  </si>
  <si>
    <t>Payroll-Based Journal 2019Q4</t>
  </si>
  <si>
    <t>2019Q4</t>
  </si>
  <si>
    <t>SOUNDVIEW REHABILTATION AND HEALTH CARE INC</t>
  </si>
  <si>
    <t>HERON''S KEY</t>
  </si>
  <si>
    <t>BOOKER REST HOME</t>
  </si>
  <si>
    <t>Riverview Lutheran Retirement Community of Spokane</t>
  </si>
  <si>
    <t>Everett Transitional Care Services</t>
  </si>
  <si>
    <t>CRESTWOOD HEALTH &amp; REHABILITATION CENTER</t>
  </si>
  <si>
    <t>FOREST RIDGE HEALTH &amp; REHABILITATION CENTER</t>
  </si>
  <si>
    <t>FRANKLIN HILLS HEALTH &amp; REHABILITATION CENTER</t>
  </si>
  <si>
    <t>ISSAQUAH NURSING &amp; REHABILITATION CENTER</t>
  </si>
  <si>
    <t>PRESTIGE POST-ACUTE AND REHAB CENTER - KITTITAS</t>
  </si>
  <si>
    <t>RIVERSIDE NURSING &amp; REHABILITATION CENTER</t>
  </si>
  <si>
    <t>ROO LAN HEALTH &amp; REHAB</t>
  </si>
  <si>
    <t>SEQUIM HEALTH &amp; REHABILITATION CENTER</t>
  </si>
  <si>
    <t>SHUKSAN REHABILITATION AND HEALTH CARE</t>
  </si>
  <si>
    <t>SOUNDVIEW REHABILITATION AND HEALTH CARE INC</t>
  </si>
  <si>
    <t>VANCOUVER SPECIALTY AND REHABILITATIVE CARE</t>
  </si>
  <si>
    <t>WASHINGTON CARE CENTER</t>
  </si>
  <si>
    <t>HEARTWOOD LLC</t>
  </si>
  <si>
    <t>505415</t>
  </si>
  <si>
    <t>Federal Provider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</si>
</sst>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9"/>
      <color theme="1"/>
      <name val="Segoe UI Semibold"/>
      <family val="2"/>
    </font>
    <font>
      <sz val="9"/>
      <color theme="1"/>
      <name val="Segoe UI Semibold"/>
      <family val="2"/>
    </font>
    <font>
      <b/>
      <sz val="28"/>
      <name val="Arial"/>
      <family val="2"/>
    </font>
    <font>
      <b/>
      <sz val="24"/>
      <color theme="1"/>
      <name val="Calibri"/>
      <family val="2"/>
      <scheme val="minor"/>
    </font>
    <font>
      <b/>
      <sz val="12"/>
      <name val="Arial"/>
      <family val="2"/>
    </font>
    <font>
      <sz val="11"/>
      <color rgb="FF0070C0"/>
      <name val="Calibri"/>
      <family val="2"/>
      <scheme val="minor"/>
    </font>
    <font>
      <b/>
      <i/>
      <sz val="9"/>
      <color indexed="8"/>
      <name val="Calibri"/>
      <family val="2"/>
    </font>
    <font>
      <i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9C9FF"/>
        <bgColor indexed="64"/>
      </patternFill>
    </fill>
    <fill>
      <patternFill patternType="solid">
        <fgColor rgb="FFD7AFFF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0" fontId="16" fillId="0" borderId="0"/>
    <xf numFmtId="0" fontId="3" fillId="0" borderId="0"/>
    <xf numFmtId="9" fontId="1" fillId="0" borderId="0" applyFont="0" applyFill="0" applyBorder="0" applyAlignment="0" applyProtection="0"/>
  </cellStyleXfs>
  <cellXfs count="17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1" xfId="1" applyFont="1" applyFill="1" applyBorder="1" applyAlignment="1">
      <alignment wrapText="1"/>
    </xf>
    <xf numFmtId="0" fontId="4" fillId="0" borderId="1" xfId="1" applyFont="1" applyFill="1" applyBorder="1" applyAlignment="1">
      <alignment horizontal="center" wrapText="1"/>
    </xf>
    <xf numFmtId="0" fontId="5" fillId="0" borderId="1" xfId="0" applyFon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4" fillId="0" borderId="1" xfId="2" applyFont="1" applyFill="1" applyBorder="1" applyAlignment="1">
      <alignment wrapText="1"/>
    </xf>
    <xf numFmtId="0" fontId="0" fillId="0" borderId="0" xfId="0" applyAlignment="1">
      <alignment horizontal="left" wrapText="1"/>
    </xf>
    <xf numFmtId="0" fontId="4" fillId="0" borderId="2" xfId="1" applyFont="1" applyFill="1" applyBorder="1" applyAlignment="1">
      <alignment horizontal="center" wrapText="1"/>
    </xf>
    <xf numFmtId="0" fontId="5" fillId="0" borderId="2" xfId="0" applyFont="1" applyBorder="1" applyAlignment="1" applyProtection="1">
      <alignment horizontal="center"/>
      <protection locked="0"/>
    </xf>
    <xf numFmtId="0" fontId="4" fillId="0" borderId="3" xfId="1" applyFont="1" applyFill="1" applyBorder="1" applyAlignment="1">
      <alignment wrapText="1"/>
    </xf>
    <xf numFmtId="0" fontId="4" fillId="0" borderId="3" xfId="1" applyFont="1" applyFill="1" applyBorder="1" applyAlignment="1">
      <alignment horizontal="center" wrapText="1"/>
    </xf>
    <xf numFmtId="0" fontId="5" fillId="0" borderId="3" xfId="0" applyFont="1" applyBorder="1" applyAlignment="1" applyProtection="1">
      <alignment horizontal="center"/>
      <protection locked="0"/>
    </xf>
    <xf numFmtId="0" fontId="4" fillId="0" borderId="4" xfId="1" applyFont="1" applyFill="1" applyBorder="1" applyAlignment="1">
      <alignment wrapText="1"/>
    </xf>
    <xf numFmtId="0" fontId="4" fillId="0" borderId="5" xfId="1" applyFont="1" applyFill="1" applyBorder="1" applyAlignment="1">
      <alignment horizontal="center" wrapText="1"/>
    </xf>
    <xf numFmtId="0" fontId="5" fillId="0" borderId="5" xfId="0" applyFont="1" applyBorder="1" applyAlignment="1" applyProtection="1">
      <alignment horizontal="center"/>
      <protection locked="0"/>
    </xf>
    <xf numFmtId="0" fontId="4" fillId="0" borderId="6" xfId="1" applyFont="1" applyFill="1" applyBorder="1" applyAlignment="1">
      <alignment wrapText="1"/>
    </xf>
    <xf numFmtId="0" fontId="4" fillId="0" borderId="7" xfId="1" applyFont="1" applyFill="1" applyBorder="1" applyAlignment="1">
      <alignment wrapText="1"/>
    </xf>
    <xf numFmtId="0" fontId="4" fillId="0" borderId="8" xfId="1" applyFont="1" applyFill="1" applyBorder="1" applyAlignment="1">
      <alignment horizontal="center" wrapText="1"/>
    </xf>
    <xf numFmtId="0" fontId="5" fillId="0" borderId="8" xfId="0" applyFont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0" fillId="0" borderId="0" xfId="0" applyFont="1"/>
    <xf numFmtId="0" fontId="0" fillId="0" borderId="1" xfId="0" applyFont="1" applyBorder="1"/>
    <xf numFmtId="0" fontId="4" fillId="0" borderId="2" xfId="1" applyFont="1" applyFill="1" applyBorder="1" applyAlignment="1">
      <alignment wrapText="1"/>
    </xf>
    <xf numFmtId="0" fontId="0" fillId="0" borderId="0" xfId="0" applyBorder="1"/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0" fontId="9" fillId="3" borderId="0" xfId="0" applyFont="1" applyFill="1" applyAlignment="1">
      <alignment horizontal="center" wrapText="1"/>
    </xf>
    <xf numFmtId="0" fontId="9" fillId="3" borderId="0" xfId="0" applyFont="1" applyFill="1" applyAlignment="1">
      <alignment wrapText="1"/>
    </xf>
    <xf numFmtId="14" fontId="9" fillId="3" borderId="0" xfId="0" applyNumberFormat="1" applyFont="1" applyFill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NumberFormat="1"/>
    <xf numFmtId="0" fontId="4" fillId="0" borderId="9" xfId="1" applyFont="1" applyFill="1" applyBorder="1" applyAlignment="1">
      <alignment wrapText="1"/>
    </xf>
    <xf numFmtId="14" fontId="0" fillId="3" borderId="0" xfId="0" applyNumberFormat="1" applyFill="1"/>
    <xf numFmtId="0" fontId="0" fillId="3" borderId="0" xfId="0" applyNumberFormat="1" applyFill="1"/>
    <xf numFmtId="0" fontId="12" fillId="0" borderId="0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13" fillId="4" borderId="11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1" fillId="0" borderId="0" xfId="1" applyFont="1" applyFill="1" applyBorder="1" applyAlignment="1">
      <alignment horizontal="left" wrapText="1"/>
    </xf>
    <xf numFmtId="0" fontId="12" fillId="0" borderId="0" xfId="0" applyFont="1" applyBorder="1" applyAlignment="1">
      <alignment horizontal="left" vertical="center" indent="2"/>
    </xf>
    <xf numFmtId="164" fontId="0" fillId="2" borderId="3" xfId="3" applyNumberFormat="1" applyFont="1" applyFill="1" applyBorder="1" applyAlignment="1">
      <alignment horizontal="center"/>
    </xf>
    <xf numFmtId="164" fontId="0" fillId="2" borderId="1" xfId="3" applyNumberFormat="1" applyFont="1" applyFill="1" applyBorder="1" applyAlignment="1">
      <alignment horizontal="center"/>
    </xf>
    <xf numFmtId="164" fontId="0" fillId="0" borderId="3" xfId="3" applyNumberFormat="1" applyFont="1" applyFill="1" applyBorder="1" applyAlignment="1">
      <alignment horizontal="center"/>
    </xf>
    <xf numFmtId="164" fontId="0" fillId="0" borderId="1" xfId="3" applyNumberFormat="1" applyFont="1" applyFill="1" applyBorder="1" applyAlignment="1">
      <alignment horizontal="center"/>
    </xf>
    <xf numFmtId="2" fontId="2" fillId="4" borderId="3" xfId="0" applyNumberFormat="1" applyFont="1" applyFill="1" applyBorder="1" applyAlignment="1">
      <alignment horizontal="center"/>
    </xf>
    <xf numFmtId="0" fontId="11" fillId="0" borderId="0" xfId="1" applyFont="1" applyFill="1" applyBorder="1" applyAlignment="1">
      <alignment horizontal="left"/>
    </xf>
    <xf numFmtId="14" fontId="0" fillId="2" borderId="0" xfId="0" applyNumberFormat="1" applyFill="1"/>
    <xf numFmtId="0" fontId="17" fillId="0" borderId="0" xfId="4" applyFont="1" applyFill="1" applyBorder="1" applyAlignment="1">
      <alignment horizontal="right" wrapText="1"/>
    </xf>
    <xf numFmtId="0" fontId="0" fillId="0" borderId="15" xfId="0" applyBorder="1"/>
    <xf numFmtId="0" fontId="0" fillId="5" borderId="0" xfId="0" applyFill="1"/>
    <xf numFmtId="0" fontId="0" fillId="0" borderId="0" xfId="0" applyFont="1" applyAlignment="1"/>
    <xf numFmtId="1" fontId="0" fillId="0" borderId="0" xfId="0" applyNumberFormat="1"/>
    <xf numFmtId="1" fontId="17" fillId="0" borderId="0" xfId="4" applyNumberFormat="1" applyFont="1" applyFill="1" applyBorder="1" applyAlignment="1">
      <alignment horizontal="right" wrapText="1"/>
    </xf>
    <xf numFmtId="0" fontId="0" fillId="2" borderId="0" xfId="0" applyNumberFormat="1" applyFill="1"/>
    <xf numFmtId="0" fontId="0" fillId="0" borderId="15" xfId="0" applyNumberFormat="1" applyBorder="1"/>
    <xf numFmtId="0" fontId="0" fillId="0" borderId="0" xfId="0" applyNumberFormat="1" applyBorder="1"/>
    <xf numFmtId="0" fontId="4" fillId="0" borderId="15" xfId="5" applyFont="1" applyFill="1" applyBorder="1" applyAlignment="1">
      <alignment wrapText="1"/>
    </xf>
    <xf numFmtId="0" fontId="4" fillId="0" borderId="15" xfId="5" applyFont="1" applyFill="1" applyBorder="1" applyAlignment="1">
      <alignment horizontal="right" wrapText="1"/>
    </xf>
    <xf numFmtId="0" fontId="4" fillId="2" borderId="15" xfId="5" applyFont="1" applyFill="1" applyBorder="1" applyAlignment="1">
      <alignment wrapText="1"/>
    </xf>
    <xf numFmtId="0" fontId="4" fillId="2" borderId="15" xfId="5" applyFont="1" applyFill="1" applyBorder="1" applyAlignment="1">
      <alignment horizontal="right" wrapText="1"/>
    </xf>
    <xf numFmtId="0" fontId="13" fillId="0" borderId="16" xfId="0" applyFont="1" applyBorder="1"/>
    <xf numFmtId="0" fontId="13" fillId="0" borderId="10" xfId="0" applyFont="1" applyBorder="1"/>
    <xf numFmtId="0" fontId="13" fillId="0" borderId="10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64" fontId="0" fillId="2" borderId="2" xfId="3" applyNumberFormat="1" applyFont="1" applyFill="1" applyBorder="1" applyAlignment="1">
      <alignment horizontal="center"/>
    </xf>
    <xf numFmtId="164" fontId="0" fillId="2" borderId="17" xfId="3" applyNumberFormat="1" applyFont="1" applyFill="1" applyBorder="1" applyAlignment="1">
      <alignment horizontal="center"/>
    </xf>
    <xf numFmtId="164" fontId="0" fillId="0" borderId="2" xfId="3" applyNumberFormat="1" applyFont="1" applyFill="1" applyBorder="1" applyAlignment="1">
      <alignment horizontal="center"/>
    </xf>
    <xf numFmtId="2" fontId="2" fillId="4" borderId="17" xfId="0" applyNumberFormat="1" applyFont="1" applyFill="1" applyBorder="1" applyAlignment="1">
      <alignment horizontal="center"/>
    </xf>
    <xf numFmtId="164" fontId="0" fillId="2" borderId="5" xfId="3" applyNumberFormat="1" applyFont="1" applyFill="1" applyBorder="1" applyAlignment="1">
      <alignment horizontal="center"/>
    </xf>
    <xf numFmtId="164" fontId="0" fillId="0" borderId="5" xfId="3" applyNumberFormat="1" applyFont="1" applyFill="1" applyBorder="1" applyAlignment="1">
      <alignment horizontal="center"/>
    </xf>
    <xf numFmtId="2" fontId="2" fillId="4" borderId="5" xfId="0" applyNumberFormat="1" applyFont="1" applyFill="1" applyBorder="1" applyAlignment="1">
      <alignment horizontal="center"/>
    </xf>
    <xf numFmtId="164" fontId="0" fillId="2" borderId="8" xfId="3" applyNumberFormat="1" applyFont="1" applyFill="1" applyBorder="1" applyAlignment="1">
      <alignment horizontal="center"/>
    </xf>
    <xf numFmtId="164" fontId="0" fillId="2" borderId="21" xfId="3" applyNumberFormat="1" applyFont="1" applyFill="1" applyBorder="1" applyAlignment="1">
      <alignment horizontal="center"/>
    </xf>
    <xf numFmtId="164" fontId="0" fillId="0" borderId="8" xfId="3" applyNumberFormat="1" applyFont="1" applyFill="1" applyBorder="1" applyAlignment="1">
      <alignment horizontal="center"/>
    </xf>
    <xf numFmtId="2" fontId="2" fillId="4" borderId="21" xfId="0" applyNumberFormat="1" applyFont="1" applyFill="1" applyBorder="1" applyAlignment="1">
      <alignment horizontal="center"/>
    </xf>
    <xf numFmtId="0" fontId="0" fillId="0" borderId="22" xfId="0" applyBorder="1"/>
    <xf numFmtId="9" fontId="0" fillId="0" borderId="0" xfId="6" applyFont="1"/>
    <xf numFmtId="0" fontId="4" fillId="0" borderId="24" xfId="1" applyFont="1" applyFill="1" applyBorder="1" applyAlignment="1">
      <alignment wrapText="1"/>
    </xf>
    <xf numFmtId="0" fontId="4" fillId="0" borderId="21" xfId="1" applyFont="1" applyFill="1" applyBorder="1" applyAlignment="1">
      <alignment horizontal="center" wrapText="1"/>
    </xf>
    <xf numFmtId="0" fontId="5" fillId="0" borderId="21" xfId="0" applyFont="1" applyBorder="1" applyAlignment="1" applyProtection="1">
      <alignment horizontal="center"/>
      <protection locked="0"/>
    </xf>
    <xf numFmtId="164" fontId="0" fillId="0" borderId="17" xfId="3" applyNumberFormat="1" applyFont="1" applyFill="1" applyBorder="1" applyAlignment="1">
      <alignment horizontal="center"/>
    </xf>
    <xf numFmtId="164" fontId="0" fillId="0" borderId="25" xfId="3" applyNumberFormat="1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0" fontId="4" fillId="0" borderId="16" xfId="1" applyFont="1" applyFill="1" applyBorder="1" applyAlignment="1">
      <alignment wrapText="1"/>
    </xf>
    <xf numFmtId="0" fontId="4" fillId="0" borderId="10" xfId="1" applyFont="1" applyFill="1" applyBorder="1" applyAlignment="1">
      <alignment horizontal="center" wrapText="1"/>
    </xf>
    <xf numFmtId="0" fontId="5" fillId="0" borderId="10" xfId="0" applyFont="1" applyBorder="1" applyAlignment="1" applyProtection="1">
      <alignment horizontal="center"/>
      <protection locked="0"/>
    </xf>
    <xf numFmtId="164" fontId="0" fillId="0" borderId="10" xfId="3" applyNumberFormat="1" applyFont="1" applyFill="1" applyBorder="1" applyAlignment="1">
      <alignment horizontal="center"/>
    </xf>
    <xf numFmtId="2" fontId="2" fillId="4" borderId="10" xfId="0" applyNumberFormat="1" applyFont="1" applyFill="1" applyBorder="1" applyAlignment="1">
      <alignment horizontal="center"/>
    </xf>
    <xf numFmtId="0" fontId="11" fillId="0" borderId="0" xfId="1" applyFont="1" applyFill="1" applyBorder="1" applyAlignment="1">
      <alignment horizontal="left"/>
    </xf>
    <xf numFmtId="0" fontId="18" fillId="0" borderId="27" xfId="0" applyFont="1" applyBorder="1"/>
    <xf numFmtId="0" fontId="0" fillId="0" borderId="26" xfId="0" applyBorder="1"/>
    <xf numFmtId="0" fontId="0" fillId="3" borderId="0" xfId="0" applyFill="1" applyAlignment="1">
      <alignment horizontal="center"/>
    </xf>
    <xf numFmtId="0" fontId="9" fillId="7" borderId="0" xfId="0" applyFont="1" applyFill="1" applyAlignment="1">
      <alignment horizontal="center" wrapText="1"/>
    </xf>
    <xf numFmtId="0" fontId="0" fillId="8" borderId="0" xfId="0" applyFill="1" applyAlignment="1">
      <alignment horizontal="center"/>
    </xf>
    <xf numFmtId="0" fontId="0" fillId="0" borderId="18" xfId="0" applyBorder="1"/>
    <xf numFmtId="0" fontId="0" fillId="8" borderId="19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13" fillId="4" borderId="31" xfId="0" applyFont="1" applyFill="1" applyBorder="1" applyAlignment="1">
      <alignment horizontal="center" wrapText="1"/>
    </xf>
    <xf numFmtId="2" fontId="2" fillId="4" borderId="22" xfId="0" applyNumberFormat="1" applyFont="1" applyFill="1" applyBorder="1" applyAlignment="1">
      <alignment horizontal="center"/>
    </xf>
    <xf numFmtId="2" fontId="2" fillId="4" borderId="32" xfId="0" applyNumberFormat="1" applyFont="1" applyFill="1" applyBorder="1" applyAlignment="1">
      <alignment horizontal="center"/>
    </xf>
    <xf numFmtId="2" fontId="2" fillId="9" borderId="5" xfId="0" applyNumberFormat="1" applyFont="1" applyFill="1" applyBorder="1" applyAlignment="1">
      <alignment horizontal="center"/>
    </xf>
    <xf numFmtId="2" fontId="2" fillId="9" borderId="3" xfId="0" applyNumberFormat="1" applyFont="1" applyFill="1" applyBorder="1" applyAlignment="1">
      <alignment horizontal="center"/>
    </xf>
    <xf numFmtId="2" fontId="2" fillId="9" borderId="21" xfId="0" applyNumberFormat="1" applyFont="1" applyFill="1" applyBorder="1" applyAlignment="1">
      <alignment horizontal="center"/>
    </xf>
    <xf numFmtId="0" fontId="13" fillId="10" borderId="31" xfId="0" applyFont="1" applyFill="1" applyBorder="1" applyAlignment="1">
      <alignment horizontal="center" wrapText="1"/>
    </xf>
    <xf numFmtId="2" fontId="2" fillId="10" borderId="5" xfId="0" applyNumberFormat="1" applyFont="1" applyFill="1" applyBorder="1" applyAlignment="1">
      <alignment horizontal="center"/>
    </xf>
    <xf numFmtId="2" fontId="2" fillId="10" borderId="3" xfId="0" applyNumberFormat="1" applyFont="1" applyFill="1" applyBorder="1" applyAlignment="1">
      <alignment horizontal="center"/>
    </xf>
    <xf numFmtId="2" fontId="2" fillId="10" borderId="21" xfId="0" applyNumberFormat="1" applyFont="1" applyFill="1" applyBorder="1" applyAlignment="1">
      <alignment horizontal="center"/>
    </xf>
    <xf numFmtId="0" fontId="13" fillId="9" borderId="14" xfId="0" applyFont="1" applyFill="1" applyBorder="1" applyAlignment="1">
      <alignment horizontal="center" wrapText="1"/>
    </xf>
    <xf numFmtId="0" fontId="13" fillId="6" borderId="10" xfId="0" applyFont="1" applyFill="1" applyBorder="1" applyAlignment="1">
      <alignment horizontal="center" wrapText="1"/>
    </xf>
    <xf numFmtId="164" fontId="0" fillId="6" borderId="5" xfId="3" applyNumberFormat="1" applyFont="1" applyFill="1" applyBorder="1" applyAlignment="1">
      <alignment horizontal="center"/>
    </xf>
    <xf numFmtId="164" fontId="0" fillId="6" borderId="1" xfId="3" applyNumberFormat="1" applyFont="1" applyFill="1" applyBorder="1" applyAlignment="1">
      <alignment horizontal="center"/>
    </xf>
    <xf numFmtId="164" fontId="0" fillId="6" borderId="8" xfId="3" applyNumberFormat="1" applyFont="1" applyFill="1" applyBorder="1" applyAlignment="1">
      <alignment horizontal="center"/>
    </xf>
    <xf numFmtId="164" fontId="0" fillId="6" borderId="3" xfId="3" applyNumberFormat="1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4" fillId="0" borderId="1" xfId="1" applyNumberFormat="1" applyFont="1" applyFill="1" applyBorder="1" applyAlignment="1">
      <alignment horizontal="center" wrapText="1"/>
    </xf>
    <xf numFmtId="1" fontId="2" fillId="10" borderId="3" xfId="0" applyNumberFormat="1" applyFont="1" applyFill="1" applyBorder="1" applyAlignment="1">
      <alignment horizontal="center"/>
    </xf>
    <xf numFmtId="0" fontId="4" fillId="0" borderId="33" xfId="1" applyFont="1" applyFill="1" applyBorder="1" applyAlignment="1">
      <alignment wrapText="1"/>
    </xf>
    <xf numFmtId="164" fontId="0" fillId="6" borderId="2" xfId="3" applyNumberFormat="1" applyFont="1" applyFill="1" applyBorder="1" applyAlignment="1">
      <alignment horizontal="center"/>
    </xf>
    <xf numFmtId="2" fontId="2" fillId="9" borderId="17" xfId="0" applyNumberFormat="1" applyFont="1" applyFill="1" applyBorder="1" applyAlignment="1">
      <alignment horizontal="center"/>
    </xf>
    <xf numFmtId="2" fontId="2" fillId="10" borderId="17" xfId="0" applyNumberFormat="1" applyFont="1" applyFill="1" applyBorder="1" applyAlignment="1">
      <alignment horizontal="center"/>
    </xf>
    <xf numFmtId="0" fontId="4" fillId="0" borderId="3" xfId="1" applyNumberFormat="1" applyFont="1" applyFill="1" applyBorder="1" applyAlignment="1">
      <alignment horizontal="center" wrapText="1"/>
    </xf>
    <xf numFmtId="1" fontId="2" fillId="10" borderId="5" xfId="0" applyNumberFormat="1" applyFont="1" applyFill="1" applyBorder="1" applyAlignment="1">
      <alignment horizontal="center"/>
    </xf>
    <xf numFmtId="1" fontId="2" fillId="10" borderId="21" xfId="0" applyNumberFormat="1" applyFont="1" applyFill="1" applyBorder="1" applyAlignment="1">
      <alignment horizontal="center"/>
    </xf>
    <xf numFmtId="0" fontId="4" fillId="0" borderId="5" xfId="1" applyNumberFormat="1" applyFont="1" applyFill="1" applyBorder="1" applyAlignment="1">
      <alignment horizontal="center" wrapText="1"/>
    </xf>
    <xf numFmtId="0" fontId="4" fillId="0" borderId="8" xfId="1" applyNumberFormat="1" applyFont="1" applyFill="1" applyBorder="1" applyAlignment="1">
      <alignment horizontal="center" wrapText="1"/>
    </xf>
    <xf numFmtId="2" fontId="2" fillId="10" borderId="10" xfId="0" applyNumberFormat="1" applyFont="1" applyFill="1" applyBorder="1" applyAlignment="1">
      <alignment horizontal="center"/>
    </xf>
    <xf numFmtId="2" fontId="2" fillId="10" borderId="1" xfId="0" applyNumberFormat="1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 wrapText="1"/>
    </xf>
    <xf numFmtId="165" fontId="0" fillId="0" borderId="0" xfId="0" applyNumberFormat="1"/>
    <xf numFmtId="0" fontId="0" fillId="11" borderId="0" xfId="0" applyFill="1"/>
    <xf numFmtId="0" fontId="9" fillId="11" borderId="0" xfId="0" applyFont="1" applyFill="1" applyAlignment="1">
      <alignment horizontal="center" wrapText="1"/>
    </xf>
    <xf numFmtId="0" fontId="0" fillId="11" borderId="18" xfId="0" applyFill="1" applyBorder="1"/>
    <xf numFmtId="0" fontId="0" fillId="11" borderId="0" xfId="0" applyFill="1" applyBorder="1"/>
    <xf numFmtId="0" fontId="0" fillId="11" borderId="22" xfId="0" applyFill="1" applyBorder="1"/>
    <xf numFmtId="2" fontId="0" fillId="11" borderId="0" xfId="0" applyNumberFormat="1" applyFill="1" applyBorder="1"/>
    <xf numFmtId="2" fontId="2" fillId="9" borderId="8" xfId="0" applyNumberFormat="1" applyFont="1" applyFill="1" applyBorder="1" applyAlignment="1">
      <alignment horizontal="center"/>
    </xf>
    <xf numFmtId="2" fontId="2" fillId="9" borderId="1" xfId="0" applyNumberFormat="1" applyFont="1" applyFill="1" applyBorder="1" applyAlignment="1">
      <alignment horizontal="center"/>
    </xf>
    <xf numFmtId="1" fontId="2" fillId="10" borderId="1" xfId="0" applyNumberFormat="1" applyFont="1" applyFill="1" applyBorder="1" applyAlignment="1">
      <alignment horizontal="center"/>
    </xf>
    <xf numFmtId="0" fontId="0" fillId="0" borderId="0" xfId="0" applyFill="1"/>
    <xf numFmtId="2" fontId="0" fillId="11" borderId="0" xfId="0" applyNumberFormat="1" applyFill="1"/>
    <xf numFmtId="0" fontId="4" fillId="0" borderId="8" xfId="1" applyFont="1" applyFill="1" applyBorder="1" applyAlignment="1">
      <alignment wrapText="1"/>
    </xf>
    <xf numFmtId="1" fontId="2" fillId="10" borderId="8" xfId="0" applyNumberFormat="1" applyFont="1" applyFill="1" applyBorder="1" applyAlignment="1">
      <alignment horizontal="center"/>
    </xf>
    <xf numFmtId="2" fontId="2" fillId="10" borderId="8" xfId="0" applyNumberFormat="1" applyFont="1" applyFill="1" applyBorder="1" applyAlignment="1">
      <alignment horizontal="center"/>
    </xf>
    <xf numFmtId="2" fontId="2" fillId="9" borderId="2" xfId="0" applyNumberFormat="1" applyFont="1" applyFill="1" applyBorder="1" applyAlignment="1">
      <alignment horizontal="center"/>
    </xf>
    <xf numFmtId="1" fontId="2" fillId="10" borderId="2" xfId="0" applyNumberFormat="1" applyFont="1" applyFill="1" applyBorder="1" applyAlignment="1">
      <alignment horizontal="center"/>
    </xf>
    <xf numFmtId="2" fontId="2" fillId="10" borderId="2" xfId="0" applyNumberFormat="1" applyFont="1" applyFill="1" applyBorder="1" applyAlignment="1">
      <alignment horizontal="center"/>
    </xf>
    <xf numFmtId="14" fontId="9" fillId="3" borderId="0" xfId="0" applyNumberFormat="1" applyFont="1" applyFill="1" applyAlignment="1">
      <alignment wrapText="1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  <xf numFmtId="2" fontId="0" fillId="0" borderId="0" xfId="0" applyNumberFormat="1"/>
    <xf numFmtId="0" fontId="13" fillId="0" borderId="34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4" fillId="0" borderId="35" xfId="1" applyFont="1" applyFill="1" applyBorder="1" applyAlignment="1">
      <alignment horizontal="center" wrapText="1"/>
    </xf>
    <xf numFmtId="0" fontId="11" fillId="0" borderId="0" xfId="1" applyFont="1" applyFill="1" applyBorder="1" applyAlignment="1">
      <alignment horizontal="left"/>
    </xf>
    <xf numFmtId="0" fontId="0" fillId="0" borderId="0" xfId="0" applyAlignment="1">
      <alignment horizontal="left" wrapText="1"/>
    </xf>
    <xf numFmtId="0" fontId="7" fillId="0" borderId="0" xfId="0" applyFont="1" applyAlignment="1">
      <alignment horizontal="center"/>
    </xf>
    <xf numFmtId="0" fontId="7" fillId="0" borderId="0" xfId="0" applyFont="1" applyAlignment="1"/>
    <xf numFmtId="0" fontId="8" fillId="0" borderId="0" xfId="0" applyFont="1" applyAlignment="1">
      <alignment horizontal="center"/>
    </xf>
    <xf numFmtId="0" fontId="0" fillId="0" borderId="0" xfId="0" applyAlignment="1"/>
  </cellXfs>
  <cellStyles count="7">
    <cellStyle name="Comma" xfId="3" builtinId="3"/>
    <cellStyle name="Normal" xfId="0" builtinId="0"/>
    <cellStyle name="Normal_By NF Name_1" xfId="2" xr:uid="{00000000-0005-0000-0000-000002000000}"/>
    <cellStyle name="Normal_By NF Name_5" xfId="1" xr:uid="{00000000-0005-0000-0000-000003000000}"/>
    <cellStyle name="Normal_Sheet1" xfId="5" xr:uid="{00000000-0005-0000-0000-000004000000}"/>
    <cellStyle name="Normal_Sheet2" xfId="4" xr:uid="{00000000-0005-0000-0000-000005000000}"/>
    <cellStyle name="Percent" xfId="6" builtinId="5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D7AFFF"/>
        </patternFill>
      </fill>
    </dxf>
    <dxf>
      <fill>
        <patternFill patternType="solid">
          <fgColor indexed="64"/>
          <bgColor rgb="FFD7AFFF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D7AFFF"/>
      <color rgb="FFC9C9FF"/>
      <color rgb="FFFF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age5" displayName="page5" ref="F2:W211" totalsRowCount="1" headerRowDxfId="6">
  <tableColumns count="18">
    <tableColumn id="3" xr3:uid="{00000000-0010-0000-0000-000003000000}" name="State Vendor#"/>
    <tableColumn id="4" xr3:uid="{00000000-0010-0000-0000-000004000000}" name="Prov Name"/>
    <tableColumn id="5" xr3:uid="{00000000-0010-0000-0000-000005000000}" name="Year/Quarter"/>
    <tableColumn id="6" xr3:uid="{00000000-0010-0000-0000-000006000000}" name="Date"/>
    <tableColumn id="7" xr3:uid="{00000000-0010-0000-0000-000007000000}" name="CNA hrs"/>
    <tableColumn id="8" xr3:uid="{00000000-0010-0000-0000-000008000000}" name="LPN hrs"/>
    <tableColumn id="9" xr3:uid="{00000000-0010-0000-0000-000009000000}" name="LPN Admin Hrs"/>
    <tableColumn id="10" xr3:uid="{00000000-0010-0000-0000-00000A000000}" name="Med Aide hrs"/>
    <tableColumn id="11" xr3:uid="{00000000-0010-0000-0000-00000B000000}" name="NA Trn hrs"/>
    <tableColumn id="12" xr3:uid="{00000000-0010-0000-0000-00000C000000}" name="RN hrs"/>
    <tableColumn id="13" xr3:uid="{00000000-0010-0000-0000-00000D000000}" name="RN Admin hrs"/>
    <tableColumn id="14" xr3:uid="{00000000-0010-0000-0000-00000E000000}" name="RN Don Admin hrs"/>
    <tableColumn id="15" xr3:uid="{00000000-0010-0000-0000-00000F000000}" name="MDS Census"/>
    <tableColumn id="16" xr3:uid="{00000000-0010-0000-0000-000010000000}" name="Total Hours"/>
    <tableColumn id="17" xr3:uid="{00000000-0010-0000-0000-000011000000}" name="Hours Per Patient Day" dataDxfId="5" totalsRowDxfId="4"/>
    <tableColumn id="18" xr3:uid="{00000000-0010-0000-0000-000012000000}" name="Beds"/>
    <tableColumn id="19" xr3:uid="{00000000-0010-0000-0000-000013000000}" name="DON HRPD" dataDxfId="3" totalsRowDxfId="2"/>
    <tableColumn id="20" xr3:uid="{00000000-0010-0000-0000-000014000000}" name="Hours Per Patient Day HB1564 NO DON for Providers &gt;=61 Beds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85"/>
  <sheetViews>
    <sheetView tabSelected="1" zoomScaleNormal="100" workbookViewId="0">
      <selection activeCell="B9" sqref="B9"/>
    </sheetView>
  </sheetViews>
  <sheetFormatPr baseColWidth="10" defaultColWidth="8.83203125" defaultRowHeight="15"/>
  <cols>
    <col min="1" max="1" width="60.1640625" customWidth="1"/>
    <col min="2" max="2" width="16.1640625" style="6" customWidth="1"/>
    <col min="3" max="3" width="13.6640625" bestFit="1" customWidth="1"/>
    <col min="4" max="4" width="8.6640625" bestFit="1" customWidth="1"/>
    <col min="5" max="5" width="10.1640625" customWidth="1"/>
    <col min="6" max="6" width="9" customWidth="1"/>
    <col min="7" max="7" width="10.1640625" customWidth="1"/>
    <col min="8" max="8" width="9.5" customWidth="1"/>
    <col min="9" max="9" width="9.33203125" customWidth="1"/>
    <col min="10" max="10" width="10.5" customWidth="1"/>
    <col min="11" max="11" width="8" customWidth="1"/>
    <col min="12" max="12" width="10" customWidth="1"/>
    <col min="13" max="13" width="17.5" customWidth="1"/>
  </cols>
  <sheetData>
    <row r="1" spans="1:28">
      <c r="A1" s="169" t="s">
        <v>726</v>
      </c>
      <c r="B1" s="169"/>
      <c r="C1" s="169"/>
      <c r="D1" s="169"/>
      <c r="E1" s="169"/>
      <c r="F1" s="10"/>
      <c r="G1" s="168" t="s">
        <v>712</v>
      </c>
      <c r="H1" s="168"/>
      <c r="I1" s="168"/>
      <c r="J1" s="56" t="s">
        <v>713</v>
      </c>
      <c r="K1" s="100"/>
      <c r="L1" s="100"/>
      <c r="M1" s="100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</row>
    <row r="2" spans="1:28">
      <c r="A2" s="169"/>
      <c r="B2" s="169"/>
      <c r="C2" s="169"/>
      <c r="D2" s="169"/>
      <c r="E2" s="169"/>
      <c r="F2" s="10"/>
      <c r="G2" s="41" t="s">
        <v>714</v>
      </c>
      <c r="H2" s="42"/>
      <c r="J2" s="56" t="s">
        <v>715</v>
      </c>
      <c r="K2" s="100"/>
      <c r="L2" s="100"/>
      <c r="M2" s="100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28">
      <c r="A3" s="10"/>
      <c r="B3" s="28"/>
      <c r="C3" s="10"/>
      <c r="D3" s="10"/>
      <c r="E3" s="10"/>
      <c r="F3" s="10"/>
      <c r="G3" s="41" t="s">
        <v>716</v>
      </c>
      <c r="H3" s="42"/>
      <c r="J3" s="50" t="s">
        <v>717</v>
      </c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</row>
    <row r="4" spans="1:28" ht="16" thickBot="1">
      <c r="A4" s="10"/>
      <c r="B4" s="28"/>
      <c r="C4" s="10"/>
      <c r="D4" s="10"/>
      <c r="E4" s="10"/>
      <c r="F4" s="10"/>
      <c r="G4" s="41" t="s">
        <v>718</v>
      </c>
      <c r="H4" s="42"/>
      <c r="J4" s="50" t="s">
        <v>719</v>
      </c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</row>
    <row r="5" spans="1:28" ht="19">
      <c r="A5" s="43" t="s">
        <v>752</v>
      </c>
      <c r="B5" s="28"/>
      <c r="C5" s="10"/>
      <c r="D5" s="10"/>
      <c r="E5" s="10"/>
      <c r="F5" s="10"/>
      <c r="G5" s="41" t="s">
        <v>720</v>
      </c>
      <c r="H5" s="42"/>
      <c r="J5" s="50" t="s">
        <v>721</v>
      </c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 spans="1:28" ht="16">
      <c r="A6" s="44" t="s">
        <v>751</v>
      </c>
      <c r="B6" s="28"/>
      <c r="C6" s="10"/>
      <c r="D6" s="10"/>
      <c r="E6" s="10"/>
      <c r="F6" s="10"/>
      <c r="G6" s="168" t="s">
        <v>722</v>
      </c>
      <c r="H6" s="168"/>
      <c r="J6" s="50" t="s">
        <v>753</v>
      </c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</row>
    <row r="7" spans="1:28" ht="20" thickBot="1">
      <c r="A7" s="45" t="s">
        <v>728</v>
      </c>
      <c r="B7" s="28"/>
      <c r="C7" s="10"/>
      <c r="D7" s="10"/>
      <c r="E7" s="10"/>
      <c r="F7" s="10"/>
      <c r="G7" s="41" t="s">
        <v>723</v>
      </c>
      <c r="H7" s="42"/>
    </row>
    <row r="8" spans="1:28">
      <c r="A8" s="10"/>
      <c r="B8" s="28"/>
      <c r="C8" s="10"/>
      <c r="D8" s="10"/>
      <c r="E8" s="10"/>
      <c r="F8" s="10"/>
      <c r="G8" s="41" t="s">
        <v>724</v>
      </c>
      <c r="H8" s="42"/>
    </row>
    <row r="9" spans="1:28" s="46" customFormat="1" ht="19">
      <c r="B9" s="47"/>
      <c r="E9" s="47"/>
      <c r="F9" s="47"/>
      <c r="G9" s="41" t="s">
        <v>725</v>
      </c>
      <c r="H9" s="48"/>
    </row>
    <row r="10" spans="1:28" s="46" customFormat="1" ht="19">
      <c r="B10" s="47"/>
      <c r="E10" s="47"/>
      <c r="F10" s="47"/>
      <c r="G10" s="47"/>
      <c r="H10" s="47"/>
      <c r="J10" s="48"/>
      <c r="K10" s="48"/>
      <c r="L10" s="48"/>
      <c r="M10" s="48"/>
    </row>
    <row r="11" spans="1:28" s="46" customFormat="1" ht="20" thickBot="1">
      <c r="A11" s="61" t="s">
        <v>745</v>
      </c>
      <c r="B11" s="166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</row>
    <row r="12" spans="1:28" ht="75" customHeight="1" thickBot="1">
      <c r="A12" s="71" t="s">
        <v>0</v>
      </c>
      <c r="B12" s="165" t="s">
        <v>800</v>
      </c>
      <c r="C12" s="72" t="s">
        <v>1</v>
      </c>
      <c r="D12" s="72" t="s">
        <v>2</v>
      </c>
      <c r="E12" s="73" t="s">
        <v>3</v>
      </c>
      <c r="F12" s="142" t="s">
        <v>729</v>
      </c>
      <c r="G12" s="142" t="s">
        <v>730</v>
      </c>
      <c r="H12" s="142" t="s">
        <v>4</v>
      </c>
      <c r="I12" s="121" t="s">
        <v>727</v>
      </c>
      <c r="J12" s="120" t="s">
        <v>5</v>
      </c>
      <c r="K12" s="116" t="s">
        <v>776</v>
      </c>
      <c r="L12" s="116" t="s">
        <v>777</v>
      </c>
      <c r="M12" s="110" t="s">
        <v>778</v>
      </c>
    </row>
    <row r="13" spans="1:28" ht="17" thickBot="1">
      <c r="A13" s="16" t="s">
        <v>215</v>
      </c>
      <c r="B13" s="167" t="s">
        <v>709</v>
      </c>
      <c r="C13" s="17">
        <v>4174900</v>
      </c>
      <c r="D13" s="17">
        <v>2018</v>
      </c>
      <c r="E13" s="18">
        <v>3</v>
      </c>
      <c r="F13" s="80">
        <v>375.08</v>
      </c>
      <c r="G13" s="80">
        <v>11357.98</v>
      </c>
      <c r="H13" s="80">
        <v>4680</v>
      </c>
      <c r="I13" s="81">
        <v>0</v>
      </c>
      <c r="J13" s="82">
        <v>2.5070641025641023</v>
      </c>
      <c r="K13" s="82"/>
      <c r="L13" s="82"/>
      <c r="M13" s="82"/>
    </row>
    <row r="14" spans="1:28" ht="17" thickBot="1">
      <c r="A14" s="19" t="s">
        <v>95</v>
      </c>
      <c r="B14" s="167" t="s">
        <v>344</v>
      </c>
      <c r="C14" s="4">
        <v>4111969</v>
      </c>
      <c r="D14" s="4">
        <v>2018</v>
      </c>
      <c r="E14" s="5">
        <v>3</v>
      </c>
      <c r="F14" s="52">
        <v>8324.2799999999988</v>
      </c>
      <c r="G14" s="51">
        <v>10027.719999999999</v>
      </c>
      <c r="H14" s="52">
        <v>5734</v>
      </c>
      <c r="I14" s="54">
        <v>0</v>
      </c>
      <c r="J14" s="55">
        <v>3.2005580746424833</v>
      </c>
      <c r="K14" s="55"/>
      <c r="L14" s="55"/>
      <c r="M14" s="55"/>
    </row>
    <row r="15" spans="1:28" ht="17" thickBot="1">
      <c r="A15" s="19" t="s">
        <v>55</v>
      </c>
      <c r="B15" s="167" t="s">
        <v>249</v>
      </c>
      <c r="C15" s="4">
        <v>4115621</v>
      </c>
      <c r="D15" s="4">
        <v>2018</v>
      </c>
      <c r="E15" s="5">
        <v>3</v>
      </c>
      <c r="F15" s="52">
        <v>9842.23</v>
      </c>
      <c r="G15" s="51">
        <v>14978.84</v>
      </c>
      <c r="H15" s="51">
        <v>7634</v>
      </c>
      <c r="I15" s="53">
        <v>896</v>
      </c>
      <c r="J15" s="55">
        <v>3.3687542572701075</v>
      </c>
      <c r="K15" s="55"/>
      <c r="L15" s="55"/>
      <c r="M15" s="55"/>
    </row>
    <row r="16" spans="1:28" ht="17" thickBot="1">
      <c r="A16" s="19" t="s">
        <v>109</v>
      </c>
      <c r="B16" s="167" t="s">
        <v>576</v>
      </c>
      <c r="C16" s="4">
        <v>4186706</v>
      </c>
      <c r="D16" s="4">
        <v>2018</v>
      </c>
      <c r="E16" s="5">
        <v>3</v>
      </c>
      <c r="F16" s="52">
        <v>3841.75</v>
      </c>
      <c r="G16" s="51">
        <v>8200.07</v>
      </c>
      <c r="H16" s="52">
        <v>3568</v>
      </c>
      <c r="I16" s="54">
        <v>0</v>
      </c>
      <c r="J16" s="55">
        <v>3.3749495515695065</v>
      </c>
      <c r="K16" s="55"/>
      <c r="L16" s="55"/>
      <c r="M16" s="55"/>
    </row>
    <row r="17" spans="1:28" ht="17" thickBot="1">
      <c r="A17" s="89" t="s">
        <v>42</v>
      </c>
      <c r="B17" s="167" t="s">
        <v>732</v>
      </c>
      <c r="C17" s="90">
        <v>4115881</v>
      </c>
      <c r="D17" s="90">
        <v>2018</v>
      </c>
      <c r="E17" s="91">
        <v>3</v>
      </c>
      <c r="F17" s="83">
        <v>7059.02</v>
      </c>
      <c r="G17" s="84">
        <v>10931.78</v>
      </c>
      <c r="H17" s="83">
        <v>5466</v>
      </c>
      <c r="I17" s="85">
        <v>502</v>
      </c>
      <c r="J17" s="86">
        <v>3.3832418587632644</v>
      </c>
      <c r="K17" s="86"/>
      <c r="L17" s="86"/>
      <c r="M17" s="86"/>
    </row>
    <row r="18" spans="1:28" ht="17" thickBot="1">
      <c r="A18" s="13" t="s">
        <v>168</v>
      </c>
      <c r="B18" s="167" t="s">
        <v>408</v>
      </c>
      <c r="C18" s="14">
        <v>4172904</v>
      </c>
      <c r="D18" s="14">
        <v>2018</v>
      </c>
      <c r="E18" s="15">
        <v>3</v>
      </c>
      <c r="F18" s="51">
        <v>7823.75</v>
      </c>
      <c r="G18" s="51">
        <v>16942.2</v>
      </c>
      <c r="H18" s="51">
        <v>7283</v>
      </c>
      <c r="I18" s="53">
        <v>0</v>
      </c>
      <c r="J18" s="55">
        <v>3.400514897706989</v>
      </c>
      <c r="K18" s="55"/>
      <c r="L18" s="55"/>
      <c r="M18" s="55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spans="1:28" ht="17" thickBot="1">
      <c r="A19" s="13" t="s">
        <v>65</v>
      </c>
      <c r="B19" s="167" t="s">
        <v>270</v>
      </c>
      <c r="C19" s="14">
        <v>4115601</v>
      </c>
      <c r="D19" s="14">
        <v>2018</v>
      </c>
      <c r="E19" s="15">
        <v>3</v>
      </c>
      <c r="F19" s="52">
        <v>11165.909999999998</v>
      </c>
      <c r="G19" s="51">
        <v>14925.06</v>
      </c>
      <c r="H19" s="52">
        <v>7946</v>
      </c>
      <c r="I19" s="54">
        <v>1073</v>
      </c>
      <c r="J19" s="55">
        <v>3.4185716083564053</v>
      </c>
      <c r="K19" s="55"/>
      <c r="L19" s="55"/>
      <c r="M19" s="55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spans="1:28" ht="17" thickBot="1">
      <c r="A20" s="13" t="s">
        <v>48</v>
      </c>
      <c r="B20" s="167" t="s">
        <v>544</v>
      </c>
      <c r="C20" s="14">
        <v>4115041</v>
      </c>
      <c r="D20" s="14">
        <v>2018</v>
      </c>
      <c r="E20" s="15">
        <v>3</v>
      </c>
      <c r="F20" s="52">
        <v>8705.16</v>
      </c>
      <c r="G20" s="51">
        <v>13239.900000000001</v>
      </c>
      <c r="H20" s="52">
        <v>6537</v>
      </c>
      <c r="I20" s="54">
        <v>435</v>
      </c>
      <c r="J20" s="55">
        <v>3.4235979807251034</v>
      </c>
      <c r="K20" s="55"/>
      <c r="L20" s="55"/>
      <c r="M20" s="55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spans="1:28" ht="17" thickBot="1">
      <c r="A21" s="13" t="s">
        <v>146</v>
      </c>
      <c r="B21" s="167" t="s">
        <v>359</v>
      </c>
      <c r="C21" s="14">
        <v>4219408</v>
      </c>
      <c r="D21" s="14">
        <v>2018</v>
      </c>
      <c r="E21" s="15">
        <v>3</v>
      </c>
      <c r="F21" s="52">
        <v>4637.25</v>
      </c>
      <c r="G21" s="51">
        <v>5904</v>
      </c>
      <c r="H21" s="51">
        <v>3063</v>
      </c>
      <c r="I21" s="53">
        <v>0</v>
      </c>
      <c r="J21" s="55">
        <v>3.4414789422135161</v>
      </c>
      <c r="K21" s="55"/>
      <c r="L21" s="55"/>
      <c r="M21" s="55"/>
    </row>
    <row r="22" spans="1:28" ht="17" thickBot="1">
      <c r="A22" s="13" t="s">
        <v>34</v>
      </c>
      <c r="B22" s="167" t="s">
        <v>517</v>
      </c>
      <c r="C22" s="14">
        <v>4115581</v>
      </c>
      <c r="D22" s="14">
        <v>2018</v>
      </c>
      <c r="E22" s="15">
        <v>3</v>
      </c>
      <c r="F22" s="52">
        <v>14206.039999999999</v>
      </c>
      <c r="G22" s="51">
        <v>15401.789999999999</v>
      </c>
      <c r="H22" s="52">
        <v>8963</v>
      </c>
      <c r="I22" s="54">
        <v>1239</v>
      </c>
      <c r="J22" s="55">
        <v>3.4415742496931827</v>
      </c>
      <c r="K22" s="55"/>
      <c r="L22" s="55"/>
      <c r="M22" s="55"/>
    </row>
    <row r="23" spans="1:28" ht="17" thickBot="1">
      <c r="A23" s="13" t="s">
        <v>29</v>
      </c>
      <c r="B23" s="167" t="s">
        <v>509</v>
      </c>
      <c r="C23" s="14">
        <v>4113635</v>
      </c>
      <c r="D23" s="14">
        <v>2018</v>
      </c>
      <c r="E23" s="15">
        <v>3</v>
      </c>
      <c r="F23" s="52">
        <v>10314.030000000001</v>
      </c>
      <c r="G23" s="51">
        <v>15916.88</v>
      </c>
      <c r="H23" s="52">
        <v>8029</v>
      </c>
      <c r="I23" s="54">
        <v>1438</v>
      </c>
      <c r="J23" s="55">
        <v>3.446121559347366</v>
      </c>
      <c r="K23" s="55"/>
      <c r="L23" s="55"/>
      <c r="M23" s="55"/>
    </row>
    <row r="24" spans="1:28" ht="17" thickBot="1">
      <c r="A24" s="13" t="s">
        <v>26</v>
      </c>
      <c r="B24" s="167" t="s">
        <v>502</v>
      </c>
      <c r="C24" s="14">
        <v>4115031</v>
      </c>
      <c r="D24" s="14">
        <v>2018</v>
      </c>
      <c r="E24" s="15">
        <v>3</v>
      </c>
      <c r="F24" s="52">
        <v>14971.080000000002</v>
      </c>
      <c r="G24" s="51">
        <v>24200.059999999998</v>
      </c>
      <c r="H24" s="51">
        <v>11366</v>
      </c>
      <c r="I24" s="53">
        <v>0</v>
      </c>
      <c r="J24" s="55">
        <v>3.4463434805560444</v>
      </c>
      <c r="K24" s="55"/>
      <c r="L24" s="55"/>
      <c r="M24" s="55"/>
    </row>
    <row r="25" spans="1:28" ht="17" thickBot="1">
      <c r="A25" s="3" t="s">
        <v>54</v>
      </c>
      <c r="B25" s="167" t="s">
        <v>246</v>
      </c>
      <c r="C25" s="4">
        <v>4113916</v>
      </c>
      <c r="D25" s="4">
        <v>2018</v>
      </c>
      <c r="E25" s="5">
        <v>3</v>
      </c>
      <c r="F25" s="52">
        <v>8166.75</v>
      </c>
      <c r="G25" s="51">
        <v>12757.25</v>
      </c>
      <c r="H25" s="52">
        <v>6061</v>
      </c>
      <c r="I25" s="54">
        <v>0</v>
      </c>
      <c r="J25" s="55">
        <v>3.4522356046856952</v>
      </c>
      <c r="K25" s="55"/>
      <c r="L25" s="55"/>
      <c r="M25" s="55"/>
    </row>
    <row r="26" spans="1:28" ht="17" thickBot="1">
      <c r="A26" s="3" t="s">
        <v>13</v>
      </c>
      <c r="B26" s="167" t="s">
        <v>472</v>
      </c>
      <c r="C26" s="4">
        <v>4113551</v>
      </c>
      <c r="D26" s="4">
        <v>2018</v>
      </c>
      <c r="E26" s="5">
        <v>3</v>
      </c>
      <c r="F26" s="52">
        <v>13562.480000000001</v>
      </c>
      <c r="G26" s="51">
        <v>20548.68</v>
      </c>
      <c r="H26" s="52">
        <v>9872</v>
      </c>
      <c r="I26" s="54">
        <v>0</v>
      </c>
      <c r="J26" s="55">
        <v>3.455344408427877</v>
      </c>
      <c r="K26" s="55"/>
      <c r="L26" s="55"/>
      <c r="M26" s="55"/>
    </row>
    <row r="27" spans="1:28" ht="17" thickBot="1">
      <c r="A27" s="3" t="s">
        <v>80</v>
      </c>
      <c r="B27" s="167" t="s">
        <v>311</v>
      </c>
      <c r="C27" s="4">
        <v>4114729</v>
      </c>
      <c r="D27" s="4">
        <v>2018</v>
      </c>
      <c r="E27" s="5">
        <v>3</v>
      </c>
      <c r="F27" s="52">
        <v>4708.5</v>
      </c>
      <c r="G27" s="51">
        <v>8147</v>
      </c>
      <c r="H27" s="51">
        <v>3718</v>
      </c>
      <c r="I27" s="53">
        <v>0</v>
      </c>
      <c r="J27" s="55">
        <v>3.4576385153308231</v>
      </c>
      <c r="K27" s="55"/>
      <c r="L27" s="55"/>
      <c r="M27" s="55"/>
    </row>
    <row r="28" spans="1:28" ht="17" thickBot="1">
      <c r="A28" s="3" t="s">
        <v>14</v>
      </c>
      <c r="B28" s="167" t="s">
        <v>475</v>
      </c>
      <c r="C28" s="4">
        <v>4113593</v>
      </c>
      <c r="D28" s="4">
        <v>2018</v>
      </c>
      <c r="E28" s="5">
        <v>3</v>
      </c>
      <c r="F28" s="52">
        <v>2854.77</v>
      </c>
      <c r="G28" s="51">
        <v>5742.85</v>
      </c>
      <c r="H28" s="52">
        <v>2471</v>
      </c>
      <c r="I28" s="54">
        <v>0</v>
      </c>
      <c r="J28" s="55">
        <v>3.479409146094699</v>
      </c>
      <c r="K28" s="55"/>
      <c r="L28" s="55"/>
      <c r="M28" s="55"/>
    </row>
    <row r="29" spans="1:28" ht="17" thickBot="1">
      <c r="A29" s="3" t="s">
        <v>130</v>
      </c>
      <c r="B29" s="167" t="s">
        <v>623</v>
      </c>
      <c r="C29" s="4">
        <v>4113361</v>
      </c>
      <c r="D29" s="4">
        <v>2018</v>
      </c>
      <c r="E29" s="5">
        <v>3</v>
      </c>
      <c r="F29" s="52">
        <v>5297.75</v>
      </c>
      <c r="G29" s="51">
        <v>6547.25</v>
      </c>
      <c r="H29" s="52">
        <v>3401</v>
      </c>
      <c r="I29" s="54">
        <v>0</v>
      </c>
      <c r="J29" s="55">
        <v>3.4827991767127315</v>
      </c>
      <c r="K29" s="55"/>
      <c r="L29" s="55"/>
      <c r="M29" s="55"/>
    </row>
    <row r="30" spans="1:28" s="24" customFormat="1" ht="17" thickBot="1">
      <c r="A30" s="3" t="s">
        <v>193</v>
      </c>
      <c r="B30" s="167" t="s">
        <v>799</v>
      </c>
      <c r="C30" s="4">
        <v>4115251</v>
      </c>
      <c r="D30" s="4">
        <v>2018</v>
      </c>
      <c r="E30" s="5">
        <v>3</v>
      </c>
      <c r="F30" s="52">
        <v>3551</v>
      </c>
      <c r="G30" s="51">
        <v>9714</v>
      </c>
      <c r="H30" s="51">
        <v>4099</v>
      </c>
      <c r="I30" s="53">
        <v>1054</v>
      </c>
      <c r="J30" s="55">
        <v>3.4932910465967311</v>
      </c>
      <c r="K30" s="55"/>
      <c r="L30" s="55"/>
      <c r="M30" s="55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</row>
    <row r="31" spans="1:28" ht="17" thickBot="1">
      <c r="A31" s="3" t="s">
        <v>50</v>
      </c>
      <c r="B31" s="167" t="s">
        <v>548</v>
      </c>
      <c r="C31" s="4">
        <v>4176400</v>
      </c>
      <c r="D31" s="4">
        <v>2018</v>
      </c>
      <c r="E31" s="5">
        <v>3</v>
      </c>
      <c r="F31" s="52">
        <v>4183</v>
      </c>
      <c r="G31" s="51">
        <v>6620</v>
      </c>
      <c r="H31" s="52">
        <v>3204</v>
      </c>
      <c r="I31" s="54">
        <v>395</v>
      </c>
      <c r="J31" s="55">
        <v>3.4950062421972534</v>
      </c>
      <c r="K31" s="55"/>
      <c r="L31" s="55"/>
      <c r="M31" s="55"/>
    </row>
    <row r="32" spans="1:28" s="24" customFormat="1" ht="17" thickBot="1">
      <c r="A32" s="3" t="s">
        <v>90</v>
      </c>
      <c r="B32" s="167" t="s">
        <v>334</v>
      </c>
      <c r="C32" s="4">
        <v>4111076</v>
      </c>
      <c r="D32" s="4">
        <v>2018</v>
      </c>
      <c r="E32" s="5">
        <v>3</v>
      </c>
      <c r="F32" s="52">
        <v>10205.69</v>
      </c>
      <c r="G32" s="51">
        <v>14469.85</v>
      </c>
      <c r="H32" s="52">
        <v>7060</v>
      </c>
      <c r="I32" s="54">
        <v>0</v>
      </c>
      <c r="J32" s="55">
        <v>3.4951189801699716</v>
      </c>
      <c r="K32" s="55"/>
      <c r="L32" s="55"/>
      <c r="M32" s="55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1:28" s="24" customFormat="1" ht="17" thickBot="1">
      <c r="A33" s="3" t="s">
        <v>25</v>
      </c>
      <c r="B33" s="167" t="s">
        <v>499</v>
      </c>
      <c r="C33" s="4">
        <v>4115101</v>
      </c>
      <c r="D33" s="4">
        <v>2018</v>
      </c>
      <c r="E33" s="5">
        <v>3</v>
      </c>
      <c r="F33" s="52">
        <v>8034.67</v>
      </c>
      <c r="G33" s="51">
        <v>9766.5299999999988</v>
      </c>
      <c r="H33" s="51">
        <v>5073</v>
      </c>
      <c r="I33" s="53">
        <v>0</v>
      </c>
      <c r="J33" s="55">
        <v>3.5090084762467963</v>
      </c>
      <c r="K33" s="55"/>
      <c r="L33" s="55"/>
      <c r="M33" s="55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1:28" s="24" customFormat="1" ht="17" thickBot="1">
      <c r="A34" s="3" t="s">
        <v>179</v>
      </c>
      <c r="B34" s="167" t="s">
        <v>431</v>
      </c>
      <c r="C34" s="4">
        <v>4114745</v>
      </c>
      <c r="D34" s="4">
        <v>2018</v>
      </c>
      <c r="E34" s="5">
        <v>3</v>
      </c>
      <c r="F34" s="52">
        <v>9031.75</v>
      </c>
      <c r="G34" s="51">
        <v>13699</v>
      </c>
      <c r="H34" s="52">
        <v>6457</v>
      </c>
      <c r="I34" s="54">
        <v>0</v>
      </c>
      <c r="J34" s="55">
        <v>3.5203267771410873</v>
      </c>
      <c r="K34" s="55"/>
      <c r="L34" s="55"/>
      <c r="M34" s="55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</row>
    <row r="35" spans="1:28" s="24" customFormat="1" ht="17" thickBot="1">
      <c r="A35" s="3" t="s">
        <v>197</v>
      </c>
      <c r="B35" s="167" t="s">
        <v>666</v>
      </c>
      <c r="C35" s="4">
        <v>4115691</v>
      </c>
      <c r="D35" s="4">
        <v>2018</v>
      </c>
      <c r="E35" s="5">
        <v>3</v>
      </c>
      <c r="F35" s="52">
        <v>10775.17</v>
      </c>
      <c r="G35" s="51">
        <v>14816.83</v>
      </c>
      <c r="H35" s="52">
        <v>7249</v>
      </c>
      <c r="I35" s="54">
        <v>0</v>
      </c>
      <c r="J35" s="55">
        <v>3.5304179886880949</v>
      </c>
      <c r="K35" s="55"/>
      <c r="L35" s="55"/>
      <c r="M35" s="5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</row>
    <row r="36" spans="1:28" s="24" customFormat="1" ht="17" thickBot="1">
      <c r="A36" s="3" t="s">
        <v>113</v>
      </c>
      <c r="B36" s="167" t="s">
        <v>586</v>
      </c>
      <c r="C36" s="4">
        <v>4115301</v>
      </c>
      <c r="D36" s="4">
        <v>2018</v>
      </c>
      <c r="E36" s="5">
        <v>3</v>
      </c>
      <c r="F36" s="52">
        <v>10033.459999999999</v>
      </c>
      <c r="G36" s="51">
        <v>15423.54</v>
      </c>
      <c r="H36" s="51">
        <v>7184</v>
      </c>
      <c r="I36" s="53">
        <v>0</v>
      </c>
      <c r="J36" s="55">
        <v>3.5435690423162582</v>
      </c>
      <c r="K36" s="55"/>
      <c r="L36" s="55"/>
      <c r="M36" s="55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</row>
    <row r="37" spans="1:28" s="24" customFormat="1" ht="17" thickBot="1">
      <c r="A37" s="3" t="s">
        <v>60</v>
      </c>
      <c r="B37" s="167" t="s">
        <v>258</v>
      </c>
      <c r="C37" s="4">
        <v>4112660</v>
      </c>
      <c r="D37" s="4">
        <v>2018</v>
      </c>
      <c r="E37" s="5">
        <v>3</v>
      </c>
      <c r="F37" s="52">
        <v>9683.5</v>
      </c>
      <c r="G37" s="51">
        <v>11382.25</v>
      </c>
      <c r="H37" s="52">
        <v>5908</v>
      </c>
      <c r="I37" s="54">
        <v>0</v>
      </c>
      <c r="J37" s="55">
        <v>3.56563134732566</v>
      </c>
      <c r="K37" s="55"/>
      <c r="L37" s="55"/>
      <c r="M37" s="55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</row>
    <row r="38" spans="1:28" s="24" customFormat="1" ht="17" thickBot="1">
      <c r="A38" s="3" t="s">
        <v>118</v>
      </c>
      <c r="B38" s="167" t="s">
        <v>598</v>
      </c>
      <c r="C38" s="4">
        <v>4113486</v>
      </c>
      <c r="D38" s="4">
        <v>2018</v>
      </c>
      <c r="E38" s="5">
        <v>3</v>
      </c>
      <c r="F38" s="52">
        <v>11704.25</v>
      </c>
      <c r="G38" s="51">
        <v>15938.25</v>
      </c>
      <c r="H38" s="52">
        <v>7733</v>
      </c>
      <c r="I38" s="54">
        <v>0</v>
      </c>
      <c r="J38" s="55">
        <v>3.5746152851416011</v>
      </c>
      <c r="K38" s="55"/>
      <c r="L38" s="55"/>
      <c r="M38" s="55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</row>
    <row r="39" spans="1:28" s="24" customFormat="1" ht="17" thickBot="1">
      <c r="A39" s="3" t="s">
        <v>57</v>
      </c>
      <c r="B39" s="167" t="s">
        <v>253</v>
      </c>
      <c r="C39" s="4">
        <v>4154506</v>
      </c>
      <c r="D39" s="4">
        <v>2018</v>
      </c>
      <c r="E39" s="5">
        <v>3</v>
      </c>
      <c r="F39" s="52">
        <v>11719.769999999999</v>
      </c>
      <c r="G39" s="51">
        <v>23137</v>
      </c>
      <c r="H39" s="51">
        <v>9737</v>
      </c>
      <c r="I39" s="53">
        <v>0</v>
      </c>
      <c r="J39" s="55">
        <v>3.5798264352469955</v>
      </c>
      <c r="K39" s="55"/>
      <c r="L39" s="55"/>
      <c r="M39" s="55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</row>
    <row r="40" spans="1:28" s="24" customFormat="1" ht="17" thickBot="1">
      <c r="A40" s="3" t="s">
        <v>11</v>
      </c>
      <c r="B40" s="167" t="s">
        <v>467</v>
      </c>
      <c r="C40" s="4">
        <v>4112231</v>
      </c>
      <c r="D40" s="4">
        <v>2018</v>
      </c>
      <c r="E40" s="5">
        <v>3</v>
      </c>
      <c r="F40" s="52">
        <v>6959</v>
      </c>
      <c r="G40" s="51">
        <v>11421</v>
      </c>
      <c r="H40" s="52">
        <v>5131</v>
      </c>
      <c r="I40" s="54">
        <v>0</v>
      </c>
      <c r="J40" s="55">
        <v>3.5821477294874295</v>
      </c>
      <c r="K40" s="55"/>
      <c r="L40" s="55"/>
      <c r="M40" s="55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</row>
    <row r="41" spans="1:28" s="24" customFormat="1" ht="17" thickBot="1">
      <c r="A41" s="3" t="s">
        <v>110</v>
      </c>
      <c r="B41" s="167" t="s">
        <v>579</v>
      </c>
      <c r="C41" s="4">
        <v>4115241</v>
      </c>
      <c r="D41" s="4">
        <v>2018</v>
      </c>
      <c r="E41" s="5">
        <v>3</v>
      </c>
      <c r="F41" s="52">
        <v>11087.02</v>
      </c>
      <c r="G41" s="51">
        <v>15659.86</v>
      </c>
      <c r="H41" s="52">
        <v>7426</v>
      </c>
      <c r="I41" s="54">
        <v>0</v>
      </c>
      <c r="J41" s="55">
        <v>3.6017883113385403</v>
      </c>
      <c r="K41" s="55"/>
      <c r="L41" s="55"/>
      <c r="M41" s="55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</row>
    <row r="42" spans="1:28" s="24" customFormat="1" ht="17" thickBot="1">
      <c r="A42" s="3" t="s">
        <v>191</v>
      </c>
      <c r="B42" s="167" t="s">
        <v>657</v>
      </c>
      <c r="C42" s="4">
        <v>4115861</v>
      </c>
      <c r="D42" s="4">
        <v>2018</v>
      </c>
      <c r="E42" s="5">
        <v>3</v>
      </c>
      <c r="F42" s="52">
        <v>12415.32</v>
      </c>
      <c r="G42" s="51">
        <v>20683.259999999998</v>
      </c>
      <c r="H42" s="51">
        <v>9188</v>
      </c>
      <c r="I42" s="53">
        <v>0</v>
      </c>
      <c r="J42" s="55">
        <v>3.6023704832390075</v>
      </c>
      <c r="K42" s="55"/>
      <c r="L42" s="55"/>
      <c r="M42" s="55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</row>
    <row r="43" spans="1:28" s="24" customFormat="1" ht="17" thickBot="1">
      <c r="A43" s="3" t="s">
        <v>64</v>
      </c>
      <c r="B43" s="167" t="s">
        <v>267</v>
      </c>
      <c r="C43" s="4">
        <v>4115641</v>
      </c>
      <c r="D43" s="4">
        <v>2018</v>
      </c>
      <c r="E43" s="5">
        <v>3</v>
      </c>
      <c r="F43" s="52">
        <v>11580.75</v>
      </c>
      <c r="G43" s="51">
        <v>16408.009999999998</v>
      </c>
      <c r="H43" s="52">
        <v>8126</v>
      </c>
      <c r="I43" s="54">
        <v>1345</v>
      </c>
      <c r="J43" s="55">
        <v>3.6098646320452867</v>
      </c>
      <c r="K43" s="55"/>
      <c r="L43" s="55"/>
      <c r="M43" s="55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</row>
    <row r="44" spans="1:28" s="24" customFormat="1" ht="17" thickBot="1">
      <c r="A44" s="3" t="s">
        <v>195</v>
      </c>
      <c r="B44" s="167" t="s">
        <v>662</v>
      </c>
      <c r="C44" s="4">
        <v>4115671</v>
      </c>
      <c r="D44" s="4">
        <v>2018</v>
      </c>
      <c r="E44" s="5">
        <v>3</v>
      </c>
      <c r="F44" s="52">
        <v>8797.25</v>
      </c>
      <c r="G44" s="51">
        <v>14416.359999999999</v>
      </c>
      <c r="H44" s="52">
        <v>6429</v>
      </c>
      <c r="I44" s="54">
        <v>0</v>
      </c>
      <c r="J44" s="55">
        <v>3.6107652823145124</v>
      </c>
      <c r="K44" s="55"/>
      <c r="L44" s="55"/>
      <c r="M44" s="55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</row>
    <row r="45" spans="1:28" s="24" customFormat="1" ht="17" thickBot="1">
      <c r="A45" s="3" t="s">
        <v>136</v>
      </c>
      <c r="B45" s="167" t="s">
        <v>636</v>
      </c>
      <c r="C45" s="4">
        <v>4114586</v>
      </c>
      <c r="D45" s="4">
        <v>2018</v>
      </c>
      <c r="E45" s="5">
        <v>3</v>
      </c>
      <c r="F45" s="52">
        <v>7153.11</v>
      </c>
      <c r="G45" s="51">
        <v>12100.45</v>
      </c>
      <c r="H45" s="51">
        <v>5316</v>
      </c>
      <c r="I45" s="53">
        <v>0</v>
      </c>
      <c r="J45" s="55">
        <v>3.6218133935289694</v>
      </c>
      <c r="K45" s="55"/>
      <c r="L45" s="55"/>
      <c r="M45" s="5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</row>
    <row r="46" spans="1:28" s="24" customFormat="1" ht="17" thickBot="1">
      <c r="A46" s="3" t="s">
        <v>164</v>
      </c>
      <c r="B46" s="167" t="s">
        <v>400</v>
      </c>
      <c r="C46" s="4">
        <v>4115591</v>
      </c>
      <c r="D46" s="4">
        <v>2018</v>
      </c>
      <c r="E46" s="5">
        <v>3</v>
      </c>
      <c r="F46" s="52">
        <v>11110.390000000001</v>
      </c>
      <c r="G46" s="51">
        <v>14052.29</v>
      </c>
      <c r="H46" s="52">
        <v>7240</v>
      </c>
      <c r="I46" s="54">
        <v>1061</v>
      </c>
      <c r="J46" s="55">
        <v>3.6220552486187847</v>
      </c>
      <c r="K46" s="55"/>
      <c r="L46" s="55"/>
      <c r="M46" s="55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</row>
    <row r="47" spans="1:28" ht="17" thickBot="1">
      <c r="A47" s="3" t="s">
        <v>18</v>
      </c>
      <c r="B47" s="167" t="s">
        <v>484</v>
      </c>
      <c r="C47" s="4">
        <v>4114054</v>
      </c>
      <c r="D47" s="4">
        <v>2018</v>
      </c>
      <c r="E47" s="5">
        <v>3</v>
      </c>
      <c r="F47" s="52">
        <v>12255.75</v>
      </c>
      <c r="G47" s="51">
        <v>20940</v>
      </c>
      <c r="H47" s="52">
        <v>9163</v>
      </c>
      <c r="I47" s="54">
        <v>0</v>
      </c>
      <c r="J47" s="55">
        <v>3.6228036669213139</v>
      </c>
      <c r="K47" s="55"/>
      <c r="L47" s="55"/>
      <c r="M47" s="55"/>
    </row>
    <row r="48" spans="1:28" ht="17" thickBot="1">
      <c r="A48" s="3" t="s">
        <v>73</v>
      </c>
      <c r="B48" s="167" t="s">
        <v>289</v>
      </c>
      <c r="C48" s="4">
        <v>4114377</v>
      </c>
      <c r="D48" s="4">
        <v>2018</v>
      </c>
      <c r="E48" s="5">
        <v>3</v>
      </c>
      <c r="F48" s="52">
        <v>9356.89</v>
      </c>
      <c r="G48" s="51">
        <v>23215.29</v>
      </c>
      <c r="H48" s="51">
        <v>8988</v>
      </c>
      <c r="I48" s="53">
        <v>0</v>
      </c>
      <c r="J48" s="55">
        <v>3.6239630618602581</v>
      </c>
      <c r="K48" s="55"/>
      <c r="L48" s="55"/>
      <c r="M48" s="55"/>
    </row>
    <row r="49" spans="1:13" ht="17" thickBot="1">
      <c r="A49" s="3" t="s">
        <v>194</v>
      </c>
      <c r="B49" s="167" t="s">
        <v>291</v>
      </c>
      <c r="C49" s="4">
        <v>4115661</v>
      </c>
      <c r="D49" s="4">
        <v>2018</v>
      </c>
      <c r="E49" s="5">
        <v>3</v>
      </c>
      <c r="F49" s="52">
        <v>13830.960000000005</v>
      </c>
      <c r="G49" s="51">
        <v>19859.580000000002</v>
      </c>
      <c r="H49" s="52">
        <v>9522</v>
      </c>
      <c r="I49" s="54">
        <v>849</v>
      </c>
      <c r="J49" s="55">
        <v>3.6273408947700072</v>
      </c>
      <c r="K49" s="55"/>
      <c r="L49" s="55"/>
      <c r="M49" s="55"/>
    </row>
    <row r="50" spans="1:13" ht="17" thickBot="1">
      <c r="A50" s="3" t="s">
        <v>19</v>
      </c>
      <c r="B50" s="167" t="s">
        <v>486</v>
      </c>
      <c r="C50" s="4">
        <v>4114602</v>
      </c>
      <c r="D50" s="4">
        <v>2018</v>
      </c>
      <c r="E50" s="5">
        <v>3</v>
      </c>
      <c r="F50" s="52">
        <v>8921</v>
      </c>
      <c r="G50" s="51">
        <v>14443.75</v>
      </c>
      <c r="H50" s="52">
        <v>6428</v>
      </c>
      <c r="I50" s="54">
        <v>0</v>
      </c>
      <c r="J50" s="55">
        <v>3.6348397635345364</v>
      </c>
      <c r="K50" s="55"/>
      <c r="L50" s="55"/>
      <c r="M50" s="55"/>
    </row>
    <row r="51" spans="1:13" ht="17" thickBot="1">
      <c r="A51" s="3" t="s">
        <v>94</v>
      </c>
      <c r="B51" s="167" t="s">
        <v>342</v>
      </c>
      <c r="C51" s="4">
        <v>4114187</v>
      </c>
      <c r="D51" s="4">
        <v>2018</v>
      </c>
      <c r="E51" s="5">
        <v>3</v>
      </c>
      <c r="F51" s="52">
        <v>13437.86</v>
      </c>
      <c r="G51" s="51">
        <v>17404.66</v>
      </c>
      <c r="H51" s="51">
        <v>8473</v>
      </c>
      <c r="I51" s="53">
        <v>0</v>
      </c>
      <c r="J51" s="55">
        <v>3.6400944175616665</v>
      </c>
      <c r="K51" s="55"/>
      <c r="L51" s="55"/>
      <c r="M51" s="55"/>
    </row>
    <row r="52" spans="1:13" ht="17" thickBot="1">
      <c r="A52" s="3" t="s">
        <v>210</v>
      </c>
      <c r="B52" s="167" t="s">
        <v>696</v>
      </c>
      <c r="C52" s="4">
        <v>4000006</v>
      </c>
      <c r="D52" s="4">
        <v>2018</v>
      </c>
      <c r="E52" s="5">
        <v>3</v>
      </c>
      <c r="F52" s="52">
        <v>29695.5</v>
      </c>
      <c r="G52" s="51">
        <v>48316.5</v>
      </c>
      <c r="H52" s="52">
        <v>21417</v>
      </c>
      <c r="I52" s="54">
        <v>0</v>
      </c>
      <c r="J52" s="55">
        <v>3.6425269645608629</v>
      </c>
      <c r="K52" s="55"/>
      <c r="L52" s="55"/>
      <c r="M52" s="55"/>
    </row>
    <row r="53" spans="1:13" ht="17" thickBot="1">
      <c r="A53" s="3" t="s">
        <v>149</v>
      </c>
      <c r="B53" s="167" t="s">
        <v>365</v>
      </c>
      <c r="C53" s="4">
        <v>4114594</v>
      </c>
      <c r="D53" s="4">
        <v>2018</v>
      </c>
      <c r="E53" s="5">
        <v>3</v>
      </c>
      <c r="F53" s="52">
        <v>13879.5</v>
      </c>
      <c r="G53" s="51">
        <v>21658.5</v>
      </c>
      <c r="H53" s="52">
        <v>9742</v>
      </c>
      <c r="I53" s="54">
        <v>0</v>
      </c>
      <c r="J53" s="55">
        <v>3.6479162389653048</v>
      </c>
      <c r="K53" s="55"/>
      <c r="L53" s="55"/>
      <c r="M53" s="55"/>
    </row>
    <row r="54" spans="1:13" ht="17" thickBot="1">
      <c r="A54" s="3" t="s">
        <v>39</v>
      </c>
      <c r="B54" s="167" t="s">
        <v>528</v>
      </c>
      <c r="C54" s="4">
        <v>4112694</v>
      </c>
      <c r="D54" s="4">
        <v>2018</v>
      </c>
      <c r="E54" s="5">
        <v>3</v>
      </c>
      <c r="F54" s="52">
        <v>10676.25</v>
      </c>
      <c r="G54" s="51">
        <v>14897.5</v>
      </c>
      <c r="H54" s="51">
        <v>6990</v>
      </c>
      <c r="I54" s="53">
        <v>0</v>
      </c>
      <c r="J54" s="55">
        <v>3.6586194563662375</v>
      </c>
      <c r="K54" s="55"/>
      <c r="L54" s="55"/>
      <c r="M54" s="55"/>
    </row>
    <row r="55" spans="1:13" ht="17" thickBot="1">
      <c r="A55" s="3" t="s">
        <v>180</v>
      </c>
      <c r="B55" s="167" t="s">
        <v>433</v>
      </c>
      <c r="C55" s="4">
        <v>4000121</v>
      </c>
      <c r="D55" s="4">
        <v>2018</v>
      </c>
      <c r="E55" s="5">
        <v>3</v>
      </c>
      <c r="F55" s="52">
        <v>12016.65</v>
      </c>
      <c r="G55" s="51">
        <v>20782.7</v>
      </c>
      <c r="H55" s="52">
        <v>8926</v>
      </c>
      <c r="I55" s="54">
        <v>0</v>
      </c>
      <c r="J55" s="55">
        <v>3.6745854806184179</v>
      </c>
      <c r="K55" s="55"/>
      <c r="L55" s="55"/>
      <c r="M55" s="55"/>
    </row>
    <row r="56" spans="1:13" ht="17" thickBot="1">
      <c r="A56" s="3" t="s">
        <v>76</v>
      </c>
      <c r="B56" s="167" t="s">
        <v>302</v>
      </c>
      <c r="C56" s="4">
        <v>4113569</v>
      </c>
      <c r="D56" s="4">
        <v>2018</v>
      </c>
      <c r="E56" s="5">
        <v>3</v>
      </c>
      <c r="F56" s="52">
        <v>8032.09</v>
      </c>
      <c r="G56" s="51">
        <v>14774.26</v>
      </c>
      <c r="H56" s="52">
        <v>6205</v>
      </c>
      <c r="I56" s="54">
        <v>0</v>
      </c>
      <c r="J56" s="55">
        <v>3.6754794520547942</v>
      </c>
      <c r="K56" s="55"/>
      <c r="L56" s="55"/>
      <c r="M56" s="55"/>
    </row>
    <row r="57" spans="1:13" ht="17" thickBot="1">
      <c r="A57" s="3" t="s">
        <v>181</v>
      </c>
      <c r="B57" s="167" t="s">
        <v>439</v>
      </c>
      <c r="C57" s="4">
        <v>4113981</v>
      </c>
      <c r="D57" s="4">
        <v>2018</v>
      </c>
      <c r="E57" s="5">
        <v>3</v>
      </c>
      <c r="F57" s="52">
        <v>13610</v>
      </c>
      <c r="G57" s="51">
        <v>19630</v>
      </c>
      <c r="H57" s="51">
        <v>9039</v>
      </c>
      <c r="I57" s="53">
        <v>0</v>
      </c>
      <c r="J57" s="55">
        <v>3.677397942250249</v>
      </c>
      <c r="K57" s="55"/>
      <c r="L57" s="55"/>
      <c r="M57" s="55"/>
    </row>
    <row r="58" spans="1:13" ht="17" thickBot="1">
      <c r="A58" s="3" t="s">
        <v>176</v>
      </c>
      <c r="B58" s="167" t="s">
        <v>424</v>
      </c>
      <c r="C58" s="4">
        <v>4113247</v>
      </c>
      <c r="D58" s="4">
        <v>2018</v>
      </c>
      <c r="E58" s="5">
        <v>3</v>
      </c>
      <c r="F58" s="52">
        <v>7529.75</v>
      </c>
      <c r="G58" s="51">
        <v>11056</v>
      </c>
      <c r="H58" s="52">
        <v>5052</v>
      </c>
      <c r="I58" s="54">
        <v>0</v>
      </c>
      <c r="J58" s="55">
        <v>3.6788895486935869</v>
      </c>
      <c r="K58" s="55"/>
      <c r="L58" s="55"/>
      <c r="M58" s="55"/>
    </row>
    <row r="59" spans="1:13" ht="17" thickBot="1">
      <c r="A59" s="3" t="s">
        <v>10</v>
      </c>
      <c r="B59" s="167" t="s">
        <v>465</v>
      </c>
      <c r="C59" s="4">
        <v>4114737</v>
      </c>
      <c r="D59" s="4">
        <v>2018</v>
      </c>
      <c r="E59" s="5">
        <v>3</v>
      </c>
      <c r="F59" s="52">
        <v>8332.5</v>
      </c>
      <c r="G59" s="51">
        <v>13720.5</v>
      </c>
      <c r="H59" s="52">
        <v>5965</v>
      </c>
      <c r="I59" s="54">
        <v>0</v>
      </c>
      <c r="J59" s="55">
        <v>3.6970662196144173</v>
      </c>
      <c r="K59" s="55"/>
      <c r="L59" s="55"/>
      <c r="M59" s="55"/>
    </row>
    <row r="60" spans="1:13" ht="17" thickBot="1">
      <c r="A60" s="3" t="s">
        <v>98</v>
      </c>
      <c r="B60" s="167" t="s">
        <v>350</v>
      </c>
      <c r="C60" s="4">
        <v>4113882</v>
      </c>
      <c r="D60" s="4">
        <v>2018</v>
      </c>
      <c r="E60" s="5">
        <v>3</v>
      </c>
      <c r="F60" s="52">
        <v>10611.34</v>
      </c>
      <c r="G60" s="51">
        <v>16308.2</v>
      </c>
      <c r="H60" s="51">
        <v>7273</v>
      </c>
      <c r="I60" s="53">
        <v>0</v>
      </c>
      <c r="J60" s="55">
        <v>3.7012979513268252</v>
      </c>
      <c r="K60" s="55"/>
      <c r="L60" s="55"/>
      <c r="M60" s="55"/>
    </row>
    <row r="61" spans="1:13" ht="17" thickBot="1">
      <c r="A61" s="3" t="s">
        <v>58</v>
      </c>
      <c r="B61" s="167" t="s">
        <v>256</v>
      </c>
      <c r="C61" s="4">
        <v>4113536</v>
      </c>
      <c r="D61" s="4">
        <v>2018</v>
      </c>
      <c r="E61" s="5">
        <v>3</v>
      </c>
      <c r="F61" s="52">
        <v>9721.869999999999</v>
      </c>
      <c r="G61" s="51">
        <v>13168.72</v>
      </c>
      <c r="H61" s="52">
        <v>6174</v>
      </c>
      <c r="I61" s="54">
        <v>0</v>
      </c>
      <c r="J61" s="55">
        <v>3.7075785552316161</v>
      </c>
      <c r="K61" s="55"/>
      <c r="L61" s="55"/>
      <c r="M61" s="55"/>
    </row>
    <row r="62" spans="1:13" ht="17" thickBot="1">
      <c r="A62" s="3" t="s">
        <v>117</v>
      </c>
      <c r="B62" s="167" t="s">
        <v>595</v>
      </c>
      <c r="C62" s="4">
        <v>4115561</v>
      </c>
      <c r="D62" s="4">
        <v>2018</v>
      </c>
      <c r="E62" s="5">
        <v>3</v>
      </c>
      <c r="F62" s="52">
        <v>8507.6500000000015</v>
      </c>
      <c r="G62" s="51">
        <v>14508.64</v>
      </c>
      <c r="H62" s="52">
        <v>6437</v>
      </c>
      <c r="I62" s="54">
        <v>877</v>
      </c>
      <c r="J62" s="55">
        <v>3.7118673295013207</v>
      </c>
      <c r="K62" s="55"/>
      <c r="L62" s="55"/>
      <c r="M62" s="55"/>
    </row>
    <row r="63" spans="1:13" ht="17" thickBot="1">
      <c r="A63" s="3" t="s">
        <v>200</v>
      </c>
      <c r="B63" s="167" t="s">
        <v>670</v>
      </c>
      <c r="C63" s="4">
        <v>4113544</v>
      </c>
      <c r="D63" s="4">
        <v>2018</v>
      </c>
      <c r="E63" s="5">
        <v>3</v>
      </c>
      <c r="F63" s="52">
        <v>7994.67</v>
      </c>
      <c r="G63" s="51">
        <v>12760.81</v>
      </c>
      <c r="H63" s="51">
        <v>5587</v>
      </c>
      <c r="I63" s="53">
        <v>0</v>
      </c>
      <c r="J63" s="55">
        <v>3.7149597279398603</v>
      </c>
      <c r="K63" s="55"/>
      <c r="L63" s="55"/>
      <c r="M63" s="55"/>
    </row>
    <row r="64" spans="1:13" ht="17" thickBot="1">
      <c r="A64" s="3" t="s">
        <v>86</v>
      </c>
      <c r="B64" s="167" t="s">
        <v>325</v>
      </c>
      <c r="C64" s="4">
        <v>4112215</v>
      </c>
      <c r="D64" s="4">
        <v>2018</v>
      </c>
      <c r="E64" s="5">
        <v>3</v>
      </c>
      <c r="F64" s="52">
        <v>12916.75</v>
      </c>
      <c r="G64" s="51">
        <v>19973.25</v>
      </c>
      <c r="H64" s="52">
        <v>8841</v>
      </c>
      <c r="I64" s="54">
        <v>0</v>
      </c>
      <c r="J64" s="55">
        <v>3.7201674018776156</v>
      </c>
      <c r="K64" s="55"/>
      <c r="L64" s="55"/>
      <c r="M64" s="55"/>
    </row>
    <row r="65" spans="1:13" ht="17" thickBot="1">
      <c r="A65" s="3" t="s">
        <v>212</v>
      </c>
      <c r="B65" s="167" t="s">
        <v>701</v>
      </c>
      <c r="C65" s="4">
        <v>4112405</v>
      </c>
      <c r="D65" s="4">
        <v>2018</v>
      </c>
      <c r="E65" s="5">
        <v>3</v>
      </c>
      <c r="F65" s="52">
        <v>6342</v>
      </c>
      <c r="G65" s="51">
        <v>8816.25</v>
      </c>
      <c r="H65" s="52">
        <v>4073</v>
      </c>
      <c r="I65" s="54">
        <v>0</v>
      </c>
      <c r="J65" s="55">
        <v>3.721642523938129</v>
      </c>
      <c r="K65" s="55"/>
      <c r="L65" s="55"/>
      <c r="M65" s="55"/>
    </row>
    <row r="66" spans="1:13" ht="17" thickBot="1">
      <c r="A66" s="3" t="s">
        <v>151</v>
      </c>
      <c r="B66" s="167" t="s">
        <v>369</v>
      </c>
      <c r="C66" s="4">
        <v>4114629</v>
      </c>
      <c r="D66" s="4">
        <v>2018</v>
      </c>
      <c r="E66" s="5">
        <v>3</v>
      </c>
      <c r="F66" s="52">
        <v>11601.779999999999</v>
      </c>
      <c r="G66" s="51">
        <v>16322.04</v>
      </c>
      <c r="H66" s="51">
        <v>7490</v>
      </c>
      <c r="I66" s="53">
        <v>0</v>
      </c>
      <c r="J66" s="55">
        <v>3.7281468624833112</v>
      </c>
      <c r="K66" s="55"/>
      <c r="L66" s="55"/>
      <c r="M66" s="55"/>
    </row>
    <row r="67" spans="1:13" ht="17" thickBot="1">
      <c r="A67" s="3" t="s">
        <v>126</v>
      </c>
      <c r="B67" s="167" t="s">
        <v>735</v>
      </c>
      <c r="C67" s="4">
        <v>4115401</v>
      </c>
      <c r="D67" s="4">
        <v>2018</v>
      </c>
      <c r="E67" s="5">
        <v>3</v>
      </c>
      <c r="F67" s="52">
        <v>13216.42</v>
      </c>
      <c r="G67" s="51">
        <v>21795.85</v>
      </c>
      <c r="H67" s="52">
        <v>9390</v>
      </c>
      <c r="I67" s="54">
        <v>0</v>
      </c>
      <c r="J67" s="55">
        <v>3.7286762513312031</v>
      </c>
      <c r="K67" s="55"/>
      <c r="L67" s="55"/>
      <c r="M67" s="55"/>
    </row>
    <row r="68" spans="1:13" ht="17" thickBot="1">
      <c r="A68" s="3" t="s">
        <v>93</v>
      </c>
      <c r="B68" s="167" t="s">
        <v>340</v>
      </c>
      <c r="C68" s="4">
        <v>4113932</v>
      </c>
      <c r="D68" s="4">
        <v>2018</v>
      </c>
      <c r="E68" s="5">
        <v>3</v>
      </c>
      <c r="F68" s="52">
        <v>10011.299999999999</v>
      </c>
      <c r="G68" s="51">
        <v>11748.41</v>
      </c>
      <c r="H68" s="52">
        <v>5829</v>
      </c>
      <c r="I68" s="54">
        <v>0</v>
      </c>
      <c r="J68" s="55">
        <v>3.7330090924686909</v>
      </c>
      <c r="K68" s="55"/>
      <c r="L68" s="55"/>
      <c r="M68" s="55"/>
    </row>
    <row r="69" spans="1:13" ht="17" thickBot="1">
      <c r="A69" s="3" t="s">
        <v>133</v>
      </c>
      <c r="B69" s="167" t="s">
        <v>630</v>
      </c>
      <c r="C69" s="4">
        <v>4114519</v>
      </c>
      <c r="D69" s="4">
        <v>2018</v>
      </c>
      <c r="E69" s="5">
        <v>3</v>
      </c>
      <c r="F69" s="52">
        <v>4965.82</v>
      </c>
      <c r="G69" s="51">
        <v>5790.52</v>
      </c>
      <c r="H69" s="51">
        <v>2875</v>
      </c>
      <c r="I69" s="53">
        <v>0</v>
      </c>
      <c r="J69" s="55">
        <v>3.741335652173913</v>
      </c>
      <c r="K69" s="55"/>
      <c r="L69" s="55"/>
      <c r="M69" s="55"/>
    </row>
    <row r="70" spans="1:13" ht="17" thickBot="1">
      <c r="A70" s="3" t="s">
        <v>71</v>
      </c>
      <c r="B70" s="167" t="s">
        <v>284</v>
      </c>
      <c r="C70" s="4">
        <v>4112256</v>
      </c>
      <c r="D70" s="4">
        <v>2018</v>
      </c>
      <c r="E70" s="5">
        <v>3</v>
      </c>
      <c r="F70" s="52">
        <v>11227.25</v>
      </c>
      <c r="G70" s="51">
        <v>21050</v>
      </c>
      <c r="H70" s="52">
        <v>8614</v>
      </c>
      <c r="I70" s="54">
        <v>0</v>
      </c>
      <c r="J70" s="55">
        <v>3.7470687253308568</v>
      </c>
      <c r="K70" s="55"/>
      <c r="L70" s="55"/>
      <c r="M70" s="55"/>
    </row>
    <row r="71" spans="1:13" ht="17" thickBot="1">
      <c r="A71" s="3" t="s">
        <v>77</v>
      </c>
      <c r="B71" s="167" t="s">
        <v>304</v>
      </c>
      <c r="C71" s="4">
        <v>4110763</v>
      </c>
      <c r="D71" s="4">
        <v>2018</v>
      </c>
      <c r="E71" s="5">
        <v>3</v>
      </c>
      <c r="F71" s="52">
        <v>15621.93</v>
      </c>
      <c r="G71" s="51">
        <v>21153</v>
      </c>
      <c r="H71" s="52">
        <v>9804</v>
      </c>
      <c r="I71" s="54">
        <v>0</v>
      </c>
      <c r="J71" s="55">
        <v>3.751012851897185</v>
      </c>
      <c r="K71" s="55"/>
      <c r="L71" s="55"/>
      <c r="M71" s="55"/>
    </row>
    <row r="72" spans="1:13" ht="17" thickBot="1">
      <c r="A72" s="3" t="s">
        <v>127</v>
      </c>
      <c r="B72" s="167" t="s">
        <v>616</v>
      </c>
      <c r="C72" s="4">
        <v>4114761</v>
      </c>
      <c r="D72" s="4">
        <v>2018</v>
      </c>
      <c r="E72" s="5">
        <v>3</v>
      </c>
      <c r="F72" s="52">
        <v>11002.880000000001</v>
      </c>
      <c r="G72" s="51">
        <v>14624.01</v>
      </c>
      <c r="H72" s="51">
        <v>6831</v>
      </c>
      <c r="I72" s="53">
        <v>0</v>
      </c>
      <c r="J72" s="55">
        <v>3.7515576050358659</v>
      </c>
      <c r="K72" s="55"/>
      <c r="L72" s="55"/>
      <c r="M72" s="55"/>
    </row>
    <row r="73" spans="1:13" ht="17" thickBot="1">
      <c r="A73" s="3" t="s">
        <v>103</v>
      </c>
      <c r="B73" s="167" t="s">
        <v>558</v>
      </c>
      <c r="C73" s="4">
        <v>4115761</v>
      </c>
      <c r="D73" s="4">
        <v>2018</v>
      </c>
      <c r="E73" s="5">
        <v>3</v>
      </c>
      <c r="F73" s="52">
        <v>12139.7</v>
      </c>
      <c r="G73" s="51">
        <v>17148.39</v>
      </c>
      <c r="H73" s="52">
        <v>7794</v>
      </c>
      <c r="I73" s="54">
        <v>0</v>
      </c>
      <c r="J73" s="55">
        <v>3.7577739286630742</v>
      </c>
      <c r="K73" s="55"/>
      <c r="L73" s="55"/>
      <c r="M73" s="55"/>
    </row>
    <row r="74" spans="1:13" ht="17" thickBot="1">
      <c r="A74" s="3" t="s">
        <v>17</v>
      </c>
      <c r="B74" s="167" t="s">
        <v>482</v>
      </c>
      <c r="C74" s="4">
        <v>4113627</v>
      </c>
      <c r="D74" s="4">
        <v>2018</v>
      </c>
      <c r="E74" s="5">
        <v>3</v>
      </c>
      <c r="F74" s="52">
        <v>9276.34</v>
      </c>
      <c r="G74" s="51">
        <v>16694.199999999997</v>
      </c>
      <c r="H74" s="52">
        <v>6910</v>
      </c>
      <c r="I74" s="54">
        <v>0</v>
      </c>
      <c r="J74" s="55">
        <v>3.7583994211287983</v>
      </c>
      <c r="K74" s="55"/>
      <c r="L74" s="55"/>
      <c r="M74" s="55"/>
    </row>
    <row r="75" spans="1:13" ht="17" thickBot="1">
      <c r="A75" s="3" t="s">
        <v>59</v>
      </c>
      <c r="B75" s="167" t="s">
        <v>737</v>
      </c>
      <c r="C75" s="4">
        <v>4113668</v>
      </c>
      <c r="D75" s="4">
        <v>2018</v>
      </c>
      <c r="E75" s="5">
        <v>3</v>
      </c>
      <c r="F75" s="52">
        <v>9152.75</v>
      </c>
      <c r="G75" s="51">
        <v>14500.75</v>
      </c>
      <c r="H75" s="51">
        <v>6279</v>
      </c>
      <c r="I75" s="53">
        <v>0</v>
      </c>
      <c r="J75" s="55">
        <v>3.7670807453416151</v>
      </c>
      <c r="K75" s="55"/>
      <c r="L75" s="55"/>
      <c r="M75" s="55"/>
    </row>
    <row r="76" spans="1:13" ht="17" thickBot="1">
      <c r="A76" s="3" t="s">
        <v>38</v>
      </c>
      <c r="B76" s="167" t="s">
        <v>526</v>
      </c>
      <c r="C76" s="4">
        <v>4115831</v>
      </c>
      <c r="D76" s="4">
        <v>2018</v>
      </c>
      <c r="E76" s="5">
        <v>3</v>
      </c>
      <c r="F76" s="52">
        <v>14853.7</v>
      </c>
      <c r="G76" s="51">
        <v>21816.25</v>
      </c>
      <c r="H76" s="52">
        <v>9733</v>
      </c>
      <c r="I76" s="54">
        <v>0</v>
      </c>
      <c r="J76" s="55">
        <v>3.7675896434809406</v>
      </c>
      <c r="K76" s="55"/>
      <c r="L76" s="55"/>
      <c r="M76" s="55"/>
    </row>
    <row r="77" spans="1:13" ht="17" thickBot="1">
      <c r="A77" s="3" t="s">
        <v>163</v>
      </c>
      <c r="B77" s="167" t="s">
        <v>398</v>
      </c>
      <c r="C77" s="4">
        <v>4113460</v>
      </c>
      <c r="D77" s="4">
        <v>2018</v>
      </c>
      <c r="E77" s="5">
        <v>3</v>
      </c>
      <c r="F77" s="52">
        <v>15656.75</v>
      </c>
      <c r="G77" s="51">
        <v>22027.75</v>
      </c>
      <c r="H77" s="52">
        <v>9979</v>
      </c>
      <c r="I77" s="54">
        <v>0</v>
      </c>
      <c r="J77" s="55">
        <v>3.776380398837559</v>
      </c>
      <c r="K77" s="55"/>
      <c r="L77" s="55"/>
      <c r="M77" s="55"/>
    </row>
    <row r="78" spans="1:13" ht="17" thickBot="1">
      <c r="A78" s="3" t="s">
        <v>104</v>
      </c>
      <c r="B78" s="167" t="s">
        <v>564</v>
      </c>
      <c r="C78" s="4">
        <v>4115781</v>
      </c>
      <c r="D78" s="4">
        <v>2018</v>
      </c>
      <c r="E78" s="5">
        <v>3</v>
      </c>
      <c r="F78" s="52">
        <v>17997.169999999998</v>
      </c>
      <c r="G78" s="51">
        <v>20504.240000000005</v>
      </c>
      <c r="H78" s="51">
        <v>10181</v>
      </c>
      <c r="I78" s="53">
        <v>0</v>
      </c>
      <c r="J78" s="55">
        <v>3.7816923681367256</v>
      </c>
      <c r="K78" s="55"/>
      <c r="L78" s="55"/>
      <c r="M78" s="55"/>
    </row>
    <row r="79" spans="1:13" ht="17" thickBot="1">
      <c r="A79" s="3" t="s">
        <v>170</v>
      </c>
      <c r="B79" s="167" t="s">
        <v>412</v>
      </c>
      <c r="C79" s="4">
        <v>4113239</v>
      </c>
      <c r="D79" s="4">
        <v>2018</v>
      </c>
      <c r="E79" s="5">
        <v>3</v>
      </c>
      <c r="F79" s="52">
        <v>4573.8</v>
      </c>
      <c r="G79" s="51">
        <v>9113.25</v>
      </c>
      <c r="H79" s="52">
        <v>3618</v>
      </c>
      <c r="I79" s="54">
        <v>0</v>
      </c>
      <c r="J79" s="55">
        <v>3.7830431177446102</v>
      </c>
      <c r="K79" s="55"/>
      <c r="L79" s="55"/>
      <c r="M79" s="55"/>
    </row>
    <row r="80" spans="1:13" ht="17" thickBot="1">
      <c r="A80" s="3" t="s">
        <v>185</v>
      </c>
      <c r="B80" s="167" t="s">
        <v>299</v>
      </c>
      <c r="C80" s="4">
        <v>4115871</v>
      </c>
      <c r="D80" s="4">
        <v>2018</v>
      </c>
      <c r="E80" s="5">
        <v>3</v>
      </c>
      <c r="F80" s="52">
        <v>8001.75</v>
      </c>
      <c r="G80" s="51">
        <v>9393.5</v>
      </c>
      <c r="H80" s="52">
        <v>4593</v>
      </c>
      <c r="I80" s="54">
        <v>0</v>
      </c>
      <c r="J80" s="55">
        <v>3.7873394295667322</v>
      </c>
      <c r="K80" s="55"/>
      <c r="L80" s="55"/>
      <c r="M80" s="55"/>
    </row>
    <row r="81" spans="1:13" ht="17" thickBot="1">
      <c r="A81" s="3" t="s">
        <v>169</v>
      </c>
      <c r="B81" s="167" t="s">
        <v>410</v>
      </c>
      <c r="C81" s="4">
        <v>4114712</v>
      </c>
      <c r="D81" s="4">
        <v>2018</v>
      </c>
      <c r="E81" s="5">
        <v>3</v>
      </c>
      <c r="F81" s="52">
        <v>21055.75</v>
      </c>
      <c r="G81" s="51">
        <v>32141</v>
      </c>
      <c r="H81" s="51">
        <v>14010</v>
      </c>
      <c r="I81" s="53">
        <v>0</v>
      </c>
      <c r="J81" s="55">
        <v>3.7970556745182011</v>
      </c>
      <c r="K81" s="55"/>
      <c r="L81" s="55"/>
      <c r="M81" s="55"/>
    </row>
    <row r="82" spans="1:13" ht="17" thickBot="1">
      <c r="A82" s="3" t="s">
        <v>96</v>
      </c>
      <c r="B82" s="167" t="s">
        <v>346</v>
      </c>
      <c r="C82" s="4">
        <v>4113874</v>
      </c>
      <c r="D82" s="4">
        <v>2018</v>
      </c>
      <c r="E82" s="5">
        <v>3</v>
      </c>
      <c r="F82" s="52">
        <v>13808.37</v>
      </c>
      <c r="G82" s="51">
        <v>17128.129999999997</v>
      </c>
      <c r="H82" s="52">
        <v>8118</v>
      </c>
      <c r="I82" s="54">
        <v>0</v>
      </c>
      <c r="J82" s="55">
        <v>3.8108524267060853</v>
      </c>
      <c r="K82" s="55"/>
      <c r="L82" s="55"/>
      <c r="M82" s="55"/>
    </row>
    <row r="83" spans="1:13" ht="17" thickBot="1">
      <c r="A83" s="3" t="s">
        <v>122</v>
      </c>
      <c r="B83" s="167" t="s">
        <v>606</v>
      </c>
      <c r="C83" s="4">
        <v>4115111</v>
      </c>
      <c r="D83" s="4">
        <v>2018</v>
      </c>
      <c r="E83" s="5">
        <v>3</v>
      </c>
      <c r="F83" s="52">
        <v>12698.69</v>
      </c>
      <c r="G83" s="51">
        <v>20468.46</v>
      </c>
      <c r="H83" s="52">
        <v>8702</v>
      </c>
      <c r="I83" s="54">
        <v>0</v>
      </c>
      <c r="J83" s="55">
        <v>3.8114398988738221</v>
      </c>
      <c r="K83" s="55"/>
      <c r="L83" s="55"/>
      <c r="M83" s="55"/>
    </row>
    <row r="84" spans="1:13" ht="17" thickBot="1">
      <c r="A84" s="3" t="s">
        <v>108</v>
      </c>
      <c r="B84" s="167" t="s">
        <v>574</v>
      </c>
      <c r="C84" s="4">
        <v>4115341</v>
      </c>
      <c r="D84" s="4">
        <v>2018</v>
      </c>
      <c r="E84" s="5">
        <v>3</v>
      </c>
      <c r="F84" s="52">
        <v>12746.26</v>
      </c>
      <c r="G84" s="51">
        <v>18950.75</v>
      </c>
      <c r="H84" s="51">
        <v>8293</v>
      </c>
      <c r="I84" s="53">
        <v>0</v>
      </c>
      <c r="J84" s="55">
        <v>3.822140359339202</v>
      </c>
      <c r="K84" s="55"/>
      <c r="L84" s="55"/>
      <c r="M84" s="55"/>
    </row>
    <row r="85" spans="1:13" ht="17" thickBot="1">
      <c r="A85" s="3" t="s">
        <v>137</v>
      </c>
      <c r="B85" s="167" t="s">
        <v>638</v>
      </c>
      <c r="C85" s="4">
        <v>4114578</v>
      </c>
      <c r="D85" s="4">
        <v>2018</v>
      </c>
      <c r="E85" s="5">
        <v>3</v>
      </c>
      <c r="F85" s="52">
        <v>8666.73</v>
      </c>
      <c r="G85" s="51">
        <v>16349.85</v>
      </c>
      <c r="H85" s="52">
        <v>6545</v>
      </c>
      <c r="I85" s="54">
        <v>0</v>
      </c>
      <c r="J85" s="55">
        <v>3.8222429335370514</v>
      </c>
      <c r="K85" s="55"/>
      <c r="L85" s="55"/>
      <c r="M85" s="55"/>
    </row>
    <row r="86" spans="1:13" ht="17" thickBot="1">
      <c r="A86" s="3" t="s">
        <v>114</v>
      </c>
      <c r="B86" s="167" t="s">
        <v>588</v>
      </c>
      <c r="C86" s="4">
        <v>4114637</v>
      </c>
      <c r="D86" s="4">
        <v>2018</v>
      </c>
      <c r="E86" s="5">
        <v>3</v>
      </c>
      <c r="F86" s="52">
        <v>9790.82</v>
      </c>
      <c r="G86" s="51">
        <v>14673.28</v>
      </c>
      <c r="H86" s="52">
        <v>6378</v>
      </c>
      <c r="I86" s="54">
        <v>0</v>
      </c>
      <c r="J86" s="55">
        <v>3.8357008466603948</v>
      </c>
      <c r="K86" s="55"/>
      <c r="L86" s="55"/>
      <c r="M86" s="55"/>
    </row>
    <row r="87" spans="1:13" ht="17" thickBot="1">
      <c r="A87" s="3" t="s">
        <v>207</v>
      </c>
      <c r="B87" s="167" t="s">
        <v>687</v>
      </c>
      <c r="C87" s="4">
        <v>4113940</v>
      </c>
      <c r="D87" s="4">
        <v>2018</v>
      </c>
      <c r="E87" s="5">
        <v>3</v>
      </c>
      <c r="F87" s="52">
        <v>20072.55</v>
      </c>
      <c r="G87" s="51">
        <v>31790.15</v>
      </c>
      <c r="H87" s="51">
        <v>13518</v>
      </c>
      <c r="I87" s="53">
        <v>0</v>
      </c>
      <c r="J87" s="55">
        <v>3.8365660600680571</v>
      </c>
      <c r="K87" s="55"/>
      <c r="L87" s="55"/>
      <c r="M87" s="55"/>
    </row>
    <row r="88" spans="1:13" ht="17" thickBot="1">
      <c r="A88" s="3" t="s">
        <v>12</v>
      </c>
      <c r="B88" s="167" t="s">
        <v>470</v>
      </c>
      <c r="C88" s="4">
        <v>4113346</v>
      </c>
      <c r="D88" s="4">
        <v>2018</v>
      </c>
      <c r="E88" s="5">
        <v>3</v>
      </c>
      <c r="F88" s="52">
        <v>6610</v>
      </c>
      <c r="G88" s="51">
        <v>12084</v>
      </c>
      <c r="H88" s="52">
        <v>4872</v>
      </c>
      <c r="I88" s="54">
        <v>0</v>
      </c>
      <c r="J88" s="55">
        <v>3.8370279146141213</v>
      </c>
      <c r="K88" s="55"/>
      <c r="L88" s="55"/>
      <c r="M88" s="55"/>
    </row>
    <row r="89" spans="1:13" ht="17" thickBot="1">
      <c r="A89" s="3" t="s">
        <v>100</v>
      </c>
      <c r="B89" s="167" t="s">
        <v>554</v>
      </c>
      <c r="C89" s="4">
        <v>4115291</v>
      </c>
      <c r="D89" s="4">
        <v>2018</v>
      </c>
      <c r="E89" s="5">
        <v>3</v>
      </c>
      <c r="F89" s="52">
        <v>15722.309999999998</v>
      </c>
      <c r="G89" s="51">
        <v>20479.149999999998</v>
      </c>
      <c r="H89" s="52">
        <v>9423</v>
      </c>
      <c r="I89" s="54">
        <v>0</v>
      </c>
      <c r="J89" s="55">
        <v>3.8418189536241103</v>
      </c>
      <c r="K89" s="55"/>
      <c r="L89" s="55"/>
      <c r="M89" s="55"/>
    </row>
    <row r="90" spans="1:13" ht="17" thickBot="1">
      <c r="A90" s="3" t="s">
        <v>92</v>
      </c>
      <c r="B90" s="167" t="s">
        <v>338</v>
      </c>
      <c r="C90" s="4">
        <v>4114195</v>
      </c>
      <c r="D90" s="4">
        <v>2018</v>
      </c>
      <c r="E90" s="5">
        <v>3</v>
      </c>
      <c r="F90" s="52">
        <v>18971.709999999995</v>
      </c>
      <c r="G90" s="51">
        <v>22062.58</v>
      </c>
      <c r="H90" s="51">
        <v>10611</v>
      </c>
      <c r="I90" s="53">
        <v>0</v>
      </c>
      <c r="J90" s="55">
        <v>3.8671463575534815</v>
      </c>
      <c r="K90" s="55"/>
      <c r="L90" s="55"/>
      <c r="M90" s="55"/>
    </row>
    <row r="91" spans="1:13" ht="17" thickBot="1">
      <c r="A91" s="3" t="s">
        <v>105</v>
      </c>
      <c r="B91" s="167" t="s">
        <v>567</v>
      </c>
      <c r="C91" s="4">
        <v>4115771</v>
      </c>
      <c r="D91" s="4">
        <v>2018</v>
      </c>
      <c r="E91" s="5">
        <v>3</v>
      </c>
      <c r="F91" s="52">
        <v>18231.29</v>
      </c>
      <c r="G91" s="51">
        <v>19569.53</v>
      </c>
      <c r="H91" s="52">
        <v>9715</v>
      </c>
      <c r="I91" s="54">
        <v>0</v>
      </c>
      <c r="J91" s="55">
        <v>3.8909747812660833</v>
      </c>
      <c r="K91" s="55"/>
      <c r="L91" s="55"/>
      <c r="M91" s="55"/>
    </row>
    <row r="92" spans="1:13" ht="17" thickBot="1">
      <c r="A92" s="3" t="s">
        <v>124</v>
      </c>
      <c r="B92" s="167" t="s">
        <v>611</v>
      </c>
      <c r="C92" s="4">
        <v>4114770</v>
      </c>
      <c r="D92" s="4">
        <v>2018</v>
      </c>
      <c r="E92" s="5">
        <v>3</v>
      </c>
      <c r="F92" s="52">
        <v>9137.16</v>
      </c>
      <c r="G92" s="51">
        <v>13294.98</v>
      </c>
      <c r="H92" s="52">
        <v>5759</v>
      </c>
      <c r="I92" s="54">
        <v>0</v>
      </c>
      <c r="J92" s="55">
        <v>3.8951449904497308</v>
      </c>
      <c r="K92" s="55"/>
      <c r="L92" s="55"/>
      <c r="M92" s="55"/>
    </row>
    <row r="93" spans="1:13" ht="17" thickBot="1">
      <c r="A93" s="3" t="s">
        <v>21</v>
      </c>
      <c r="B93" s="167" t="s">
        <v>491</v>
      </c>
      <c r="C93" s="4">
        <v>4113742</v>
      </c>
      <c r="D93" s="4">
        <v>2018</v>
      </c>
      <c r="E93" s="5">
        <v>3</v>
      </c>
      <c r="F93" s="52">
        <v>10189.25</v>
      </c>
      <c r="G93" s="51">
        <v>15442.25</v>
      </c>
      <c r="H93" s="51">
        <v>6571</v>
      </c>
      <c r="I93" s="53">
        <v>0</v>
      </c>
      <c r="J93" s="55">
        <v>3.9007000456551513</v>
      </c>
      <c r="K93" s="55"/>
      <c r="L93" s="55"/>
      <c r="M93" s="55"/>
    </row>
    <row r="94" spans="1:13" ht="17" thickBot="1">
      <c r="A94" s="3" t="s">
        <v>172</v>
      </c>
      <c r="B94" s="167" t="s">
        <v>416</v>
      </c>
      <c r="C94" s="4">
        <v>4112280</v>
      </c>
      <c r="D94" s="4">
        <v>2018</v>
      </c>
      <c r="E94" s="5">
        <v>3</v>
      </c>
      <c r="F94" s="52">
        <v>14659.5</v>
      </c>
      <c r="G94" s="51">
        <v>18053.25</v>
      </c>
      <c r="H94" s="52">
        <v>8382</v>
      </c>
      <c r="I94" s="54">
        <v>0</v>
      </c>
      <c r="J94" s="55">
        <v>3.9027380100214746</v>
      </c>
      <c r="K94" s="55"/>
      <c r="L94" s="55"/>
      <c r="M94" s="55"/>
    </row>
    <row r="95" spans="1:13" ht="17" thickBot="1">
      <c r="A95" s="3" t="s">
        <v>196</v>
      </c>
      <c r="B95" s="167" t="s">
        <v>664</v>
      </c>
      <c r="C95" s="4">
        <v>4115681</v>
      </c>
      <c r="D95" s="4">
        <v>2018</v>
      </c>
      <c r="E95" s="5">
        <v>3</v>
      </c>
      <c r="F95" s="52">
        <v>10329.35</v>
      </c>
      <c r="G95" s="51">
        <v>14306.19</v>
      </c>
      <c r="H95" s="52">
        <v>6312</v>
      </c>
      <c r="I95" s="54">
        <v>0</v>
      </c>
      <c r="J95" s="55">
        <v>3.9029689480354879</v>
      </c>
      <c r="K95" s="55"/>
      <c r="L95" s="55"/>
      <c r="M95" s="55"/>
    </row>
    <row r="96" spans="1:13" ht="17" thickBot="1">
      <c r="A96" s="3" t="s">
        <v>188</v>
      </c>
      <c r="B96" s="167" t="s">
        <v>451</v>
      </c>
      <c r="C96" s="4">
        <v>4111662</v>
      </c>
      <c r="D96" s="4">
        <v>2018</v>
      </c>
      <c r="E96" s="5">
        <v>3</v>
      </c>
      <c r="F96" s="52">
        <v>6877.1</v>
      </c>
      <c r="G96" s="51">
        <v>10560.78</v>
      </c>
      <c r="H96" s="51">
        <v>4449</v>
      </c>
      <c r="I96" s="53">
        <v>0</v>
      </c>
      <c r="J96" s="55">
        <v>3.9195055068554732</v>
      </c>
      <c r="K96" s="55"/>
      <c r="L96" s="55"/>
      <c r="M96" s="55"/>
    </row>
    <row r="97" spans="1:13" ht="17" thickBot="1">
      <c r="A97" s="3" t="s">
        <v>123</v>
      </c>
      <c r="B97" s="167" t="s">
        <v>608</v>
      </c>
      <c r="C97" s="4">
        <v>4115311</v>
      </c>
      <c r="D97" s="4">
        <v>2018</v>
      </c>
      <c r="E97" s="5">
        <v>3</v>
      </c>
      <c r="F97" s="52">
        <v>19993.940000000002</v>
      </c>
      <c r="G97" s="51">
        <v>23885.040000000001</v>
      </c>
      <c r="H97" s="52">
        <v>11187</v>
      </c>
      <c r="I97" s="54">
        <v>0</v>
      </c>
      <c r="J97" s="55">
        <v>3.9223187628497365</v>
      </c>
      <c r="K97" s="55"/>
      <c r="L97" s="55"/>
      <c r="M97" s="55"/>
    </row>
    <row r="98" spans="1:13" ht="17" thickBot="1">
      <c r="A98" s="3" t="s">
        <v>87</v>
      </c>
      <c r="B98" s="167" t="s">
        <v>327</v>
      </c>
      <c r="C98" s="4">
        <v>4115061</v>
      </c>
      <c r="D98" s="4">
        <v>2018</v>
      </c>
      <c r="E98" s="5">
        <v>3</v>
      </c>
      <c r="F98" s="52">
        <v>7669.8</v>
      </c>
      <c r="G98" s="51">
        <v>16198.59</v>
      </c>
      <c r="H98" s="52">
        <v>6076</v>
      </c>
      <c r="I98" s="54">
        <v>0</v>
      </c>
      <c r="J98" s="55">
        <v>3.9283064516129031</v>
      </c>
      <c r="K98" s="55"/>
      <c r="L98" s="55"/>
      <c r="M98" s="55"/>
    </row>
    <row r="99" spans="1:13" ht="17" thickBot="1">
      <c r="A99" s="3" t="s">
        <v>186</v>
      </c>
      <c r="B99" s="167" t="s">
        <v>447</v>
      </c>
      <c r="C99" s="4">
        <v>4113452</v>
      </c>
      <c r="D99" s="4">
        <v>2018</v>
      </c>
      <c r="E99" s="5">
        <v>3</v>
      </c>
      <c r="F99" s="52">
        <v>17771.379999999997</v>
      </c>
      <c r="G99" s="51">
        <v>23560.68</v>
      </c>
      <c r="H99" s="51">
        <v>10505</v>
      </c>
      <c r="I99" s="53">
        <v>0</v>
      </c>
      <c r="J99" s="55">
        <v>3.9345130890052356</v>
      </c>
      <c r="K99" s="55"/>
      <c r="L99" s="55"/>
      <c r="M99" s="55"/>
    </row>
    <row r="100" spans="1:13" ht="17" thickBot="1">
      <c r="A100" s="3" t="s">
        <v>20</v>
      </c>
      <c r="B100" s="167" t="s">
        <v>489</v>
      </c>
      <c r="C100" s="4">
        <v>4114039</v>
      </c>
      <c r="D100" s="4">
        <v>2018</v>
      </c>
      <c r="E100" s="5">
        <v>3</v>
      </c>
      <c r="F100" s="52">
        <v>9088.5</v>
      </c>
      <c r="G100" s="51">
        <v>12641</v>
      </c>
      <c r="H100" s="52">
        <v>5520</v>
      </c>
      <c r="I100" s="54">
        <v>0</v>
      </c>
      <c r="J100" s="55">
        <v>3.9365036231884059</v>
      </c>
      <c r="K100" s="55"/>
      <c r="L100" s="55"/>
      <c r="M100" s="55"/>
    </row>
    <row r="101" spans="1:13" ht="17" thickBot="1">
      <c r="A101" s="25" t="s">
        <v>36</v>
      </c>
      <c r="B101" s="167" t="s">
        <v>521</v>
      </c>
      <c r="C101" s="2">
        <v>4115521</v>
      </c>
      <c r="D101" s="4">
        <v>2018</v>
      </c>
      <c r="E101" s="5">
        <v>3</v>
      </c>
      <c r="F101" s="52">
        <v>8656</v>
      </c>
      <c r="G101" s="51">
        <v>9415</v>
      </c>
      <c r="H101" s="52">
        <v>4576</v>
      </c>
      <c r="I101" s="54">
        <v>0</v>
      </c>
      <c r="J101" s="55">
        <v>3.9490821678321679</v>
      </c>
      <c r="K101" s="55"/>
      <c r="L101" s="55"/>
      <c r="M101" s="55"/>
    </row>
    <row r="102" spans="1:13" ht="17" thickBot="1">
      <c r="A102" s="1" t="s">
        <v>99</v>
      </c>
      <c r="B102" s="167" t="s">
        <v>350</v>
      </c>
      <c r="C102" s="4">
        <v>4113882</v>
      </c>
      <c r="D102" s="4">
        <v>2018</v>
      </c>
      <c r="E102" s="5">
        <v>3</v>
      </c>
      <c r="F102" s="52">
        <v>10611.34</v>
      </c>
      <c r="G102" s="51">
        <v>16308.2</v>
      </c>
      <c r="H102" s="51">
        <v>6803</v>
      </c>
      <c r="I102" s="53">
        <v>0</v>
      </c>
      <c r="J102" s="55">
        <v>3.9570101425841542</v>
      </c>
      <c r="K102" s="55"/>
      <c r="L102" s="55"/>
      <c r="M102" s="55"/>
    </row>
    <row r="103" spans="1:13" ht="17" thickBot="1">
      <c r="A103" s="3" t="s">
        <v>16</v>
      </c>
      <c r="B103" s="167" t="s">
        <v>480</v>
      </c>
      <c r="C103" s="4">
        <v>4113585</v>
      </c>
      <c r="D103" s="4">
        <v>2018</v>
      </c>
      <c r="E103" s="5">
        <v>3</v>
      </c>
      <c r="F103" s="52">
        <v>14298.82</v>
      </c>
      <c r="G103" s="51">
        <v>24155.719999999998</v>
      </c>
      <c r="H103" s="52">
        <v>10071</v>
      </c>
      <c r="I103" s="54">
        <v>1433</v>
      </c>
      <c r="J103" s="55">
        <v>3.9606335021348418</v>
      </c>
      <c r="K103" s="55"/>
      <c r="L103" s="55"/>
      <c r="M103" s="55"/>
    </row>
    <row r="104" spans="1:13" ht="17" thickBot="1">
      <c r="A104" s="3" t="s">
        <v>7</v>
      </c>
      <c r="B104" s="167" t="s">
        <v>457</v>
      </c>
      <c r="C104" s="4">
        <v>4113973</v>
      </c>
      <c r="D104" s="4">
        <v>2018</v>
      </c>
      <c r="E104" s="5">
        <v>3</v>
      </c>
      <c r="F104" s="52">
        <v>14462.25</v>
      </c>
      <c r="G104" s="51">
        <v>21411.5</v>
      </c>
      <c r="H104" s="52">
        <v>9044</v>
      </c>
      <c r="I104" s="54">
        <v>0</v>
      </c>
      <c r="J104" s="55">
        <v>3.9665800530738613</v>
      </c>
      <c r="K104" s="55"/>
      <c r="L104" s="55"/>
      <c r="M104" s="55"/>
    </row>
    <row r="105" spans="1:13" ht="17" thickBot="1">
      <c r="A105" s="3" t="s">
        <v>107</v>
      </c>
      <c r="B105" s="167" t="s">
        <v>571</v>
      </c>
      <c r="C105" s="4">
        <v>4112165</v>
      </c>
      <c r="D105" s="4">
        <v>2018</v>
      </c>
      <c r="E105" s="5">
        <v>3</v>
      </c>
      <c r="F105" s="52">
        <v>25475.57</v>
      </c>
      <c r="G105" s="51">
        <v>35537.15</v>
      </c>
      <c r="H105" s="51">
        <v>15352</v>
      </c>
      <c r="I105" s="53">
        <v>0</v>
      </c>
      <c r="J105" s="55">
        <v>3.974252214695154</v>
      </c>
      <c r="K105" s="55"/>
      <c r="L105" s="55"/>
      <c r="M105" s="55"/>
    </row>
    <row r="106" spans="1:13" ht="17" thickBot="1">
      <c r="A106" s="3" t="s">
        <v>116</v>
      </c>
      <c r="B106" s="167" t="s">
        <v>592</v>
      </c>
      <c r="C106" s="4">
        <v>4202115</v>
      </c>
      <c r="D106" s="4">
        <v>2018</v>
      </c>
      <c r="E106" s="5">
        <v>3</v>
      </c>
      <c r="F106" s="52">
        <v>6049.5</v>
      </c>
      <c r="G106" s="51">
        <v>10539.25</v>
      </c>
      <c r="H106" s="52">
        <v>4171</v>
      </c>
      <c r="I106" s="54">
        <v>0</v>
      </c>
      <c r="J106" s="55">
        <v>3.9771637497003116</v>
      </c>
      <c r="K106" s="55"/>
      <c r="L106" s="55"/>
      <c r="M106" s="55"/>
    </row>
    <row r="107" spans="1:13" ht="17" thickBot="1">
      <c r="A107" s="3" t="s">
        <v>178</v>
      </c>
      <c r="B107" s="167" t="s">
        <v>429</v>
      </c>
      <c r="C107" s="4">
        <v>4115451</v>
      </c>
      <c r="D107" s="4">
        <v>2018</v>
      </c>
      <c r="E107" s="5">
        <v>3</v>
      </c>
      <c r="F107" s="52">
        <v>6143.75</v>
      </c>
      <c r="G107" s="51">
        <v>8797.5</v>
      </c>
      <c r="H107" s="52">
        <v>3754</v>
      </c>
      <c r="I107" s="54">
        <v>0</v>
      </c>
      <c r="J107" s="55">
        <v>3.9800879062333512</v>
      </c>
      <c r="K107" s="55"/>
      <c r="L107" s="55"/>
      <c r="M107" s="55"/>
    </row>
    <row r="108" spans="1:13" ht="17" thickBot="1">
      <c r="A108" s="3" t="s">
        <v>161</v>
      </c>
      <c r="B108" s="167" t="s">
        <v>394</v>
      </c>
      <c r="C108" s="4">
        <v>4115541</v>
      </c>
      <c r="D108" s="4">
        <v>2018</v>
      </c>
      <c r="E108" s="5">
        <v>3</v>
      </c>
      <c r="F108" s="52">
        <v>11751.59</v>
      </c>
      <c r="G108" s="51">
        <v>17072.46</v>
      </c>
      <c r="H108" s="51">
        <v>7241</v>
      </c>
      <c r="I108" s="53">
        <v>0</v>
      </c>
      <c r="J108" s="55">
        <v>3.9806725590388066</v>
      </c>
      <c r="K108" s="55"/>
      <c r="L108" s="55"/>
      <c r="M108" s="55"/>
    </row>
    <row r="109" spans="1:13" ht="17" thickBot="1">
      <c r="A109" s="3" t="s">
        <v>208</v>
      </c>
      <c r="B109" s="167" t="s">
        <v>690</v>
      </c>
      <c r="C109" s="4">
        <v>4135109</v>
      </c>
      <c r="D109" s="4">
        <v>2018</v>
      </c>
      <c r="E109" s="5">
        <v>3</v>
      </c>
      <c r="F109" s="52">
        <v>12691.650000000001</v>
      </c>
      <c r="G109" s="51">
        <v>23090.44</v>
      </c>
      <c r="H109" s="52">
        <v>8961</v>
      </c>
      <c r="I109" s="54">
        <v>0</v>
      </c>
      <c r="J109" s="55">
        <v>3.9930911728601717</v>
      </c>
      <c r="K109" s="55"/>
      <c r="L109" s="55"/>
      <c r="M109" s="55"/>
    </row>
    <row r="110" spans="1:13" ht="17" thickBot="1">
      <c r="A110" s="3" t="s">
        <v>40</v>
      </c>
      <c r="B110" s="167" t="s">
        <v>530</v>
      </c>
      <c r="C110" s="4">
        <v>4110946</v>
      </c>
      <c r="D110" s="4">
        <v>2018</v>
      </c>
      <c r="E110" s="5">
        <v>3</v>
      </c>
      <c r="F110" s="52">
        <v>11799</v>
      </c>
      <c r="G110" s="51">
        <v>14616.1</v>
      </c>
      <c r="H110" s="52">
        <v>6594</v>
      </c>
      <c r="I110" s="54">
        <v>0</v>
      </c>
      <c r="J110" s="55">
        <v>4.0059296329996963</v>
      </c>
      <c r="K110" s="55"/>
      <c r="L110" s="55"/>
      <c r="M110" s="55"/>
    </row>
    <row r="111" spans="1:13" ht="17" thickBot="1">
      <c r="A111" s="3" t="s">
        <v>132</v>
      </c>
      <c r="B111" s="167" t="s">
        <v>628</v>
      </c>
      <c r="C111" s="4">
        <v>4115801</v>
      </c>
      <c r="D111" s="4">
        <v>2018</v>
      </c>
      <c r="E111" s="5">
        <v>3</v>
      </c>
      <c r="F111" s="52">
        <v>15751.25</v>
      </c>
      <c r="G111" s="51">
        <v>24255</v>
      </c>
      <c r="H111" s="51">
        <v>9966</v>
      </c>
      <c r="I111" s="53">
        <v>0</v>
      </c>
      <c r="J111" s="55">
        <v>4.0142735300020069</v>
      </c>
      <c r="K111" s="55"/>
      <c r="L111" s="55"/>
      <c r="M111" s="55"/>
    </row>
    <row r="112" spans="1:13" ht="17" thickBot="1">
      <c r="A112" s="3" t="s">
        <v>138</v>
      </c>
      <c r="B112" s="167" t="s">
        <v>640</v>
      </c>
      <c r="C112" s="4">
        <v>4114543</v>
      </c>
      <c r="D112" s="4">
        <v>2018</v>
      </c>
      <c r="E112" s="5">
        <v>3</v>
      </c>
      <c r="F112" s="52">
        <v>9974.9399999999987</v>
      </c>
      <c r="G112" s="51">
        <v>15431.16</v>
      </c>
      <c r="H112" s="52">
        <v>6319</v>
      </c>
      <c r="I112" s="54">
        <v>0</v>
      </c>
      <c r="J112" s="55">
        <v>4.0205887007437884</v>
      </c>
      <c r="K112" s="55"/>
      <c r="L112" s="55"/>
      <c r="M112" s="55"/>
    </row>
    <row r="113" spans="1:14" ht="17" thickBot="1">
      <c r="A113" s="3" t="s">
        <v>28</v>
      </c>
      <c r="B113" s="167" t="s">
        <v>507</v>
      </c>
      <c r="C113" s="4">
        <v>4114661</v>
      </c>
      <c r="D113" s="4">
        <v>2018</v>
      </c>
      <c r="E113" s="5">
        <v>3</v>
      </c>
      <c r="F113" s="52">
        <v>8446.49</v>
      </c>
      <c r="G113" s="51">
        <v>12044.43</v>
      </c>
      <c r="H113" s="52">
        <v>5052</v>
      </c>
      <c r="I113" s="54">
        <v>0</v>
      </c>
      <c r="J113" s="55">
        <v>4.0560015835312742</v>
      </c>
      <c r="K113" s="55"/>
      <c r="L113" s="55"/>
      <c r="M113" s="55"/>
      <c r="N113" s="88"/>
    </row>
    <row r="114" spans="1:14" ht="17" thickBot="1">
      <c r="A114" s="3" t="s">
        <v>148</v>
      </c>
      <c r="B114" s="167" t="s">
        <v>363</v>
      </c>
      <c r="C114" s="4">
        <v>4114344</v>
      </c>
      <c r="D114" s="4">
        <v>2018</v>
      </c>
      <c r="E114" s="5">
        <v>3</v>
      </c>
      <c r="F114" s="52">
        <v>12757.730000000001</v>
      </c>
      <c r="G114" s="51">
        <v>19234.009999999998</v>
      </c>
      <c r="H114" s="51">
        <v>7863</v>
      </c>
      <c r="I114" s="53">
        <v>0</v>
      </c>
      <c r="J114" s="55">
        <v>4.0686430115731902</v>
      </c>
      <c r="K114" s="55"/>
      <c r="L114" s="55"/>
      <c r="M114" s="55"/>
    </row>
    <row r="115" spans="1:14" ht="17" thickBot="1">
      <c r="A115" s="3" t="s">
        <v>31</v>
      </c>
      <c r="B115" s="167" t="s">
        <v>513</v>
      </c>
      <c r="C115" s="4">
        <v>4110490</v>
      </c>
      <c r="D115" s="4">
        <v>2018</v>
      </c>
      <c r="E115" s="5">
        <v>3</v>
      </c>
      <c r="F115" s="52">
        <v>14613</v>
      </c>
      <c r="G115" s="51">
        <v>26500.5</v>
      </c>
      <c r="H115" s="52">
        <v>10093</v>
      </c>
      <c r="I115" s="54">
        <v>0</v>
      </c>
      <c r="J115" s="55">
        <v>4.0734667591399978</v>
      </c>
      <c r="K115" s="55"/>
      <c r="L115" s="55"/>
      <c r="M115" s="55"/>
    </row>
    <row r="116" spans="1:14" ht="17" thickBot="1">
      <c r="A116" s="3" t="s">
        <v>15</v>
      </c>
      <c r="B116" s="167" t="s">
        <v>478</v>
      </c>
      <c r="C116" s="4">
        <v>4113619</v>
      </c>
      <c r="D116" s="4">
        <v>2018</v>
      </c>
      <c r="E116" s="5">
        <v>3</v>
      </c>
      <c r="F116" s="52">
        <v>3594.04</v>
      </c>
      <c r="G116" s="51">
        <v>4772.58</v>
      </c>
      <c r="H116" s="52">
        <v>2048</v>
      </c>
      <c r="I116" s="54">
        <v>0</v>
      </c>
      <c r="J116" s="55">
        <v>4.0852636718749995</v>
      </c>
      <c r="K116" s="55"/>
      <c r="L116" s="55"/>
      <c r="M116" s="55"/>
    </row>
    <row r="117" spans="1:14" ht="17" thickBot="1">
      <c r="A117" s="3" t="s">
        <v>120</v>
      </c>
      <c r="B117" s="167" t="s">
        <v>602</v>
      </c>
      <c r="C117" s="4">
        <v>4210704</v>
      </c>
      <c r="D117" s="4">
        <v>2018</v>
      </c>
      <c r="E117" s="5">
        <v>3</v>
      </c>
      <c r="F117" s="52">
        <v>5451.5</v>
      </c>
      <c r="G117" s="51">
        <v>8883</v>
      </c>
      <c r="H117" s="51">
        <v>3485</v>
      </c>
      <c r="I117" s="53">
        <v>0</v>
      </c>
      <c r="J117" s="55">
        <v>4.1131994261119083</v>
      </c>
      <c r="K117" s="55"/>
      <c r="L117" s="55"/>
      <c r="M117" s="55"/>
    </row>
    <row r="118" spans="1:14" ht="17" thickBot="1">
      <c r="A118" s="3" t="s">
        <v>30</v>
      </c>
      <c r="B118" s="167" t="s">
        <v>511</v>
      </c>
      <c r="C118" s="4">
        <v>4112900</v>
      </c>
      <c r="D118" s="4">
        <v>2018</v>
      </c>
      <c r="E118" s="5">
        <v>3</v>
      </c>
      <c r="F118" s="52">
        <v>15697.5</v>
      </c>
      <c r="G118" s="51">
        <v>24559.75</v>
      </c>
      <c r="H118" s="52">
        <v>9756</v>
      </c>
      <c r="I118" s="54">
        <v>0</v>
      </c>
      <c r="J118" s="55">
        <v>4.1264093890938911</v>
      </c>
      <c r="K118" s="55"/>
      <c r="L118" s="55"/>
      <c r="M118" s="55"/>
    </row>
    <row r="119" spans="1:14" ht="17" thickBot="1">
      <c r="A119" s="3" t="s">
        <v>45</v>
      </c>
      <c r="B119" s="167" t="s">
        <v>537</v>
      </c>
      <c r="C119" s="4">
        <v>4113221</v>
      </c>
      <c r="D119" s="4">
        <v>2018</v>
      </c>
      <c r="E119" s="5">
        <v>3</v>
      </c>
      <c r="F119" s="52">
        <v>18163.5</v>
      </c>
      <c r="G119" s="51">
        <v>28901.5</v>
      </c>
      <c r="H119" s="52">
        <v>11396</v>
      </c>
      <c r="I119" s="54">
        <v>0</v>
      </c>
      <c r="J119" s="55">
        <v>4.12995787995788</v>
      </c>
      <c r="K119" s="55"/>
      <c r="L119" s="55"/>
      <c r="M119" s="55"/>
    </row>
    <row r="120" spans="1:14" ht="17" thickBot="1">
      <c r="A120" s="3" t="s">
        <v>156</v>
      </c>
      <c r="B120" s="167" t="s">
        <v>380</v>
      </c>
      <c r="C120" s="4">
        <v>4115361</v>
      </c>
      <c r="D120" s="4">
        <v>2018</v>
      </c>
      <c r="E120" s="5">
        <v>3</v>
      </c>
      <c r="F120" s="52">
        <v>6254</v>
      </c>
      <c r="G120" s="51">
        <v>11406</v>
      </c>
      <c r="H120" s="51">
        <v>4274</v>
      </c>
      <c r="I120" s="53">
        <v>0</v>
      </c>
      <c r="J120" s="55">
        <v>4.1319606925596633</v>
      </c>
      <c r="K120" s="55"/>
      <c r="L120" s="55"/>
      <c r="M120" s="55"/>
    </row>
    <row r="121" spans="1:14" ht="17" thickBot="1">
      <c r="A121" s="3" t="s">
        <v>6</v>
      </c>
      <c r="B121" s="167" t="s">
        <v>454</v>
      </c>
      <c r="C121" s="4">
        <v>4115441</v>
      </c>
      <c r="D121" s="4">
        <v>2018</v>
      </c>
      <c r="E121" s="5">
        <v>3</v>
      </c>
      <c r="F121" s="52">
        <v>8509</v>
      </c>
      <c r="G121" s="51">
        <v>14109</v>
      </c>
      <c r="H121" s="52">
        <v>5438</v>
      </c>
      <c r="I121" s="54">
        <v>0</v>
      </c>
      <c r="J121" s="55">
        <v>4.1592497241632955</v>
      </c>
      <c r="K121" s="55"/>
      <c r="L121" s="55"/>
      <c r="M121" s="55"/>
    </row>
    <row r="122" spans="1:14" ht="17" thickBot="1">
      <c r="A122" s="3" t="s">
        <v>134</v>
      </c>
      <c r="B122" s="167" t="s">
        <v>632</v>
      </c>
      <c r="C122" s="4">
        <v>4114500</v>
      </c>
      <c r="D122" s="4">
        <v>2018</v>
      </c>
      <c r="E122" s="5">
        <v>3</v>
      </c>
      <c r="F122" s="52">
        <v>10535.68</v>
      </c>
      <c r="G122" s="51">
        <v>13010.14</v>
      </c>
      <c r="H122" s="52">
        <v>5653</v>
      </c>
      <c r="I122" s="54">
        <v>0</v>
      </c>
      <c r="J122" s="55">
        <v>4.1651901645144171</v>
      </c>
      <c r="K122" s="55"/>
      <c r="L122" s="55"/>
      <c r="M122" s="55"/>
    </row>
    <row r="123" spans="1:14" ht="17" thickBot="1">
      <c r="A123" s="3" t="s">
        <v>9</v>
      </c>
      <c r="B123" s="167" t="s">
        <v>463</v>
      </c>
      <c r="C123" s="4">
        <v>4111027</v>
      </c>
      <c r="D123" s="4">
        <v>2018</v>
      </c>
      <c r="E123" s="5">
        <v>3</v>
      </c>
      <c r="F123" s="52">
        <v>9181.23</v>
      </c>
      <c r="G123" s="51">
        <v>12311.949999999999</v>
      </c>
      <c r="H123" s="51">
        <v>5160</v>
      </c>
      <c r="I123" s="53">
        <v>0</v>
      </c>
      <c r="J123" s="55">
        <v>4.1653449612403097</v>
      </c>
      <c r="K123" s="55"/>
      <c r="L123" s="55"/>
      <c r="M123" s="55"/>
    </row>
    <row r="124" spans="1:14" ht="17" thickBot="1">
      <c r="A124" s="3" t="s">
        <v>162</v>
      </c>
      <c r="B124" s="167" t="s">
        <v>396</v>
      </c>
      <c r="C124" s="4">
        <v>4114527</v>
      </c>
      <c r="D124" s="4">
        <v>2018</v>
      </c>
      <c r="E124" s="5">
        <v>3</v>
      </c>
      <c r="F124" s="52">
        <v>11803.989999999998</v>
      </c>
      <c r="G124" s="51">
        <v>14141.19</v>
      </c>
      <c r="H124" s="52">
        <v>6228</v>
      </c>
      <c r="I124" s="54">
        <v>0</v>
      </c>
      <c r="J124" s="55">
        <v>4.165892742453436</v>
      </c>
      <c r="K124" s="55"/>
      <c r="L124" s="55"/>
      <c r="M124" s="55"/>
    </row>
    <row r="125" spans="1:14" ht="17" thickBot="1">
      <c r="A125" s="3" t="s">
        <v>85</v>
      </c>
      <c r="B125" s="167" t="s">
        <v>323</v>
      </c>
      <c r="C125" s="4">
        <v>4167904</v>
      </c>
      <c r="D125" s="4">
        <v>2018</v>
      </c>
      <c r="E125" s="5">
        <v>3</v>
      </c>
      <c r="F125" s="52">
        <v>16554.25</v>
      </c>
      <c r="G125" s="51">
        <v>30011.5</v>
      </c>
      <c r="H125" s="52">
        <v>11155</v>
      </c>
      <c r="I125" s="54">
        <v>0</v>
      </c>
      <c r="J125" s="55">
        <v>4.1744285073957865</v>
      </c>
      <c r="K125" s="55"/>
      <c r="L125" s="55"/>
      <c r="M125" s="55"/>
    </row>
    <row r="126" spans="1:14" ht="17" thickBot="1">
      <c r="A126" s="3" t="s">
        <v>152</v>
      </c>
      <c r="B126" s="167" t="s">
        <v>371</v>
      </c>
      <c r="C126" s="4">
        <v>4114328</v>
      </c>
      <c r="D126" s="4">
        <v>2018</v>
      </c>
      <c r="E126" s="5">
        <v>3</v>
      </c>
      <c r="F126" s="52">
        <v>13909</v>
      </c>
      <c r="G126" s="51">
        <v>24588</v>
      </c>
      <c r="H126" s="51">
        <v>9202</v>
      </c>
      <c r="I126" s="53">
        <v>0</v>
      </c>
      <c r="J126" s="55">
        <v>4.183547054988046</v>
      </c>
      <c r="K126" s="55"/>
      <c r="L126" s="55"/>
      <c r="M126" s="55"/>
    </row>
    <row r="127" spans="1:14" ht="17" thickBot="1">
      <c r="A127" s="3" t="s">
        <v>183</v>
      </c>
      <c r="B127" s="167" t="s">
        <v>443</v>
      </c>
      <c r="C127" s="4">
        <v>4157509</v>
      </c>
      <c r="D127" s="4">
        <v>2018</v>
      </c>
      <c r="E127" s="5">
        <v>3</v>
      </c>
      <c r="F127" s="52">
        <v>13789.369999999999</v>
      </c>
      <c r="G127" s="51">
        <v>23493.91</v>
      </c>
      <c r="H127" s="52">
        <v>8892</v>
      </c>
      <c r="I127" s="54">
        <v>0</v>
      </c>
      <c r="J127" s="55">
        <v>4.1929014844804318</v>
      </c>
      <c r="K127" s="55"/>
      <c r="L127" s="55"/>
      <c r="M127" s="55"/>
    </row>
    <row r="128" spans="1:14" ht="17" thickBot="1">
      <c r="A128" s="3" t="s">
        <v>213</v>
      </c>
      <c r="B128" s="167" t="s">
        <v>704</v>
      </c>
      <c r="C128" s="4">
        <v>4113577</v>
      </c>
      <c r="D128" s="4">
        <v>2018</v>
      </c>
      <c r="E128" s="5">
        <v>3</v>
      </c>
      <c r="F128" s="52">
        <v>5505.23</v>
      </c>
      <c r="G128" s="51">
        <v>9618.9</v>
      </c>
      <c r="H128" s="52">
        <v>3600</v>
      </c>
      <c r="I128" s="54">
        <v>0</v>
      </c>
      <c r="J128" s="55">
        <v>4.2011472222222217</v>
      </c>
      <c r="K128" s="55"/>
      <c r="L128" s="55"/>
      <c r="M128" s="55"/>
      <c r="N128" s="88"/>
    </row>
    <row r="129" spans="1:13" ht="17" thickBot="1">
      <c r="A129" s="3" t="s">
        <v>174</v>
      </c>
      <c r="B129" s="167" t="s">
        <v>419</v>
      </c>
      <c r="C129" s="4">
        <v>4115631</v>
      </c>
      <c r="D129" s="4">
        <v>2018</v>
      </c>
      <c r="E129" s="5">
        <v>3</v>
      </c>
      <c r="F129" s="52">
        <v>14728.76</v>
      </c>
      <c r="G129" s="51">
        <v>21066.68</v>
      </c>
      <c r="H129" s="51">
        <v>8758</v>
      </c>
      <c r="I129" s="53">
        <v>1063</v>
      </c>
      <c r="J129" s="55">
        <v>4.2085453299840152</v>
      </c>
      <c r="K129" s="55"/>
      <c r="L129" s="55"/>
      <c r="M129" s="55"/>
    </row>
    <row r="130" spans="1:13" ht="17" thickBot="1">
      <c r="A130" s="3" t="s">
        <v>52</v>
      </c>
      <c r="B130" s="167" t="s">
        <v>241</v>
      </c>
      <c r="C130" s="4">
        <v>4113684</v>
      </c>
      <c r="D130" s="4">
        <v>2018</v>
      </c>
      <c r="E130" s="5">
        <v>3</v>
      </c>
      <c r="F130" s="52">
        <v>13877.67</v>
      </c>
      <c r="G130" s="51">
        <v>17564.38</v>
      </c>
      <c r="H130" s="52">
        <v>7467</v>
      </c>
      <c r="I130" s="54">
        <v>0</v>
      </c>
      <c r="J130" s="55">
        <v>4.2108008571045943</v>
      </c>
      <c r="K130" s="55"/>
      <c r="L130" s="55"/>
      <c r="M130" s="55"/>
    </row>
    <row r="131" spans="1:13" ht="17" thickBot="1">
      <c r="A131" s="3" t="s">
        <v>68</v>
      </c>
      <c r="B131" s="167" t="s">
        <v>278</v>
      </c>
      <c r="C131" s="4">
        <v>4141701</v>
      </c>
      <c r="D131" s="4">
        <v>2018</v>
      </c>
      <c r="E131" s="5">
        <v>3</v>
      </c>
      <c r="F131" s="52">
        <v>21346.11</v>
      </c>
      <c r="G131" s="51">
        <v>38254.050000000003</v>
      </c>
      <c r="H131" s="52">
        <v>14108</v>
      </c>
      <c r="I131" s="54">
        <v>0</v>
      </c>
      <c r="J131" s="55">
        <v>4.2245647859370576</v>
      </c>
      <c r="K131" s="55"/>
      <c r="L131" s="55"/>
      <c r="M131" s="55"/>
    </row>
    <row r="132" spans="1:13" ht="17" thickBot="1">
      <c r="A132" s="3" t="s">
        <v>84</v>
      </c>
      <c r="B132" s="167" t="s">
        <v>321</v>
      </c>
      <c r="C132" s="4">
        <v>4179701</v>
      </c>
      <c r="D132" s="4">
        <v>2018</v>
      </c>
      <c r="E132" s="5">
        <v>3</v>
      </c>
      <c r="F132" s="52">
        <v>12560.720000000001</v>
      </c>
      <c r="G132" s="51">
        <v>16838.16</v>
      </c>
      <c r="H132" s="51">
        <v>6957</v>
      </c>
      <c r="I132" s="53">
        <v>0</v>
      </c>
      <c r="J132" s="55">
        <v>4.2257984763547505</v>
      </c>
      <c r="K132" s="55"/>
      <c r="L132" s="55"/>
      <c r="M132" s="55"/>
    </row>
    <row r="133" spans="1:13" ht="17" thickBot="1">
      <c r="A133" s="3" t="s">
        <v>22</v>
      </c>
      <c r="B133" s="167" t="s">
        <v>493</v>
      </c>
      <c r="C133" s="4">
        <v>4115081</v>
      </c>
      <c r="D133" s="4">
        <v>2018</v>
      </c>
      <c r="E133" s="5">
        <v>3</v>
      </c>
      <c r="F133" s="52">
        <v>13001.5</v>
      </c>
      <c r="G133" s="51">
        <v>15973.5</v>
      </c>
      <c r="H133" s="52">
        <v>6846</v>
      </c>
      <c r="I133" s="54">
        <v>0</v>
      </c>
      <c r="J133" s="55">
        <v>4.2323984808647381</v>
      </c>
      <c r="K133" s="55"/>
      <c r="L133" s="55"/>
      <c r="M133" s="55"/>
    </row>
    <row r="134" spans="1:13" ht="17" thickBot="1">
      <c r="A134" s="3" t="s">
        <v>147</v>
      </c>
      <c r="B134" s="167" t="s">
        <v>361</v>
      </c>
      <c r="C134" s="4">
        <v>4115611</v>
      </c>
      <c r="D134" s="4">
        <v>2018</v>
      </c>
      <c r="E134" s="5">
        <v>3</v>
      </c>
      <c r="F134" s="52">
        <v>13755.64</v>
      </c>
      <c r="G134" s="51">
        <v>22441.31</v>
      </c>
      <c r="H134" s="52">
        <v>8725</v>
      </c>
      <c r="I134" s="54">
        <v>971</v>
      </c>
      <c r="J134" s="55">
        <v>4.2599369627507162</v>
      </c>
      <c r="K134" s="55"/>
      <c r="L134" s="55"/>
      <c r="M134" s="55"/>
    </row>
    <row r="135" spans="1:13" ht="17" thickBot="1">
      <c r="A135" s="3" t="s">
        <v>135</v>
      </c>
      <c r="B135" s="167" t="s">
        <v>634</v>
      </c>
      <c r="C135" s="4">
        <v>4114551</v>
      </c>
      <c r="D135" s="4">
        <v>2018</v>
      </c>
      <c r="E135" s="5">
        <v>3</v>
      </c>
      <c r="F135" s="52">
        <v>13298.919999999998</v>
      </c>
      <c r="G135" s="51">
        <v>17378.48</v>
      </c>
      <c r="H135" s="51">
        <v>7190</v>
      </c>
      <c r="I135" s="53">
        <v>0</v>
      </c>
      <c r="J135" s="55">
        <v>4.2666759388038944</v>
      </c>
      <c r="K135" s="55"/>
      <c r="L135" s="55"/>
      <c r="M135" s="55"/>
    </row>
    <row r="136" spans="1:13" ht="17" thickBot="1">
      <c r="A136" s="3" t="s">
        <v>202</v>
      </c>
      <c r="B136" s="167" t="s">
        <v>675</v>
      </c>
      <c r="C136" s="4">
        <v>4115531</v>
      </c>
      <c r="D136" s="4">
        <v>2018</v>
      </c>
      <c r="E136" s="5">
        <v>3</v>
      </c>
      <c r="F136" s="52">
        <v>13569.619999999999</v>
      </c>
      <c r="G136" s="51">
        <v>21103.3</v>
      </c>
      <c r="H136" s="52">
        <v>8105</v>
      </c>
      <c r="I136" s="54">
        <v>0</v>
      </c>
      <c r="J136" s="55">
        <v>4.277966687230105</v>
      </c>
      <c r="K136" s="55"/>
      <c r="L136" s="55"/>
      <c r="M136" s="55"/>
    </row>
    <row r="137" spans="1:13" ht="17" thickBot="1">
      <c r="A137" s="3" t="s">
        <v>128</v>
      </c>
      <c r="B137" s="167" t="s">
        <v>619</v>
      </c>
      <c r="C137" s="4">
        <v>4115811</v>
      </c>
      <c r="D137" s="4">
        <v>2018</v>
      </c>
      <c r="E137" s="5">
        <v>3</v>
      </c>
      <c r="F137" s="52">
        <v>14415.5</v>
      </c>
      <c r="G137" s="51">
        <v>26479.75</v>
      </c>
      <c r="H137" s="52">
        <v>9551</v>
      </c>
      <c r="I137" s="54">
        <v>0</v>
      </c>
      <c r="J137" s="55">
        <v>4.2817767773008066</v>
      </c>
      <c r="K137" s="55"/>
      <c r="L137" s="55"/>
      <c r="M137" s="55"/>
    </row>
    <row r="138" spans="1:13" ht="17" thickBot="1">
      <c r="A138" s="3" t="s">
        <v>143</v>
      </c>
      <c r="B138" s="167" t="s">
        <v>352</v>
      </c>
      <c r="C138" s="4">
        <v>4110672</v>
      </c>
      <c r="D138" s="4">
        <v>2018</v>
      </c>
      <c r="E138" s="5">
        <v>3</v>
      </c>
      <c r="F138" s="52">
        <v>22983.75</v>
      </c>
      <c r="G138" s="51">
        <v>29668.5</v>
      </c>
      <c r="H138" s="51">
        <v>12291</v>
      </c>
      <c r="I138" s="53">
        <v>0</v>
      </c>
      <c r="J138" s="55">
        <v>4.2838052233341468</v>
      </c>
      <c r="K138" s="55"/>
      <c r="L138" s="55"/>
      <c r="M138" s="55"/>
    </row>
    <row r="139" spans="1:13" ht="17" thickBot="1">
      <c r="A139" s="3" t="s">
        <v>37</v>
      </c>
      <c r="B139" s="167" t="s">
        <v>524</v>
      </c>
      <c r="C139" s="4">
        <v>4115021</v>
      </c>
      <c r="D139" s="4">
        <v>2018</v>
      </c>
      <c r="E139" s="5">
        <v>3</v>
      </c>
      <c r="F139" s="52">
        <v>5140.25</v>
      </c>
      <c r="G139" s="51">
        <v>9575.5</v>
      </c>
      <c r="H139" s="52">
        <v>3433</v>
      </c>
      <c r="I139" s="54">
        <v>0</v>
      </c>
      <c r="J139" s="55">
        <v>4.2865569472764342</v>
      </c>
      <c r="K139" s="55"/>
      <c r="L139" s="55"/>
      <c r="M139" s="55"/>
    </row>
    <row r="140" spans="1:13" ht="17" thickBot="1">
      <c r="A140" s="3" t="s">
        <v>33</v>
      </c>
      <c r="B140" s="167" t="s">
        <v>515</v>
      </c>
      <c r="C140" s="4">
        <v>4114393</v>
      </c>
      <c r="D140" s="4">
        <v>2018</v>
      </c>
      <c r="E140" s="5">
        <v>3</v>
      </c>
      <c r="F140" s="52">
        <v>13970.49</v>
      </c>
      <c r="G140" s="51">
        <v>20626.78</v>
      </c>
      <c r="H140" s="52">
        <v>8066</v>
      </c>
      <c r="I140" s="54">
        <v>0</v>
      </c>
      <c r="J140" s="55">
        <v>4.2892722539052812</v>
      </c>
      <c r="K140" s="55"/>
      <c r="L140" s="55"/>
      <c r="M140" s="55"/>
    </row>
    <row r="141" spans="1:13" ht="17" thickBot="1">
      <c r="A141" s="1" t="s">
        <v>201</v>
      </c>
      <c r="B141" s="167" t="s">
        <v>672</v>
      </c>
      <c r="C141" s="2">
        <v>4912010</v>
      </c>
      <c r="D141" s="4">
        <v>2018</v>
      </c>
      <c r="E141" s="5">
        <v>3</v>
      </c>
      <c r="F141" s="52">
        <v>6858.1099999999988</v>
      </c>
      <c r="G141" s="51">
        <v>12352.93</v>
      </c>
      <c r="H141" s="51">
        <v>4476</v>
      </c>
      <c r="I141" s="53">
        <v>0</v>
      </c>
      <c r="J141" s="55">
        <v>4.2920107238605896</v>
      </c>
      <c r="K141" s="55"/>
      <c r="L141" s="55"/>
      <c r="M141" s="55"/>
    </row>
    <row r="142" spans="1:13" ht="17" thickBot="1">
      <c r="A142" s="9" t="s">
        <v>46</v>
      </c>
      <c r="B142" s="167" t="s">
        <v>539</v>
      </c>
      <c r="C142" s="4">
        <v>4115411</v>
      </c>
      <c r="D142" s="4">
        <v>2018</v>
      </c>
      <c r="E142" s="5">
        <v>3</v>
      </c>
      <c r="F142" s="52">
        <v>13081.34</v>
      </c>
      <c r="G142" s="51">
        <v>16996.48</v>
      </c>
      <c r="H142" s="52">
        <v>6975</v>
      </c>
      <c r="I142" s="54">
        <v>0</v>
      </c>
      <c r="J142" s="55">
        <v>4.3122322580645163</v>
      </c>
      <c r="K142" s="55"/>
      <c r="L142" s="55"/>
      <c r="M142" s="55"/>
    </row>
    <row r="143" spans="1:13" ht="17" thickBot="1">
      <c r="A143" s="3" t="s">
        <v>177</v>
      </c>
      <c r="B143" s="167" t="s">
        <v>427</v>
      </c>
      <c r="C143" s="4">
        <v>4115261</v>
      </c>
      <c r="D143" s="4">
        <v>2018</v>
      </c>
      <c r="E143" s="5">
        <v>3</v>
      </c>
      <c r="F143" s="52">
        <v>12094.19</v>
      </c>
      <c r="G143" s="51">
        <v>19148.87</v>
      </c>
      <c r="H143" s="52">
        <v>7223</v>
      </c>
      <c r="I143" s="54">
        <v>0</v>
      </c>
      <c r="J143" s="55">
        <v>4.3254963311643362</v>
      </c>
      <c r="K143" s="55"/>
      <c r="L143" s="55"/>
      <c r="M143" s="55"/>
    </row>
    <row r="144" spans="1:13" ht="17" thickBot="1">
      <c r="A144" s="3" t="s">
        <v>82</v>
      </c>
      <c r="B144" s="167" t="s">
        <v>316</v>
      </c>
      <c r="C144" s="4">
        <v>4115821</v>
      </c>
      <c r="D144" s="4">
        <v>2018</v>
      </c>
      <c r="E144" s="5">
        <v>3</v>
      </c>
      <c r="F144" s="52">
        <v>16870.66</v>
      </c>
      <c r="G144" s="51">
        <v>24755.09</v>
      </c>
      <c r="H144" s="51">
        <v>9623</v>
      </c>
      <c r="I144" s="53">
        <v>0</v>
      </c>
      <c r="J144" s="55">
        <v>4.3256520835498282</v>
      </c>
      <c r="K144" s="55"/>
      <c r="L144" s="55"/>
      <c r="M144" s="55"/>
    </row>
    <row r="145" spans="1:13" ht="17" thickBot="1">
      <c r="A145" s="3" t="s">
        <v>101</v>
      </c>
      <c r="B145" s="167" t="s">
        <v>556</v>
      </c>
      <c r="C145" s="4">
        <v>4115741</v>
      </c>
      <c r="D145" s="4">
        <v>2018</v>
      </c>
      <c r="E145" s="5">
        <v>3</v>
      </c>
      <c r="F145" s="52">
        <v>17546.629999999997</v>
      </c>
      <c r="G145" s="51">
        <v>23790.079999999994</v>
      </c>
      <c r="H145" s="52">
        <v>9553</v>
      </c>
      <c r="I145" s="54">
        <v>0</v>
      </c>
      <c r="J145" s="55">
        <v>4.3270920129802146</v>
      </c>
      <c r="K145" s="55"/>
      <c r="L145" s="55"/>
      <c r="M145" s="55"/>
    </row>
    <row r="146" spans="1:13" ht="17" thickBot="1">
      <c r="A146" s="3" t="s">
        <v>102</v>
      </c>
      <c r="B146" s="167" t="s">
        <v>556</v>
      </c>
      <c r="C146" s="4">
        <v>4115741</v>
      </c>
      <c r="D146" s="4">
        <v>2018</v>
      </c>
      <c r="E146" s="5">
        <v>3</v>
      </c>
      <c r="F146" s="52">
        <v>17546.629999999997</v>
      </c>
      <c r="G146" s="51">
        <v>23790.079999999994</v>
      </c>
      <c r="H146" s="52">
        <v>9553</v>
      </c>
      <c r="I146" s="54">
        <v>0</v>
      </c>
      <c r="J146" s="55">
        <v>4.3270920129802146</v>
      </c>
      <c r="K146" s="55"/>
      <c r="L146" s="55"/>
      <c r="M146" s="55"/>
    </row>
    <row r="147" spans="1:13" ht="17" thickBot="1">
      <c r="A147" s="3" t="s">
        <v>27</v>
      </c>
      <c r="B147" s="167" t="s">
        <v>505</v>
      </c>
      <c r="C147" s="4">
        <v>4146106</v>
      </c>
      <c r="D147" s="4">
        <v>2018</v>
      </c>
      <c r="E147" s="5">
        <v>3</v>
      </c>
      <c r="F147" s="52">
        <v>6245.54</v>
      </c>
      <c r="G147" s="51">
        <v>8978.2199999999993</v>
      </c>
      <c r="H147" s="51">
        <v>3517</v>
      </c>
      <c r="I147" s="53">
        <v>0</v>
      </c>
      <c r="J147" s="55">
        <v>4.3286209837930052</v>
      </c>
      <c r="K147" s="55"/>
      <c r="L147" s="55"/>
      <c r="M147" s="55"/>
    </row>
    <row r="148" spans="1:13" ht="17" thickBot="1">
      <c r="A148" s="3" t="s">
        <v>83</v>
      </c>
      <c r="B148" s="167" t="s">
        <v>318</v>
      </c>
      <c r="C148" s="4">
        <v>4114302</v>
      </c>
      <c r="D148" s="4">
        <v>2018</v>
      </c>
      <c r="E148" s="5">
        <v>3</v>
      </c>
      <c r="F148" s="52">
        <v>21371.03</v>
      </c>
      <c r="G148" s="51">
        <v>35205.25</v>
      </c>
      <c r="H148" s="52">
        <v>13049</v>
      </c>
      <c r="I148" s="54">
        <v>0</v>
      </c>
      <c r="J148" s="55">
        <v>4.3356793624032495</v>
      </c>
      <c r="K148" s="55"/>
      <c r="L148" s="55"/>
      <c r="M148" s="55"/>
    </row>
    <row r="149" spans="1:13" ht="17" thickBot="1">
      <c r="A149" s="3" t="s">
        <v>8</v>
      </c>
      <c r="B149" s="167" t="s">
        <v>460</v>
      </c>
      <c r="C149" s="4">
        <v>4115571</v>
      </c>
      <c r="D149" s="4">
        <v>2018</v>
      </c>
      <c r="E149" s="5">
        <v>3</v>
      </c>
      <c r="F149" s="52">
        <v>14642.75</v>
      </c>
      <c r="G149" s="51">
        <v>21847.899999999998</v>
      </c>
      <c r="H149" s="52">
        <v>8572</v>
      </c>
      <c r="I149" s="54">
        <v>995</v>
      </c>
      <c r="J149" s="55">
        <v>4.3730342977134855</v>
      </c>
      <c r="K149" s="55"/>
      <c r="L149" s="55"/>
      <c r="M149" s="55"/>
    </row>
    <row r="150" spans="1:13" ht="17" thickBot="1">
      <c r="A150" s="3" t="s">
        <v>142</v>
      </c>
      <c r="B150" s="167" t="s">
        <v>649</v>
      </c>
      <c r="C150" s="4">
        <v>4111779</v>
      </c>
      <c r="D150" s="4">
        <v>2018</v>
      </c>
      <c r="E150" s="5">
        <v>3</v>
      </c>
      <c r="F150" s="52">
        <v>16495</v>
      </c>
      <c r="G150" s="51">
        <v>20688</v>
      </c>
      <c r="H150" s="51">
        <v>8483</v>
      </c>
      <c r="I150" s="53">
        <v>0</v>
      </c>
      <c r="J150" s="55">
        <v>4.3832370623600143</v>
      </c>
      <c r="K150" s="55"/>
      <c r="L150" s="55"/>
      <c r="M150" s="55"/>
    </row>
    <row r="151" spans="1:13" ht="17" thickBot="1">
      <c r="A151" s="3" t="s">
        <v>214</v>
      </c>
      <c r="B151" s="167" t="s">
        <v>707</v>
      </c>
      <c r="C151" s="4">
        <v>4113924</v>
      </c>
      <c r="D151" s="4">
        <v>2018</v>
      </c>
      <c r="E151" s="5">
        <v>3</v>
      </c>
      <c r="F151" s="52">
        <v>9678.27</v>
      </c>
      <c r="G151" s="51">
        <v>16819.5</v>
      </c>
      <c r="H151" s="52">
        <v>6037</v>
      </c>
      <c r="I151" s="54">
        <v>0</v>
      </c>
      <c r="J151" s="55">
        <v>4.3892280934238865</v>
      </c>
      <c r="K151" s="55"/>
      <c r="L151" s="55"/>
      <c r="M151" s="55"/>
    </row>
    <row r="152" spans="1:13" ht="17" thickBot="1">
      <c r="A152" s="3" t="s">
        <v>61</v>
      </c>
      <c r="B152" s="167" t="s">
        <v>261</v>
      </c>
      <c r="C152" s="4">
        <v>4115051</v>
      </c>
      <c r="D152" s="4">
        <v>2018</v>
      </c>
      <c r="E152" s="5">
        <v>3</v>
      </c>
      <c r="F152" s="52">
        <v>16718.29</v>
      </c>
      <c r="G152" s="51">
        <v>17795.63</v>
      </c>
      <c r="H152" s="52">
        <v>7860</v>
      </c>
      <c r="I152" s="54">
        <v>0</v>
      </c>
      <c r="J152" s="55">
        <v>4.3910839694656483</v>
      </c>
      <c r="K152" s="55"/>
      <c r="L152" s="55"/>
      <c r="M152" s="55"/>
    </row>
    <row r="153" spans="1:13" ht="17" thickBot="1">
      <c r="A153" s="3" t="s">
        <v>145</v>
      </c>
      <c r="B153" s="167" t="s">
        <v>357</v>
      </c>
      <c r="C153" s="4">
        <v>4114179</v>
      </c>
      <c r="D153" s="4">
        <v>2018</v>
      </c>
      <c r="E153" s="5">
        <v>3</v>
      </c>
      <c r="F153" s="52">
        <v>19869.25</v>
      </c>
      <c r="G153" s="51">
        <v>22652</v>
      </c>
      <c r="H153" s="51">
        <v>9670</v>
      </c>
      <c r="I153" s="53">
        <v>0</v>
      </c>
      <c r="J153" s="55">
        <v>4.3972337125129268</v>
      </c>
      <c r="K153" s="55"/>
      <c r="L153" s="55"/>
      <c r="M153" s="55"/>
    </row>
    <row r="154" spans="1:13" ht="17" thickBot="1">
      <c r="A154" s="3" t="s">
        <v>106</v>
      </c>
      <c r="B154" s="167" t="s">
        <v>569</v>
      </c>
      <c r="C154" s="4">
        <v>4115791</v>
      </c>
      <c r="D154" s="4">
        <v>2018</v>
      </c>
      <c r="E154" s="5">
        <v>3</v>
      </c>
      <c r="F154" s="52">
        <v>21504.190000000002</v>
      </c>
      <c r="G154" s="51">
        <v>24091.759999999998</v>
      </c>
      <c r="H154" s="52">
        <v>10337</v>
      </c>
      <c r="I154" s="54">
        <v>0</v>
      </c>
      <c r="J154" s="55">
        <v>4.4109461158943599</v>
      </c>
      <c r="K154" s="55"/>
      <c r="L154" s="55"/>
      <c r="M154" s="55"/>
    </row>
    <row r="155" spans="1:13" ht="17" thickBot="1">
      <c r="A155" s="3" t="s">
        <v>75</v>
      </c>
      <c r="B155" s="167" t="s">
        <v>297</v>
      </c>
      <c r="C155" s="4">
        <v>4115851</v>
      </c>
      <c r="D155" s="4">
        <v>2018</v>
      </c>
      <c r="E155" s="5">
        <v>3</v>
      </c>
      <c r="F155" s="52">
        <v>14232.75</v>
      </c>
      <c r="G155" s="51">
        <v>20853.25</v>
      </c>
      <c r="H155" s="52">
        <v>7903</v>
      </c>
      <c r="I155" s="54">
        <v>0</v>
      </c>
      <c r="J155" s="55">
        <v>4.4395799063646715</v>
      </c>
      <c r="K155" s="55"/>
      <c r="L155" s="55"/>
      <c r="M155" s="55"/>
    </row>
    <row r="156" spans="1:13" ht="17" thickBot="1">
      <c r="A156" s="3" t="s">
        <v>211</v>
      </c>
      <c r="B156" s="167" t="s">
        <v>699</v>
      </c>
      <c r="C156" s="4">
        <v>4113825</v>
      </c>
      <c r="D156" s="4">
        <v>2018</v>
      </c>
      <c r="E156" s="5">
        <v>3</v>
      </c>
      <c r="F156" s="52">
        <v>18939.269999999997</v>
      </c>
      <c r="G156" s="51">
        <v>28185.360000000001</v>
      </c>
      <c r="H156" s="51">
        <v>10613</v>
      </c>
      <c r="I156" s="53">
        <v>0</v>
      </c>
      <c r="J156" s="55">
        <v>4.4402741920286442</v>
      </c>
      <c r="K156" s="55"/>
      <c r="L156" s="55"/>
      <c r="M156" s="55"/>
    </row>
    <row r="157" spans="1:13" ht="17" thickBot="1">
      <c r="A157" s="1" t="s">
        <v>35</v>
      </c>
      <c r="B157" s="167" t="s">
        <v>519</v>
      </c>
      <c r="C157" s="2">
        <v>4914138</v>
      </c>
      <c r="D157" s="4">
        <v>2018</v>
      </c>
      <c r="E157" s="5">
        <v>3</v>
      </c>
      <c r="F157" s="52">
        <v>6198.13</v>
      </c>
      <c r="G157" s="51">
        <v>9667.1299999999992</v>
      </c>
      <c r="H157" s="52">
        <v>3573</v>
      </c>
      <c r="I157" s="54">
        <v>0</v>
      </c>
      <c r="J157" s="55">
        <v>4.4403190596137696</v>
      </c>
      <c r="K157" s="55"/>
      <c r="L157" s="55"/>
      <c r="M157" s="55"/>
    </row>
    <row r="158" spans="1:13" ht="17" thickBot="1">
      <c r="A158" s="3" t="s">
        <v>70</v>
      </c>
      <c r="B158" s="167" t="s">
        <v>281</v>
      </c>
      <c r="C158" s="4">
        <v>4115651</v>
      </c>
      <c r="D158" s="4">
        <v>2018</v>
      </c>
      <c r="E158" s="5">
        <v>3</v>
      </c>
      <c r="F158" s="52">
        <v>10948.57</v>
      </c>
      <c r="G158" s="51">
        <v>16313.55</v>
      </c>
      <c r="H158" s="52">
        <v>6288</v>
      </c>
      <c r="I158" s="54">
        <v>788</v>
      </c>
      <c r="J158" s="55">
        <v>4.4608969465648851</v>
      </c>
      <c r="K158" s="55"/>
      <c r="L158" s="55"/>
      <c r="M158" s="55"/>
    </row>
    <row r="159" spans="1:13" ht="17" thickBot="1">
      <c r="A159" s="3" t="s">
        <v>119</v>
      </c>
      <c r="B159" s="167" t="s">
        <v>600</v>
      </c>
      <c r="C159" s="4">
        <v>4115711</v>
      </c>
      <c r="D159" s="4">
        <v>2018</v>
      </c>
      <c r="E159" s="5">
        <v>3</v>
      </c>
      <c r="F159" s="52">
        <v>11758.599999999999</v>
      </c>
      <c r="G159" s="51">
        <v>25830.5</v>
      </c>
      <c r="H159" s="51">
        <v>8404</v>
      </c>
      <c r="I159" s="53">
        <v>0</v>
      </c>
      <c r="J159" s="55">
        <v>4.472762970014279</v>
      </c>
      <c r="K159" s="55"/>
      <c r="L159" s="55"/>
      <c r="M159" s="55"/>
    </row>
    <row r="160" spans="1:13" ht="17" thickBot="1">
      <c r="A160" s="3" t="s">
        <v>206</v>
      </c>
      <c r="B160" s="167" t="s">
        <v>685</v>
      </c>
      <c r="C160" s="4">
        <v>4164505</v>
      </c>
      <c r="D160" s="4">
        <v>2018</v>
      </c>
      <c r="E160" s="5">
        <v>3</v>
      </c>
      <c r="F160" s="52">
        <v>8869.25</v>
      </c>
      <c r="G160" s="51">
        <v>11697</v>
      </c>
      <c r="H160" s="52">
        <v>4594</v>
      </c>
      <c r="I160" s="54">
        <v>0</v>
      </c>
      <c r="J160" s="55">
        <v>4.4767631693513277</v>
      </c>
      <c r="K160" s="55"/>
      <c r="L160" s="55"/>
      <c r="M160" s="55"/>
    </row>
    <row r="161" spans="1:13" ht="17" thickBot="1">
      <c r="A161" s="3" t="s">
        <v>91</v>
      </c>
      <c r="B161" s="167" t="s">
        <v>336</v>
      </c>
      <c r="C161" s="4">
        <v>4113817</v>
      </c>
      <c r="D161" s="4">
        <v>2018</v>
      </c>
      <c r="E161" s="5">
        <v>3</v>
      </c>
      <c r="F161" s="52">
        <v>6335.29</v>
      </c>
      <c r="G161" s="51">
        <v>12690.79</v>
      </c>
      <c r="H161" s="52">
        <v>4190</v>
      </c>
      <c r="I161" s="54">
        <v>0</v>
      </c>
      <c r="J161" s="55">
        <v>4.5408305489260146</v>
      </c>
      <c r="K161" s="55"/>
      <c r="L161" s="55"/>
      <c r="M161" s="55"/>
    </row>
    <row r="162" spans="1:13" ht="17" thickBot="1">
      <c r="A162" s="3" t="s">
        <v>173</v>
      </c>
      <c r="B162" s="167" t="s">
        <v>418</v>
      </c>
      <c r="C162" s="4">
        <v>4115471</v>
      </c>
      <c r="D162" s="4">
        <v>2018</v>
      </c>
      <c r="E162" s="5">
        <v>3</v>
      </c>
      <c r="F162" s="52">
        <v>3320.5</v>
      </c>
      <c r="G162" s="51">
        <v>7604.23</v>
      </c>
      <c r="H162" s="51">
        <v>2405</v>
      </c>
      <c r="I162" s="53">
        <v>0</v>
      </c>
      <c r="J162" s="55">
        <v>4.5425072765072763</v>
      </c>
      <c r="K162" s="55"/>
      <c r="L162" s="55"/>
      <c r="M162" s="55"/>
    </row>
    <row r="163" spans="1:13" ht="17" thickBot="1">
      <c r="A163" s="3" t="s">
        <v>79</v>
      </c>
      <c r="B163" s="167" t="s">
        <v>308</v>
      </c>
      <c r="C163" s="4">
        <v>4113080</v>
      </c>
      <c r="D163" s="4">
        <v>2018</v>
      </c>
      <c r="E163" s="5">
        <v>3</v>
      </c>
      <c r="F163" s="52">
        <v>14953.779999999999</v>
      </c>
      <c r="G163" s="51">
        <v>23471.95</v>
      </c>
      <c r="H163" s="52">
        <v>8440</v>
      </c>
      <c r="I163" s="54">
        <v>0</v>
      </c>
      <c r="J163" s="55">
        <v>4.5528116113744073</v>
      </c>
      <c r="K163" s="55"/>
      <c r="L163" s="55"/>
      <c r="M163" s="55"/>
    </row>
    <row r="164" spans="1:13" ht="17" thickBot="1">
      <c r="A164" s="3" t="s">
        <v>51</v>
      </c>
      <c r="B164" s="167" t="s">
        <v>551</v>
      </c>
      <c r="C164" s="4">
        <v>4111134</v>
      </c>
      <c r="D164" s="4">
        <v>2018</v>
      </c>
      <c r="E164" s="5">
        <v>3</v>
      </c>
      <c r="F164" s="52">
        <v>8639.4699999999993</v>
      </c>
      <c r="G164" s="51">
        <v>13975.91</v>
      </c>
      <c r="H164" s="52">
        <v>4959</v>
      </c>
      <c r="I164" s="54">
        <v>0</v>
      </c>
      <c r="J164" s="55">
        <v>4.5604718693284934</v>
      </c>
      <c r="K164" s="55"/>
      <c r="L164" s="55"/>
      <c r="M164" s="55"/>
    </row>
    <row r="165" spans="1:13" ht="17" thickBot="1">
      <c r="A165" s="3" t="s">
        <v>53</v>
      </c>
      <c r="B165" s="167" t="s">
        <v>244</v>
      </c>
      <c r="C165" s="4">
        <v>4112314</v>
      </c>
      <c r="D165" s="4">
        <v>2018</v>
      </c>
      <c r="E165" s="5">
        <v>3</v>
      </c>
      <c r="F165" s="52">
        <v>5774.7000000000007</v>
      </c>
      <c r="G165" s="51">
        <v>10526.59</v>
      </c>
      <c r="H165" s="51">
        <v>3525</v>
      </c>
      <c r="I165" s="53">
        <v>0</v>
      </c>
      <c r="J165" s="55">
        <v>4.6244794326241134</v>
      </c>
      <c r="K165" s="118"/>
      <c r="L165" s="118"/>
      <c r="M165" s="55"/>
    </row>
    <row r="166" spans="1:13" ht="17" thickBot="1">
      <c r="A166" s="3" t="s">
        <v>89</v>
      </c>
      <c r="B166" s="167" t="s">
        <v>331</v>
      </c>
      <c r="C166" s="4">
        <v>4115511</v>
      </c>
      <c r="D166" s="4">
        <v>2018</v>
      </c>
      <c r="E166" s="5">
        <v>3</v>
      </c>
      <c r="F166" s="52">
        <v>6026</v>
      </c>
      <c r="G166" s="51">
        <v>8030</v>
      </c>
      <c r="H166" s="52">
        <v>3030</v>
      </c>
      <c r="I166" s="54">
        <v>0</v>
      </c>
      <c r="J166" s="55">
        <v>4.6389438943894392</v>
      </c>
      <c r="K166" s="118"/>
      <c r="L166" s="118"/>
      <c r="M166" s="55"/>
    </row>
    <row r="167" spans="1:13" ht="17" thickBot="1">
      <c r="A167" s="3" t="s">
        <v>115</v>
      </c>
      <c r="B167" s="167" t="s">
        <v>590</v>
      </c>
      <c r="C167" s="4">
        <v>4113338</v>
      </c>
      <c r="D167" s="4">
        <v>2018</v>
      </c>
      <c r="E167" s="5">
        <v>3</v>
      </c>
      <c r="F167" s="52">
        <v>9388.75</v>
      </c>
      <c r="G167" s="51">
        <v>15586.23</v>
      </c>
      <c r="H167" s="52">
        <v>5379</v>
      </c>
      <c r="I167" s="54">
        <v>0</v>
      </c>
      <c r="J167" s="55">
        <v>4.6430526120096669</v>
      </c>
      <c r="K167" s="118"/>
      <c r="L167" s="118"/>
      <c r="M167" s="55"/>
    </row>
    <row r="168" spans="1:13" ht="17" thickBot="1">
      <c r="A168" s="3" t="s">
        <v>184</v>
      </c>
      <c r="B168" s="167" t="s">
        <v>445</v>
      </c>
      <c r="C168" s="4">
        <v>4158804</v>
      </c>
      <c r="D168" s="4">
        <v>2018</v>
      </c>
      <c r="E168" s="5">
        <v>3</v>
      </c>
      <c r="F168" s="52">
        <v>14942.42</v>
      </c>
      <c r="G168" s="51">
        <v>21825.74</v>
      </c>
      <c r="H168" s="51">
        <v>7911</v>
      </c>
      <c r="I168" s="53">
        <v>0</v>
      </c>
      <c r="J168" s="55">
        <v>4.64772595120718</v>
      </c>
      <c r="K168" s="118"/>
      <c r="L168" s="118"/>
      <c r="M168" s="55"/>
    </row>
    <row r="169" spans="1:13" ht="17" thickBot="1">
      <c r="A169" s="3" t="s">
        <v>189</v>
      </c>
      <c r="B169" s="167" t="s">
        <v>651</v>
      </c>
      <c r="C169" s="4">
        <v>4110508</v>
      </c>
      <c r="D169" s="4">
        <v>2018</v>
      </c>
      <c r="E169" s="5">
        <v>3</v>
      </c>
      <c r="F169" s="52">
        <v>12418.75</v>
      </c>
      <c r="G169" s="51">
        <v>18582.25</v>
      </c>
      <c r="H169" s="52">
        <v>6657</v>
      </c>
      <c r="I169" s="54">
        <v>0</v>
      </c>
      <c r="J169" s="55">
        <v>4.6569025086375246</v>
      </c>
      <c r="K169" s="118"/>
      <c r="L169" s="118"/>
      <c r="M169" s="55"/>
    </row>
    <row r="170" spans="1:13" ht="17" thickBot="1">
      <c r="A170" s="3" t="s">
        <v>56</v>
      </c>
      <c r="B170" s="167" t="s">
        <v>251</v>
      </c>
      <c r="C170" s="4">
        <v>4127403</v>
      </c>
      <c r="D170" s="4">
        <v>2018</v>
      </c>
      <c r="E170" s="5">
        <v>3</v>
      </c>
      <c r="F170" s="52">
        <v>17076.5</v>
      </c>
      <c r="G170" s="51">
        <v>35266.5</v>
      </c>
      <c r="H170" s="52">
        <v>11239</v>
      </c>
      <c r="I170" s="54">
        <v>0</v>
      </c>
      <c r="J170" s="55">
        <v>4.6572648812171904</v>
      </c>
      <c r="K170" s="118"/>
      <c r="L170" s="118"/>
      <c r="M170" s="55"/>
    </row>
    <row r="171" spans="1:13" ht="17" thickBot="1">
      <c r="A171" s="3" t="s">
        <v>49</v>
      </c>
      <c r="B171" s="167" t="s">
        <v>546</v>
      </c>
      <c r="C171" s="4">
        <v>4104808</v>
      </c>
      <c r="D171" s="4">
        <v>2018</v>
      </c>
      <c r="E171" s="5">
        <v>3</v>
      </c>
      <c r="F171" s="52">
        <v>15216.680000000002</v>
      </c>
      <c r="G171" s="51">
        <v>28907.01</v>
      </c>
      <c r="H171" s="51">
        <v>9347</v>
      </c>
      <c r="I171" s="53">
        <v>0</v>
      </c>
      <c r="J171" s="55">
        <v>4.7206258692628653</v>
      </c>
      <c r="K171" s="118"/>
      <c r="L171" s="118"/>
      <c r="M171" s="55"/>
    </row>
    <row r="172" spans="1:13" ht="17" thickBot="1">
      <c r="A172" s="3" t="s">
        <v>203</v>
      </c>
      <c r="B172" s="167" t="s">
        <v>678</v>
      </c>
      <c r="C172" s="4">
        <v>4115721</v>
      </c>
      <c r="D172" s="4">
        <v>2018</v>
      </c>
      <c r="E172" s="5">
        <v>3</v>
      </c>
      <c r="F172" s="52">
        <v>12167</v>
      </c>
      <c r="G172" s="51">
        <v>20519</v>
      </c>
      <c r="H172" s="52">
        <v>6864</v>
      </c>
      <c r="I172" s="54">
        <v>0</v>
      </c>
      <c r="J172" s="55">
        <v>4.7619463869463869</v>
      </c>
      <c r="K172" s="118"/>
      <c r="L172" s="118"/>
      <c r="M172" s="55"/>
    </row>
    <row r="173" spans="1:13" ht="17" thickBot="1">
      <c r="A173" s="3" t="s">
        <v>150</v>
      </c>
      <c r="B173" s="167" t="s">
        <v>367</v>
      </c>
      <c r="C173" s="4">
        <v>4114670</v>
      </c>
      <c r="D173" s="4">
        <v>2018</v>
      </c>
      <c r="E173" s="5">
        <v>3</v>
      </c>
      <c r="F173" s="52">
        <v>17651.75</v>
      </c>
      <c r="G173" s="51">
        <v>26454.39</v>
      </c>
      <c r="H173" s="52">
        <v>9258</v>
      </c>
      <c r="I173" s="54">
        <v>0</v>
      </c>
      <c r="J173" s="55">
        <v>4.7641110391013175</v>
      </c>
      <c r="K173" s="118"/>
      <c r="L173" s="118"/>
      <c r="M173" s="55"/>
    </row>
    <row r="174" spans="1:13" ht="17" thickBot="1">
      <c r="A174" s="13" t="s">
        <v>140</v>
      </c>
      <c r="B174" s="167" t="s">
        <v>647</v>
      </c>
      <c r="C174" s="14">
        <v>4115281</v>
      </c>
      <c r="D174" s="14">
        <v>2018</v>
      </c>
      <c r="E174" s="15">
        <v>3</v>
      </c>
      <c r="F174" s="51">
        <v>9735.25</v>
      </c>
      <c r="G174" s="51">
        <v>10218.01</v>
      </c>
      <c r="H174" s="51">
        <v>4175</v>
      </c>
      <c r="I174" s="53">
        <v>0</v>
      </c>
      <c r="J174" s="55">
        <v>4.7792239520958093</v>
      </c>
      <c r="K174" s="118"/>
      <c r="L174" s="118"/>
      <c r="M174" s="55"/>
    </row>
    <row r="175" spans="1:13" ht="17" thickBot="1">
      <c r="A175" s="3" t="s">
        <v>192</v>
      </c>
      <c r="B175" s="167" t="s">
        <v>659</v>
      </c>
      <c r="C175" s="4">
        <v>4115731</v>
      </c>
      <c r="D175" s="4">
        <v>2018</v>
      </c>
      <c r="E175" s="5">
        <v>3</v>
      </c>
      <c r="F175" s="52">
        <v>13167</v>
      </c>
      <c r="G175" s="51">
        <v>22217.34</v>
      </c>
      <c r="H175" s="51">
        <v>7383</v>
      </c>
      <c r="I175" s="53">
        <v>0</v>
      </c>
      <c r="J175" s="55">
        <v>4.7926777732629011</v>
      </c>
      <c r="K175" s="118"/>
      <c r="L175" s="118"/>
      <c r="M175" s="55"/>
    </row>
    <row r="176" spans="1:13" ht="16" thickBot="1">
      <c r="A176" s="8" t="s">
        <v>69</v>
      </c>
      <c r="B176" s="167" t="e">
        <v>#N/A</v>
      </c>
      <c r="C176" s="7">
        <v>4945200</v>
      </c>
      <c r="D176" s="4">
        <v>2018</v>
      </c>
      <c r="E176" s="5">
        <v>3</v>
      </c>
      <c r="F176" s="52">
        <v>4104</v>
      </c>
      <c r="G176" s="51">
        <v>7720</v>
      </c>
      <c r="H176" s="52">
        <v>2465</v>
      </c>
      <c r="I176" s="54">
        <v>0</v>
      </c>
      <c r="J176" s="55">
        <v>4.796754563894523</v>
      </c>
      <c r="K176" s="118"/>
      <c r="L176" s="118"/>
      <c r="M176" s="55"/>
    </row>
    <row r="177" spans="1:13" ht="17" thickBot="1">
      <c r="A177" s="3" t="s">
        <v>125</v>
      </c>
      <c r="B177" s="167" t="s">
        <v>613</v>
      </c>
      <c r="C177" s="4">
        <v>4150702</v>
      </c>
      <c r="D177" s="4">
        <v>2018</v>
      </c>
      <c r="E177" s="5">
        <v>3</v>
      </c>
      <c r="F177" s="52">
        <v>21301.5</v>
      </c>
      <c r="G177" s="51">
        <v>34252</v>
      </c>
      <c r="H177" s="52">
        <v>11538</v>
      </c>
      <c r="I177" s="54">
        <v>0</v>
      </c>
      <c r="J177" s="55">
        <v>4.8148292598370599</v>
      </c>
      <c r="K177" s="118"/>
      <c r="L177" s="118"/>
      <c r="M177" s="55"/>
    </row>
    <row r="178" spans="1:13" ht="17" thickBot="1">
      <c r="A178" s="3" t="s">
        <v>209</v>
      </c>
      <c r="B178" s="167" t="s">
        <v>692</v>
      </c>
      <c r="C178" s="4">
        <v>4000014</v>
      </c>
      <c r="D178" s="4">
        <v>2018</v>
      </c>
      <c r="E178" s="5">
        <v>3</v>
      </c>
      <c r="F178" s="52">
        <v>13716.22</v>
      </c>
      <c r="G178" s="51">
        <v>21408.2</v>
      </c>
      <c r="H178" s="51">
        <v>7257</v>
      </c>
      <c r="I178" s="53">
        <v>0</v>
      </c>
      <c r="J178" s="55">
        <v>4.8400744109136005</v>
      </c>
      <c r="K178" s="118"/>
      <c r="L178" s="118"/>
      <c r="M178" s="55"/>
    </row>
    <row r="179" spans="1:13" ht="17" thickBot="1">
      <c r="A179" s="3" t="s">
        <v>141</v>
      </c>
      <c r="B179" s="167" t="s">
        <v>642</v>
      </c>
      <c r="C179" s="4">
        <v>4114688</v>
      </c>
      <c r="D179" s="4">
        <v>2018</v>
      </c>
      <c r="E179" s="5">
        <v>3</v>
      </c>
      <c r="F179" s="52">
        <v>7874.42</v>
      </c>
      <c r="G179" s="51">
        <v>12411.210000000001</v>
      </c>
      <c r="H179" s="52">
        <v>4175</v>
      </c>
      <c r="I179" s="54">
        <v>0</v>
      </c>
      <c r="J179" s="55">
        <v>4.8588335329341321</v>
      </c>
      <c r="K179" s="118"/>
      <c r="L179" s="118"/>
      <c r="M179" s="55"/>
    </row>
    <row r="180" spans="1:13" ht="17" thickBot="1">
      <c r="A180" s="3" t="s">
        <v>88</v>
      </c>
      <c r="B180" s="167" t="s">
        <v>329</v>
      </c>
      <c r="C180" s="4">
        <v>4113726</v>
      </c>
      <c r="D180" s="4">
        <v>2018</v>
      </c>
      <c r="E180" s="5">
        <v>3</v>
      </c>
      <c r="F180" s="52">
        <v>11687.81</v>
      </c>
      <c r="G180" s="51">
        <v>24833.5</v>
      </c>
      <c r="H180" s="52">
        <v>7514</v>
      </c>
      <c r="I180" s="54">
        <v>0</v>
      </c>
      <c r="J180" s="55">
        <v>4.8604351876497205</v>
      </c>
      <c r="K180" s="118"/>
      <c r="L180" s="118"/>
      <c r="M180" s="55"/>
    </row>
    <row r="181" spans="1:13" ht="17" thickBot="1">
      <c r="A181" s="3" t="s">
        <v>175</v>
      </c>
      <c r="B181" s="167" t="s">
        <v>422</v>
      </c>
      <c r="C181" s="4">
        <v>4113049</v>
      </c>
      <c r="D181" s="4">
        <v>2018</v>
      </c>
      <c r="E181" s="5">
        <v>3</v>
      </c>
      <c r="F181" s="52">
        <v>6606.92</v>
      </c>
      <c r="G181" s="51">
        <v>10227.75</v>
      </c>
      <c r="H181" s="51">
        <v>3457</v>
      </c>
      <c r="I181" s="53">
        <v>0</v>
      </c>
      <c r="J181" s="55">
        <v>4.8697338733005493</v>
      </c>
      <c r="K181" s="118"/>
      <c r="L181" s="118"/>
      <c r="M181" s="55"/>
    </row>
    <row r="182" spans="1:13" ht="17" thickBot="1">
      <c r="A182" s="3" t="s">
        <v>182</v>
      </c>
      <c r="B182" s="167" t="s">
        <v>441</v>
      </c>
      <c r="C182" s="4">
        <v>4113643</v>
      </c>
      <c r="D182" s="4">
        <v>2018</v>
      </c>
      <c r="E182" s="5">
        <v>3</v>
      </c>
      <c r="F182" s="52">
        <v>19124.14</v>
      </c>
      <c r="G182" s="51">
        <v>24362</v>
      </c>
      <c r="H182" s="52">
        <v>8911</v>
      </c>
      <c r="I182" s="54">
        <v>0</v>
      </c>
      <c r="J182" s="55">
        <v>4.8800516215912912</v>
      </c>
      <c r="K182" s="118"/>
      <c r="L182" s="118"/>
      <c r="M182" s="55"/>
    </row>
    <row r="183" spans="1:13" ht="17" thickBot="1">
      <c r="A183" s="3" t="s">
        <v>158</v>
      </c>
      <c r="B183" s="167" t="s">
        <v>386</v>
      </c>
      <c r="C183" s="4">
        <v>4114237</v>
      </c>
      <c r="D183" s="4">
        <v>2018</v>
      </c>
      <c r="E183" s="5">
        <v>3</v>
      </c>
      <c r="F183" s="52">
        <v>3916</v>
      </c>
      <c r="G183" s="51">
        <v>5674</v>
      </c>
      <c r="H183" s="52">
        <v>1960</v>
      </c>
      <c r="I183" s="54">
        <v>0</v>
      </c>
      <c r="J183" s="55">
        <v>4.8928571428571432</v>
      </c>
      <c r="K183" s="118"/>
      <c r="L183" s="118"/>
      <c r="M183" s="55"/>
    </row>
    <row r="184" spans="1:13" ht="17" thickBot="1">
      <c r="A184" s="3" t="s">
        <v>44</v>
      </c>
      <c r="B184" s="167" t="s">
        <v>535</v>
      </c>
      <c r="C184" s="4">
        <v>4173209</v>
      </c>
      <c r="D184" s="4">
        <v>2018</v>
      </c>
      <c r="E184" s="5">
        <v>3</v>
      </c>
      <c r="F184" s="52">
        <v>5048.7299999999996</v>
      </c>
      <c r="G184" s="51">
        <v>17814.63</v>
      </c>
      <c r="H184" s="51">
        <v>4665</v>
      </c>
      <c r="I184" s="53">
        <v>0</v>
      </c>
      <c r="J184" s="55">
        <v>4.9010418006430871</v>
      </c>
      <c r="K184" s="118"/>
      <c r="L184" s="118"/>
      <c r="M184" s="55"/>
    </row>
    <row r="185" spans="1:13" ht="17" thickBot="1">
      <c r="A185" s="3" t="s">
        <v>112</v>
      </c>
      <c r="B185" s="167" t="s">
        <v>584</v>
      </c>
      <c r="C185" s="4">
        <v>4113650</v>
      </c>
      <c r="D185" s="4">
        <v>2018</v>
      </c>
      <c r="E185" s="5">
        <v>3</v>
      </c>
      <c r="F185" s="52">
        <v>7240.2199999999993</v>
      </c>
      <c r="G185" s="51">
        <v>8382.1299999999992</v>
      </c>
      <c r="H185" s="52">
        <v>3182</v>
      </c>
      <c r="I185" s="54">
        <v>0</v>
      </c>
      <c r="J185" s="55">
        <v>4.9096008799497168</v>
      </c>
      <c r="K185" s="118"/>
      <c r="L185" s="118"/>
      <c r="M185" s="55"/>
    </row>
    <row r="186" spans="1:13" ht="17" thickBot="1">
      <c r="A186" s="3" t="s">
        <v>144</v>
      </c>
      <c r="B186" s="167" t="s">
        <v>355</v>
      </c>
      <c r="C186" s="4">
        <v>4107702</v>
      </c>
      <c r="D186" s="4">
        <v>2018</v>
      </c>
      <c r="E186" s="5">
        <v>3</v>
      </c>
      <c r="F186" s="52">
        <v>32964.75</v>
      </c>
      <c r="G186" s="51">
        <v>54437.5</v>
      </c>
      <c r="H186" s="52">
        <v>17783</v>
      </c>
      <c r="I186" s="54">
        <v>0</v>
      </c>
      <c r="J186" s="55">
        <v>4.9149328009897095</v>
      </c>
      <c r="K186" s="118"/>
      <c r="L186" s="118"/>
      <c r="M186" s="55"/>
    </row>
    <row r="187" spans="1:13" ht="17" thickBot="1">
      <c r="A187" s="3" t="s">
        <v>129</v>
      </c>
      <c r="B187" s="167" t="s">
        <v>621</v>
      </c>
      <c r="C187" s="4">
        <v>4114245</v>
      </c>
      <c r="D187" s="4">
        <v>2018</v>
      </c>
      <c r="E187" s="5">
        <v>3</v>
      </c>
      <c r="F187" s="52">
        <v>15717</v>
      </c>
      <c r="G187" s="51">
        <v>28387</v>
      </c>
      <c r="H187" s="51">
        <v>8943</v>
      </c>
      <c r="I187" s="53">
        <v>0</v>
      </c>
      <c r="J187" s="55">
        <v>4.9316784076931679</v>
      </c>
      <c r="K187" s="118"/>
      <c r="L187" s="118"/>
      <c r="M187" s="55"/>
    </row>
    <row r="188" spans="1:13" ht="17" thickBot="1">
      <c r="A188" s="3" t="s">
        <v>171</v>
      </c>
      <c r="B188" s="167" t="s">
        <v>414</v>
      </c>
      <c r="C188" s="4">
        <v>4111613</v>
      </c>
      <c r="D188" s="4">
        <v>2018</v>
      </c>
      <c r="E188" s="5">
        <v>3</v>
      </c>
      <c r="F188" s="52">
        <v>5267.5</v>
      </c>
      <c r="G188" s="51">
        <v>13145.25</v>
      </c>
      <c r="H188" s="52">
        <v>3669</v>
      </c>
      <c r="I188" s="54">
        <v>0</v>
      </c>
      <c r="J188" s="55">
        <v>5.0184655219405832</v>
      </c>
      <c r="K188" s="118"/>
      <c r="L188" s="118"/>
      <c r="M188" s="55"/>
    </row>
    <row r="189" spans="1:13" ht="17" thickBot="1">
      <c r="A189" s="3" t="s">
        <v>111</v>
      </c>
      <c r="B189" s="167" t="s">
        <v>581</v>
      </c>
      <c r="C189" s="4">
        <v>4115011</v>
      </c>
      <c r="D189" s="4">
        <v>2018</v>
      </c>
      <c r="E189" s="5">
        <v>3</v>
      </c>
      <c r="F189" s="52">
        <v>7477.66</v>
      </c>
      <c r="G189" s="51">
        <v>10272.67</v>
      </c>
      <c r="H189" s="52">
        <v>3534</v>
      </c>
      <c r="I189" s="54">
        <v>0</v>
      </c>
      <c r="J189" s="55">
        <v>5.0227306168647434</v>
      </c>
      <c r="K189" s="118"/>
      <c r="L189" s="118"/>
      <c r="M189" s="55"/>
    </row>
    <row r="190" spans="1:13" ht="17" thickBot="1">
      <c r="A190" s="3" t="s">
        <v>165</v>
      </c>
      <c r="B190" s="167" t="s">
        <v>403</v>
      </c>
      <c r="C190" s="4">
        <v>4154407</v>
      </c>
      <c r="D190" s="4">
        <v>2018</v>
      </c>
      <c r="E190" s="5">
        <v>3</v>
      </c>
      <c r="F190" s="52">
        <v>11164</v>
      </c>
      <c r="G190" s="51">
        <v>19970</v>
      </c>
      <c r="H190" s="51">
        <v>6109</v>
      </c>
      <c r="I190" s="53">
        <v>0</v>
      </c>
      <c r="J190" s="55">
        <v>5.0964151252250778</v>
      </c>
      <c r="K190" s="118"/>
      <c r="L190" s="118"/>
      <c r="M190" s="55"/>
    </row>
    <row r="191" spans="1:13" ht="17" thickBot="1">
      <c r="A191" s="3" t="s">
        <v>187</v>
      </c>
      <c r="B191" s="167" t="s">
        <v>449</v>
      </c>
      <c r="C191" s="4">
        <v>4135901</v>
      </c>
      <c r="D191" s="4">
        <v>2018</v>
      </c>
      <c r="E191" s="5">
        <v>3</v>
      </c>
      <c r="F191" s="52">
        <v>9546</v>
      </c>
      <c r="G191" s="51">
        <v>18783.25</v>
      </c>
      <c r="H191" s="52">
        <v>5518</v>
      </c>
      <c r="I191" s="54">
        <v>0</v>
      </c>
      <c r="J191" s="55">
        <v>5.1339706415367887</v>
      </c>
      <c r="K191" s="118"/>
      <c r="L191" s="118"/>
      <c r="M191" s="55"/>
    </row>
    <row r="192" spans="1:13" ht="17" thickBot="1">
      <c r="A192" s="3" t="s">
        <v>81</v>
      </c>
      <c r="B192" s="167" t="s">
        <v>313</v>
      </c>
      <c r="C192" s="4">
        <v>4110656</v>
      </c>
      <c r="D192" s="4">
        <v>2018</v>
      </c>
      <c r="E192" s="5">
        <v>3</v>
      </c>
      <c r="F192" s="52">
        <v>9693.73</v>
      </c>
      <c r="G192" s="51">
        <v>19681.64</v>
      </c>
      <c r="H192" s="52">
        <v>5703</v>
      </c>
      <c r="I192" s="54">
        <v>0</v>
      </c>
      <c r="J192" s="55">
        <v>5.150862703840084</v>
      </c>
      <c r="K192" s="118"/>
      <c r="L192" s="118"/>
      <c r="M192" s="55"/>
    </row>
    <row r="193" spans="1:13" ht="17" thickBot="1">
      <c r="A193" s="1" t="s">
        <v>72</v>
      </c>
      <c r="B193" s="167" t="s">
        <v>287</v>
      </c>
      <c r="C193" s="2">
        <v>4913502</v>
      </c>
      <c r="D193" s="4">
        <v>2018</v>
      </c>
      <c r="E193" s="5">
        <v>3</v>
      </c>
      <c r="F193" s="52">
        <v>10664.05</v>
      </c>
      <c r="G193" s="51">
        <v>12561.08</v>
      </c>
      <c r="H193" s="51">
        <v>4476</v>
      </c>
      <c r="I193" s="53">
        <v>0</v>
      </c>
      <c r="J193" s="55">
        <v>5.1888136729222518</v>
      </c>
      <c r="K193" s="118"/>
      <c r="L193" s="118"/>
      <c r="M193" s="55"/>
    </row>
    <row r="194" spans="1:13" ht="17" thickBot="1">
      <c r="A194" s="3" t="s">
        <v>154</v>
      </c>
      <c r="B194" s="167" t="s">
        <v>375</v>
      </c>
      <c r="C194" s="4">
        <v>4115371</v>
      </c>
      <c r="D194" s="4">
        <v>2018</v>
      </c>
      <c r="E194" s="5">
        <v>3</v>
      </c>
      <c r="F194" s="52">
        <v>19736</v>
      </c>
      <c r="G194" s="51">
        <v>4325</v>
      </c>
      <c r="H194" s="52">
        <v>4635</v>
      </c>
      <c r="I194" s="54">
        <v>0</v>
      </c>
      <c r="J194" s="55">
        <v>5.1911542610571733</v>
      </c>
      <c r="K194" s="118"/>
      <c r="L194" s="118"/>
      <c r="M194" s="55"/>
    </row>
    <row r="195" spans="1:13" ht="17" thickBot="1">
      <c r="A195" s="1" t="s">
        <v>167</v>
      </c>
      <c r="B195" s="167" t="s">
        <v>406</v>
      </c>
      <c r="C195" s="2">
        <v>4945700</v>
      </c>
      <c r="D195" s="4">
        <v>2018</v>
      </c>
      <c r="E195" s="5">
        <v>3</v>
      </c>
      <c r="F195" s="52">
        <v>6365.57</v>
      </c>
      <c r="G195" s="51">
        <v>10932.08</v>
      </c>
      <c r="H195" s="52">
        <v>3404</v>
      </c>
      <c r="I195" s="54">
        <v>592</v>
      </c>
      <c r="J195" s="55">
        <v>5.2554788484136319</v>
      </c>
      <c r="K195" s="118"/>
      <c r="L195" s="118"/>
      <c r="M195" s="55"/>
    </row>
    <row r="196" spans="1:13" ht="17" thickBot="1">
      <c r="A196" s="3" t="s">
        <v>205</v>
      </c>
      <c r="B196" s="167" t="s">
        <v>683</v>
      </c>
      <c r="C196" s="4">
        <v>4115501</v>
      </c>
      <c r="D196" s="4">
        <v>2018</v>
      </c>
      <c r="E196" s="23">
        <v>3</v>
      </c>
      <c r="F196" s="52">
        <v>7568</v>
      </c>
      <c r="G196" s="51">
        <v>14633</v>
      </c>
      <c r="H196" s="52">
        <v>4208</v>
      </c>
      <c r="I196" s="54">
        <v>0</v>
      </c>
      <c r="J196" s="55">
        <v>5.275903041825095</v>
      </c>
      <c r="K196" s="118"/>
      <c r="L196" s="118"/>
      <c r="M196" s="55"/>
    </row>
    <row r="197" spans="1:13" ht="17" thickBot="1">
      <c r="A197" s="3" t="s">
        <v>190</v>
      </c>
      <c r="B197" s="167" t="s">
        <v>654</v>
      </c>
      <c r="C197" s="4">
        <v>4160107</v>
      </c>
      <c r="D197" s="4">
        <v>2018</v>
      </c>
      <c r="E197" s="5">
        <v>3</v>
      </c>
      <c r="F197" s="52">
        <v>22490.07</v>
      </c>
      <c r="G197" s="51">
        <v>36097.18</v>
      </c>
      <c r="H197" s="51">
        <v>11096</v>
      </c>
      <c r="I197" s="53">
        <v>0</v>
      </c>
      <c r="J197" s="55">
        <v>5.2800333453496755</v>
      </c>
      <c r="K197" s="118"/>
      <c r="L197" s="118"/>
      <c r="M197" s="55"/>
    </row>
    <row r="198" spans="1:13" ht="17" thickBot="1">
      <c r="A198" s="3" t="s">
        <v>63</v>
      </c>
      <c r="B198" s="167" t="s">
        <v>265</v>
      </c>
      <c r="C198" s="4">
        <v>4113718</v>
      </c>
      <c r="D198" s="4">
        <v>2018</v>
      </c>
      <c r="E198" s="5">
        <v>3</v>
      </c>
      <c r="F198" s="52">
        <v>7578.5</v>
      </c>
      <c r="G198" s="51">
        <v>7778</v>
      </c>
      <c r="H198" s="52">
        <v>2895</v>
      </c>
      <c r="I198" s="54">
        <v>0</v>
      </c>
      <c r="J198" s="55">
        <v>5.3044905008635581</v>
      </c>
      <c r="K198" s="118"/>
      <c r="L198" s="118"/>
      <c r="M198" s="55"/>
    </row>
    <row r="199" spans="1:13" ht="17" thickBot="1">
      <c r="A199" s="3" t="s">
        <v>41</v>
      </c>
      <c r="B199" s="167" t="s">
        <v>532</v>
      </c>
      <c r="C199" s="4">
        <v>4165809</v>
      </c>
      <c r="D199" s="4">
        <v>2018</v>
      </c>
      <c r="E199" s="5">
        <v>3</v>
      </c>
      <c r="F199" s="52">
        <v>29873.97</v>
      </c>
      <c r="G199" s="51">
        <v>65636</v>
      </c>
      <c r="H199" s="52">
        <v>17924</v>
      </c>
      <c r="I199" s="54">
        <v>0</v>
      </c>
      <c r="J199" s="55">
        <v>5.3286080116045529</v>
      </c>
      <c r="K199" s="118"/>
      <c r="L199" s="118"/>
      <c r="M199" s="55"/>
    </row>
    <row r="200" spans="1:13" ht="17" thickBot="1">
      <c r="A200" s="3" t="s">
        <v>78</v>
      </c>
      <c r="B200" s="167" t="s">
        <v>306</v>
      </c>
      <c r="C200" s="4">
        <v>4152708</v>
      </c>
      <c r="D200" s="4">
        <v>2018</v>
      </c>
      <c r="E200" s="5">
        <v>3</v>
      </c>
      <c r="F200" s="52">
        <v>5464</v>
      </c>
      <c r="G200" s="51">
        <v>8214</v>
      </c>
      <c r="H200" s="51">
        <v>2546</v>
      </c>
      <c r="I200" s="53">
        <v>0</v>
      </c>
      <c r="J200" s="55">
        <v>5.3723487824037708</v>
      </c>
      <c r="K200" s="118"/>
      <c r="L200" s="118"/>
      <c r="M200" s="55"/>
    </row>
    <row r="201" spans="1:13" ht="17" thickBot="1">
      <c r="A201" s="3" t="s">
        <v>67</v>
      </c>
      <c r="B201" s="167" t="s">
        <v>276</v>
      </c>
      <c r="C201" s="4">
        <v>4915271</v>
      </c>
      <c r="D201" s="4">
        <v>2018</v>
      </c>
      <c r="E201" s="5">
        <v>3</v>
      </c>
      <c r="F201" s="52">
        <v>11999.75</v>
      </c>
      <c r="G201" s="51">
        <v>9912.5</v>
      </c>
      <c r="H201" s="52">
        <v>3947</v>
      </c>
      <c r="I201" s="54">
        <v>0</v>
      </c>
      <c r="J201" s="55">
        <v>5.5516214846719025</v>
      </c>
      <c r="K201" s="118"/>
      <c r="L201" s="118"/>
      <c r="M201" s="55"/>
    </row>
    <row r="202" spans="1:13" ht="17" thickBot="1">
      <c r="A202" s="3" t="s">
        <v>66</v>
      </c>
      <c r="B202" s="167" t="s">
        <v>273</v>
      </c>
      <c r="C202" s="4">
        <v>4205407</v>
      </c>
      <c r="D202" s="4">
        <v>2018</v>
      </c>
      <c r="E202" s="5">
        <v>3</v>
      </c>
      <c r="F202" s="52">
        <v>2289.8000000000002</v>
      </c>
      <c r="G202" s="51">
        <v>3758.900000000001</v>
      </c>
      <c r="H202" s="52">
        <v>1080</v>
      </c>
      <c r="I202" s="54">
        <v>0</v>
      </c>
      <c r="J202" s="55">
        <v>5.6006481481481485</v>
      </c>
      <c r="K202" s="118"/>
      <c r="L202" s="118"/>
      <c r="M202" s="55"/>
    </row>
    <row r="203" spans="1:13" ht="17" thickBot="1">
      <c r="A203" s="3" t="s">
        <v>131</v>
      </c>
      <c r="B203" s="167" t="s">
        <v>626</v>
      </c>
      <c r="C203" s="4">
        <v>4111670</v>
      </c>
      <c r="D203" s="4">
        <v>2018</v>
      </c>
      <c r="E203" s="5">
        <v>3</v>
      </c>
      <c r="F203" s="52">
        <v>4950.29</v>
      </c>
      <c r="G203" s="51">
        <v>7674.26</v>
      </c>
      <c r="H203" s="51">
        <v>2252</v>
      </c>
      <c r="I203" s="53">
        <v>0</v>
      </c>
      <c r="J203" s="55">
        <v>5.6059280639431615</v>
      </c>
      <c r="K203" s="118"/>
      <c r="L203" s="118"/>
      <c r="M203" s="55"/>
    </row>
    <row r="204" spans="1:13" ht="17" thickBot="1">
      <c r="A204" s="3" t="s">
        <v>97</v>
      </c>
      <c r="B204" s="167" t="s">
        <v>348</v>
      </c>
      <c r="C204" s="4">
        <v>4113833</v>
      </c>
      <c r="D204" s="4">
        <v>2018</v>
      </c>
      <c r="E204" s="5">
        <v>3</v>
      </c>
      <c r="F204" s="52">
        <v>7418.67</v>
      </c>
      <c r="G204" s="51">
        <v>10634.03</v>
      </c>
      <c r="H204" s="52">
        <v>3182</v>
      </c>
      <c r="I204" s="54">
        <v>0</v>
      </c>
      <c r="J204" s="55">
        <v>5.6733815210559397</v>
      </c>
      <c r="K204" s="118"/>
      <c r="L204" s="118"/>
      <c r="M204" s="55"/>
    </row>
    <row r="205" spans="1:13" ht="17" thickBot="1">
      <c r="A205" s="1" t="s">
        <v>199</v>
      </c>
      <c r="B205" s="167" t="s">
        <v>668</v>
      </c>
      <c r="C205" s="2">
        <v>4914401</v>
      </c>
      <c r="D205" s="4">
        <v>2018</v>
      </c>
      <c r="E205" s="5">
        <v>3</v>
      </c>
      <c r="F205" s="52">
        <v>6202.01</v>
      </c>
      <c r="G205" s="51">
        <v>10206.58</v>
      </c>
      <c r="H205" s="52">
        <v>2831</v>
      </c>
      <c r="I205" s="54">
        <v>0</v>
      </c>
      <c r="J205" s="55">
        <v>5.7960402684563759</v>
      </c>
      <c r="K205" s="118"/>
      <c r="L205" s="118"/>
      <c r="M205" s="55"/>
    </row>
    <row r="206" spans="1:13" ht="17" thickBot="1">
      <c r="A206" s="3" t="s">
        <v>62</v>
      </c>
      <c r="B206" s="167" t="s">
        <v>263</v>
      </c>
      <c r="C206" s="4">
        <v>4112454</v>
      </c>
      <c r="D206" s="4">
        <v>2018</v>
      </c>
      <c r="E206" s="5">
        <v>3</v>
      </c>
      <c r="F206" s="52">
        <v>7692</v>
      </c>
      <c r="G206" s="51">
        <v>7499</v>
      </c>
      <c r="H206" s="51">
        <v>2525</v>
      </c>
      <c r="I206" s="53">
        <v>0</v>
      </c>
      <c r="J206" s="55">
        <v>6.0162376237623763</v>
      </c>
      <c r="K206" s="118"/>
      <c r="L206" s="118"/>
      <c r="M206" s="55"/>
    </row>
    <row r="207" spans="1:13" ht="17" thickBot="1">
      <c r="A207" s="3" t="s">
        <v>47</v>
      </c>
      <c r="B207" s="167" t="s">
        <v>542</v>
      </c>
      <c r="C207" s="4">
        <v>4204509</v>
      </c>
      <c r="D207" s="4">
        <v>2018</v>
      </c>
      <c r="E207" s="5">
        <v>3</v>
      </c>
      <c r="F207" s="52">
        <v>2435.75</v>
      </c>
      <c r="G207" s="51">
        <v>4200.5</v>
      </c>
      <c r="H207" s="52">
        <v>1095</v>
      </c>
      <c r="I207" s="54">
        <v>0</v>
      </c>
      <c r="J207" s="55">
        <v>6.0605022831050226</v>
      </c>
      <c r="K207" s="118"/>
      <c r="L207" s="118"/>
      <c r="M207" s="55"/>
    </row>
    <row r="208" spans="1:13" ht="17" thickBot="1">
      <c r="A208" s="3" t="s">
        <v>204</v>
      </c>
      <c r="B208" s="167" t="s">
        <v>681</v>
      </c>
      <c r="C208" s="4">
        <v>4113312</v>
      </c>
      <c r="D208" s="4">
        <v>2018</v>
      </c>
      <c r="E208" s="5">
        <v>3</v>
      </c>
      <c r="F208" s="52">
        <v>5116.8500000000004</v>
      </c>
      <c r="G208" s="51">
        <v>8582.39</v>
      </c>
      <c r="H208" s="52">
        <v>2242</v>
      </c>
      <c r="I208" s="54">
        <v>0</v>
      </c>
      <c r="J208" s="55">
        <v>6.1102765388046389</v>
      </c>
      <c r="K208" s="118"/>
      <c r="L208" s="118"/>
      <c r="M208" s="55"/>
    </row>
    <row r="209" spans="1:13" ht="17" thickBot="1">
      <c r="A209" s="3" t="s">
        <v>121</v>
      </c>
      <c r="B209" s="167" t="s">
        <v>604</v>
      </c>
      <c r="C209" s="4">
        <v>4115431</v>
      </c>
      <c r="D209" s="4">
        <v>2018</v>
      </c>
      <c r="E209" s="5">
        <v>3</v>
      </c>
      <c r="F209" s="52">
        <v>12640.47</v>
      </c>
      <c r="G209" s="51">
        <v>12268.83</v>
      </c>
      <c r="H209" s="51">
        <v>3954</v>
      </c>
      <c r="I209" s="53">
        <v>0</v>
      </c>
      <c r="J209" s="55">
        <v>6.2997723823975722</v>
      </c>
      <c r="K209" s="118"/>
      <c r="L209" s="118"/>
      <c r="M209" s="55"/>
    </row>
    <row r="210" spans="1:13" ht="17" thickBot="1">
      <c r="A210" s="3" t="s">
        <v>198</v>
      </c>
      <c r="B210" s="167" t="s">
        <v>436</v>
      </c>
      <c r="C210" s="4">
        <v>4915321</v>
      </c>
      <c r="D210" s="4">
        <v>2018</v>
      </c>
      <c r="E210" s="5">
        <v>3</v>
      </c>
      <c r="F210" s="52">
        <v>7525</v>
      </c>
      <c r="G210" s="51">
        <v>8339</v>
      </c>
      <c r="H210" s="52">
        <v>2575</v>
      </c>
      <c r="I210" s="54">
        <v>833</v>
      </c>
      <c r="J210" s="55">
        <v>6.4842718446601939</v>
      </c>
      <c r="K210" s="118"/>
      <c r="L210" s="118"/>
      <c r="M210" s="55"/>
    </row>
    <row r="211" spans="1:13" ht="17" thickBot="1">
      <c r="A211" s="3" t="s">
        <v>23</v>
      </c>
      <c r="B211" s="167" t="s">
        <v>495</v>
      </c>
      <c r="C211" s="4">
        <v>4115421</v>
      </c>
      <c r="D211" s="4">
        <v>2018</v>
      </c>
      <c r="E211" s="5">
        <v>3</v>
      </c>
      <c r="F211" s="52">
        <v>7187.5</v>
      </c>
      <c r="G211" s="51">
        <v>6718.75</v>
      </c>
      <c r="H211" s="52">
        <v>2109</v>
      </c>
      <c r="I211" s="54">
        <v>0</v>
      </c>
      <c r="J211" s="55">
        <v>6.5937648174490278</v>
      </c>
      <c r="K211" s="118"/>
      <c r="L211" s="118"/>
      <c r="M211" s="55"/>
    </row>
    <row r="212" spans="1:13" ht="17" thickBot="1">
      <c r="A212" s="3" t="s">
        <v>216</v>
      </c>
      <c r="B212" s="167" t="s">
        <v>740</v>
      </c>
      <c r="C212" s="4">
        <v>4915551</v>
      </c>
      <c r="D212" s="4">
        <v>2018</v>
      </c>
      <c r="E212" s="5">
        <v>3</v>
      </c>
      <c r="F212" s="52">
        <v>5178.08</v>
      </c>
      <c r="G212" s="51">
        <v>5080.18</v>
      </c>
      <c r="H212" s="51">
        <v>1535</v>
      </c>
      <c r="I212" s="53">
        <v>0</v>
      </c>
      <c r="J212" s="55">
        <v>6.6829055374592832</v>
      </c>
      <c r="K212" s="118"/>
      <c r="L212" s="118"/>
      <c r="M212" s="55"/>
    </row>
    <row r="213" spans="1:13" ht="17" thickBot="1">
      <c r="A213" s="3" t="s">
        <v>217</v>
      </c>
      <c r="B213" s="167" t="s">
        <v>694</v>
      </c>
      <c r="C213" s="4">
        <v>4015481</v>
      </c>
      <c r="D213" s="4">
        <v>2018</v>
      </c>
      <c r="E213" s="5">
        <v>3</v>
      </c>
      <c r="F213" s="52">
        <v>11364.9</v>
      </c>
      <c r="G213" s="51">
        <v>25652.6</v>
      </c>
      <c r="H213" s="52">
        <v>5419</v>
      </c>
      <c r="I213" s="54">
        <v>0</v>
      </c>
      <c r="J213" s="55">
        <v>6.8310573906624841</v>
      </c>
      <c r="K213" s="118"/>
      <c r="L213" s="118"/>
      <c r="M213" s="55"/>
    </row>
    <row r="214" spans="1:13" ht="17" thickBot="1">
      <c r="A214" s="3" t="s">
        <v>139</v>
      </c>
      <c r="B214" s="167" t="s">
        <v>645</v>
      </c>
      <c r="C214" s="4">
        <v>4114696</v>
      </c>
      <c r="D214" s="4">
        <v>2018</v>
      </c>
      <c r="E214" s="5">
        <v>3</v>
      </c>
      <c r="F214" s="52">
        <v>14284.14</v>
      </c>
      <c r="G214" s="51">
        <v>21830.18</v>
      </c>
      <c r="H214" s="52">
        <v>5199</v>
      </c>
      <c r="I214" s="54">
        <v>0</v>
      </c>
      <c r="J214" s="55">
        <v>6.9463973841123297</v>
      </c>
      <c r="K214" s="118"/>
      <c r="L214" s="118"/>
      <c r="M214" s="55"/>
    </row>
    <row r="215" spans="1:13" ht="17" thickBot="1">
      <c r="A215" s="3" t="s">
        <v>159</v>
      </c>
      <c r="B215" s="167" t="s">
        <v>389</v>
      </c>
      <c r="C215" s="4">
        <v>4114796</v>
      </c>
      <c r="D215" s="4">
        <v>2018</v>
      </c>
      <c r="E215" s="5">
        <v>3</v>
      </c>
      <c r="F215" s="52">
        <v>11322.7</v>
      </c>
      <c r="G215" s="51">
        <v>20695.2</v>
      </c>
      <c r="H215" s="51">
        <v>4370</v>
      </c>
      <c r="I215" s="53">
        <v>0</v>
      </c>
      <c r="J215" s="55">
        <v>7.3267505720823802</v>
      </c>
      <c r="K215" s="118"/>
      <c r="L215" s="118"/>
      <c r="M215" s="55"/>
    </row>
    <row r="216" spans="1:13" ht="17" thickBot="1">
      <c r="A216" s="3" t="s">
        <v>160</v>
      </c>
      <c r="B216" s="167" t="s">
        <v>391</v>
      </c>
      <c r="C216" s="4">
        <v>4115391</v>
      </c>
      <c r="D216" s="4">
        <v>2018</v>
      </c>
      <c r="E216" s="5">
        <v>3</v>
      </c>
      <c r="F216" s="52">
        <v>11875.3</v>
      </c>
      <c r="G216" s="51">
        <v>22045.18</v>
      </c>
      <c r="H216" s="52">
        <v>4475</v>
      </c>
      <c r="I216" s="54">
        <v>0</v>
      </c>
      <c r="J216" s="55">
        <v>7.5799955307262561</v>
      </c>
      <c r="K216" s="118"/>
      <c r="L216" s="118"/>
      <c r="M216" s="55"/>
    </row>
    <row r="217" spans="1:13" ht="17" thickBot="1">
      <c r="A217" s="3" t="s">
        <v>155</v>
      </c>
      <c r="B217" s="167" t="s">
        <v>378</v>
      </c>
      <c r="C217" s="4">
        <v>4114252</v>
      </c>
      <c r="D217" s="4">
        <v>2018</v>
      </c>
      <c r="E217" s="5">
        <v>3</v>
      </c>
      <c r="F217" s="52">
        <v>20714</v>
      </c>
      <c r="G217" s="51">
        <v>36414.82</v>
      </c>
      <c r="H217" s="51">
        <v>7408</v>
      </c>
      <c r="I217" s="53">
        <v>0</v>
      </c>
      <c r="J217" s="55">
        <v>7.7117737580993522</v>
      </c>
      <c r="K217" s="118"/>
      <c r="L217" s="118"/>
      <c r="M217" s="55"/>
    </row>
    <row r="218" spans="1:13" ht="17" thickBot="1">
      <c r="A218" s="13" t="s">
        <v>157</v>
      </c>
      <c r="B218" s="167" t="s">
        <v>383</v>
      </c>
      <c r="C218" s="14">
        <v>4114310</v>
      </c>
      <c r="D218" s="14">
        <v>2018</v>
      </c>
      <c r="E218" s="15">
        <v>3</v>
      </c>
      <c r="F218" s="52">
        <v>13247.080000000002</v>
      </c>
      <c r="G218" s="51">
        <v>23642.479999999992</v>
      </c>
      <c r="H218" s="52">
        <v>4745</v>
      </c>
      <c r="I218" s="54">
        <v>0</v>
      </c>
      <c r="J218" s="55">
        <v>7.7744067439409896</v>
      </c>
      <c r="K218" s="118"/>
      <c r="L218" s="118"/>
      <c r="M218" s="55"/>
    </row>
    <row r="219" spans="1:13" ht="17" thickBot="1">
      <c r="A219" s="3" t="s">
        <v>166</v>
      </c>
      <c r="B219" s="167" t="s">
        <v>758</v>
      </c>
      <c r="C219" s="4">
        <v>4112835</v>
      </c>
      <c r="D219" s="4">
        <v>2018</v>
      </c>
      <c r="E219" s="5">
        <v>3</v>
      </c>
      <c r="F219" s="52">
        <v>3436</v>
      </c>
      <c r="G219" s="51">
        <v>8190</v>
      </c>
      <c r="H219" s="52">
        <v>1543</v>
      </c>
      <c r="I219" s="54">
        <v>504</v>
      </c>
      <c r="J219" s="55">
        <v>7.861309138042774</v>
      </c>
      <c r="K219" s="118"/>
      <c r="L219" s="118"/>
      <c r="M219" s="55"/>
    </row>
    <row r="220" spans="1:13" ht="17" thickBot="1">
      <c r="A220" s="3" t="s">
        <v>153</v>
      </c>
      <c r="B220" s="167" t="s">
        <v>373</v>
      </c>
      <c r="C220" s="4">
        <v>4114336</v>
      </c>
      <c r="D220" s="4">
        <v>2018</v>
      </c>
      <c r="E220" s="5">
        <v>3</v>
      </c>
      <c r="F220" s="52">
        <v>22171.98</v>
      </c>
      <c r="G220" s="51">
        <v>36752.959999999999</v>
      </c>
      <c r="H220" s="51">
        <v>7377</v>
      </c>
      <c r="I220" s="53">
        <v>0</v>
      </c>
      <c r="J220" s="55">
        <v>7.9876562288193034</v>
      </c>
      <c r="K220" s="118"/>
      <c r="L220" s="118"/>
      <c r="M220" s="55"/>
    </row>
    <row r="221" spans="1:13" ht="17" thickBot="1">
      <c r="A221" s="3" t="s">
        <v>74</v>
      </c>
      <c r="B221" s="167" t="s">
        <v>294</v>
      </c>
      <c r="C221" s="4">
        <v>4114229</v>
      </c>
      <c r="D221" s="4">
        <v>2018</v>
      </c>
      <c r="E221" s="5">
        <v>3</v>
      </c>
      <c r="F221" s="52">
        <v>28872.060000000005</v>
      </c>
      <c r="G221" s="51">
        <v>44114.74</v>
      </c>
      <c r="H221" s="52">
        <v>8539</v>
      </c>
      <c r="I221" s="54">
        <v>0</v>
      </c>
      <c r="J221" s="55">
        <v>8.5474645743061259</v>
      </c>
      <c r="K221" s="118"/>
      <c r="L221" s="118"/>
      <c r="M221" s="55"/>
    </row>
    <row r="222" spans="1:13" ht="17" thickBot="1">
      <c r="A222" s="3" t="s">
        <v>32</v>
      </c>
      <c r="B222" s="167" t="s">
        <v>741</v>
      </c>
      <c r="C222" s="4">
        <v>4210001</v>
      </c>
      <c r="D222" s="4">
        <v>2018</v>
      </c>
      <c r="E222" s="5">
        <v>3</v>
      </c>
      <c r="F222" s="52">
        <v>5931.74</v>
      </c>
      <c r="G222" s="51">
        <v>7588.75</v>
      </c>
      <c r="H222" s="52">
        <v>1482</v>
      </c>
      <c r="I222" s="54">
        <v>0</v>
      </c>
      <c r="J222" s="55">
        <v>9.1231376518218621</v>
      </c>
      <c r="K222" s="118"/>
      <c r="L222" s="118"/>
      <c r="M222" s="55"/>
    </row>
    <row r="223" spans="1:13" ht="17" thickBot="1">
      <c r="A223" s="3" t="s">
        <v>24</v>
      </c>
      <c r="B223" s="167" t="s">
        <v>497</v>
      </c>
      <c r="C223" s="4">
        <v>4111068</v>
      </c>
      <c r="D223" s="4">
        <v>2018</v>
      </c>
      <c r="E223" s="5">
        <v>3</v>
      </c>
      <c r="F223" s="52">
        <v>16130.75</v>
      </c>
      <c r="G223" s="51">
        <v>12135.5</v>
      </c>
      <c r="H223" s="51">
        <v>2757</v>
      </c>
      <c r="I223" s="53">
        <v>0</v>
      </c>
      <c r="J223" s="55">
        <v>10.252538991657598</v>
      </c>
      <c r="K223" s="118"/>
      <c r="L223" s="118"/>
      <c r="M223" s="55"/>
    </row>
    <row r="224" spans="1:13" ht="17" thickBot="1">
      <c r="A224" s="3" t="s">
        <v>43</v>
      </c>
      <c r="B224" s="167" t="s">
        <v>743</v>
      </c>
      <c r="C224" s="4">
        <v>4220109</v>
      </c>
      <c r="D224" s="4">
        <v>2018</v>
      </c>
      <c r="E224" s="5">
        <v>3</v>
      </c>
      <c r="F224" s="52">
        <v>7577.63</v>
      </c>
      <c r="G224" s="51">
        <v>4107.3</v>
      </c>
      <c r="H224" s="52">
        <v>1096</v>
      </c>
      <c r="I224" s="54">
        <v>0</v>
      </c>
      <c r="J224" s="55">
        <v>10.661432481751826</v>
      </c>
      <c r="K224" s="118"/>
      <c r="L224" s="118"/>
      <c r="M224" s="55"/>
    </row>
    <row r="225" spans="1:28" ht="17" thickBot="1">
      <c r="A225" s="26" t="s">
        <v>749</v>
      </c>
      <c r="B225" s="167" t="s">
        <v>755</v>
      </c>
      <c r="C225" s="11">
        <v>4114788</v>
      </c>
      <c r="D225" s="11">
        <v>2018</v>
      </c>
      <c r="E225" s="12">
        <v>3</v>
      </c>
      <c r="F225" s="76" t="s">
        <v>750</v>
      </c>
      <c r="G225" s="77" t="s">
        <v>750</v>
      </c>
      <c r="H225" s="77" t="s">
        <v>750</v>
      </c>
      <c r="I225" s="92" t="s">
        <v>750</v>
      </c>
      <c r="J225" s="79" t="s">
        <v>750</v>
      </c>
      <c r="K225" s="134"/>
      <c r="L225" s="134"/>
      <c r="M225" s="79"/>
    </row>
    <row r="226" spans="1:28" ht="17" thickBot="1">
      <c r="A226" s="16" t="s">
        <v>215</v>
      </c>
      <c r="B226" s="167" t="s">
        <v>709</v>
      </c>
      <c r="C226" s="17">
        <v>4174900</v>
      </c>
      <c r="D226" s="17">
        <v>2018</v>
      </c>
      <c r="E226" s="18">
        <v>4</v>
      </c>
      <c r="F226" s="80">
        <v>5384.5</v>
      </c>
      <c r="G226" s="80">
        <v>9179.75</v>
      </c>
      <c r="H226" s="80">
        <v>4922</v>
      </c>
      <c r="I226" s="81">
        <v>0</v>
      </c>
      <c r="J226" s="82">
        <v>2.9590105648110523</v>
      </c>
      <c r="K226" s="82"/>
      <c r="L226" s="82"/>
      <c r="M226" s="82"/>
    </row>
    <row r="227" spans="1:28" ht="17" thickBot="1">
      <c r="A227" s="19" t="s">
        <v>65</v>
      </c>
      <c r="B227" s="167" t="s">
        <v>270</v>
      </c>
      <c r="C227" s="4">
        <v>4115601</v>
      </c>
      <c r="D227" s="4">
        <v>2018</v>
      </c>
      <c r="E227" s="5">
        <v>4</v>
      </c>
      <c r="F227" s="52">
        <v>10006.490000000002</v>
      </c>
      <c r="G227" s="51">
        <v>15357.61</v>
      </c>
      <c r="H227" s="51">
        <v>8206</v>
      </c>
      <c r="I227" s="53">
        <v>1231</v>
      </c>
      <c r="J227" s="55">
        <v>3.2409334633195224</v>
      </c>
      <c r="K227" s="55"/>
      <c r="L227" s="55"/>
      <c r="M227" s="55"/>
    </row>
    <row r="228" spans="1:28" ht="17" thickBot="1">
      <c r="A228" s="20" t="s">
        <v>109</v>
      </c>
      <c r="B228" s="167" t="s">
        <v>576</v>
      </c>
      <c r="C228" s="21">
        <v>4186706</v>
      </c>
      <c r="D228" s="21">
        <v>2018</v>
      </c>
      <c r="E228" s="22">
        <v>4</v>
      </c>
      <c r="F228" s="83">
        <v>4126.25</v>
      </c>
      <c r="G228" s="84">
        <v>7670.5</v>
      </c>
      <c r="H228" s="83">
        <v>3529</v>
      </c>
      <c r="I228" s="85">
        <v>0</v>
      </c>
      <c r="J228" s="86">
        <v>3.342802493624256</v>
      </c>
      <c r="K228" s="86"/>
      <c r="L228" s="86"/>
      <c r="M228" s="86"/>
    </row>
    <row r="229" spans="1:28" ht="17" thickBot="1">
      <c r="A229" s="13" t="s">
        <v>42</v>
      </c>
      <c r="B229" s="167" t="s">
        <v>732</v>
      </c>
      <c r="C229" s="14">
        <v>4115881</v>
      </c>
      <c r="D229" s="14">
        <v>2018</v>
      </c>
      <c r="E229" s="15">
        <v>4</v>
      </c>
      <c r="F229" s="51">
        <v>6673.1</v>
      </c>
      <c r="G229" s="51">
        <v>11542.92</v>
      </c>
      <c r="H229" s="51">
        <v>5566</v>
      </c>
      <c r="I229" s="53">
        <v>704</v>
      </c>
      <c r="J229" s="55">
        <v>3.3992130794107078</v>
      </c>
      <c r="K229" s="55"/>
      <c r="L229" s="55"/>
      <c r="M229" s="55"/>
    </row>
    <row r="230" spans="1:28" ht="17" thickBot="1">
      <c r="A230" s="3" t="s">
        <v>34</v>
      </c>
      <c r="B230" s="167" t="s">
        <v>517</v>
      </c>
      <c r="C230" s="4">
        <v>4115581</v>
      </c>
      <c r="D230" s="4">
        <v>2018</v>
      </c>
      <c r="E230" s="5">
        <v>4</v>
      </c>
      <c r="F230" s="52">
        <v>13206.64</v>
      </c>
      <c r="G230" s="51">
        <v>17693.39</v>
      </c>
      <c r="H230" s="51">
        <v>9311</v>
      </c>
      <c r="I230" s="53">
        <v>771</v>
      </c>
      <c r="J230" s="55">
        <v>3.4014638599505957</v>
      </c>
      <c r="K230" s="55"/>
      <c r="L230" s="55"/>
      <c r="M230" s="55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</row>
    <row r="231" spans="1:28" ht="17" thickBot="1">
      <c r="A231" s="3" t="s">
        <v>118</v>
      </c>
      <c r="B231" s="167" t="s">
        <v>598</v>
      </c>
      <c r="C231" s="4">
        <v>4113486</v>
      </c>
      <c r="D231" s="4">
        <v>2018</v>
      </c>
      <c r="E231" s="5">
        <v>4</v>
      </c>
      <c r="F231" s="52">
        <v>11802</v>
      </c>
      <c r="G231" s="51">
        <v>16895.75</v>
      </c>
      <c r="H231" s="52">
        <v>8392</v>
      </c>
      <c r="I231" s="54">
        <v>0</v>
      </c>
      <c r="J231" s="55">
        <v>3.4196556244041947</v>
      </c>
      <c r="K231" s="55"/>
      <c r="L231" s="55"/>
      <c r="M231" s="55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</row>
    <row r="232" spans="1:28" ht="17" thickBot="1">
      <c r="A232" s="3" t="s">
        <v>80</v>
      </c>
      <c r="B232" s="167" t="s">
        <v>311</v>
      </c>
      <c r="C232" s="4">
        <v>4114729</v>
      </c>
      <c r="D232" s="4">
        <v>2018</v>
      </c>
      <c r="E232" s="5">
        <v>4</v>
      </c>
      <c r="F232" s="52">
        <v>5589.75</v>
      </c>
      <c r="G232" s="51">
        <v>7156.25</v>
      </c>
      <c r="H232" s="52">
        <v>3720</v>
      </c>
      <c r="I232" s="54">
        <v>0</v>
      </c>
      <c r="J232" s="55">
        <v>3.4263440860215053</v>
      </c>
      <c r="K232" s="55"/>
      <c r="L232" s="55"/>
      <c r="M232" s="55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</row>
    <row r="233" spans="1:28" ht="17" thickBot="1">
      <c r="A233" s="3" t="s">
        <v>168</v>
      </c>
      <c r="B233" s="167" t="s">
        <v>408</v>
      </c>
      <c r="C233" s="4">
        <v>4172904</v>
      </c>
      <c r="D233" s="4">
        <v>2018</v>
      </c>
      <c r="E233" s="5">
        <v>4</v>
      </c>
      <c r="F233" s="52">
        <v>8813.75</v>
      </c>
      <c r="G233" s="51">
        <v>16294.06</v>
      </c>
      <c r="H233" s="51">
        <v>7318</v>
      </c>
      <c r="I233" s="53">
        <v>0</v>
      </c>
      <c r="J233" s="55">
        <v>3.4309661109592784</v>
      </c>
      <c r="K233" s="55"/>
      <c r="L233" s="55"/>
      <c r="M233" s="55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</row>
    <row r="234" spans="1:28" ht="17" thickBot="1">
      <c r="A234" s="3" t="s">
        <v>130</v>
      </c>
      <c r="B234" s="167" t="s">
        <v>623</v>
      </c>
      <c r="C234" s="4">
        <v>4113361</v>
      </c>
      <c r="D234" s="4">
        <v>2018</v>
      </c>
      <c r="E234" s="5">
        <v>4</v>
      </c>
      <c r="F234" s="52">
        <v>4881.75</v>
      </c>
      <c r="G234" s="51">
        <v>6892.75</v>
      </c>
      <c r="H234" s="52">
        <v>3417</v>
      </c>
      <c r="I234" s="54">
        <v>0</v>
      </c>
      <c r="J234" s="55">
        <v>3.4458589405911617</v>
      </c>
      <c r="K234" s="55"/>
      <c r="L234" s="55"/>
      <c r="M234" s="55"/>
    </row>
    <row r="235" spans="1:28" ht="17" thickBot="1">
      <c r="A235" s="3" t="s">
        <v>11</v>
      </c>
      <c r="B235" s="167" t="s">
        <v>467</v>
      </c>
      <c r="C235" s="4">
        <v>4112231</v>
      </c>
      <c r="D235" s="4">
        <v>2018</v>
      </c>
      <c r="E235" s="5">
        <v>4</v>
      </c>
      <c r="F235" s="52">
        <v>7032.5</v>
      </c>
      <c r="G235" s="51">
        <v>10780.5</v>
      </c>
      <c r="H235" s="52">
        <v>5152</v>
      </c>
      <c r="I235" s="54">
        <v>0</v>
      </c>
      <c r="J235" s="55">
        <v>3.4574922360248448</v>
      </c>
      <c r="K235" s="55"/>
      <c r="L235" s="55"/>
      <c r="M235" s="55"/>
    </row>
    <row r="236" spans="1:28" ht="17" thickBot="1">
      <c r="A236" s="3" t="s">
        <v>55</v>
      </c>
      <c r="B236" s="167" t="s">
        <v>249</v>
      </c>
      <c r="C236" s="4">
        <v>4115621</v>
      </c>
      <c r="D236" s="4">
        <v>2018</v>
      </c>
      <c r="E236" s="5">
        <v>4</v>
      </c>
      <c r="F236" s="52">
        <v>11184.96</v>
      </c>
      <c r="G236" s="51">
        <v>14075.740000000002</v>
      </c>
      <c r="H236" s="51">
        <v>7561</v>
      </c>
      <c r="I236" s="53">
        <v>955</v>
      </c>
      <c r="J236" s="55">
        <v>3.467226557333686</v>
      </c>
      <c r="K236" s="55"/>
      <c r="L236" s="55"/>
      <c r="M236" s="55"/>
    </row>
    <row r="237" spans="1:28" ht="17" thickBot="1">
      <c r="A237" s="3" t="s">
        <v>25</v>
      </c>
      <c r="B237" s="167" t="s">
        <v>499</v>
      </c>
      <c r="C237" s="4">
        <v>4115101</v>
      </c>
      <c r="D237" s="4">
        <v>2018</v>
      </c>
      <c r="E237" s="5">
        <v>4</v>
      </c>
      <c r="F237" s="52">
        <v>7840.33</v>
      </c>
      <c r="G237" s="51">
        <v>11681.900000000001</v>
      </c>
      <c r="H237" s="52">
        <v>5615</v>
      </c>
      <c r="I237" s="54">
        <v>0</v>
      </c>
      <c r="J237" s="55">
        <v>3.4767996438112205</v>
      </c>
      <c r="K237" s="55"/>
      <c r="L237" s="55"/>
      <c r="M237" s="55"/>
    </row>
    <row r="238" spans="1:28" ht="17" thickBot="1">
      <c r="A238" s="3" t="s">
        <v>54</v>
      </c>
      <c r="B238" s="167" t="s">
        <v>246</v>
      </c>
      <c r="C238" s="4">
        <v>4113916</v>
      </c>
      <c r="D238" s="4">
        <v>2018</v>
      </c>
      <c r="E238" s="5">
        <v>4</v>
      </c>
      <c r="F238" s="52">
        <v>8851.75</v>
      </c>
      <c r="G238" s="51">
        <v>12794.25</v>
      </c>
      <c r="H238" s="52">
        <v>6217</v>
      </c>
      <c r="I238" s="54">
        <v>0</v>
      </c>
      <c r="J238" s="55">
        <v>3.4817436062409524</v>
      </c>
      <c r="K238" s="55"/>
      <c r="L238" s="55"/>
      <c r="M238" s="55"/>
    </row>
    <row r="239" spans="1:28" ht="17" thickBot="1">
      <c r="A239" s="3" t="s">
        <v>176</v>
      </c>
      <c r="B239" s="167" t="s">
        <v>424</v>
      </c>
      <c r="C239" s="4">
        <v>4113247</v>
      </c>
      <c r="D239" s="4">
        <v>2018</v>
      </c>
      <c r="E239" s="5">
        <v>4</v>
      </c>
      <c r="F239" s="52">
        <v>9154.25</v>
      </c>
      <c r="G239" s="51">
        <v>10950.5</v>
      </c>
      <c r="H239" s="51">
        <v>5745</v>
      </c>
      <c r="I239" s="53">
        <v>0</v>
      </c>
      <c r="J239" s="55">
        <v>3.499521322889469</v>
      </c>
      <c r="K239" s="55"/>
      <c r="L239" s="55"/>
      <c r="M239" s="55"/>
    </row>
    <row r="240" spans="1:28" ht="17" thickBot="1">
      <c r="A240" s="3" t="s">
        <v>210</v>
      </c>
      <c r="B240" s="167" t="s">
        <v>696</v>
      </c>
      <c r="C240" s="4">
        <v>4000006</v>
      </c>
      <c r="D240" s="4">
        <v>2018</v>
      </c>
      <c r="E240" s="5">
        <v>4</v>
      </c>
      <c r="F240" s="52">
        <v>30332.3</v>
      </c>
      <c r="G240" s="51">
        <v>44449.3</v>
      </c>
      <c r="H240" s="52">
        <v>21364</v>
      </c>
      <c r="I240" s="54">
        <v>0</v>
      </c>
      <c r="J240" s="55">
        <v>3.5003557386257258</v>
      </c>
      <c r="K240" s="55"/>
      <c r="L240" s="55"/>
      <c r="M240" s="55"/>
    </row>
    <row r="241" spans="1:13" ht="17" thickBot="1">
      <c r="A241" s="3" t="s">
        <v>29</v>
      </c>
      <c r="B241" s="167" t="s">
        <v>509</v>
      </c>
      <c r="C241" s="4">
        <v>4113635</v>
      </c>
      <c r="D241" s="4">
        <v>2018</v>
      </c>
      <c r="E241" s="5">
        <v>4</v>
      </c>
      <c r="F241" s="52">
        <v>10367.11</v>
      </c>
      <c r="G241" s="51">
        <v>15831.18</v>
      </c>
      <c r="H241" s="52">
        <v>7880</v>
      </c>
      <c r="I241" s="54">
        <v>1390</v>
      </c>
      <c r="J241" s="55">
        <v>3.5010520304568531</v>
      </c>
      <c r="K241" s="55"/>
      <c r="L241" s="55"/>
      <c r="M241" s="55"/>
    </row>
    <row r="242" spans="1:13" ht="17" thickBot="1">
      <c r="A242" s="3" t="s">
        <v>203</v>
      </c>
      <c r="B242" s="167" t="s">
        <v>678</v>
      </c>
      <c r="C242" s="4">
        <v>4115721</v>
      </c>
      <c r="D242" s="4">
        <v>2018</v>
      </c>
      <c r="E242" s="5">
        <v>4</v>
      </c>
      <c r="F242" s="52">
        <v>10594.9</v>
      </c>
      <c r="G242" s="51">
        <v>15763.81</v>
      </c>
      <c r="H242" s="51">
        <v>7528</v>
      </c>
      <c r="I242" s="53">
        <v>0</v>
      </c>
      <c r="J242" s="55">
        <v>3.501422688629118</v>
      </c>
      <c r="K242" s="55"/>
      <c r="L242" s="55"/>
      <c r="M242" s="55"/>
    </row>
    <row r="243" spans="1:13" ht="17" thickBot="1">
      <c r="A243" s="3" t="s">
        <v>12</v>
      </c>
      <c r="B243" s="167" t="s">
        <v>470</v>
      </c>
      <c r="C243" s="4">
        <v>4113346</v>
      </c>
      <c r="D243" s="4">
        <v>2018</v>
      </c>
      <c r="E243" s="5">
        <v>4</v>
      </c>
      <c r="F243" s="52">
        <v>6250.25</v>
      </c>
      <c r="G243" s="51">
        <v>10904.53</v>
      </c>
      <c r="H243" s="52">
        <v>4886</v>
      </c>
      <c r="I243" s="54">
        <v>0</v>
      </c>
      <c r="J243" s="55">
        <v>3.5110069586573882</v>
      </c>
      <c r="K243" s="55"/>
      <c r="L243" s="55"/>
      <c r="M243" s="55"/>
    </row>
    <row r="244" spans="1:13" ht="17" thickBot="1">
      <c r="A244" s="3" t="s">
        <v>48</v>
      </c>
      <c r="B244" s="167" t="s">
        <v>544</v>
      </c>
      <c r="C244" s="4">
        <v>4115041</v>
      </c>
      <c r="D244" s="4">
        <v>2018</v>
      </c>
      <c r="E244" s="5">
        <v>4</v>
      </c>
      <c r="F244" s="52">
        <v>8719.7999999999993</v>
      </c>
      <c r="G244" s="51">
        <v>13745.210000000001</v>
      </c>
      <c r="H244" s="52">
        <v>6524</v>
      </c>
      <c r="I244" s="54">
        <v>538</v>
      </c>
      <c r="J244" s="55">
        <v>3.5259058859595345</v>
      </c>
      <c r="K244" s="55"/>
      <c r="L244" s="55"/>
      <c r="M244" s="55"/>
    </row>
    <row r="245" spans="1:13" ht="17" thickBot="1">
      <c r="A245" s="3" t="s">
        <v>60</v>
      </c>
      <c r="B245" s="167" t="s">
        <v>258</v>
      </c>
      <c r="C245" s="4">
        <v>4112660</v>
      </c>
      <c r="D245" s="4">
        <v>2018</v>
      </c>
      <c r="E245" s="5">
        <v>4</v>
      </c>
      <c r="F245" s="52">
        <v>9173.5</v>
      </c>
      <c r="G245" s="51">
        <v>12590.25</v>
      </c>
      <c r="H245" s="51">
        <v>6156</v>
      </c>
      <c r="I245" s="53">
        <v>0</v>
      </c>
      <c r="J245" s="55">
        <v>3.5353719948018192</v>
      </c>
      <c r="K245" s="55"/>
      <c r="L245" s="55"/>
      <c r="M245" s="55"/>
    </row>
    <row r="246" spans="1:13" ht="17" thickBot="1">
      <c r="A246" s="3" t="s">
        <v>179</v>
      </c>
      <c r="B246" s="167" t="s">
        <v>431</v>
      </c>
      <c r="C246" s="4">
        <v>4114745</v>
      </c>
      <c r="D246" s="4">
        <v>2018</v>
      </c>
      <c r="E246" s="5">
        <v>4</v>
      </c>
      <c r="F246" s="52">
        <v>9477</v>
      </c>
      <c r="G246" s="51">
        <v>13951.25</v>
      </c>
      <c r="H246" s="52">
        <v>6620</v>
      </c>
      <c r="I246" s="54">
        <v>0</v>
      </c>
      <c r="J246" s="55">
        <v>3.539010574018127</v>
      </c>
      <c r="K246" s="55"/>
      <c r="L246" s="55"/>
      <c r="M246" s="55"/>
    </row>
    <row r="247" spans="1:13" ht="17" thickBot="1">
      <c r="A247" s="3" t="s">
        <v>151</v>
      </c>
      <c r="B247" s="167" t="s">
        <v>369</v>
      </c>
      <c r="C247" s="4">
        <v>4114629</v>
      </c>
      <c r="D247" s="4">
        <v>2018</v>
      </c>
      <c r="E247" s="5">
        <v>4</v>
      </c>
      <c r="F247" s="52">
        <v>11099.59</v>
      </c>
      <c r="G247" s="51">
        <v>15746.22</v>
      </c>
      <c r="H247" s="52">
        <v>7548</v>
      </c>
      <c r="I247" s="54">
        <v>0</v>
      </c>
      <c r="J247" s="55">
        <v>3.5566785903550606</v>
      </c>
      <c r="K247" s="55"/>
      <c r="L247" s="55"/>
      <c r="M247" s="55"/>
    </row>
    <row r="248" spans="1:13" ht="17" thickBot="1">
      <c r="A248" s="3" t="s">
        <v>14</v>
      </c>
      <c r="B248" s="167" t="s">
        <v>475</v>
      </c>
      <c r="C248" s="4">
        <v>4113593</v>
      </c>
      <c r="D248" s="4">
        <v>2018</v>
      </c>
      <c r="E248" s="5">
        <v>4</v>
      </c>
      <c r="F248" s="52">
        <v>3049.59</v>
      </c>
      <c r="G248" s="51">
        <v>5549.71</v>
      </c>
      <c r="H248" s="51">
        <v>2416</v>
      </c>
      <c r="I248" s="53">
        <v>0</v>
      </c>
      <c r="J248" s="55">
        <v>3.5593129139072843</v>
      </c>
      <c r="K248" s="55"/>
      <c r="L248" s="55"/>
      <c r="M248" s="55"/>
    </row>
    <row r="249" spans="1:13" ht="17" thickBot="1">
      <c r="A249" s="3" t="s">
        <v>197</v>
      </c>
      <c r="B249" s="167" t="s">
        <v>666</v>
      </c>
      <c r="C249" s="4">
        <v>4115691</v>
      </c>
      <c r="D249" s="4">
        <v>2018</v>
      </c>
      <c r="E249" s="5">
        <v>4</v>
      </c>
      <c r="F249" s="52">
        <v>11533.32</v>
      </c>
      <c r="G249" s="51">
        <v>15196.04</v>
      </c>
      <c r="H249" s="52">
        <v>7496</v>
      </c>
      <c r="I249" s="54">
        <v>0</v>
      </c>
      <c r="J249" s="55">
        <v>3.5658164354322306</v>
      </c>
      <c r="K249" s="55"/>
      <c r="L249" s="55"/>
      <c r="M249" s="55"/>
    </row>
    <row r="250" spans="1:13" ht="17" thickBot="1">
      <c r="A250" s="3" t="s">
        <v>113</v>
      </c>
      <c r="B250" s="167" t="s">
        <v>586</v>
      </c>
      <c r="C250" s="4">
        <v>4115301</v>
      </c>
      <c r="D250" s="4">
        <v>2018</v>
      </c>
      <c r="E250" s="5">
        <v>4</v>
      </c>
      <c r="F250" s="52">
        <v>10562.500000000002</v>
      </c>
      <c r="G250" s="51">
        <v>17621.64</v>
      </c>
      <c r="H250" s="52">
        <v>7890</v>
      </c>
      <c r="I250" s="54">
        <v>0</v>
      </c>
      <c r="J250" s="55">
        <v>3.5721343472750315</v>
      </c>
      <c r="K250" s="55"/>
      <c r="L250" s="55"/>
      <c r="M250" s="55"/>
    </row>
    <row r="251" spans="1:13" ht="17" thickBot="1">
      <c r="A251" s="3" t="s">
        <v>133</v>
      </c>
      <c r="B251" s="167" t="s">
        <v>630</v>
      </c>
      <c r="C251" s="4">
        <v>4114519</v>
      </c>
      <c r="D251" s="4">
        <v>2018</v>
      </c>
      <c r="E251" s="5">
        <v>4</v>
      </c>
      <c r="F251" s="52">
        <v>4590.8999999999996</v>
      </c>
      <c r="G251" s="51">
        <v>5716.5</v>
      </c>
      <c r="H251" s="51">
        <v>2873</v>
      </c>
      <c r="I251" s="53">
        <v>0</v>
      </c>
      <c r="J251" s="55">
        <v>3.5876783849634526</v>
      </c>
      <c r="K251" s="55"/>
      <c r="L251" s="55"/>
      <c r="M251" s="55"/>
    </row>
    <row r="252" spans="1:13" ht="17" thickBot="1">
      <c r="A252" s="3" t="s">
        <v>95</v>
      </c>
      <c r="B252" s="167" t="s">
        <v>344</v>
      </c>
      <c r="C252" s="4">
        <v>4111969</v>
      </c>
      <c r="D252" s="4">
        <v>2018</v>
      </c>
      <c r="E252" s="5">
        <v>4</v>
      </c>
      <c r="F252" s="52">
        <v>9201.2899999999991</v>
      </c>
      <c r="G252" s="51">
        <v>9834.33</v>
      </c>
      <c r="H252" s="52">
        <v>5305</v>
      </c>
      <c r="I252" s="54">
        <v>0</v>
      </c>
      <c r="J252" s="55">
        <v>3.5882412818096134</v>
      </c>
      <c r="K252" s="55"/>
      <c r="L252" s="55"/>
      <c r="M252" s="55"/>
    </row>
    <row r="253" spans="1:13" ht="17" thickBot="1">
      <c r="A253" s="3" t="s">
        <v>57</v>
      </c>
      <c r="B253" s="167" t="s">
        <v>253</v>
      </c>
      <c r="C253" s="4">
        <v>4154506</v>
      </c>
      <c r="D253" s="4">
        <v>2018</v>
      </c>
      <c r="E253" s="5">
        <v>4</v>
      </c>
      <c r="F253" s="52">
        <v>12239.099999999999</v>
      </c>
      <c r="G253" s="51">
        <v>23725.629999999997</v>
      </c>
      <c r="H253" s="52">
        <v>10001</v>
      </c>
      <c r="I253" s="54">
        <v>0</v>
      </c>
      <c r="J253" s="55">
        <v>3.5961133886611334</v>
      </c>
      <c r="K253" s="55"/>
      <c r="L253" s="55"/>
      <c r="M253" s="55"/>
    </row>
    <row r="254" spans="1:13" ht="17" thickBot="1">
      <c r="A254" s="3" t="s">
        <v>76</v>
      </c>
      <c r="B254" s="167" t="s">
        <v>302</v>
      </c>
      <c r="C254" s="4">
        <v>4113569</v>
      </c>
      <c r="D254" s="4">
        <v>2018</v>
      </c>
      <c r="E254" s="5">
        <v>4</v>
      </c>
      <c r="F254" s="52">
        <v>7885.3099999999995</v>
      </c>
      <c r="G254" s="51">
        <v>15218.15</v>
      </c>
      <c r="H254" s="51">
        <v>6418</v>
      </c>
      <c r="I254" s="53">
        <v>0</v>
      </c>
      <c r="J254" s="55">
        <v>3.5997912122156435</v>
      </c>
      <c r="K254" s="55"/>
      <c r="L254" s="55"/>
      <c r="M254" s="55"/>
    </row>
    <row r="255" spans="1:13" ht="17" thickBot="1">
      <c r="A255" s="3" t="s">
        <v>170</v>
      </c>
      <c r="B255" s="167" t="s">
        <v>412</v>
      </c>
      <c r="C255" s="4">
        <v>4113239</v>
      </c>
      <c r="D255" s="4">
        <v>2018</v>
      </c>
      <c r="E255" s="5">
        <v>4</v>
      </c>
      <c r="F255" s="52">
        <v>4518.25</v>
      </c>
      <c r="G255" s="51">
        <v>8625</v>
      </c>
      <c r="H255" s="52">
        <v>3649</v>
      </c>
      <c r="I255" s="54">
        <v>0</v>
      </c>
      <c r="J255" s="55">
        <v>3.601877226637435</v>
      </c>
      <c r="K255" s="55"/>
      <c r="L255" s="55"/>
      <c r="M255" s="55"/>
    </row>
    <row r="256" spans="1:13" ht="17" thickBot="1">
      <c r="A256" s="3" t="s">
        <v>90</v>
      </c>
      <c r="B256" s="167" t="s">
        <v>334</v>
      </c>
      <c r="C256" s="4">
        <v>4111076</v>
      </c>
      <c r="D256" s="4">
        <v>2018</v>
      </c>
      <c r="E256" s="5">
        <v>4</v>
      </c>
      <c r="F256" s="52">
        <v>11182.390000000001</v>
      </c>
      <c r="G256" s="51">
        <v>17521.259999999998</v>
      </c>
      <c r="H256" s="52">
        <v>7952</v>
      </c>
      <c r="I256" s="54">
        <v>0</v>
      </c>
      <c r="J256" s="55">
        <v>3.6096139336016098</v>
      </c>
      <c r="K256" s="55"/>
      <c r="L256" s="55"/>
      <c r="M256" s="55"/>
    </row>
    <row r="257" spans="1:13" ht="17" thickBot="1">
      <c r="A257" s="3" t="s">
        <v>13</v>
      </c>
      <c r="B257" s="167" t="s">
        <v>472</v>
      </c>
      <c r="C257" s="4">
        <v>4113551</v>
      </c>
      <c r="D257" s="4">
        <v>2018</v>
      </c>
      <c r="E257" s="5">
        <v>4</v>
      </c>
      <c r="F257" s="52">
        <v>13978.33</v>
      </c>
      <c r="G257" s="51">
        <v>21064.66</v>
      </c>
      <c r="H257" s="51">
        <v>9695</v>
      </c>
      <c r="I257" s="53">
        <v>0</v>
      </c>
      <c r="J257" s="55">
        <v>3.6145425477050024</v>
      </c>
      <c r="K257" s="55"/>
      <c r="L257" s="55"/>
      <c r="M257" s="55"/>
    </row>
    <row r="258" spans="1:13" ht="17" thickBot="1">
      <c r="A258" s="3" t="s">
        <v>191</v>
      </c>
      <c r="B258" s="167" t="s">
        <v>657</v>
      </c>
      <c r="C258" s="4">
        <v>4115861</v>
      </c>
      <c r="D258" s="4">
        <v>2018</v>
      </c>
      <c r="E258" s="5">
        <v>4</v>
      </c>
      <c r="F258" s="52">
        <v>12938.210000000001</v>
      </c>
      <c r="G258" s="51">
        <v>22095.98</v>
      </c>
      <c r="H258" s="52">
        <v>9665</v>
      </c>
      <c r="I258" s="54">
        <v>0</v>
      </c>
      <c r="J258" s="55">
        <v>3.6248515261251941</v>
      </c>
      <c r="K258" s="55"/>
      <c r="L258" s="55"/>
      <c r="M258" s="55"/>
    </row>
    <row r="259" spans="1:13" ht="17" thickBot="1">
      <c r="A259" s="3" t="s">
        <v>87</v>
      </c>
      <c r="B259" s="167" t="s">
        <v>327</v>
      </c>
      <c r="C259" s="4">
        <v>4115061</v>
      </c>
      <c r="D259" s="4">
        <v>2018</v>
      </c>
      <c r="E259" s="5">
        <v>4</v>
      </c>
      <c r="F259" s="52">
        <v>7741.2199999999993</v>
      </c>
      <c r="G259" s="51">
        <v>14926.23</v>
      </c>
      <c r="H259" s="52">
        <v>6237</v>
      </c>
      <c r="I259" s="54">
        <v>0</v>
      </c>
      <c r="J259" s="55">
        <v>3.6343514510181172</v>
      </c>
      <c r="K259" s="55"/>
      <c r="L259" s="55"/>
      <c r="M259" s="55"/>
    </row>
    <row r="260" spans="1:13" ht="17" thickBot="1">
      <c r="A260" s="3" t="s">
        <v>39</v>
      </c>
      <c r="B260" s="167" t="s">
        <v>528</v>
      </c>
      <c r="C260" s="4">
        <v>4112694</v>
      </c>
      <c r="D260" s="4">
        <v>2018</v>
      </c>
      <c r="E260" s="5">
        <v>4</v>
      </c>
      <c r="F260" s="52">
        <v>12028</v>
      </c>
      <c r="G260" s="51">
        <v>16640.75</v>
      </c>
      <c r="H260" s="51">
        <v>7881</v>
      </c>
      <c r="I260" s="53">
        <v>0</v>
      </c>
      <c r="J260" s="55">
        <v>3.6377046060144651</v>
      </c>
      <c r="K260" s="55"/>
      <c r="L260" s="55"/>
      <c r="M260" s="55"/>
    </row>
    <row r="261" spans="1:13" ht="17" thickBot="1">
      <c r="A261" s="3" t="s">
        <v>200</v>
      </c>
      <c r="B261" s="167" t="s">
        <v>670</v>
      </c>
      <c r="C261" s="4">
        <v>4113544</v>
      </c>
      <c r="D261" s="4">
        <v>2018</v>
      </c>
      <c r="E261" s="5">
        <v>4</v>
      </c>
      <c r="F261" s="52">
        <v>7807.8</v>
      </c>
      <c r="G261" s="51">
        <v>12888</v>
      </c>
      <c r="H261" s="52">
        <v>5681</v>
      </c>
      <c r="I261" s="54">
        <v>0</v>
      </c>
      <c r="J261" s="55">
        <v>3.6429853898961451</v>
      </c>
      <c r="K261" s="55"/>
      <c r="L261" s="55"/>
      <c r="M261" s="55"/>
    </row>
    <row r="262" spans="1:13" ht="17" thickBot="1">
      <c r="A262" s="3" t="s">
        <v>195</v>
      </c>
      <c r="B262" s="167" t="s">
        <v>662</v>
      </c>
      <c r="C262" s="4">
        <v>4115671</v>
      </c>
      <c r="D262" s="4">
        <v>2018</v>
      </c>
      <c r="E262" s="5">
        <v>4</v>
      </c>
      <c r="F262" s="52">
        <v>8724.25</v>
      </c>
      <c r="G262" s="51">
        <v>13386.78</v>
      </c>
      <c r="H262" s="52">
        <v>6065</v>
      </c>
      <c r="I262" s="54">
        <v>0</v>
      </c>
      <c r="J262" s="55">
        <v>3.645676834295136</v>
      </c>
      <c r="K262" s="55"/>
      <c r="L262" s="55"/>
      <c r="M262" s="55"/>
    </row>
    <row r="263" spans="1:13" ht="17" thickBot="1">
      <c r="A263" s="1" t="s">
        <v>99</v>
      </c>
      <c r="B263" s="167" t="s">
        <v>350</v>
      </c>
      <c r="C263" s="4">
        <v>4113882</v>
      </c>
      <c r="D263" s="4">
        <v>2018</v>
      </c>
      <c r="E263" s="5">
        <v>4</v>
      </c>
      <c r="F263" s="52">
        <v>10591.6</v>
      </c>
      <c r="G263" s="51">
        <v>16938.52</v>
      </c>
      <c r="H263" s="51">
        <v>7544</v>
      </c>
      <c r="I263" s="53">
        <v>0</v>
      </c>
      <c r="J263" s="55">
        <v>3.6492735949098627</v>
      </c>
      <c r="K263" s="55"/>
      <c r="L263" s="55"/>
      <c r="M263" s="55"/>
    </row>
    <row r="264" spans="1:13" ht="17" thickBot="1">
      <c r="A264" s="3" t="s">
        <v>196</v>
      </c>
      <c r="B264" s="167" t="s">
        <v>664</v>
      </c>
      <c r="C264" s="4">
        <v>4115681</v>
      </c>
      <c r="D264" s="4">
        <v>2018</v>
      </c>
      <c r="E264" s="5">
        <v>4</v>
      </c>
      <c r="F264" s="52">
        <v>8950.49</v>
      </c>
      <c r="G264" s="51">
        <v>12946.47</v>
      </c>
      <c r="H264" s="52">
        <v>5981</v>
      </c>
      <c r="I264" s="54">
        <v>0</v>
      </c>
      <c r="J264" s="55">
        <v>3.661086774786825</v>
      </c>
      <c r="K264" s="55"/>
      <c r="L264" s="55"/>
      <c r="M264" s="55"/>
    </row>
    <row r="265" spans="1:13" ht="17" thickBot="1">
      <c r="A265" s="3" t="s">
        <v>138</v>
      </c>
      <c r="B265" s="167" t="s">
        <v>640</v>
      </c>
      <c r="C265" s="4">
        <v>4114543</v>
      </c>
      <c r="D265" s="4">
        <v>2018</v>
      </c>
      <c r="E265" s="5">
        <v>4</v>
      </c>
      <c r="F265" s="52">
        <v>9667.36</v>
      </c>
      <c r="G265" s="51">
        <v>14633.11</v>
      </c>
      <c r="H265" s="52">
        <v>6622</v>
      </c>
      <c r="I265" s="54">
        <v>0</v>
      </c>
      <c r="J265" s="55">
        <v>3.6696572032618544</v>
      </c>
      <c r="K265" s="55"/>
      <c r="L265" s="55"/>
      <c r="M265" s="55"/>
    </row>
    <row r="266" spans="1:13" ht="17" thickBot="1">
      <c r="A266" s="3" t="s">
        <v>71</v>
      </c>
      <c r="B266" s="167" t="s">
        <v>284</v>
      </c>
      <c r="C266" s="4">
        <v>4112256</v>
      </c>
      <c r="D266" s="4">
        <v>2018</v>
      </c>
      <c r="E266" s="5">
        <v>4</v>
      </c>
      <c r="F266" s="52">
        <v>10922</v>
      </c>
      <c r="G266" s="51">
        <v>22743.25</v>
      </c>
      <c r="H266" s="51">
        <v>9171</v>
      </c>
      <c r="I266" s="53">
        <v>0</v>
      </c>
      <c r="J266" s="55">
        <v>3.6708374223094538</v>
      </c>
      <c r="K266" s="55"/>
      <c r="L266" s="55"/>
      <c r="M266" s="55"/>
    </row>
    <row r="267" spans="1:13" ht="17" thickBot="1">
      <c r="A267" s="3" t="s">
        <v>208</v>
      </c>
      <c r="B267" s="167" t="s">
        <v>690</v>
      </c>
      <c r="C267" s="4">
        <v>4135109</v>
      </c>
      <c r="D267" s="4">
        <v>2018</v>
      </c>
      <c r="E267" s="5">
        <v>4</v>
      </c>
      <c r="F267" s="52">
        <v>11835.97</v>
      </c>
      <c r="G267" s="51">
        <v>22286.010000000002</v>
      </c>
      <c r="H267" s="52">
        <v>9294</v>
      </c>
      <c r="I267" s="54">
        <v>0</v>
      </c>
      <c r="J267" s="55">
        <v>3.6713987518829354</v>
      </c>
      <c r="K267" s="55"/>
      <c r="L267" s="55"/>
      <c r="M267" s="55"/>
    </row>
    <row r="268" spans="1:13" ht="17" thickBot="1">
      <c r="A268" s="3" t="s">
        <v>114</v>
      </c>
      <c r="B268" s="167" t="s">
        <v>588</v>
      </c>
      <c r="C268" s="4">
        <v>4114637</v>
      </c>
      <c r="D268" s="4">
        <v>2018</v>
      </c>
      <c r="E268" s="5">
        <v>4</v>
      </c>
      <c r="F268" s="52">
        <v>10143.640000000001</v>
      </c>
      <c r="G268" s="51">
        <v>14834.03</v>
      </c>
      <c r="H268" s="52">
        <v>6790</v>
      </c>
      <c r="I268" s="54">
        <v>0</v>
      </c>
      <c r="J268" s="55">
        <v>3.6785964653902803</v>
      </c>
      <c r="K268" s="55"/>
      <c r="L268" s="55"/>
      <c r="M268" s="55"/>
    </row>
    <row r="269" spans="1:13" ht="17" thickBot="1">
      <c r="A269" s="3" t="s">
        <v>136</v>
      </c>
      <c r="B269" s="167" t="s">
        <v>636</v>
      </c>
      <c r="C269" s="4">
        <v>4114586</v>
      </c>
      <c r="D269" s="4">
        <v>2018</v>
      </c>
      <c r="E269" s="5">
        <v>4</v>
      </c>
      <c r="F269" s="52">
        <v>7355.9400000000005</v>
      </c>
      <c r="G269" s="51">
        <v>12912.52</v>
      </c>
      <c r="H269" s="51">
        <v>5507</v>
      </c>
      <c r="I269" s="53">
        <v>0</v>
      </c>
      <c r="J269" s="55">
        <v>3.6804902850917012</v>
      </c>
      <c r="K269" s="55"/>
      <c r="L269" s="55"/>
      <c r="M269" s="55"/>
    </row>
    <row r="270" spans="1:13" ht="17" thickBot="1">
      <c r="A270" s="3" t="s">
        <v>212</v>
      </c>
      <c r="B270" s="167" t="s">
        <v>701</v>
      </c>
      <c r="C270" s="4">
        <v>4112405</v>
      </c>
      <c r="D270" s="4">
        <v>2018</v>
      </c>
      <c r="E270" s="5">
        <v>4</v>
      </c>
      <c r="F270" s="52">
        <v>6097.75</v>
      </c>
      <c r="G270" s="51">
        <v>8255</v>
      </c>
      <c r="H270" s="52">
        <v>3889</v>
      </c>
      <c r="I270" s="54">
        <v>0</v>
      </c>
      <c r="J270" s="55">
        <v>3.6906016970943689</v>
      </c>
      <c r="K270" s="55"/>
      <c r="L270" s="55"/>
      <c r="M270" s="55"/>
    </row>
    <row r="271" spans="1:13" ht="17" thickBot="1">
      <c r="A271" s="3" t="s">
        <v>92</v>
      </c>
      <c r="B271" s="167" t="s">
        <v>338</v>
      </c>
      <c r="C271" s="4">
        <v>4114195</v>
      </c>
      <c r="D271" s="4">
        <v>2018</v>
      </c>
      <c r="E271" s="5">
        <v>4</v>
      </c>
      <c r="F271" s="52">
        <v>18185.41</v>
      </c>
      <c r="G271" s="51">
        <v>22140.27</v>
      </c>
      <c r="H271" s="52">
        <v>10919</v>
      </c>
      <c r="I271" s="54">
        <v>0</v>
      </c>
      <c r="J271" s="55">
        <v>3.6931660408462315</v>
      </c>
      <c r="K271" s="55"/>
      <c r="L271" s="55"/>
      <c r="M271" s="55"/>
    </row>
    <row r="272" spans="1:13" ht="17" thickBot="1">
      <c r="A272" s="3" t="s">
        <v>58</v>
      </c>
      <c r="B272" s="167" t="s">
        <v>256</v>
      </c>
      <c r="C272" s="4">
        <v>4113536</v>
      </c>
      <c r="D272" s="4">
        <v>2018</v>
      </c>
      <c r="E272" s="5">
        <v>4</v>
      </c>
      <c r="F272" s="52">
        <v>9854.2000000000007</v>
      </c>
      <c r="G272" s="51">
        <v>13186.32</v>
      </c>
      <c r="H272" s="51">
        <v>6233</v>
      </c>
      <c r="I272" s="53">
        <v>0</v>
      </c>
      <c r="J272" s="55">
        <v>3.6965377827691319</v>
      </c>
      <c r="K272" s="55"/>
      <c r="L272" s="55"/>
      <c r="M272" s="55"/>
    </row>
    <row r="273" spans="1:13" ht="17" thickBot="1">
      <c r="A273" s="3" t="s">
        <v>10</v>
      </c>
      <c r="B273" s="167" t="s">
        <v>465</v>
      </c>
      <c r="C273" s="4">
        <v>4114737</v>
      </c>
      <c r="D273" s="4">
        <v>2018</v>
      </c>
      <c r="E273" s="5">
        <v>4</v>
      </c>
      <c r="F273" s="52">
        <v>9526.75</v>
      </c>
      <c r="G273" s="51">
        <v>15110</v>
      </c>
      <c r="H273" s="52">
        <v>6647</v>
      </c>
      <c r="I273" s="54">
        <v>0</v>
      </c>
      <c r="J273" s="55">
        <v>3.7064465172258161</v>
      </c>
      <c r="K273" s="55"/>
      <c r="L273" s="55"/>
      <c r="M273" s="55"/>
    </row>
    <row r="274" spans="1:13" ht="17" thickBot="1">
      <c r="A274" s="3" t="s">
        <v>103</v>
      </c>
      <c r="B274" s="167" t="s">
        <v>558</v>
      </c>
      <c r="C274" s="4">
        <v>4115761</v>
      </c>
      <c r="D274" s="4">
        <v>2018</v>
      </c>
      <c r="E274" s="5">
        <v>4</v>
      </c>
      <c r="F274" s="52">
        <v>13938.89</v>
      </c>
      <c r="G274" s="51">
        <v>17239.09</v>
      </c>
      <c r="H274" s="52">
        <v>8411</v>
      </c>
      <c r="I274" s="54">
        <v>0</v>
      </c>
      <c r="J274" s="55">
        <v>3.7068101295922005</v>
      </c>
      <c r="K274" s="55"/>
      <c r="L274" s="55"/>
      <c r="M274" s="55"/>
    </row>
    <row r="275" spans="1:13" ht="17" thickBot="1">
      <c r="A275" s="3" t="s">
        <v>86</v>
      </c>
      <c r="B275" s="167" t="s">
        <v>325</v>
      </c>
      <c r="C275" s="4">
        <v>4112215</v>
      </c>
      <c r="D275" s="4">
        <v>2018</v>
      </c>
      <c r="E275" s="5">
        <v>4</v>
      </c>
      <c r="F275" s="52">
        <v>13352.75</v>
      </c>
      <c r="G275" s="51">
        <v>19459</v>
      </c>
      <c r="H275" s="51">
        <v>8826</v>
      </c>
      <c r="I275" s="53">
        <v>0</v>
      </c>
      <c r="J275" s="55">
        <v>3.7176240652617265</v>
      </c>
      <c r="K275" s="55"/>
      <c r="L275" s="55"/>
      <c r="M275" s="55"/>
    </row>
    <row r="276" spans="1:13" ht="17" thickBot="1">
      <c r="A276" s="3" t="s">
        <v>110</v>
      </c>
      <c r="B276" s="167" t="s">
        <v>579</v>
      </c>
      <c r="C276" s="4">
        <v>4115241</v>
      </c>
      <c r="D276" s="4">
        <v>2018</v>
      </c>
      <c r="E276" s="5">
        <v>4</v>
      </c>
      <c r="F276" s="52">
        <v>11708.21</v>
      </c>
      <c r="G276" s="51">
        <v>16882.25</v>
      </c>
      <c r="H276" s="52">
        <v>7683</v>
      </c>
      <c r="I276" s="54">
        <v>0</v>
      </c>
      <c r="J276" s="55">
        <v>3.7212625276584665</v>
      </c>
      <c r="K276" s="55"/>
      <c r="L276" s="55"/>
      <c r="M276" s="55"/>
    </row>
    <row r="277" spans="1:13" ht="17" thickBot="1">
      <c r="A277" s="3" t="s">
        <v>127</v>
      </c>
      <c r="B277" s="167" t="s">
        <v>616</v>
      </c>
      <c r="C277" s="4">
        <v>4114761</v>
      </c>
      <c r="D277" s="4">
        <v>2018</v>
      </c>
      <c r="E277" s="5">
        <v>4</v>
      </c>
      <c r="F277" s="52">
        <v>11660.14</v>
      </c>
      <c r="G277" s="51">
        <v>14123.58</v>
      </c>
      <c r="H277" s="52">
        <v>6908</v>
      </c>
      <c r="I277" s="54">
        <v>0</v>
      </c>
      <c r="J277" s="55">
        <v>3.7324435437174293</v>
      </c>
      <c r="K277" s="55"/>
      <c r="L277" s="55"/>
      <c r="M277" s="55"/>
    </row>
    <row r="278" spans="1:13" ht="17" thickBot="1">
      <c r="A278" s="3" t="s">
        <v>188</v>
      </c>
      <c r="B278" s="167" t="s">
        <v>451</v>
      </c>
      <c r="C278" s="4">
        <v>4111662</v>
      </c>
      <c r="D278" s="4">
        <v>2018</v>
      </c>
      <c r="E278" s="5">
        <v>4</v>
      </c>
      <c r="F278" s="52">
        <v>6599.2</v>
      </c>
      <c r="G278" s="51">
        <v>10401.5</v>
      </c>
      <c r="H278" s="51">
        <v>4541</v>
      </c>
      <c r="I278" s="53">
        <v>0</v>
      </c>
      <c r="J278" s="55">
        <v>3.7438229464875579</v>
      </c>
      <c r="K278" s="55"/>
      <c r="L278" s="55"/>
      <c r="M278" s="55"/>
    </row>
    <row r="279" spans="1:13" ht="17" thickBot="1">
      <c r="A279" s="3" t="s">
        <v>163</v>
      </c>
      <c r="B279" s="167" t="s">
        <v>398</v>
      </c>
      <c r="C279" s="4">
        <v>4113460</v>
      </c>
      <c r="D279" s="4">
        <v>2018</v>
      </c>
      <c r="E279" s="5">
        <v>4</v>
      </c>
      <c r="F279" s="52">
        <v>15904.75</v>
      </c>
      <c r="G279" s="51">
        <v>20083.75</v>
      </c>
      <c r="H279" s="52">
        <v>9608</v>
      </c>
      <c r="I279" s="54">
        <v>0</v>
      </c>
      <c r="J279" s="55">
        <v>3.7456806827643629</v>
      </c>
      <c r="K279" s="55"/>
      <c r="L279" s="55"/>
      <c r="M279" s="55"/>
    </row>
    <row r="280" spans="1:13" ht="17" thickBot="1">
      <c r="A280" s="3" t="s">
        <v>64</v>
      </c>
      <c r="B280" s="167" t="s">
        <v>267</v>
      </c>
      <c r="C280" s="4">
        <v>4115641</v>
      </c>
      <c r="D280" s="4">
        <v>2018</v>
      </c>
      <c r="E280" s="5">
        <v>4</v>
      </c>
      <c r="F280" s="52">
        <v>11968.11</v>
      </c>
      <c r="G280" s="51">
        <v>16660.09</v>
      </c>
      <c r="H280" s="52">
        <v>7969</v>
      </c>
      <c r="I280" s="54">
        <v>1230</v>
      </c>
      <c r="J280" s="55">
        <v>3.7467938260760447</v>
      </c>
      <c r="K280" s="55"/>
      <c r="L280" s="55"/>
      <c r="M280" s="55"/>
    </row>
    <row r="281" spans="1:13" ht="17" thickBot="1">
      <c r="A281" s="3" t="s">
        <v>185</v>
      </c>
      <c r="B281" s="167" t="s">
        <v>299</v>
      </c>
      <c r="C281" s="4">
        <v>4115871</v>
      </c>
      <c r="D281" s="4">
        <v>2018</v>
      </c>
      <c r="E281" s="5">
        <v>4</v>
      </c>
      <c r="F281" s="52">
        <v>8315.75</v>
      </c>
      <c r="G281" s="51">
        <v>9845.75</v>
      </c>
      <c r="H281" s="51">
        <v>4847</v>
      </c>
      <c r="I281" s="53">
        <v>0</v>
      </c>
      <c r="J281" s="55">
        <v>3.7469568805446669</v>
      </c>
      <c r="K281" s="55"/>
      <c r="L281" s="55"/>
      <c r="M281" s="55"/>
    </row>
    <row r="282" spans="1:13" ht="17" thickBot="1">
      <c r="A282" s="3" t="s">
        <v>73</v>
      </c>
      <c r="B282" s="167" t="s">
        <v>289</v>
      </c>
      <c r="C282" s="4">
        <v>4114377</v>
      </c>
      <c r="D282" s="4">
        <v>2018</v>
      </c>
      <c r="E282" s="5">
        <v>4</v>
      </c>
      <c r="F282" s="52">
        <v>8756.0400000000009</v>
      </c>
      <c r="G282" s="51">
        <v>24945.739999999998</v>
      </c>
      <c r="H282" s="52">
        <v>8993</v>
      </c>
      <c r="I282" s="54">
        <v>0</v>
      </c>
      <c r="J282" s="55">
        <v>3.7475569887690425</v>
      </c>
      <c r="K282" s="55"/>
      <c r="L282" s="55"/>
      <c r="M282" s="55"/>
    </row>
    <row r="283" spans="1:13" ht="17" thickBot="1">
      <c r="A283" s="3" t="s">
        <v>137</v>
      </c>
      <c r="B283" s="167" t="s">
        <v>638</v>
      </c>
      <c r="C283" s="4">
        <v>4114578</v>
      </c>
      <c r="D283" s="4">
        <v>2018</v>
      </c>
      <c r="E283" s="5">
        <v>4</v>
      </c>
      <c r="F283" s="52">
        <v>8704.130000000001</v>
      </c>
      <c r="G283" s="51">
        <v>15933.1</v>
      </c>
      <c r="H283" s="52">
        <v>6566</v>
      </c>
      <c r="I283" s="54">
        <v>0</v>
      </c>
      <c r="J283" s="55">
        <v>3.7522433749619255</v>
      </c>
      <c r="K283" s="55"/>
      <c r="L283" s="55"/>
      <c r="M283" s="55"/>
    </row>
    <row r="284" spans="1:13" ht="17" thickBot="1">
      <c r="A284" s="3" t="s">
        <v>18</v>
      </c>
      <c r="B284" s="167" t="s">
        <v>484</v>
      </c>
      <c r="C284" s="4">
        <v>4114054</v>
      </c>
      <c r="D284" s="4">
        <v>2018</v>
      </c>
      <c r="E284" s="5">
        <v>4</v>
      </c>
      <c r="F284" s="52">
        <v>12911.75</v>
      </c>
      <c r="G284" s="51">
        <v>20530.5</v>
      </c>
      <c r="H284" s="51">
        <v>8902</v>
      </c>
      <c r="I284" s="53">
        <v>0</v>
      </c>
      <c r="J284" s="55">
        <v>3.7567119748371152</v>
      </c>
      <c r="K284" s="55"/>
      <c r="L284" s="55"/>
      <c r="M284" s="55"/>
    </row>
    <row r="285" spans="1:13" ht="17" thickBot="1">
      <c r="A285" s="3" t="s">
        <v>160</v>
      </c>
      <c r="B285" s="167" t="s">
        <v>391</v>
      </c>
      <c r="C285" s="4">
        <v>4115391</v>
      </c>
      <c r="D285" s="4">
        <v>2018</v>
      </c>
      <c r="E285" s="5">
        <v>4</v>
      </c>
      <c r="F285" s="52">
        <v>6038.3</v>
      </c>
      <c r="G285" s="51">
        <v>11539.9</v>
      </c>
      <c r="H285" s="52">
        <v>4676</v>
      </c>
      <c r="I285" s="54">
        <v>0</v>
      </c>
      <c r="J285" s="55">
        <v>3.759238665526091</v>
      </c>
      <c r="K285" s="55"/>
      <c r="L285" s="55"/>
      <c r="M285" s="55"/>
    </row>
    <row r="286" spans="1:13" ht="17" thickBot="1">
      <c r="A286" s="3" t="s">
        <v>100</v>
      </c>
      <c r="B286" s="167" t="s">
        <v>554</v>
      </c>
      <c r="C286" s="4">
        <v>4115291</v>
      </c>
      <c r="D286" s="4">
        <v>2018</v>
      </c>
      <c r="E286" s="5">
        <v>4</v>
      </c>
      <c r="F286" s="52">
        <v>16220.82</v>
      </c>
      <c r="G286" s="51">
        <v>19307.400000000001</v>
      </c>
      <c r="H286" s="52">
        <v>9439</v>
      </c>
      <c r="I286" s="54">
        <v>0</v>
      </c>
      <c r="J286" s="55">
        <v>3.7639813539569871</v>
      </c>
      <c r="K286" s="55"/>
      <c r="L286" s="55"/>
      <c r="M286" s="55"/>
    </row>
    <row r="287" spans="1:13" ht="17" thickBot="1">
      <c r="A287" s="3" t="s">
        <v>96</v>
      </c>
      <c r="B287" s="167" t="s">
        <v>346</v>
      </c>
      <c r="C287" s="4">
        <v>4113874</v>
      </c>
      <c r="D287" s="4">
        <v>2018</v>
      </c>
      <c r="E287" s="5">
        <v>4</v>
      </c>
      <c r="F287" s="52">
        <v>13716.6</v>
      </c>
      <c r="G287" s="51">
        <v>18683.030000000002</v>
      </c>
      <c r="H287" s="51">
        <v>8582</v>
      </c>
      <c r="I287" s="53">
        <v>0</v>
      </c>
      <c r="J287" s="55">
        <v>3.7753006292239575</v>
      </c>
      <c r="K287" s="55"/>
      <c r="L287" s="55"/>
      <c r="M287" s="55"/>
    </row>
    <row r="288" spans="1:13" ht="17" thickBot="1">
      <c r="A288" s="3" t="s">
        <v>169</v>
      </c>
      <c r="B288" s="167" t="s">
        <v>410</v>
      </c>
      <c r="C288" s="4">
        <v>4114712</v>
      </c>
      <c r="D288" s="4">
        <v>2018</v>
      </c>
      <c r="E288" s="5">
        <v>4</v>
      </c>
      <c r="F288" s="52">
        <v>21829.5</v>
      </c>
      <c r="G288" s="51">
        <v>31920</v>
      </c>
      <c r="H288" s="52">
        <v>14174</v>
      </c>
      <c r="I288" s="54">
        <v>0</v>
      </c>
      <c r="J288" s="55">
        <v>3.7921193735007761</v>
      </c>
      <c r="K288" s="55"/>
      <c r="L288" s="55"/>
      <c r="M288" s="55"/>
    </row>
    <row r="289" spans="1:13" ht="17" thickBot="1">
      <c r="A289" s="3" t="s">
        <v>98</v>
      </c>
      <c r="B289" s="167" t="s">
        <v>350</v>
      </c>
      <c r="C289" s="4">
        <v>4113882</v>
      </c>
      <c r="D289" s="4">
        <v>2018</v>
      </c>
      <c r="E289" s="5">
        <v>4</v>
      </c>
      <c r="F289" s="52">
        <v>10591.6</v>
      </c>
      <c r="G289" s="51">
        <v>16938.52</v>
      </c>
      <c r="H289" s="52">
        <v>7258</v>
      </c>
      <c r="I289" s="54">
        <v>0</v>
      </c>
      <c r="J289" s="55">
        <v>3.793072471755305</v>
      </c>
      <c r="K289" s="55"/>
      <c r="L289" s="55"/>
      <c r="M289" s="55"/>
    </row>
    <row r="290" spans="1:13" ht="17" thickBot="1">
      <c r="A290" s="3" t="s">
        <v>59</v>
      </c>
      <c r="B290" s="167" t="s">
        <v>737</v>
      </c>
      <c r="C290" s="4">
        <v>4113668</v>
      </c>
      <c r="D290" s="4">
        <v>2018</v>
      </c>
      <c r="E290" s="5">
        <v>4</v>
      </c>
      <c r="F290" s="52">
        <v>8561.75</v>
      </c>
      <c r="G290" s="51">
        <v>14280</v>
      </c>
      <c r="H290" s="51">
        <v>6011</v>
      </c>
      <c r="I290" s="53">
        <v>0</v>
      </c>
      <c r="J290" s="55">
        <v>3.7999916819164863</v>
      </c>
      <c r="K290" s="55"/>
      <c r="L290" s="55"/>
      <c r="M290" s="55"/>
    </row>
    <row r="291" spans="1:13" ht="17" thickBot="1">
      <c r="A291" s="3" t="s">
        <v>93</v>
      </c>
      <c r="B291" s="167" t="s">
        <v>340</v>
      </c>
      <c r="C291" s="4">
        <v>4113932</v>
      </c>
      <c r="D291" s="4">
        <v>2018</v>
      </c>
      <c r="E291" s="5">
        <v>4</v>
      </c>
      <c r="F291" s="52">
        <v>9337.83</v>
      </c>
      <c r="G291" s="51">
        <v>11160.5</v>
      </c>
      <c r="H291" s="52">
        <v>5391</v>
      </c>
      <c r="I291" s="54">
        <v>0</v>
      </c>
      <c r="J291" s="55">
        <v>3.8023242441105549</v>
      </c>
      <c r="K291" s="55"/>
      <c r="L291" s="55"/>
      <c r="M291" s="55"/>
    </row>
    <row r="292" spans="1:13" ht="17" thickBot="1">
      <c r="A292" s="3" t="s">
        <v>126</v>
      </c>
      <c r="B292" s="167" t="s">
        <v>735</v>
      </c>
      <c r="C292" s="4">
        <v>4115401</v>
      </c>
      <c r="D292" s="4">
        <v>2018</v>
      </c>
      <c r="E292" s="5">
        <v>4</v>
      </c>
      <c r="F292" s="52">
        <v>12042.92</v>
      </c>
      <c r="G292" s="51">
        <v>22680.99</v>
      </c>
      <c r="H292" s="52">
        <v>9103</v>
      </c>
      <c r="I292" s="54">
        <v>0</v>
      </c>
      <c r="J292" s="55">
        <v>3.8145567395364171</v>
      </c>
      <c r="K292" s="55"/>
      <c r="L292" s="55"/>
      <c r="M292" s="55"/>
    </row>
    <row r="293" spans="1:13" ht="17" thickBot="1">
      <c r="A293" s="3" t="s">
        <v>159</v>
      </c>
      <c r="B293" s="167" t="s">
        <v>389</v>
      </c>
      <c r="C293" s="4">
        <v>4114796</v>
      </c>
      <c r="D293" s="4">
        <v>2018</v>
      </c>
      <c r="E293" s="5">
        <v>4</v>
      </c>
      <c r="F293" s="52">
        <v>5946.54</v>
      </c>
      <c r="G293" s="51">
        <v>11185.97</v>
      </c>
      <c r="H293" s="51">
        <v>4477</v>
      </c>
      <c r="I293" s="53">
        <v>0</v>
      </c>
      <c r="J293" s="55">
        <v>3.8267835604199236</v>
      </c>
      <c r="K293" s="55"/>
      <c r="L293" s="55"/>
      <c r="M293" s="55"/>
    </row>
    <row r="294" spans="1:13" ht="17" thickBot="1">
      <c r="A294" s="3" t="s">
        <v>20</v>
      </c>
      <c r="B294" s="167" t="s">
        <v>489</v>
      </c>
      <c r="C294" s="4">
        <v>4114039</v>
      </c>
      <c r="D294" s="4">
        <v>2018</v>
      </c>
      <c r="E294" s="5">
        <v>4</v>
      </c>
      <c r="F294" s="52">
        <v>8990.75</v>
      </c>
      <c r="G294" s="51">
        <v>11136.5</v>
      </c>
      <c r="H294" s="52">
        <v>5241</v>
      </c>
      <c r="I294" s="54">
        <v>0</v>
      </c>
      <c r="J294" s="55">
        <v>3.8403453539400876</v>
      </c>
      <c r="K294" s="55"/>
      <c r="L294" s="55"/>
      <c r="M294" s="55"/>
    </row>
    <row r="295" spans="1:13" ht="17" thickBot="1">
      <c r="A295" s="3" t="s">
        <v>122</v>
      </c>
      <c r="B295" s="167" t="s">
        <v>606</v>
      </c>
      <c r="C295" s="4">
        <v>4115111</v>
      </c>
      <c r="D295" s="4">
        <v>2018</v>
      </c>
      <c r="E295" s="5">
        <v>4</v>
      </c>
      <c r="F295" s="52">
        <v>13176.47</v>
      </c>
      <c r="G295" s="51">
        <v>19949.32</v>
      </c>
      <c r="H295" s="52">
        <v>8622</v>
      </c>
      <c r="I295" s="54">
        <v>0</v>
      </c>
      <c r="J295" s="55">
        <v>3.8420076548364648</v>
      </c>
      <c r="K295" s="55"/>
      <c r="L295" s="55"/>
      <c r="M295" s="55"/>
    </row>
    <row r="296" spans="1:13" ht="17" thickBot="1">
      <c r="A296" s="3" t="s">
        <v>213</v>
      </c>
      <c r="B296" s="167" t="s">
        <v>704</v>
      </c>
      <c r="C296" s="4">
        <v>4113577</v>
      </c>
      <c r="D296" s="4">
        <v>2018</v>
      </c>
      <c r="E296" s="5">
        <v>4</v>
      </c>
      <c r="F296" s="52">
        <v>4643.6100000000006</v>
      </c>
      <c r="G296" s="51">
        <v>8979.41</v>
      </c>
      <c r="H296" s="51">
        <v>3542</v>
      </c>
      <c r="I296" s="53">
        <v>0</v>
      </c>
      <c r="J296" s="55">
        <v>3.8461377752682102</v>
      </c>
      <c r="K296" s="55"/>
      <c r="L296" s="55"/>
      <c r="M296" s="55"/>
    </row>
    <row r="297" spans="1:13" ht="17" thickBot="1">
      <c r="A297" s="3" t="s">
        <v>94</v>
      </c>
      <c r="B297" s="167" t="s">
        <v>342</v>
      </c>
      <c r="C297" s="4">
        <v>4114187</v>
      </c>
      <c r="D297" s="4">
        <v>2018</v>
      </c>
      <c r="E297" s="5">
        <v>4</v>
      </c>
      <c r="F297" s="52">
        <v>13840.65</v>
      </c>
      <c r="G297" s="51">
        <v>17458.13</v>
      </c>
      <c r="H297" s="52">
        <v>8137</v>
      </c>
      <c r="I297" s="54">
        <v>0</v>
      </c>
      <c r="J297" s="55">
        <v>3.8464765884232515</v>
      </c>
      <c r="K297" s="55"/>
      <c r="L297" s="55"/>
      <c r="M297" s="55"/>
    </row>
    <row r="298" spans="1:13" ht="17" thickBot="1">
      <c r="A298" s="3" t="s">
        <v>105</v>
      </c>
      <c r="B298" s="167" t="s">
        <v>567</v>
      </c>
      <c r="C298" s="4">
        <v>4115771</v>
      </c>
      <c r="D298" s="4">
        <v>2018</v>
      </c>
      <c r="E298" s="5">
        <v>4</v>
      </c>
      <c r="F298" s="52">
        <v>18353.129999999997</v>
      </c>
      <c r="G298" s="51">
        <v>20735.38</v>
      </c>
      <c r="H298" s="52">
        <v>10159</v>
      </c>
      <c r="I298" s="54">
        <v>0</v>
      </c>
      <c r="J298" s="55">
        <v>3.8476729993109551</v>
      </c>
      <c r="K298" s="55"/>
      <c r="L298" s="55"/>
      <c r="M298" s="55"/>
    </row>
    <row r="299" spans="1:13" ht="17" thickBot="1">
      <c r="A299" s="3" t="s">
        <v>19</v>
      </c>
      <c r="B299" s="167" t="s">
        <v>486</v>
      </c>
      <c r="C299" s="4">
        <v>4114602</v>
      </c>
      <c r="D299" s="4">
        <v>2018</v>
      </c>
      <c r="E299" s="5">
        <v>4</v>
      </c>
      <c r="F299" s="52">
        <v>10246.5</v>
      </c>
      <c r="G299" s="51">
        <v>14503</v>
      </c>
      <c r="H299" s="51">
        <v>6425</v>
      </c>
      <c r="I299" s="53">
        <v>0</v>
      </c>
      <c r="J299" s="55">
        <v>3.8520622568093383</v>
      </c>
      <c r="K299" s="55"/>
      <c r="L299" s="55"/>
      <c r="M299" s="55"/>
    </row>
    <row r="300" spans="1:13" ht="17" thickBot="1">
      <c r="A300" s="3" t="s">
        <v>181</v>
      </c>
      <c r="B300" s="167" t="s">
        <v>439</v>
      </c>
      <c r="C300" s="4">
        <v>4113981</v>
      </c>
      <c r="D300" s="4">
        <v>2018</v>
      </c>
      <c r="E300" s="5">
        <v>4</v>
      </c>
      <c r="F300" s="52">
        <v>13609.07</v>
      </c>
      <c r="G300" s="51">
        <v>17492.25</v>
      </c>
      <c r="H300" s="52">
        <v>8066</v>
      </c>
      <c r="I300" s="54">
        <v>0</v>
      </c>
      <c r="J300" s="55">
        <v>3.8558542028266798</v>
      </c>
      <c r="K300" s="55"/>
      <c r="L300" s="55"/>
      <c r="M300" s="55"/>
    </row>
    <row r="301" spans="1:13" ht="17" thickBot="1">
      <c r="A301" s="3" t="s">
        <v>17</v>
      </c>
      <c r="B301" s="167" t="s">
        <v>482</v>
      </c>
      <c r="C301" s="4">
        <v>4113627</v>
      </c>
      <c r="D301" s="4">
        <v>2018</v>
      </c>
      <c r="E301" s="5">
        <v>4</v>
      </c>
      <c r="F301" s="52">
        <v>9434.83</v>
      </c>
      <c r="G301" s="51">
        <v>15893.339999999998</v>
      </c>
      <c r="H301" s="52">
        <v>6566</v>
      </c>
      <c r="I301" s="54">
        <v>0</v>
      </c>
      <c r="J301" s="55">
        <v>3.8574733475479741</v>
      </c>
      <c r="K301" s="55"/>
      <c r="L301" s="55"/>
      <c r="M301" s="55"/>
    </row>
    <row r="302" spans="1:13" ht="17" thickBot="1">
      <c r="A302" s="3" t="s">
        <v>186</v>
      </c>
      <c r="B302" s="167" t="s">
        <v>447</v>
      </c>
      <c r="C302" s="4">
        <v>4113452</v>
      </c>
      <c r="D302" s="4">
        <v>2018</v>
      </c>
      <c r="E302" s="5">
        <v>4</v>
      </c>
      <c r="F302" s="52">
        <v>17496.28</v>
      </c>
      <c r="G302" s="51">
        <v>23119.43</v>
      </c>
      <c r="H302" s="51">
        <v>10499</v>
      </c>
      <c r="I302" s="53">
        <v>0</v>
      </c>
      <c r="J302" s="55">
        <v>3.8685312886941614</v>
      </c>
      <c r="K302" s="55"/>
      <c r="L302" s="55"/>
      <c r="M302" s="55"/>
    </row>
    <row r="303" spans="1:13" ht="17" thickBot="1">
      <c r="A303" s="3" t="s">
        <v>21</v>
      </c>
      <c r="B303" s="167" t="s">
        <v>491</v>
      </c>
      <c r="C303" s="4">
        <v>4113742</v>
      </c>
      <c r="D303" s="4">
        <v>2018</v>
      </c>
      <c r="E303" s="5">
        <v>4</v>
      </c>
      <c r="F303" s="52">
        <v>11277</v>
      </c>
      <c r="G303" s="51">
        <v>14846.5</v>
      </c>
      <c r="H303" s="52">
        <v>6728</v>
      </c>
      <c r="I303" s="54">
        <v>0</v>
      </c>
      <c r="J303" s="55">
        <v>3.8828032104637336</v>
      </c>
      <c r="K303" s="55"/>
      <c r="L303" s="55"/>
      <c r="M303" s="55"/>
    </row>
    <row r="304" spans="1:13" ht="17" thickBot="1">
      <c r="A304" s="3" t="s">
        <v>107</v>
      </c>
      <c r="B304" s="167" t="s">
        <v>571</v>
      </c>
      <c r="C304" s="4">
        <v>4112165</v>
      </c>
      <c r="D304" s="4">
        <v>2018</v>
      </c>
      <c r="E304" s="5">
        <v>4</v>
      </c>
      <c r="F304" s="52">
        <v>26374.15</v>
      </c>
      <c r="G304" s="51">
        <v>33842.81</v>
      </c>
      <c r="H304" s="52">
        <v>15477</v>
      </c>
      <c r="I304" s="54">
        <v>0</v>
      </c>
      <c r="J304" s="55">
        <v>3.8907385152161269</v>
      </c>
      <c r="K304" s="55"/>
      <c r="L304" s="55"/>
      <c r="M304" s="55"/>
    </row>
    <row r="305" spans="1:13" ht="17" thickBot="1">
      <c r="A305" s="3" t="s">
        <v>37</v>
      </c>
      <c r="B305" s="167" t="s">
        <v>524</v>
      </c>
      <c r="C305" s="4">
        <v>4115021</v>
      </c>
      <c r="D305" s="4">
        <v>2018</v>
      </c>
      <c r="E305" s="5">
        <v>4</v>
      </c>
      <c r="F305" s="52">
        <v>5097.25</v>
      </c>
      <c r="G305" s="51">
        <v>8428.5</v>
      </c>
      <c r="H305" s="51">
        <v>3476</v>
      </c>
      <c r="I305" s="53">
        <v>0</v>
      </c>
      <c r="J305" s="55">
        <v>3.8911823935558112</v>
      </c>
      <c r="K305" s="55"/>
      <c r="L305" s="55"/>
      <c r="M305" s="55"/>
    </row>
    <row r="306" spans="1:13" ht="17" thickBot="1">
      <c r="A306" s="3" t="s">
        <v>149</v>
      </c>
      <c r="B306" s="167" t="s">
        <v>365</v>
      </c>
      <c r="C306" s="4">
        <v>4114594</v>
      </c>
      <c r="D306" s="4">
        <v>2018</v>
      </c>
      <c r="E306" s="5">
        <v>4</v>
      </c>
      <c r="F306" s="52">
        <v>12755.25</v>
      </c>
      <c r="G306" s="51">
        <v>19534.75</v>
      </c>
      <c r="H306" s="52">
        <v>8293</v>
      </c>
      <c r="I306" s="54">
        <v>0</v>
      </c>
      <c r="J306" s="55">
        <v>3.893645242976004</v>
      </c>
      <c r="K306" s="55"/>
      <c r="L306" s="55"/>
      <c r="M306" s="55"/>
    </row>
    <row r="307" spans="1:13" ht="17" thickBot="1">
      <c r="A307" s="3" t="s">
        <v>156</v>
      </c>
      <c r="B307" s="167" t="s">
        <v>380</v>
      </c>
      <c r="C307" s="4">
        <v>4115361</v>
      </c>
      <c r="D307" s="4">
        <v>2018</v>
      </c>
      <c r="E307" s="5">
        <v>4</v>
      </c>
      <c r="F307" s="52">
        <v>6487.7699999999995</v>
      </c>
      <c r="G307" s="51">
        <v>10402.81</v>
      </c>
      <c r="H307" s="52">
        <v>4333</v>
      </c>
      <c r="I307" s="54">
        <v>0</v>
      </c>
      <c r="J307" s="55">
        <v>3.898126009693053</v>
      </c>
      <c r="K307" s="55"/>
      <c r="L307" s="55"/>
      <c r="M307" s="55"/>
    </row>
    <row r="308" spans="1:13" ht="17" thickBot="1">
      <c r="A308" s="3" t="s">
        <v>7</v>
      </c>
      <c r="B308" s="167" t="s">
        <v>457</v>
      </c>
      <c r="C308" s="4">
        <v>4113973</v>
      </c>
      <c r="D308" s="4">
        <v>2018</v>
      </c>
      <c r="E308" s="5">
        <v>4</v>
      </c>
      <c r="F308" s="52">
        <v>14915</v>
      </c>
      <c r="G308" s="51">
        <v>22174.75</v>
      </c>
      <c r="H308" s="51">
        <v>9485</v>
      </c>
      <c r="I308" s="53">
        <v>0</v>
      </c>
      <c r="J308" s="55">
        <v>3.9103584607274646</v>
      </c>
      <c r="K308" s="55"/>
      <c r="L308" s="55"/>
      <c r="M308" s="55"/>
    </row>
    <row r="309" spans="1:13" ht="17" thickBot="1">
      <c r="A309" s="3" t="s">
        <v>38</v>
      </c>
      <c r="B309" s="167" t="s">
        <v>526</v>
      </c>
      <c r="C309" s="4">
        <v>4115831</v>
      </c>
      <c r="D309" s="4">
        <v>2018</v>
      </c>
      <c r="E309" s="5">
        <v>4</v>
      </c>
      <c r="F309" s="52">
        <v>15330.15</v>
      </c>
      <c r="G309" s="51">
        <v>22659.5</v>
      </c>
      <c r="H309" s="52">
        <v>9705</v>
      </c>
      <c r="I309" s="54">
        <v>0</v>
      </c>
      <c r="J309" s="55">
        <v>3.914441009788769</v>
      </c>
      <c r="K309" s="55"/>
      <c r="L309" s="55"/>
      <c r="M309" s="55"/>
    </row>
    <row r="310" spans="1:13" ht="17" thickBot="1">
      <c r="A310" s="74" t="s">
        <v>36</v>
      </c>
      <c r="B310" s="167" t="s">
        <v>521</v>
      </c>
      <c r="C310" s="75">
        <v>4115521</v>
      </c>
      <c r="D310" s="11">
        <v>2018</v>
      </c>
      <c r="E310" s="12">
        <v>4</v>
      </c>
      <c r="F310" s="52">
        <v>7889.07</v>
      </c>
      <c r="G310" s="51">
        <v>10424.08</v>
      </c>
      <c r="H310" s="52">
        <v>4668</v>
      </c>
      <c r="I310" s="54">
        <v>0</v>
      </c>
      <c r="J310" s="55">
        <v>3.9231255355612684</v>
      </c>
      <c r="K310" s="55"/>
      <c r="L310" s="55"/>
      <c r="M310" s="55"/>
    </row>
    <row r="311" spans="1:13" ht="17" thickBot="1">
      <c r="A311" s="19" t="s">
        <v>194</v>
      </c>
      <c r="B311" s="167" t="s">
        <v>291</v>
      </c>
      <c r="C311" s="4">
        <v>4115661</v>
      </c>
      <c r="D311" s="4">
        <v>2018</v>
      </c>
      <c r="E311" s="5">
        <v>4</v>
      </c>
      <c r="F311" s="52">
        <v>15947.650000000003</v>
      </c>
      <c r="G311" s="51">
        <v>22432.060000000009</v>
      </c>
      <c r="H311" s="51">
        <v>10010</v>
      </c>
      <c r="I311" s="53">
        <v>906</v>
      </c>
      <c r="J311" s="55">
        <v>3.9246463536463549</v>
      </c>
      <c r="K311" s="55"/>
      <c r="L311" s="55"/>
      <c r="M311" s="55"/>
    </row>
    <row r="312" spans="1:13" ht="17" thickBot="1">
      <c r="A312" s="13" t="s">
        <v>180</v>
      </c>
      <c r="B312" s="167" t="s">
        <v>433</v>
      </c>
      <c r="C312" s="14">
        <v>4000121</v>
      </c>
      <c r="D312" s="14">
        <v>2018</v>
      </c>
      <c r="E312" s="15">
        <v>4</v>
      </c>
      <c r="F312" s="52">
        <v>12300.8</v>
      </c>
      <c r="G312" s="51">
        <v>21992.9</v>
      </c>
      <c r="H312" s="52">
        <v>8738</v>
      </c>
      <c r="I312" s="54">
        <v>0</v>
      </c>
      <c r="J312" s="55">
        <v>3.9246623941405354</v>
      </c>
      <c r="K312" s="55"/>
      <c r="L312" s="55"/>
      <c r="M312" s="55"/>
    </row>
    <row r="313" spans="1:13" ht="17" thickBot="1">
      <c r="A313" s="3" t="s">
        <v>183</v>
      </c>
      <c r="B313" s="167" t="s">
        <v>443</v>
      </c>
      <c r="C313" s="4">
        <v>4157509</v>
      </c>
      <c r="D313" s="4">
        <v>2018</v>
      </c>
      <c r="E313" s="5">
        <v>4</v>
      </c>
      <c r="F313" s="52">
        <v>14050.080000000002</v>
      </c>
      <c r="G313" s="51">
        <v>21344.97</v>
      </c>
      <c r="H313" s="52">
        <v>9010</v>
      </c>
      <c r="I313" s="54">
        <v>0</v>
      </c>
      <c r="J313" s="55">
        <v>3.9284184239733633</v>
      </c>
      <c r="K313" s="55"/>
      <c r="L313" s="55"/>
      <c r="M313" s="55"/>
    </row>
    <row r="314" spans="1:13" ht="17" thickBot="1">
      <c r="A314" s="3" t="s">
        <v>161</v>
      </c>
      <c r="B314" s="167" t="s">
        <v>394</v>
      </c>
      <c r="C314" s="4">
        <v>4115541</v>
      </c>
      <c r="D314" s="4">
        <v>2018</v>
      </c>
      <c r="E314" s="5">
        <v>4</v>
      </c>
      <c r="F314" s="52">
        <v>11865.389999999998</v>
      </c>
      <c r="G314" s="51">
        <v>18060.29</v>
      </c>
      <c r="H314" s="51">
        <v>7610</v>
      </c>
      <c r="I314" s="53">
        <v>0</v>
      </c>
      <c r="J314" s="55">
        <v>3.9324152431011825</v>
      </c>
      <c r="K314" s="55"/>
      <c r="L314" s="55"/>
      <c r="M314" s="55"/>
    </row>
    <row r="315" spans="1:13" ht="17" thickBot="1">
      <c r="A315" s="3" t="s">
        <v>148</v>
      </c>
      <c r="B315" s="167" t="s">
        <v>363</v>
      </c>
      <c r="C315" s="4">
        <v>4114344</v>
      </c>
      <c r="D315" s="4">
        <v>2018</v>
      </c>
      <c r="E315" s="5">
        <v>4</v>
      </c>
      <c r="F315" s="52">
        <v>13961.289999999999</v>
      </c>
      <c r="G315" s="51">
        <v>19115.86</v>
      </c>
      <c r="H315" s="52">
        <v>8381</v>
      </c>
      <c r="I315" s="54">
        <v>0</v>
      </c>
      <c r="J315" s="55">
        <v>3.9466829733921966</v>
      </c>
      <c r="K315" s="55"/>
      <c r="L315" s="55"/>
      <c r="M315" s="55"/>
    </row>
    <row r="316" spans="1:13" ht="17" thickBot="1">
      <c r="A316" s="3" t="s">
        <v>124</v>
      </c>
      <c r="B316" s="167" t="s">
        <v>611</v>
      </c>
      <c r="C316" s="4">
        <v>4114770</v>
      </c>
      <c r="D316" s="4">
        <v>2018</v>
      </c>
      <c r="E316" s="5">
        <v>4</v>
      </c>
      <c r="F316" s="52">
        <v>9565.2199999999993</v>
      </c>
      <c r="G316" s="51">
        <v>12384.3</v>
      </c>
      <c r="H316" s="52">
        <v>5547</v>
      </c>
      <c r="I316" s="54">
        <v>0</v>
      </c>
      <c r="J316" s="55">
        <v>3.9570073913827288</v>
      </c>
      <c r="K316" s="55"/>
      <c r="L316" s="55"/>
      <c r="M316" s="55"/>
    </row>
    <row r="317" spans="1:13" ht="17" thickBot="1">
      <c r="A317" s="3" t="s">
        <v>174</v>
      </c>
      <c r="B317" s="167" t="s">
        <v>419</v>
      </c>
      <c r="C317" s="4">
        <v>4115631</v>
      </c>
      <c r="D317" s="4">
        <v>2018</v>
      </c>
      <c r="E317" s="5">
        <v>4</v>
      </c>
      <c r="F317" s="52">
        <v>14192.539999999999</v>
      </c>
      <c r="G317" s="51">
        <v>19688.990000000002</v>
      </c>
      <c r="H317" s="51">
        <v>8844</v>
      </c>
      <c r="I317" s="53">
        <v>1147</v>
      </c>
      <c r="J317" s="55">
        <v>3.9607112166440523</v>
      </c>
      <c r="K317" s="55"/>
      <c r="L317" s="55"/>
      <c r="M317" s="55"/>
    </row>
    <row r="318" spans="1:13" ht="17" thickBot="1">
      <c r="A318" s="3" t="s">
        <v>45</v>
      </c>
      <c r="B318" s="167" t="s">
        <v>537</v>
      </c>
      <c r="C318" s="4">
        <v>4113221</v>
      </c>
      <c r="D318" s="4">
        <v>2018</v>
      </c>
      <c r="E318" s="5">
        <v>4</v>
      </c>
      <c r="F318" s="52">
        <v>19058.25</v>
      </c>
      <c r="G318" s="51">
        <v>29908.25</v>
      </c>
      <c r="H318" s="52">
        <v>12326</v>
      </c>
      <c r="I318" s="54">
        <v>0</v>
      </c>
      <c r="J318" s="55">
        <v>3.9726188544539998</v>
      </c>
      <c r="K318" s="55"/>
      <c r="L318" s="55"/>
      <c r="M318" s="55"/>
    </row>
    <row r="319" spans="1:13" ht="17" thickBot="1">
      <c r="A319" s="3" t="s">
        <v>146</v>
      </c>
      <c r="B319" s="167" t="s">
        <v>359</v>
      </c>
      <c r="C319" s="4">
        <v>4219408</v>
      </c>
      <c r="D319" s="4">
        <v>2018</v>
      </c>
      <c r="E319" s="5">
        <v>4</v>
      </c>
      <c r="F319" s="52">
        <v>4794</v>
      </c>
      <c r="G319" s="51">
        <v>6071.5</v>
      </c>
      <c r="H319" s="52">
        <v>2735</v>
      </c>
      <c r="I319" s="54">
        <v>0</v>
      </c>
      <c r="J319" s="55">
        <v>3.9727605118829983</v>
      </c>
      <c r="K319" s="55"/>
      <c r="L319" s="55"/>
      <c r="M319" s="55"/>
    </row>
    <row r="320" spans="1:13" ht="17" thickBot="1">
      <c r="A320" s="3" t="s">
        <v>28</v>
      </c>
      <c r="B320" s="167" t="s">
        <v>507</v>
      </c>
      <c r="C320" s="4">
        <v>4114661</v>
      </c>
      <c r="D320" s="4">
        <v>2018</v>
      </c>
      <c r="E320" s="5">
        <v>4</v>
      </c>
      <c r="F320" s="52">
        <v>8359</v>
      </c>
      <c r="G320" s="51">
        <v>12065.44</v>
      </c>
      <c r="H320" s="51">
        <v>5125</v>
      </c>
      <c r="I320" s="53">
        <v>0</v>
      </c>
      <c r="J320" s="55">
        <v>3.9852565853658541</v>
      </c>
      <c r="K320" s="55"/>
      <c r="L320" s="55"/>
      <c r="M320" s="55"/>
    </row>
    <row r="321" spans="1:14" ht="17" thickBot="1">
      <c r="A321" s="3" t="s">
        <v>9</v>
      </c>
      <c r="B321" s="167" t="s">
        <v>463</v>
      </c>
      <c r="C321" s="4">
        <v>4111027</v>
      </c>
      <c r="D321" s="4">
        <v>2018</v>
      </c>
      <c r="E321" s="5">
        <v>4</v>
      </c>
      <c r="F321" s="52">
        <v>10317</v>
      </c>
      <c r="G321" s="51">
        <v>13792.67</v>
      </c>
      <c r="H321" s="52">
        <v>6038</v>
      </c>
      <c r="I321" s="54">
        <v>0</v>
      </c>
      <c r="J321" s="55">
        <v>3.9929894004637294</v>
      </c>
      <c r="K321" s="55"/>
      <c r="L321" s="55"/>
      <c r="M321" s="55"/>
    </row>
    <row r="322" spans="1:14" ht="17" thickBot="1">
      <c r="A322" s="3" t="s">
        <v>108</v>
      </c>
      <c r="B322" s="167" t="s">
        <v>574</v>
      </c>
      <c r="C322" s="4">
        <v>4115341</v>
      </c>
      <c r="D322" s="4">
        <v>2018</v>
      </c>
      <c r="E322" s="5">
        <v>4</v>
      </c>
      <c r="F322" s="52">
        <v>12795.77</v>
      </c>
      <c r="G322" s="51">
        <v>19493.439999999999</v>
      </c>
      <c r="H322" s="52">
        <v>8078</v>
      </c>
      <c r="I322" s="54">
        <v>0</v>
      </c>
      <c r="J322" s="55">
        <v>3.9971787571180983</v>
      </c>
      <c r="K322" s="55"/>
      <c r="L322" s="55"/>
      <c r="M322" s="55"/>
    </row>
    <row r="323" spans="1:14" ht="17" thickBot="1">
      <c r="A323" s="3" t="s">
        <v>128</v>
      </c>
      <c r="B323" s="167" t="s">
        <v>619</v>
      </c>
      <c r="C323" s="4">
        <v>4115811</v>
      </c>
      <c r="D323" s="4">
        <v>2018</v>
      </c>
      <c r="E323" s="5">
        <v>4</v>
      </c>
      <c r="F323" s="52">
        <v>12165.75</v>
      </c>
      <c r="G323" s="51">
        <v>25740.75</v>
      </c>
      <c r="H323" s="51">
        <v>9472</v>
      </c>
      <c r="I323" s="53">
        <v>0</v>
      </c>
      <c r="J323" s="55">
        <v>4.001953125</v>
      </c>
      <c r="K323" s="55"/>
      <c r="L323" s="55"/>
      <c r="M323" s="55"/>
    </row>
    <row r="324" spans="1:14" ht="17" thickBot="1">
      <c r="A324" s="3" t="s">
        <v>172</v>
      </c>
      <c r="B324" s="167" t="s">
        <v>416</v>
      </c>
      <c r="C324" s="4">
        <v>4112280</v>
      </c>
      <c r="D324" s="4">
        <v>2018</v>
      </c>
      <c r="E324" s="5">
        <v>4</v>
      </c>
      <c r="F324" s="52">
        <v>15281</v>
      </c>
      <c r="G324" s="51">
        <v>18602.5</v>
      </c>
      <c r="H324" s="52">
        <v>8452</v>
      </c>
      <c r="I324" s="54">
        <v>0</v>
      </c>
      <c r="J324" s="55">
        <v>4.0089327969711315</v>
      </c>
      <c r="K324" s="55"/>
      <c r="L324" s="55"/>
      <c r="M324" s="55"/>
    </row>
    <row r="325" spans="1:14" ht="17" thickBot="1">
      <c r="A325" s="3" t="s">
        <v>50</v>
      </c>
      <c r="B325" s="167" t="s">
        <v>548</v>
      </c>
      <c r="C325" s="4">
        <v>4176400</v>
      </c>
      <c r="D325" s="4">
        <v>2018</v>
      </c>
      <c r="E325" s="5">
        <v>4</v>
      </c>
      <c r="F325" s="52">
        <v>4710</v>
      </c>
      <c r="G325" s="51">
        <v>7060</v>
      </c>
      <c r="H325" s="52">
        <v>3025</v>
      </c>
      <c r="I325" s="54">
        <v>380</v>
      </c>
      <c r="J325" s="55">
        <v>4.0165289256198351</v>
      </c>
      <c r="K325" s="55"/>
      <c r="L325" s="55"/>
      <c r="M325" s="55"/>
    </row>
    <row r="326" spans="1:14" ht="17" thickBot="1">
      <c r="A326" s="3" t="s">
        <v>31</v>
      </c>
      <c r="B326" s="167" t="s">
        <v>513</v>
      </c>
      <c r="C326" s="4">
        <v>4110490</v>
      </c>
      <c r="D326" s="4">
        <v>2018</v>
      </c>
      <c r="E326" s="5">
        <v>4</v>
      </c>
      <c r="F326" s="52">
        <v>14438</v>
      </c>
      <c r="G326" s="51">
        <v>25873.78</v>
      </c>
      <c r="H326" s="51">
        <v>10033</v>
      </c>
      <c r="I326" s="53">
        <v>0</v>
      </c>
      <c r="J326" s="55">
        <v>4.0179188677364692</v>
      </c>
      <c r="K326" s="55"/>
      <c r="L326" s="55"/>
      <c r="M326" s="55"/>
    </row>
    <row r="327" spans="1:14" ht="17" thickBot="1">
      <c r="A327" s="3" t="s">
        <v>74</v>
      </c>
      <c r="B327" s="167" t="s">
        <v>294</v>
      </c>
      <c r="C327" s="4">
        <v>4114229</v>
      </c>
      <c r="D327" s="4">
        <v>2018</v>
      </c>
      <c r="E327" s="5">
        <v>4</v>
      </c>
      <c r="F327" s="52">
        <v>14141.269999999999</v>
      </c>
      <c r="G327" s="51">
        <v>22121.22</v>
      </c>
      <c r="H327" s="52">
        <v>8988</v>
      </c>
      <c r="I327" s="54">
        <v>0</v>
      </c>
      <c r="J327" s="55">
        <v>4.03454494882065</v>
      </c>
      <c r="K327" s="55"/>
      <c r="L327" s="55"/>
      <c r="M327" s="55"/>
    </row>
    <row r="328" spans="1:14" ht="17" thickBot="1">
      <c r="A328" s="3" t="s">
        <v>155</v>
      </c>
      <c r="B328" s="167" t="s">
        <v>378</v>
      </c>
      <c r="C328" s="4">
        <v>4114252</v>
      </c>
      <c r="D328" s="4">
        <v>2018</v>
      </c>
      <c r="E328" s="5">
        <v>4</v>
      </c>
      <c r="F328" s="52">
        <v>10574.27</v>
      </c>
      <c r="G328" s="51">
        <v>18130.05</v>
      </c>
      <c r="H328" s="52">
        <v>7110</v>
      </c>
      <c r="I328" s="54">
        <v>0</v>
      </c>
      <c r="J328" s="55">
        <v>4.0371758087201126</v>
      </c>
      <c r="K328" s="55"/>
      <c r="L328" s="55"/>
      <c r="M328" s="55"/>
    </row>
    <row r="329" spans="1:14" ht="17" thickBot="1">
      <c r="A329" s="3" t="s">
        <v>123</v>
      </c>
      <c r="B329" s="167" t="s">
        <v>608</v>
      </c>
      <c r="C329" s="4">
        <v>4115311</v>
      </c>
      <c r="D329" s="4">
        <v>2018</v>
      </c>
      <c r="E329" s="5">
        <v>4</v>
      </c>
      <c r="F329" s="52">
        <v>19823.649999999998</v>
      </c>
      <c r="G329" s="51">
        <v>23326.18</v>
      </c>
      <c r="H329" s="51">
        <v>10679</v>
      </c>
      <c r="I329" s="53">
        <v>0</v>
      </c>
      <c r="J329" s="55">
        <v>4.0406245903174458</v>
      </c>
      <c r="K329" s="55"/>
      <c r="L329" s="55"/>
      <c r="M329" s="55"/>
    </row>
    <row r="330" spans="1:14" ht="17" thickBot="1">
      <c r="A330" s="3" t="s">
        <v>207</v>
      </c>
      <c r="B330" s="167" t="s">
        <v>687</v>
      </c>
      <c r="C330" s="4">
        <v>4113940</v>
      </c>
      <c r="D330" s="4">
        <v>2018</v>
      </c>
      <c r="E330" s="5">
        <v>4</v>
      </c>
      <c r="F330" s="52">
        <v>19800</v>
      </c>
      <c r="G330" s="51">
        <v>31195</v>
      </c>
      <c r="H330" s="52">
        <v>12596</v>
      </c>
      <c r="I330" s="54">
        <v>0</v>
      </c>
      <c r="J330" s="55">
        <v>4.0485074626865671</v>
      </c>
      <c r="K330" s="55"/>
      <c r="L330" s="55"/>
      <c r="M330" s="55"/>
    </row>
    <row r="331" spans="1:14" ht="17" thickBot="1">
      <c r="A331" s="3" t="s">
        <v>132</v>
      </c>
      <c r="B331" s="167" t="s">
        <v>628</v>
      </c>
      <c r="C331" s="4">
        <v>4115801</v>
      </c>
      <c r="D331" s="4">
        <v>2018</v>
      </c>
      <c r="E331" s="5">
        <v>4</v>
      </c>
      <c r="F331" s="52">
        <v>15075.439999999999</v>
      </c>
      <c r="G331" s="51">
        <v>23114.86</v>
      </c>
      <c r="H331" s="52">
        <v>9402</v>
      </c>
      <c r="I331" s="54">
        <v>0</v>
      </c>
      <c r="J331" s="55">
        <v>4.0619336311423107</v>
      </c>
      <c r="K331" s="55"/>
      <c r="L331" s="55"/>
      <c r="M331" s="55"/>
      <c r="N331" s="88"/>
    </row>
    <row r="332" spans="1:14" ht="17" thickBot="1">
      <c r="A332" s="3" t="s">
        <v>6</v>
      </c>
      <c r="B332" s="167" t="s">
        <v>454</v>
      </c>
      <c r="C332" s="4">
        <v>4115441</v>
      </c>
      <c r="D332" s="4">
        <v>2018</v>
      </c>
      <c r="E332" s="5">
        <v>4</v>
      </c>
      <c r="F332" s="52">
        <v>8022.25</v>
      </c>
      <c r="G332" s="51">
        <v>13239.25</v>
      </c>
      <c r="H332" s="51">
        <v>5232</v>
      </c>
      <c r="I332" s="53">
        <v>0</v>
      </c>
      <c r="J332" s="55">
        <v>4.0637423547400608</v>
      </c>
      <c r="K332" s="55"/>
      <c r="L332" s="55"/>
      <c r="M332" s="55"/>
    </row>
    <row r="333" spans="1:14" ht="17" thickBot="1">
      <c r="A333" s="3" t="s">
        <v>173</v>
      </c>
      <c r="B333" s="167" t="s">
        <v>418</v>
      </c>
      <c r="C333" s="4">
        <v>4115471</v>
      </c>
      <c r="D333" s="4">
        <v>2018</v>
      </c>
      <c r="E333" s="5">
        <v>4</v>
      </c>
      <c r="F333" s="52">
        <v>3493.3199999999997</v>
      </c>
      <c r="G333" s="51">
        <v>7284.19</v>
      </c>
      <c r="H333" s="52">
        <v>2652</v>
      </c>
      <c r="I333" s="54">
        <v>0</v>
      </c>
      <c r="J333" s="55">
        <v>4.0639177978883856</v>
      </c>
      <c r="K333" s="55"/>
      <c r="L333" s="55"/>
      <c r="M333" s="55"/>
    </row>
    <row r="334" spans="1:14" ht="17" thickBot="1">
      <c r="A334" s="3" t="s">
        <v>164</v>
      </c>
      <c r="B334" s="167" t="s">
        <v>400</v>
      </c>
      <c r="C334" s="4">
        <v>4115591</v>
      </c>
      <c r="D334" s="4">
        <v>2018</v>
      </c>
      <c r="E334" s="5">
        <v>4</v>
      </c>
      <c r="F334" s="52">
        <v>11470.489999999998</v>
      </c>
      <c r="G334" s="51">
        <v>15047.8</v>
      </c>
      <c r="H334" s="52">
        <v>6738</v>
      </c>
      <c r="I334" s="54">
        <v>940</v>
      </c>
      <c r="J334" s="55">
        <v>4.075139507272187</v>
      </c>
      <c r="K334" s="55"/>
      <c r="L334" s="55"/>
      <c r="M334" s="55"/>
    </row>
    <row r="335" spans="1:14" ht="17" thickBot="1">
      <c r="A335" s="3" t="s">
        <v>26</v>
      </c>
      <c r="B335" s="167" t="s">
        <v>502</v>
      </c>
      <c r="C335" s="4">
        <v>4115031</v>
      </c>
      <c r="D335" s="4">
        <v>2018</v>
      </c>
      <c r="E335" s="5">
        <v>4</v>
      </c>
      <c r="F335" s="52">
        <v>16598.080000000002</v>
      </c>
      <c r="G335" s="51">
        <v>24726.45</v>
      </c>
      <c r="H335" s="51">
        <v>10128</v>
      </c>
      <c r="I335" s="53">
        <v>0</v>
      </c>
      <c r="J335" s="55">
        <v>4.0802261058451812</v>
      </c>
      <c r="K335" s="55"/>
      <c r="L335" s="55"/>
      <c r="M335" s="55"/>
    </row>
    <row r="336" spans="1:14" ht="17" thickBot="1">
      <c r="A336" s="3" t="s">
        <v>104</v>
      </c>
      <c r="B336" s="167" t="s">
        <v>564</v>
      </c>
      <c r="C336" s="4">
        <v>4115781</v>
      </c>
      <c r="D336" s="4">
        <v>2018</v>
      </c>
      <c r="E336" s="5">
        <v>4</v>
      </c>
      <c r="F336" s="52">
        <v>19130.319999999996</v>
      </c>
      <c r="G336" s="51">
        <v>21656.80999999999</v>
      </c>
      <c r="H336" s="52">
        <v>9976</v>
      </c>
      <c r="I336" s="54">
        <v>0</v>
      </c>
      <c r="J336" s="55">
        <v>4.0885254611066548</v>
      </c>
      <c r="K336" s="55"/>
      <c r="L336" s="55"/>
      <c r="M336" s="55"/>
    </row>
    <row r="337" spans="1:14" ht="17" thickBot="1">
      <c r="A337" s="3" t="s">
        <v>153</v>
      </c>
      <c r="B337" s="167" t="s">
        <v>373</v>
      </c>
      <c r="C337" s="4">
        <v>4114336</v>
      </c>
      <c r="D337" s="4">
        <v>2018</v>
      </c>
      <c r="E337" s="5">
        <v>4</v>
      </c>
      <c r="F337" s="52">
        <v>11055.69</v>
      </c>
      <c r="G337" s="51">
        <v>18289.830000000002</v>
      </c>
      <c r="H337" s="52">
        <v>7177</v>
      </c>
      <c r="I337" s="54">
        <v>0</v>
      </c>
      <c r="J337" s="55">
        <v>4.0888282011982726</v>
      </c>
      <c r="K337" s="55"/>
      <c r="L337" s="55"/>
      <c r="M337" s="55"/>
    </row>
    <row r="338" spans="1:14" ht="17" thickBot="1">
      <c r="A338" s="3" t="s">
        <v>70</v>
      </c>
      <c r="B338" s="167" t="s">
        <v>281</v>
      </c>
      <c r="C338" s="4">
        <v>4115651</v>
      </c>
      <c r="D338" s="4">
        <v>2018</v>
      </c>
      <c r="E338" s="5">
        <v>4</v>
      </c>
      <c r="F338" s="52">
        <v>9249.91</v>
      </c>
      <c r="G338" s="51">
        <v>16051.14</v>
      </c>
      <c r="H338" s="51">
        <v>6372</v>
      </c>
      <c r="I338" s="53">
        <v>822</v>
      </c>
      <c r="J338" s="55">
        <v>4.0996625863151284</v>
      </c>
      <c r="K338" s="55"/>
      <c r="L338" s="55"/>
      <c r="M338" s="55"/>
    </row>
    <row r="339" spans="1:14" ht="17" thickBot="1">
      <c r="A339" s="3" t="s">
        <v>147</v>
      </c>
      <c r="B339" s="167" t="s">
        <v>361</v>
      </c>
      <c r="C339" s="4">
        <v>4115611</v>
      </c>
      <c r="D339" s="4">
        <v>2018</v>
      </c>
      <c r="E339" s="5">
        <v>4</v>
      </c>
      <c r="F339" s="52">
        <v>13263.099999999999</v>
      </c>
      <c r="G339" s="51">
        <v>22376.93</v>
      </c>
      <c r="H339" s="52">
        <v>8890</v>
      </c>
      <c r="I339" s="54">
        <v>869</v>
      </c>
      <c r="J339" s="55">
        <v>4.1067525309336332</v>
      </c>
      <c r="K339" s="55"/>
      <c r="L339" s="55"/>
      <c r="M339" s="55"/>
    </row>
    <row r="340" spans="1:14" ht="17" thickBot="1">
      <c r="A340" s="3" t="s">
        <v>30</v>
      </c>
      <c r="B340" s="167" t="s">
        <v>511</v>
      </c>
      <c r="C340" s="4">
        <v>4112900</v>
      </c>
      <c r="D340" s="4">
        <v>2018</v>
      </c>
      <c r="E340" s="5">
        <v>4</v>
      </c>
      <c r="F340" s="52">
        <v>15371.64</v>
      </c>
      <c r="G340" s="51">
        <v>24387.56</v>
      </c>
      <c r="H340" s="52">
        <v>9640</v>
      </c>
      <c r="I340" s="54">
        <v>0</v>
      </c>
      <c r="J340" s="55">
        <v>4.1243983402489626</v>
      </c>
      <c r="K340" s="55"/>
      <c r="L340" s="55"/>
      <c r="M340" s="55"/>
    </row>
    <row r="341" spans="1:14" ht="17" thickBot="1">
      <c r="A341" s="3" t="s">
        <v>135</v>
      </c>
      <c r="B341" s="167" t="s">
        <v>634</v>
      </c>
      <c r="C341" s="4">
        <v>4114551</v>
      </c>
      <c r="D341" s="4">
        <v>2018</v>
      </c>
      <c r="E341" s="5">
        <v>4</v>
      </c>
      <c r="F341" s="52">
        <v>12951.260000000002</v>
      </c>
      <c r="G341" s="51">
        <v>17429.280000000002</v>
      </c>
      <c r="H341" s="51">
        <v>7354</v>
      </c>
      <c r="I341" s="53">
        <v>0</v>
      </c>
      <c r="J341" s="55">
        <v>4.1311585531683441</v>
      </c>
      <c r="K341" s="55"/>
      <c r="L341" s="55"/>
      <c r="M341" s="55"/>
      <c r="N341" s="88"/>
    </row>
    <row r="342" spans="1:14" ht="17" thickBot="1">
      <c r="A342" s="3" t="s">
        <v>117</v>
      </c>
      <c r="B342" s="167" t="s">
        <v>595</v>
      </c>
      <c r="C342" s="4">
        <v>4115561</v>
      </c>
      <c r="D342" s="4">
        <v>2018</v>
      </c>
      <c r="E342" s="5">
        <v>4</v>
      </c>
      <c r="F342" s="52">
        <v>10149.879999999999</v>
      </c>
      <c r="G342" s="51">
        <v>15277.66</v>
      </c>
      <c r="H342" s="52">
        <v>6330</v>
      </c>
      <c r="I342" s="54">
        <v>749</v>
      </c>
      <c r="J342" s="55">
        <v>4.1353143759873623</v>
      </c>
      <c r="K342" s="55"/>
      <c r="L342" s="55"/>
      <c r="M342" s="55"/>
    </row>
    <row r="343" spans="1:14" ht="17" thickBot="1">
      <c r="A343" s="3" t="s">
        <v>52</v>
      </c>
      <c r="B343" s="167" t="s">
        <v>241</v>
      </c>
      <c r="C343" s="4">
        <v>4113684</v>
      </c>
      <c r="D343" s="4">
        <v>2018</v>
      </c>
      <c r="E343" s="5">
        <v>4</v>
      </c>
      <c r="F343" s="52">
        <v>14438.83</v>
      </c>
      <c r="G343" s="51">
        <v>18214.060000000001</v>
      </c>
      <c r="H343" s="52">
        <v>7891</v>
      </c>
      <c r="I343" s="54">
        <v>0</v>
      </c>
      <c r="J343" s="55">
        <v>4.1379913825877583</v>
      </c>
      <c r="K343" s="55"/>
      <c r="L343" s="55"/>
      <c r="M343" s="55"/>
    </row>
    <row r="344" spans="1:14" ht="17" thickBot="1">
      <c r="A344" s="3" t="s">
        <v>134</v>
      </c>
      <c r="B344" s="167" t="s">
        <v>632</v>
      </c>
      <c r="C344" s="4">
        <v>4114500</v>
      </c>
      <c r="D344" s="4">
        <v>2018</v>
      </c>
      <c r="E344" s="5">
        <v>4</v>
      </c>
      <c r="F344" s="52">
        <v>11019.13</v>
      </c>
      <c r="G344" s="51">
        <v>13760.49</v>
      </c>
      <c r="H344" s="51">
        <v>5947</v>
      </c>
      <c r="I344" s="53">
        <v>0</v>
      </c>
      <c r="J344" s="55">
        <v>4.1667428955776016</v>
      </c>
      <c r="K344" s="55"/>
      <c r="L344" s="55"/>
      <c r="M344" s="55"/>
    </row>
    <row r="345" spans="1:14" ht="17" thickBot="1">
      <c r="A345" s="3" t="s">
        <v>142</v>
      </c>
      <c r="B345" s="167" t="s">
        <v>649</v>
      </c>
      <c r="C345" s="4">
        <v>4111779</v>
      </c>
      <c r="D345" s="4">
        <v>2018</v>
      </c>
      <c r="E345" s="5">
        <v>4</v>
      </c>
      <c r="F345" s="52">
        <v>14992.25</v>
      </c>
      <c r="G345" s="51">
        <v>22061.5</v>
      </c>
      <c r="H345" s="52">
        <v>8862</v>
      </c>
      <c r="I345" s="54">
        <v>0</v>
      </c>
      <c r="J345" s="55">
        <v>4.1811949898442791</v>
      </c>
      <c r="K345" s="55"/>
      <c r="L345" s="55"/>
      <c r="M345" s="55"/>
    </row>
    <row r="346" spans="1:14" ht="17" thickBot="1">
      <c r="A346" s="3" t="s">
        <v>8</v>
      </c>
      <c r="B346" s="167" t="s">
        <v>460</v>
      </c>
      <c r="C346" s="4">
        <v>4115571</v>
      </c>
      <c r="D346" s="4">
        <v>2018</v>
      </c>
      <c r="E346" s="5">
        <v>4</v>
      </c>
      <c r="F346" s="52">
        <v>12952.36</v>
      </c>
      <c r="G346" s="51">
        <v>21572.71</v>
      </c>
      <c r="H346" s="52">
        <v>8469</v>
      </c>
      <c r="I346" s="54">
        <v>942</v>
      </c>
      <c r="J346" s="55">
        <v>4.1878698783799742</v>
      </c>
      <c r="K346" s="55"/>
      <c r="L346" s="55"/>
      <c r="M346" s="55"/>
    </row>
    <row r="347" spans="1:14" ht="17" thickBot="1">
      <c r="A347" s="3" t="s">
        <v>177</v>
      </c>
      <c r="B347" s="167" t="s">
        <v>427</v>
      </c>
      <c r="C347" s="4">
        <v>4115261</v>
      </c>
      <c r="D347" s="4">
        <v>2018</v>
      </c>
      <c r="E347" s="5">
        <v>4</v>
      </c>
      <c r="F347" s="52">
        <v>11504.68</v>
      </c>
      <c r="G347" s="51">
        <v>18465.2</v>
      </c>
      <c r="H347" s="51">
        <v>7145</v>
      </c>
      <c r="I347" s="53">
        <v>0</v>
      </c>
      <c r="J347" s="55">
        <v>4.1945248425472359</v>
      </c>
      <c r="K347" s="55"/>
      <c r="L347" s="55"/>
      <c r="M347" s="55"/>
    </row>
    <row r="348" spans="1:14" ht="17" thickBot="1">
      <c r="A348" s="3" t="s">
        <v>119</v>
      </c>
      <c r="B348" s="167" t="s">
        <v>600</v>
      </c>
      <c r="C348" s="4">
        <v>4115711</v>
      </c>
      <c r="D348" s="4">
        <v>2018</v>
      </c>
      <c r="E348" s="5">
        <v>4</v>
      </c>
      <c r="F348" s="52">
        <v>12197.310000000001</v>
      </c>
      <c r="G348" s="51">
        <v>23784.05</v>
      </c>
      <c r="H348" s="52">
        <v>8539</v>
      </c>
      <c r="I348" s="54">
        <v>0</v>
      </c>
      <c r="J348" s="55">
        <v>4.2137674200726085</v>
      </c>
      <c r="K348" s="55"/>
      <c r="L348" s="55"/>
      <c r="M348" s="55"/>
    </row>
    <row r="349" spans="1:14" ht="17" thickBot="1">
      <c r="A349" s="3" t="s">
        <v>214</v>
      </c>
      <c r="B349" s="167" t="s">
        <v>707</v>
      </c>
      <c r="C349" s="4">
        <v>4113924</v>
      </c>
      <c r="D349" s="4">
        <v>2018</v>
      </c>
      <c r="E349" s="5">
        <v>4</v>
      </c>
      <c r="F349" s="52">
        <v>8317.82</v>
      </c>
      <c r="G349" s="51">
        <v>18782.25</v>
      </c>
      <c r="H349" s="52">
        <v>6431</v>
      </c>
      <c r="I349" s="54">
        <v>0</v>
      </c>
      <c r="J349" s="55">
        <v>4.2139744985227798</v>
      </c>
      <c r="K349" s="55"/>
      <c r="L349" s="55"/>
      <c r="M349" s="55"/>
    </row>
    <row r="350" spans="1:14" ht="17" thickBot="1">
      <c r="A350" s="3" t="s">
        <v>40</v>
      </c>
      <c r="B350" s="167" t="s">
        <v>530</v>
      </c>
      <c r="C350" s="4">
        <v>4110946</v>
      </c>
      <c r="D350" s="4">
        <v>2018</v>
      </c>
      <c r="E350" s="5">
        <v>4</v>
      </c>
      <c r="F350" s="52">
        <v>11643.25</v>
      </c>
      <c r="G350" s="51">
        <v>15324.75</v>
      </c>
      <c r="H350" s="51">
        <v>6394</v>
      </c>
      <c r="I350" s="53">
        <v>0</v>
      </c>
      <c r="J350" s="55">
        <v>4.2177040975914917</v>
      </c>
      <c r="K350" s="55"/>
      <c r="L350" s="55"/>
      <c r="M350" s="55"/>
    </row>
    <row r="351" spans="1:14" ht="17" thickBot="1">
      <c r="A351" s="3" t="s">
        <v>91</v>
      </c>
      <c r="B351" s="167" t="s">
        <v>336</v>
      </c>
      <c r="C351" s="4">
        <v>4113817</v>
      </c>
      <c r="D351" s="4">
        <v>2018</v>
      </c>
      <c r="E351" s="5">
        <v>4</v>
      </c>
      <c r="F351" s="52">
        <v>8095.1900000000005</v>
      </c>
      <c r="G351" s="51">
        <v>13205.880000000001</v>
      </c>
      <c r="H351" s="52">
        <v>5038</v>
      </c>
      <c r="I351" s="54">
        <v>0</v>
      </c>
      <c r="J351" s="55">
        <v>4.2280805875347358</v>
      </c>
      <c r="K351" s="55"/>
      <c r="L351" s="55"/>
      <c r="M351" s="55"/>
    </row>
    <row r="352" spans="1:14" ht="17" thickBot="1">
      <c r="A352" s="3" t="s">
        <v>22</v>
      </c>
      <c r="B352" s="167" t="s">
        <v>493</v>
      </c>
      <c r="C352" s="4">
        <v>4115081</v>
      </c>
      <c r="D352" s="4">
        <v>2018</v>
      </c>
      <c r="E352" s="5">
        <v>4</v>
      </c>
      <c r="F352" s="52">
        <v>15431.25</v>
      </c>
      <c r="G352" s="51">
        <v>17542.5</v>
      </c>
      <c r="H352" s="52">
        <v>7784</v>
      </c>
      <c r="I352" s="54">
        <v>0</v>
      </c>
      <c r="J352" s="55">
        <v>4.2360932682425485</v>
      </c>
      <c r="K352" s="55"/>
      <c r="L352" s="55"/>
      <c r="M352" s="55"/>
    </row>
    <row r="353" spans="1:13" ht="17" thickBot="1">
      <c r="A353" s="3" t="s">
        <v>178</v>
      </c>
      <c r="B353" s="167" t="s">
        <v>429</v>
      </c>
      <c r="C353" s="4">
        <v>4115451</v>
      </c>
      <c r="D353" s="4">
        <v>2018</v>
      </c>
      <c r="E353" s="5">
        <v>4</v>
      </c>
      <c r="F353" s="52">
        <v>7452.25</v>
      </c>
      <c r="G353" s="51">
        <v>9464</v>
      </c>
      <c r="H353" s="51">
        <v>3992</v>
      </c>
      <c r="I353" s="53">
        <v>0</v>
      </c>
      <c r="J353" s="55">
        <v>4.2375375751503004</v>
      </c>
      <c r="K353" s="55"/>
      <c r="L353" s="55"/>
      <c r="M353" s="55"/>
    </row>
    <row r="354" spans="1:13" ht="17" thickBot="1">
      <c r="A354" s="3" t="s">
        <v>157</v>
      </c>
      <c r="B354" s="167" t="s">
        <v>383</v>
      </c>
      <c r="C354" s="4">
        <v>4114310</v>
      </c>
      <c r="D354" s="4">
        <v>2018</v>
      </c>
      <c r="E354" s="5">
        <v>4</v>
      </c>
      <c r="F354" s="52">
        <v>6844.2300000000005</v>
      </c>
      <c r="G354" s="51">
        <v>13122.99</v>
      </c>
      <c r="H354" s="52">
        <v>4704</v>
      </c>
      <c r="I354" s="54">
        <v>0</v>
      </c>
      <c r="J354" s="55">
        <v>4.244732142857143</v>
      </c>
      <c r="K354" s="55"/>
      <c r="L354" s="55"/>
      <c r="M354" s="55"/>
    </row>
    <row r="355" spans="1:13" ht="17" thickBot="1">
      <c r="A355" s="3" t="s">
        <v>116</v>
      </c>
      <c r="B355" s="167" t="s">
        <v>592</v>
      </c>
      <c r="C355" s="4">
        <v>4202115</v>
      </c>
      <c r="D355" s="4">
        <v>2018</v>
      </c>
      <c r="E355" s="5">
        <v>4</v>
      </c>
      <c r="F355" s="52">
        <v>6234</v>
      </c>
      <c r="G355" s="51">
        <v>10284.25</v>
      </c>
      <c r="H355" s="52">
        <v>3880</v>
      </c>
      <c r="I355" s="54">
        <v>0</v>
      </c>
      <c r="J355" s="55">
        <v>4.2572809278350512</v>
      </c>
      <c r="K355" s="55"/>
      <c r="L355" s="55"/>
      <c r="M355" s="55"/>
    </row>
    <row r="356" spans="1:13" ht="17" thickBot="1">
      <c r="A356" s="3" t="s">
        <v>206</v>
      </c>
      <c r="B356" s="167" t="s">
        <v>685</v>
      </c>
      <c r="C356" s="4">
        <v>4164505</v>
      </c>
      <c r="D356" s="4">
        <v>2018</v>
      </c>
      <c r="E356" s="5">
        <v>4</v>
      </c>
      <c r="F356" s="52">
        <v>9437</v>
      </c>
      <c r="G356" s="51">
        <v>11552</v>
      </c>
      <c r="H356" s="51">
        <v>4929</v>
      </c>
      <c r="I356" s="53">
        <v>0</v>
      </c>
      <c r="J356" s="55">
        <v>4.2582673970379386</v>
      </c>
      <c r="K356" s="55"/>
      <c r="L356" s="55"/>
      <c r="M356" s="55"/>
    </row>
    <row r="357" spans="1:13" ht="17" thickBot="1">
      <c r="A357" s="3" t="s">
        <v>211</v>
      </c>
      <c r="B357" s="167" t="s">
        <v>699</v>
      </c>
      <c r="C357" s="4">
        <v>4113825</v>
      </c>
      <c r="D357" s="4">
        <v>2018</v>
      </c>
      <c r="E357" s="5">
        <v>4</v>
      </c>
      <c r="F357" s="52">
        <v>18288.32</v>
      </c>
      <c r="G357" s="51">
        <v>28486.67</v>
      </c>
      <c r="H357" s="52">
        <v>10968</v>
      </c>
      <c r="I357" s="54">
        <v>0</v>
      </c>
      <c r="J357" s="55">
        <v>4.2646781546316559</v>
      </c>
      <c r="K357" s="55"/>
      <c r="L357" s="55"/>
      <c r="M357" s="55"/>
    </row>
    <row r="358" spans="1:13" ht="17" thickBot="1">
      <c r="A358" s="3" t="s">
        <v>120</v>
      </c>
      <c r="B358" s="167" t="s">
        <v>602</v>
      </c>
      <c r="C358" s="4">
        <v>4210704</v>
      </c>
      <c r="D358" s="4">
        <v>2018</v>
      </c>
      <c r="E358" s="5">
        <v>4</v>
      </c>
      <c r="F358" s="52">
        <v>5135.75</v>
      </c>
      <c r="G358" s="51">
        <v>9759.75</v>
      </c>
      <c r="H358" s="52">
        <v>3489</v>
      </c>
      <c r="I358" s="54">
        <v>0</v>
      </c>
      <c r="J358" s="55">
        <v>4.2692748638578388</v>
      </c>
      <c r="K358" s="55"/>
      <c r="L358" s="55"/>
      <c r="M358" s="55"/>
    </row>
    <row r="359" spans="1:13" ht="17" thickBot="1">
      <c r="A359" s="3" t="s">
        <v>102</v>
      </c>
      <c r="B359" s="167" t="s">
        <v>556</v>
      </c>
      <c r="C359" s="4">
        <v>4115741</v>
      </c>
      <c r="D359" s="4">
        <v>2018</v>
      </c>
      <c r="E359" s="5">
        <v>4</v>
      </c>
      <c r="F359" s="52">
        <v>17363.66</v>
      </c>
      <c r="G359" s="51">
        <v>22423.07</v>
      </c>
      <c r="H359" s="51">
        <v>9314</v>
      </c>
      <c r="I359" s="53">
        <v>0</v>
      </c>
      <c r="J359" s="55">
        <v>4.2717124758428167</v>
      </c>
      <c r="K359" s="55"/>
      <c r="L359" s="55"/>
      <c r="M359" s="55"/>
    </row>
    <row r="360" spans="1:13" ht="17" thickBot="1">
      <c r="A360" s="3" t="s">
        <v>84</v>
      </c>
      <c r="B360" s="167" t="s">
        <v>321</v>
      </c>
      <c r="C360" s="4">
        <v>4179701</v>
      </c>
      <c r="D360" s="4">
        <v>2018</v>
      </c>
      <c r="E360" s="5">
        <v>4</v>
      </c>
      <c r="F360" s="52">
        <v>13631.92</v>
      </c>
      <c r="G360" s="51">
        <v>16983.2</v>
      </c>
      <c r="H360" s="52">
        <v>7156</v>
      </c>
      <c r="I360" s="54">
        <v>0</v>
      </c>
      <c r="J360" s="55">
        <v>4.278244829513695</v>
      </c>
      <c r="K360" s="55"/>
      <c r="L360" s="55"/>
      <c r="M360" s="55"/>
    </row>
    <row r="361" spans="1:13" ht="17" thickBot="1">
      <c r="A361" s="3" t="s">
        <v>162</v>
      </c>
      <c r="B361" s="167" t="s">
        <v>396</v>
      </c>
      <c r="C361" s="4">
        <v>4114527</v>
      </c>
      <c r="D361" s="4">
        <v>2018</v>
      </c>
      <c r="E361" s="5">
        <v>4</v>
      </c>
      <c r="F361" s="52">
        <v>11941.009999999998</v>
      </c>
      <c r="G361" s="51">
        <v>14495.49</v>
      </c>
      <c r="H361" s="52">
        <v>6175</v>
      </c>
      <c r="I361" s="54">
        <v>0</v>
      </c>
      <c r="J361" s="55">
        <v>4.2812145748987858</v>
      </c>
      <c r="K361" s="55"/>
      <c r="L361" s="55"/>
      <c r="M361" s="55"/>
    </row>
    <row r="362" spans="1:13" ht="17" thickBot="1">
      <c r="A362" s="3" t="s">
        <v>85</v>
      </c>
      <c r="B362" s="167" t="s">
        <v>323</v>
      </c>
      <c r="C362" s="4">
        <v>4167904</v>
      </c>
      <c r="D362" s="4">
        <v>2018</v>
      </c>
      <c r="E362" s="5">
        <v>4</v>
      </c>
      <c r="F362" s="52">
        <v>16299.41</v>
      </c>
      <c r="G362" s="51">
        <v>30832.19</v>
      </c>
      <c r="H362" s="51">
        <v>10993</v>
      </c>
      <c r="I362" s="53">
        <v>0</v>
      </c>
      <c r="J362" s="55">
        <v>4.2874192668061495</v>
      </c>
      <c r="K362" s="55"/>
      <c r="L362" s="55"/>
      <c r="M362" s="55"/>
    </row>
    <row r="363" spans="1:13" ht="17" thickBot="1">
      <c r="A363" s="3" t="s">
        <v>33</v>
      </c>
      <c r="B363" s="167" t="s">
        <v>515</v>
      </c>
      <c r="C363" s="4">
        <v>4114393</v>
      </c>
      <c r="D363" s="4">
        <v>2018</v>
      </c>
      <c r="E363" s="5">
        <v>4</v>
      </c>
      <c r="F363" s="52">
        <v>13903.4</v>
      </c>
      <c r="G363" s="51">
        <v>21158.02</v>
      </c>
      <c r="H363" s="52">
        <v>8157</v>
      </c>
      <c r="I363" s="54">
        <v>0</v>
      </c>
      <c r="J363" s="55">
        <v>4.2983229128356015</v>
      </c>
      <c r="K363" s="55"/>
      <c r="L363" s="55"/>
      <c r="M363" s="55"/>
    </row>
    <row r="364" spans="1:13" ht="17" thickBot="1">
      <c r="A364" s="3" t="s">
        <v>82</v>
      </c>
      <c r="B364" s="167" t="s">
        <v>316</v>
      </c>
      <c r="C364" s="4">
        <v>4115821</v>
      </c>
      <c r="D364" s="4">
        <v>2018</v>
      </c>
      <c r="E364" s="5">
        <v>4</v>
      </c>
      <c r="F364" s="52">
        <v>17349.95</v>
      </c>
      <c r="G364" s="51">
        <v>23934.12</v>
      </c>
      <c r="H364" s="52">
        <v>9598</v>
      </c>
      <c r="I364" s="54">
        <v>0</v>
      </c>
      <c r="J364" s="55">
        <v>4.3013200666805584</v>
      </c>
      <c r="K364" s="55"/>
      <c r="L364" s="55"/>
      <c r="M364" s="55"/>
    </row>
    <row r="365" spans="1:13" ht="17" thickBot="1">
      <c r="A365" s="9" t="s">
        <v>46</v>
      </c>
      <c r="B365" s="167" t="s">
        <v>539</v>
      </c>
      <c r="C365" s="4">
        <v>4115411</v>
      </c>
      <c r="D365" s="4">
        <v>2018</v>
      </c>
      <c r="E365" s="5">
        <v>4</v>
      </c>
      <c r="F365" s="52">
        <v>12940.38</v>
      </c>
      <c r="G365" s="51">
        <v>18021.95</v>
      </c>
      <c r="H365" s="51">
        <v>7196</v>
      </c>
      <c r="I365" s="53">
        <v>0</v>
      </c>
      <c r="J365" s="55">
        <v>4.3027140077821011</v>
      </c>
      <c r="K365" s="55"/>
      <c r="L365" s="55"/>
      <c r="M365" s="55"/>
    </row>
    <row r="366" spans="1:13" ht="17" thickBot="1">
      <c r="A366" s="3" t="s">
        <v>77</v>
      </c>
      <c r="B366" s="167" t="s">
        <v>304</v>
      </c>
      <c r="C366" s="4">
        <v>4110763</v>
      </c>
      <c r="D366" s="4">
        <v>2018</v>
      </c>
      <c r="E366" s="5">
        <v>4</v>
      </c>
      <c r="F366" s="52">
        <v>15788.339999999998</v>
      </c>
      <c r="G366" s="51">
        <v>20866.940000000002</v>
      </c>
      <c r="H366" s="52">
        <v>8508</v>
      </c>
      <c r="I366" s="54">
        <v>0</v>
      </c>
      <c r="J366" s="55">
        <v>4.3083309826046072</v>
      </c>
      <c r="K366" s="55"/>
      <c r="L366" s="55"/>
      <c r="M366" s="55"/>
    </row>
    <row r="367" spans="1:13" ht="17" thickBot="1">
      <c r="A367" s="3" t="s">
        <v>152</v>
      </c>
      <c r="B367" s="167" t="s">
        <v>371</v>
      </c>
      <c r="C367" s="4">
        <v>4114328</v>
      </c>
      <c r="D367" s="4">
        <v>2018</v>
      </c>
      <c r="E367" s="5">
        <v>4</v>
      </c>
      <c r="F367" s="52">
        <v>14420.97</v>
      </c>
      <c r="G367" s="51">
        <v>25233.9</v>
      </c>
      <c r="H367" s="52">
        <v>9153</v>
      </c>
      <c r="I367" s="54">
        <v>0</v>
      </c>
      <c r="J367" s="55">
        <v>4.3324450999672237</v>
      </c>
      <c r="K367" s="55"/>
      <c r="L367" s="55"/>
      <c r="M367" s="55"/>
    </row>
    <row r="368" spans="1:13" ht="17" thickBot="1">
      <c r="A368" s="3" t="s">
        <v>192</v>
      </c>
      <c r="B368" s="167" t="s">
        <v>659</v>
      </c>
      <c r="C368" s="4">
        <v>4115731</v>
      </c>
      <c r="D368" s="4">
        <v>2018</v>
      </c>
      <c r="E368" s="5">
        <v>4</v>
      </c>
      <c r="F368" s="52">
        <v>14136.76</v>
      </c>
      <c r="G368" s="51">
        <v>19913.54</v>
      </c>
      <c r="H368" s="51">
        <v>7814</v>
      </c>
      <c r="I368" s="53">
        <v>0</v>
      </c>
      <c r="J368" s="55">
        <v>4.3576017404658307</v>
      </c>
      <c r="K368" s="55"/>
      <c r="L368" s="55"/>
      <c r="M368" s="55"/>
    </row>
    <row r="369" spans="1:13" ht="17" thickBot="1">
      <c r="A369" s="3" t="s">
        <v>68</v>
      </c>
      <c r="B369" s="167" t="s">
        <v>278</v>
      </c>
      <c r="C369" s="4">
        <v>4141701</v>
      </c>
      <c r="D369" s="4">
        <v>2018</v>
      </c>
      <c r="E369" s="5">
        <v>4</v>
      </c>
      <c r="F369" s="52">
        <v>21110.799999999999</v>
      </c>
      <c r="G369" s="51">
        <v>36906.75</v>
      </c>
      <c r="H369" s="52">
        <v>13283</v>
      </c>
      <c r="I369" s="54">
        <v>0</v>
      </c>
      <c r="J369" s="55">
        <v>4.3678047127907851</v>
      </c>
      <c r="K369" s="55"/>
      <c r="L369" s="55"/>
      <c r="M369" s="55"/>
    </row>
    <row r="370" spans="1:13" ht="17" thickBot="1">
      <c r="A370" s="3" t="s">
        <v>89</v>
      </c>
      <c r="B370" s="167" t="s">
        <v>331</v>
      </c>
      <c r="C370" s="4">
        <v>4115511</v>
      </c>
      <c r="D370" s="4">
        <v>2018</v>
      </c>
      <c r="E370" s="5">
        <v>4</v>
      </c>
      <c r="F370" s="52">
        <v>5965.66</v>
      </c>
      <c r="G370" s="51">
        <v>7593.24</v>
      </c>
      <c r="H370" s="52">
        <v>3083</v>
      </c>
      <c r="I370" s="54">
        <v>0</v>
      </c>
      <c r="J370" s="55">
        <v>4.3979565358417121</v>
      </c>
      <c r="K370" s="55"/>
      <c r="L370" s="55"/>
      <c r="M370" s="55"/>
    </row>
    <row r="371" spans="1:13" ht="17" thickBot="1">
      <c r="A371" s="3" t="s">
        <v>106</v>
      </c>
      <c r="B371" s="167" t="s">
        <v>569</v>
      </c>
      <c r="C371" s="4">
        <v>4115791</v>
      </c>
      <c r="D371" s="4">
        <v>2018</v>
      </c>
      <c r="E371" s="5">
        <v>4</v>
      </c>
      <c r="F371" s="52">
        <v>20693.260000000002</v>
      </c>
      <c r="G371" s="51">
        <v>23525.46</v>
      </c>
      <c r="H371" s="51">
        <v>10034</v>
      </c>
      <c r="I371" s="53">
        <v>0</v>
      </c>
      <c r="J371" s="55">
        <v>4.4068885788319712</v>
      </c>
      <c r="K371" s="55"/>
      <c r="L371" s="55"/>
      <c r="M371" s="55"/>
    </row>
    <row r="372" spans="1:13" ht="17" thickBot="1">
      <c r="A372" s="1" t="s">
        <v>35</v>
      </c>
      <c r="B372" s="167" t="s">
        <v>519</v>
      </c>
      <c r="C372" s="2">
        <v>4914138</v>
      </c>
      <c r="D372" s="4">
        <v>2018</v>
      </c>
      <c r="E372" s="5">
        <v>4</v>
      </c>
      <c r="F372" s="52">
        <v>6659.53</v>
      </c>
      <c r="G372" s="51">
        <v>9691.7199999999993</v>
      </c>
      <c r="H372" s="52">
        <v>3707</v>
      </c>
      <c r="I372" s="54">
        <v>0</v>
      </c>
      <c r="J372" s="55">
        <v>4.4109117885082281</v>
      </c>
      <c r="K372" s="55"/>
      <c r="L372" s="55"/>
      <c r="M372" s="55"/>
    </row>
    <row r="373" spans="1:13" ht="17" thickBot="1">
      <c r="A373" s="3" t="s">
        <v>145</v>
      </c>
      <c r="B373" s="167" t="s">
        <v>357</v>
      </c>
      <c r="C373" s="4">
        <v>4114179</v>
      </c>
      <c r="D373" s="4">
        <v>2018</v>
      </c>
      <c r="E373" s="5">
        <v>4</v>
      </c>
      <c r="F373" s="52">
        <v>19788</v>
      </c>
      <c r="G373" s="51">
        <v>21056.5</v>
      </c>
      <c r="H373" s="52">
        <v>9256</v>
      </c>
      <c r="I373" s="54">
        <v>0</v>
      </c>
      <c r="J373" s="55">
        <v>4.4127592912705271</v>
      </c>
      <c r="K373" s="55"/>
      <c r="L373" s="55"/>
      <c r="M373" s="55"/>
    </row>
    <row r="374" spans="1:13" ht="17" thickBot="1">
      <c r="A374" s="3" t="s">
        <v>202</v>
      </c>
      <c r="B374" s="167" t="s">
        <v>675</v>
      </c>
      <c r="C374" s="4">
        <v>4115531</v>
      </c>
      <c r="D374" s="4">
        <v>2018</v>
      </c>
      <c r="E374" s="5">
        <v>4</v>
      </c>
      <c r="F374" s="52">
        <v>14463.14</v>
      </c>
      <c r="G374" s="51">
        <v>21444.99</v>
      </c>
      <c r="H374" s="51">
        <v>8133</v>
      </c>
      <c r="I374" s="53">
        <v>0</v>
      </c>
      <c r="J374" s="55">
        <v>4.4151149637280218</v>
      </c>
      <c r="K374" s="55"/>
      <c r="L374" s="55"/>
      <c r="M374" s="55"/>
    </row>
    <row r="375" spans="1:13" ht="17" thickBot="1">
      <c r="A375" s="3" t="s">
        <v>56</v>
      </c>
      <c r="B375" s="167" t="s">
        <v>251</v>
      </c>
      <c r="C375" s="4">
        <v>4127403</v>
      </c>
      <c r="D375" s="4">
        <v>2018</v>
      </c>
      <c r="E375" s="5">
        <v>4</v>
      </c>
      <c r="F375" s="52">
        <v>16434.29</v>
      </c>
      <c r="G375" s="51">
        <v>32232.78</v>
      </c>
      <c r="H375" s="52">
        <v>10961</v>
      </c>
      <c r="I375" s="54">
        <v>0</v>
      </c>
      <c r="J375" s="55">
        <v>4.4400209834869084</v>
      </c>
      <c r="K375" s="55"/>
      <c r="L375" s="55"/>
      <c r="M375" s="55"/>
    </row>
    <row r="376" spans="1:13" ht="17" thickBot="1">
      <c r="A376" s="3" t="s">
        <v>27</v>
      </c>
      <c r="B376" s="167" t="s">
        <v>505</v>
      </c>
      <c r="C376" s="4">
        <v>4146106</v>
      </c>
      <c r="D376" s="4">
        <v>2018</v>
      </c>
      <c r="E376" s="5">
        <v>4</v>
      </c>
      <c r="F376" s="52">
        <v>6068.24</v>
      </c>
      <c r="G376" s="51">
        <v>9068.32</v>
      </c>
      <c r="H376" s="52">
        <v>3405</v>
      </c>
      <c r="I376" s="54">
        <v>0</v>
      </c>
      <c r="J376" s="55">
        <v>4.4453920704845817</v>
      </c>
      <c r="K376" s="55"/>
      <c r="L376" s="55"/>
      <c r="M376" s="55"/>
    </row>
    <row r="377" spans="1:13" ht="17" thickBot="1">
      <c r="A377" s="1" t="s">
        <v>201</v>
      </c>
      <c r="B377" s="167" t="s">
        <v>672</v>
      </c>
      <c r="C377" s="2">
        <v>4912010</v>
      </c>
      <c r="D377" s="4">
        <v>2018</v>
      </c>
      <c r="E377" s="5">
        <v>4</v>
      </c>
      <c r="F377" s="52">
        <v>6740.0599999999995</v>
      </c>
      <c r="G377" s="51">
        <v>12143.65</v>
      </c>
      <c r="H377" s="51">
        <v>4228</v>
      </c>
      <c r="I377" s="53">
        <v>0</v>
      </c>
      <c r="J377" s="55">
        <v>4.4663457899716175</v>
      </c>
      <c r="K377" s="55"/>
      <c r="L377" s="55"/>
      <c r="M377" s="55"/>
    </row>
    <row r="378" spans="1:13" ht="17" thickBot="1">
      <c r="A378" s="3" t="s">
        <v>141</v>
      </c>
      <c r="B378" s="167" t="s">
        <v>642</v>
      </c>
      <c r="C378" s="4">
        <v>4114688</v>
      </c>
      <c r="D378" s="4">
        <v>2018</v>
      </c>
      <c r="E378" s="5">
        <v>4</v>
      </c>
      <c r="F378" s="52">
        <v>8968.2900000000009</v>
      </c>
      <c r="G378" s="51">
        <v>12151.98</v>
      </c>
      <c r="H378" s="52">
        <v>4723</v>
      </c>
      <c r="I378" s="54">
        <v>0</v>
      </c>
      <c r="J378" s="55">
        <v>4.4717912343849253</v>
      </c>
      <c r="K378" s="55"/>
      <c r="L378" s="55"/>
      <c r="M378" s="55"/>
    </row>
    <row r="379" spans="1:13" ht="17" thickBot="1">
      <c r="A379" s="3" t="s">
        <v>189</v>
      </c>
      <c r="B379" s="167" t="s">
        <v>651</v>
      </c>
      <c r="C379" s="4">
        <v>4110508</v>
      </c>
      <c r="D379" s="4">
        <v>2018</v>
      </c>
      <c r="E379" s="5">
        <v>4</v>
      </c>
      <c r="F379" s="52">
        <v>12862.519999999999</v>
      </c>
      <c r="G379" s="51">
        <v>16427.25</v>
      </c>
      <c r="H379" s="52">
        <v>6542</v>
      </c>
      <c r="I379" s="54">
        <v>0</v>
      </c>
      <c r="J379" s="55">
        <v>4.477188933047997</v>
      </c>
      <c r="K379" s="55"/>
      <c r="L379" s="55"/>
      <c r="M379" s="55"/>
    </row>
    <row r="380" spans="1:13" ht="17" thickBot="1">
      <c r="A380" s="3" t="s">
        <v>51</v>
      </c>
      <c r="B380" s="167" t="s">
        <v>551</v>
      </c>
      <c r="C380" s="4">
        <v>4111134</v>
      </c>
      <c r="D380" s="4">
        <v>2018</v>
      </c>
      <c r="E380" s="5">
        <v>4</v>
      </c>
      <c r="F380" s="52">
        <v>9117.89</v>
      </c>
      <c r="G380" s="51">
        <v>14390.78</v>
      </c>
      <c r="H380" s="51">
        <v>5217</v>
      </c>
      <c r="I380" s="53">
        <v>0</v>
      </c>
      <c r="J380" s="55">
        <v>4.5061663791451023</v>
      </c>
      <c r="K380" s="55"/>
      <c r="L380" s="55"/>
      <c r="M380" s="55"/>
    </row>
    <row r="381" spans="1:13" ht="17" thickBot="1">
      <c r="A381" s="3" t="s">
        <v>143</v>
      </c>
      <c r="B381" s="167" t="s">
        <v>352</v>
      </c>
      <c r="C381" s="4">
        <v>4110672</v>
      </c>
      <c r="D381" s="4">
        <v>2018</v>
      </c>
      <c r="E381" s="5">
        <v>4</v>
      </c>
      <c r="F381" s="52">
        <v>24293.5</v>
      </c>
      <c r="G381" s="51">
        <v>30535.75</v>
      </c>
      <c r="H381" s="52">
        <v>12157</v>
      </c>
      <c r="I381" s="54">
        <v>0</v>
      </c>
      <c r="J381" s="55">
        <v>4.5100970634202513</v>
      </c>
      <c r="K381" s="55"/>
      <c r="L381" s="55"/>
      <c r="M381" s="55"/>
    </row>
    <row r="382" spans="1:13" ht="17" thickBot="1">
      <c r="A382" s="3" t="s">
        <v>83</v>
      </c>
      <c r="B382" s="167" t="s">
        <v>318</v>
      </c>
      <c r="C382" s="4">
        <v>4114302</v>
      </c>
      <c r="D382" s="4">
        <v>2018</v>
      </c>
      <c r="E382" s="5">
        <v>4</v>
      </c>
      <c r="F382" s="52">
        <v>21383</v>
      </c>
      <c r="G382" s="51">
        <v>38392</v>
      </c>
      <c r="H382" s="52">
        <v>13228</v>
      </c>
      <c r="I382" s="54">
        <v>0</v>
      </c>
      <c r="J382" s="55">
        <v>4.5188237072875719</v>
      </c>
      <c r="K382" s="55"/>
      <c r="L382" s="55"/>
      <c r="M382" s="55"/>
    </row>
    <row r="383" spans="1:13" ht="17" thickBot="1">
      <c r="A383" s="3" t="s">
        <v>205</v>
      </c>
      <c r="B383" s="167" t="s">
        <v>683</v>
      </c>
      <c r="C383" s="4">
        <v>4115501</v>
      </c>
      <c r="D383" s="4">
        <v>2018</v>
      </c>
      <c r="E383" s="5">
        <v>4</v>
      </c>
      <c r="F383" s="52">
        <v>7231.39</v>
      </c>
      <c r="G383" s="51">
        <v>13098.75</v>
      </c>
      <c r="H383" s="51">
        <v>4482</v>
      </c>
      <c r="I383" s="53">
        <v>0</v>
      </c>
      <c r="J383" s="55">
        <v>4.5359526996876394</v>
      </c>
      <c r="K383" s="55"/>
      <c r="L383" s="55"/>
      <c r="M383" s="55"/>
    </row>
    <row r="384" spans="1:13" ht="17" thickBot="1">
      <c r="A384" s="3" t="s">
        <v>158</v>
      </c>
      <c r="B384" s="167" t="s">
        <v>386</v>
      </c>
      <c r="C384" s="4">
        <v>4114237</v>
      </c>
      <c r="D384" s="4">
        <v>2018</v>
      </c>
      <c r="E384" s="5">
        <v>4</v>
      </c>
      <c r="F384" s="52">
        <v>3760</v>
      </c>
      <c r="G384" s="51">
        <v>5447.32</v>
      </c>
      <c r="H384" s="52">
        <v>2018</v>
      </c>
      <c r="I384" s="54">
        <v>0</v>
      </c>
      <c r="J384" s="55">
        <v>4.5625966303270564</v>
      </c>
      <c r="K384" s="118"/>
      <c r="L384" s="118"/>
      <c r="M384" s="55"/>
    </row>
    <row r="385" spans="1:13" ht="17" thickBot="1">
      <c r="A385" s="3" t="s">
        <v>61</v>
      </c>
      <c r="B385" s="167" t="s">
        <v>261</v>
      </c>
      <c r="C385" s="4">
        <v>4115051</v>
      </c>
      <c r="D385" s="4">
        <v>2018</v>
      </c>
      <c r="E385" s="5">
        <v>4</v>
      </c>
      <c r="F385" s="52">
        <v>17351.84</v>
      </c>
      <c r="G385" s="51">
        <v>18950.559999999998</v>
      </c>
      <c r="H385" s="52">
        <v>7949</v>
      </c>
      <c r="I385" s="54">
        <v>0</v>
      </c>
      <c r="J385" s="55">
        <v>4.5669140772424193</v>
      </c>
      <c r="K385" s="118"/>
      <c r="L385" s="118"/>
      <c r="M385" s="55"/>
    </row>
    <row r="386" spans="1:13" ht="17" thickBot="1">
      <c r="A386" s="3" t="s">
        <v>154</v>
      </c>
      <c r="B386" s="167" t="s">
        <v>375</v>
      </c>
      <c r="C386" s="4">
        <v>4115371</v>
      </c>
      <c r="D386" s="4">
        <v>2018</v>
      </c>
      <c r="E386" s="5">
        <v>4</v>
      </c>
      <c r="F386" s="52">
        <v>7489.8900000000012</v>
      </c>
      <c r="G386" s="51">
        <v>12081.3</v>
      </c>
      <c r="H386" s="51">
        <v>4251</v>
      </c>
      <c r="I386" s="53">
        <v>0</v>
      </c>
      <c r="J386" s="55">
        <v>4.6039026111503185</v>
      </c>
      <c r="K386" s="118"/>
      <c r="L386" s="118"/>
      <c r="M386" s="55"/>
    </row>
    <row r="387" spans="1:13" ht="17" thickBot="1">
      <c r="A387" s="3" t="s">
        <v>75</v>
      </c>
      <c r="B387" s="167" t="s">
        <v>297</v>
      </c>
      <c r="C387" s="4">
        <v>4115851</v>
      </c>
      <c r="D387" s="4">
        <v>2018</v>
      </c>
      <c r="E387" s="5">
        <v>4</v>
      </c>
      <c r="F387" s="52">
        <v>15150.56</v>
      </c>
      <c r="G387" s="51">
        <v>21746.25</v>
      </c>
      <c r="H387" s="52">
        <v>8004</v>
      </c>
      <c r="I387" s="54">
        <v>0</v>
      </c>
      <c r="J387" s="55">
        <v>4.6097963518240874</v>
      </c>
      <c r="K387" s="118"/>
      <c r="L387" s="118"/>
      <c r="M387" s="55"/>
    </row>
    <row r="388" spans="1:13" ht="17" thickBot="1">
      <c r="A388" s="3" t="s">
        <v>184</v>
      </c>
      <c r="B388" s="167" t="s">
        <v>445</v>
      </c>
      <c r="C388" s="4">
        <v>4158804</v>
      </c>
      <c r="D388" s="4">
        <v>2018</v>
      </c>
      <c r="E388" s="5">
        <v>4</v>
      </c>
      <c r="F388" s="52">
        <v>14900.32</v>
      </c>
      <c r="G388" s="51">
        <v>21620.87</v>
      </c>
      <c r="H388" s="52">
        <v>7840</v>
      </c>
      <c r="I388" s="54">
        <v>0</v>
      </c>
      <c r="J388" s="55">
        <v>4.6583150510204083</v>
      </c>
      <c r="K388" s="118"/>
      <c r="L388" s="118"/>
      <c r="M388" s="55"/>
    </row>
    <row r="389" spans="1:13" ht="17" thickBot="1">
      <c r="A389" s="3" t="s">
        <v>16</v>
      </c>
      <c r="B389" s="167" t="s">
        <v>480</v>
      </c>
      <c r="C389" s="4">
        <v>4113585</v>
      </c>
      <c r="D389" s="4">
        <v>2018</v>
      </c>
      <c r="E389" s="5">
        <v>4</v>
      </c>
      <c r="F389" s="52">
        <v>17350.160000000003</v>
      </c>
      <c r="G389" s="51">
        <v>27008.07</v>
      </c>
      <c r="H389" s="51">
        <v>9740</v>
      </c>
      <c r="I389" s="53">
        <v>1066</v>
      </c>
      <c r="J389" s="55">
        <v>4.663678644763861</v>
      </c>
      <c r="K389" s="118"/>
      <c r="L389" s="118"/>
      <c r="M389" s="55"/>
    </row>
    <row r="390" spans="1:13" ht="17" thickBot="1">
      <c r="A390" s="3" t="s">
        <v>97</v>
      </c>
      <c r="B390" s="167" t="s">
        <v>348</v>
      </c>
      <c r="C390" s="4">
        <v>4113833</v>
      </c>
      <c r="D390" s="4">
        <v>2018</v>
      </c>
      <c r="E390" s="5">
        <v>4</v>
      </c>
      <c r="F390" s="52">
        <v>7184.0300000000007</v>
      </c>
      <c r="G390" s="51">
        <v>10402.240000000002</v>
      </c>
      <c r="H390" s="52">
        <v>3764</v>
      </c>
      <c r="I390" s="54">
        <v>0</v>
      </c>
      <c r="J390" s="55">
        <v>4.6722290116896925</v>
      </c>
      <c r="K390" s="118"/>
      <c r="L390" s="118"/>
      <c r="M390" s="55"/>
    </row>
    <row r="391" spans="1:13" ht="17" thickBot="1">
      <c r="A391" s="3" t="s">
        <v>49</v>
      </c>
      <c r="B391" s="167" t="s">
        <v>546</v>
      </c>
      <c r="C391" s="4">
        <v>4104808</v>
      </c>
      <c r="D391" s="4">
        <v>2018</v>
      </c>
      <c r="E391" s="5">
        <v>4</v>
      </c>
      <c r="F391" s="52">
        <v>16206.18</v>
      </c>
      <c r="G391" s="51">
        <v>29118.09</v>
      </c>
      <c r="H391" s="52">
        <v>9676</v>
      </c>
      <c r="I391" s="54">
        <v>0</v>
      </c>
      <c r="J391" s="55">
        <v>4.6841949152542375</v>
      </c>
      <c r="K391" s="118"/>
      <c r="L391" s="118"/>
      <c r="M391" s="55"/>
    </row>
    <row r="392" spans="1:13" ht="17" thickBot="1">
      <c r="A392" s="3" t="s">
        <v>129</v>
      </c>
      <c r="B392" s="167" t="s">
        <v>621</v>
      </c>
      <c r="C392" s="4">
        <v>4114245</v>
      </c>
      <c r="D392" s="4">
        <v>2018</v>
      </c>
      <c r="E392" s="5">
        <v>4</v>
      </c>
      <c r="F392" s="52">
        <v>15518.83</v>
      </c>
      <c r="G392" s="51">
        <v>27697.83</v>
      </c>
      <c r="H392" s="51">
        <v>9201</v>
      </c>
      <c r="I392" s="53">
        <v>0</v>
      </c>
      <c r="J392" s="55">
        <v>4.696952505162483</v>
      </c>
      <c r="K392" s="118"/>
      <c r="L392" s="118"/>
      <c r="M392" s="55"/>
    </row>
    <row r="393" spans="1:13" ht="17" thickBot="1">
      <c r="A393" s="3" t="s">
        <v>190</v>
      </c>
      <c r="B393" s="167" t="s">
        <v>654</v>
      </c>
      <c r="C393" s="4">
        <v>4160107</v>
      </c>
      <c r="D393" s="4">
        <v>2018</v>
      </c>
      <c r="E393" s="5">
        <v>4</v>
      </c>
      <c r="F393" s="52">
        <v>21533.42</v>
      </c>
      <c r="G393" s="51">
        <v>35647.07</v>
      </c>
      <c r="H393" s="52">
        <v>12057</v>
      </c>
      <c r="I393" s="54">
        <v>0</v>
      </c>
      <c r="J393" s="55">
        <v>4.7425138923446957</v>
      </c>
      <c r="K393" s="118"/>
      <c r="L393" s="118"/>
      <c r="M393" s="55"/>
    </row>
    <row r="394" spans="1:13" ht="17" thickBot="1">
      <c r="A394" s="3" t="s">
        <v>79</v>
      </c>
      <c r="B394" s="167" t="s">
        <v>308</v>
      </c>
      <c r="C394" s="4">
        <v>4113080</v>
      </c>
      <c r="D394" s="4">
        <v>2018</v>
      </c>
      <c r="E394" s="5">
        <v>4</v>
      </c>
      <c r="F394" s="52">
        <v>15061.029999999999</v>
      </c>
      <c r="G394" s="51">
        <v>26242.11</v>
      </c>
      <c r="H394" s="52">
        <v>8675</v>
      </c>
      <c r="I394" s="54">
        <v>0</v>
      </c>
      <c r="J394" s="55">
        <v>4.7611688760806912</v>
      </c>
      <c r="K394" s="118"/>
      <c r="L394" s="118"/>
      <c r="M394" s="55"/>
    </row>
    <row r="395" spans="1:13" ht="17" thickBot="1">
      <c r="A395" s="3" t="s">
        <v>44</v>
      </c>
      <c r="B395" s="167" t="s">
        <v>535</v>
      </c>
      <c r="C395" s="4">
        <v>4173209</v>
      </c>
      <c r="D395" s="4">
        <v>2018</v>
      </c>
      <c r="E395" s="5">
        <v>4</v>
      </c>
      <c r="F395" s="52">
        <v>6316.2800000000007</v>
      </c>
      <c r="G395" s="51">
        <v>16133.599999999999</v>
      </c>
      <c r="H395" s="52">
        <v>4690</v>
      </c>
      <c r="I395" s="54">
        <v>0</v>
      </c>
      <c r="J395" s="55">
        <v>4.7867547974413638</v>
      </c>
      <c r="K395" s="118"/>
      <c r="L395" s="118"/>
      <c r="M395" s="55"/>
    </row>
    <row r="396" spans="1:13" ht="17" thickBot="1">
      <c r="A396" s="3" t="s">
        <v>140</v>
      </c>
      <c r="B396" s="167" t="s">
        <v>647</v>
      </c>
      <c r="C396" s="4">
        <v>4115281</v>
      </c>
      <c r="D396" s="4">
        <v>2018</v>
      </c>
      <c r="E396" s="5">
        <v>4</v>
      </c>
      <c r="F396" s="52">
        <v>11775.43</v>
      </c>
      <c r="G396" s="51">
        <v>10835.05</v>
      </c>
      <c r="H396" s="52">
        <v>4723</v>
      </c>
      <c r="I396" s="54">
        <v>0</v>
      </c>
      <c r="J396" s="55">
        <v>4.787313148422613</v>
      </c>
      <c r="K396" s="118"/>
      <c r="L396" s="118"/>
      <c r="M396" s="55"/>
    </row>
    <row r="397" spans="1:13" ht="17" thickBot="1">
      <c r="A397" s="3" t="s">
        <v>182</v>
      </c>
      <c r="B397" s="167" t="s">
        <v>441</v>
      </c>
      <c r="C397" s="4">
        <v>4113643</v>
      </c>
      <c r="D397" s="4">
        <v>2018</v>
      </c>
      <c r="E397" s="5">
        <v>4</v>
      </c>
      <c r="F397" s="52">
        <v>19678.28</v>
      </c>
      <c r="G397" s="51">
        <v>24713.5</v>
      </c>
      <c r="H397" s="52">
        <v>9227</v>
      </c>
      <c r="I397" s="54">
        <v>0</v>
      </c>
      <c r="J397" s="55">
        <v>4.8110740218922725</v>
      </c>
      <c r="K397" s="118"/>
      <c r="L397" s="118"/>
      <c r="M397" s="55"/>
    </row>
    <row r="398" spans="1:13" ht="17" thickBot="1">
      <c r="A398" s="3" t="s">
        <v>53</v>
      </c>
      <c r="B398" s="167" t="s">
        <v>244</v>
      </c>
      <c r="C398" s="4">
        <v>4112314</v>
      </c>
      <c r="D398" s="4">
        <v>2018</v>
      </c>
      <c r="E398" s="5">
        <v>4</v>
      </c>
      <c r="F398" s="52">
        <v>5775.7</v>
      </c>
      <c r="G398" s="51">
        <v>10593.95</v>
      </c>
      <c r="H398" s="52">
        <v>3385</v>
      </c>
      <c r="I398" s="54">
        <v>0</v>
      </c>
      <c r="J398" s="55">
        <v>4.835937961595274</v>
      </c>
      <c r="K398" s="118"/>
      <c r="L398" s="118"/>
      <c r="M398" s="55"/>
    </row>
    <row r="399" spans="1:13" ht="17" thickBot="1">
      <c r="A399" s="3" t="s">
        <v>88</v>
      </c>
      <c r="B399" s="167" t="s">
        <v>329</v>
      </c>
      <c r="C399" s="4">
        <v>4113726</v>
      </c>
      <c r="D399" s="4">
        <v>2018</v>
      </c>
      <c r="E399" s="5">
        <v>4</v>
      </c>
      <c r="F399" s="52">
        <v>12057.58</v>
      </c>
      <c r="G399" s="51">
        <v>23008.75</v>
      </c>
      <c r="H399" s="51">
        <v>7217</v>
      </c>
      <c r="I399" s="53">
        <v>0</v>
      </c>
      <c r="J399" s="55">
        <v>4.8588513232645143</v>
      </c>
      <c r="K399" s="118"/>
      <c r="L399" s="118"/>
      <c r="M399" s="55"/>
    </row>
    <row r="400" spans="1:13" ht="17" thickBot="1">
      <c r="A400" s="3" t="s">
        <v>171</v>
      </c>
      <c r="B400" s="167" t="s">
        <v>414</v>
      </c>
      <c r="C400" s="4">
        <v>4111613</v>
      </c>
      <c r="D400" s="4">
        <v>2018</v>
      </c>
      <c r="E400" s="5">
        <v>4</v>
      </c>
      <c r="F400" s="52">
        <v>4993.75</v>
      </c>
      <c r="G400" s="51">
        <v>12828</v>
      </c>
      <c r="H400" s="52">
        <v>3659</v>
      </c>
      <c r="I400" s="54">
        <v>0</v>
      </c>
      <c r="J400" s="55">
        <v>4.8706613828915</v>
      </c>
      <c r="K400" s="118"/>
      <c r="L400" s="118"/>
      <c r="M400" s="55"/>
    </row>
    <row r="401" spans="1:13" ht="17" thickBot="1">
      <c r="A401" s="3" t="s">
        <v>209</v>
      </c>
      <c r="B401" s="167" t="s">
        <v>692</v>
      </c>
      <c r="C401" s="4">
        <v>4000014</v>
      </c>
      <c r="D401" s="4">
        <v>2018</v>
      </c>
      <c r="E401" s="5">
        <v>4</v>
      </c>
      <c r="F401" s="52">
        <v>14752.449999999999</v>
      </c>
      <c r="G401" s="51">
        <v>23727.3</v>
      </c>
      <c r="H401" s="52">
        <v>7882</v>
      </c>
      <c r="I401" s="54">
        <v>0</v>
      </c>
      <c r="J401" s="55">
        <v>4.8819779243846737</v>
      </c>
      <c r="K401" s="118"/>
      <c r="L401" s="118"/>
      <c r="M401" s="55"/>
    </row>
    <row r="402" spans="1:13" ht="17" thickBot="1">
      <c r="A402" s="3" t="s">
        <v>101</v>
      </c>
      <c r="B402" s="167" t="s">
        <v>556</v>
      </c>
      <c r="C402" s="4">
        <v>4115741</v>
      </c>
      <c r="D402" s="4">
        <v>2018</v>
      </c>
      <c r="E402" s="5">
        <v>4</v>
      </c>
      <c r="F402" s="52">
        <v>17363.66</v>
      </c>
      <c r="G402" s="51">
        <v>22423.07</v>
      </c>
      <c r="H402" s="51">
        <v>8134</v>
      </c>
      <c r="I402" s="53">
        <v>0</v>
      </c>
      <c r="J402" s="55">
        <v>4.8914101303171869</v>
      </c>
      <c r="K402" s="118"/>
      <c r="L402" s="118"/>
      <c r="M402" s="55"/>
    </row>
    <row r="403" spans="1:13" ht="17" thickBot="1">
      <c r="A403" s="3" t="s">
        <v>204</v>
      </c>
      <c r="B403" s="167" t="s">
        <v>681</v>
      </c>
      <c r="C403" s="4">
        <v>4113312</v>
      </c>
      <c r="D403" s="4">
        <v>2018</v>
      </c>
      <c r="E403" s="5">
        <v>4</v>
      </c>
      <c r="F403" s="52">
        <v>3768.75</v>
      </c>
      <c r="G403" s="51">
        <v>7195.42</v>
      </c>
      <c r="H403" s="52">
        <v>2234</v>
      </c>
      <c r="I403" s="54">
        <v>0</v>
      </c>
      <c r="J403" s="55">
        <v>4.9078648164726948</v>
      </c>
      <c r="K403" s="118"/>
      <c r="L403" s="118"/>
      <c r="M403" s="55"/>
    </row>
    <row r="404" spans="1:13" ht="17" thickBot="1">
      <c r="A404" s="3" t="s">
        <v>175</v>
      </c>
      <c r="B404" s="167" t="s">
        <v>422</v>
      </c>
      <c r="C404" s="4">
        <v>4113049</v>
      </c>
      <c r="D404" s="4">
        <v>2018</v>
      </c>
      <c r="E404" s="5">
        <v>4</v>
      </c>
      <c r="F404" s="52">
        <v>7354.08</v>
      </c>
      <c r="G404" s="51">
        <v>10067.299999999999</v>
      </c>
      <c r="H404" s="52">
        <v>3546</v>
      </c>
      <c r="I404" s="54">
        <v>0</v>
      </c>
      <c r="J404" s="55">
        <v>4.9129667230682452</v>
      </c>
      <c r="K404" s="118"/>
      <c r="L404" s="118"/>
      <c r="M404" s="55"/>
    </row>
    <row r="405" spans="1:13" ht="17" thickBot="1">
      <c r="A405" s="3" t="s">
        <v>125</v>
      </c>
      <c r="B405" s="167" t="s">
        <v>613</v>
      </c>
      <c r="C405" s="4">
        <v>4150702</v>
      </c>
      <c r="D405" s="4">
        <v>2018</v>
      </c>
      <c r="E405" s="5">
        <v>4</v>
      </c>
      <c r="F405" s="52">
        <v>19606.5</v>
      </c>
      <c r="G405" s="51">
        <v>34613.5</v>
      </c>
      <c r="H405" s="51">
        <v>10928</v>
      </c>
      <c r="I405" s="53">
        <v>0</v>
      </c>
      <c r="J405" s="55">
        <v>4.9615666178623723</v>
      </c>
      <c r="K405" s="118"/>
      <c r="L405" s="118"/>
      <c r="M405" s="55"/>
    </row>
    <row r="406" spans="1:13" ht="17" thickBot="1">
      <c r="A406" s="3" t="s">
        <v>165</v>
      </c>
      <c r="B406" s="167" t="s">
        <v>403</v>
      </c>
      <c r="C406" s="4">
        <v>4154407</v>
      </c>
      <c r="D406" s="4">
        <v>2018</v>
      </c>
      <c r="E406" s="5">
        <v>4</v>
      </c>
      <c r="F406" s="52">
        <v>11626.82</v>
      </c>
      <c r="G406" s="51">
        <v>21176.449999999997</v>
      </c>
      <c r="H406" s="52">
        <v>6543</v>
      </c>
      <c r="I406" s="54">
        <v>0</v>
      </c>
      <c r="J406" s="55">
        <v>5.0134907534769981</v>
      </c>
      <c r="K406" s="118"/>
      <c r="L406" s="118"/>
      <c r="M406" s="55"/>
    </row>
    <row r="407" spans="1:13" ht="17" thickBot="1">
      <c r="A407" s="3" t="s">
        <v>150</v>
      </c>
      <c r="B407" s="167" t="s">
        <v>367</v>
      </c>
      <c r="C407" s="4">
        <v>4114670</v>
      </c>
      <c r="D407" s="4">
        <v>2018</v>
      </c>
      <c r="E407" s="5">
        <v>4</v>
      </c>
      <c r="F407" s="52">
        <v>18292.789999999997</v>
      </c>
      <c r="G407" s="51">
        <v>26917.040000000001</v>
      </c>
      <c r="H407" s="52">
        <v>9017</v>
      </c>
      <c r="I407" s="54">
        <v>0</v>
      </c>
      <c r="J407" s="55">
        <v>5.0138438505046024</v>
      </c>
      <c r="K407" s="118"/>
      <c r="L407" s="118"/>
      <c r="M407" s="55"/>
    </row>
    <row r="408" spans="1:13" ht="17" thickBot="1">
      <c r="A408" s="3" t="s">
        <v>115</v>
      </c>
      <c r="B408" s="167" t="s">
        <v>590</v>
      </c>
      <c r="C408" s="4">
        <v>4113338</v>
      </c>
      <c r="D408" s="4">
        <v>2018</v>
      </c>
      <c r="E408" s="5">
        <v>4</v>
      </c>
      <c r="F408" s="52">
        <v>9823.25</v>
      </c>
      <c r="G408" s="51">
        <v>15349.25</v>
      </c>
      <c r="H408" s="51">
        <v>4969</v>
      </c>
      <c r="I408" s="53">
        <v>0</v>
      </c>
      <c r="J408" s="55">
        <v>5.0659086335278731</v>
      </c>
      <c r="K408" s="118"/>
      <c r="L408" s="118"/>
      <c r="M408" s="55"/>
    </row>
    <row r="409" spans="1:13" ht="17" thickBot="1">
      <c r="A409" s="3" t="s">
        <v>15</v>
      </c>
      <c r="B409" s="167" t="s">
        <v>478</v>
      </c>
      <c r="C409" s="4">
        <v>4113619</v>
      </c>
      <c r="D409" s="4">
        <v>2018</v>
      </c>
      <c r="E409" s="5">
        <v>4</v>
      </c>
      <c r="F409" s="52">
        <v>3319.3</v>
      </c>
      <c r="G409" s="51">
        <v>3968.21</v>
      </c>
      <c r="H409" s="52">
        <v>1435</v>
      </c>
      <c r="I409" s="54">
        <v>0</v>
      </c>
      <c r="J409" s="55">
        <v>5.078404181184669</v>
      </c>
      <c r="K409" s="118"/>
      <c r="L409" s="118"/>
      <c r="M409" s="55"/>
    </row>
    <row r="410" spans="1:13" ht="17" thickBot="1">
      <c r="A410" s="3" t="s">
        <v>187</v>
      </c>
      <c r="B410" s="167" t="s">
        <v>449</v>
      </c>
      <c r="C410" s="4">
        <v>4135901</v>
      </c>
      <c r="D410" s="4">
        <v>2018</v>
      </c>
      <c r="E410" s="5">
        <v>4</v>
      </c>
      <c r="F410" s="52">
        <v>9310.56</v>
      </c>
      <c r="G410" s="51">
        <v>17322.12</v>
      </c>
      <c r="H410" s="52">
        <v>5225</v>
      </c>
      <c r="I410" s="54">
        <v>0</v>
      </c>
      <c r="J410" s="55">
        <v>5.0971636363636366</v>
      </c>
      <c r="K410" s="118"/>
      <c r="L410" s="118"/>
      <c r="M410" s="55"/>
    </row>
    <row r="411" spans="1:13" ht="17" thickBot="1">
      <c r="A411" s="3" t="s">
        <v>131</v>
      </c>
      <c r="B411" s="167" t="s">
        <v>626</v>
      </c>
      <c r="C411" s="4">
        <v>4111670</v>
      </c>
      <c r="D411" s="4">
        <v>2018</v>
      </c>
      <c r="E411" s="5">
        <v>4</v>
      </c>
      <c r="F411" s="52">
        <v>4872.54</v>
      </c>
      <c r="G411" s="51">
        <v>7909.9</v>
      </c>
      <c r="H411" s="51">
        <v>2495</v>
      </c>
      <c r="I411" s="53">
        <v>0</v>
      </c>
      <c r="J411" s="55">
        <v>5.1232224448897794</v>
      </c>
      <c r="K411" s="118"/>
      <c r="L411" s="118"/>
      <c r="M411" s="55"/>
    </row>
    <row r="412" spans="1:13" ht="17" thickBot="1">
      <c r="A412" s="3" t="s">
        <v>144</v>
      </c>
      <c r="B412" s="167" t="s">
        <v>355</v>
      </c>
      <c r="C412" s="4">
        <v>4107702</v>
      </c>
      <c r="D412" s="4">
        <v>2018</v>
      </c>
      <c r="E412" s="5">
        <v>4</v>
      </c>
      <c r="F412" s="52">
        <v>32142.5</v>
      </c>
      <c r="G412" s="51">
        <v>56930.5</v>
      </c>
      <c r="H412" s="52">
        <v>17277</v>
      </c>
      <c r="I412" s="54">
        <v>0</v>
      </c>
      <c r="J412" s="55">
        <v>5.155582566417781</v>
      </c>
      <c r="K412" s="118"/>
      <c r="L412" s="118"/>
      <c r="M412" s="55"/>
    </row>
    <row r="413" spans="1:13" ht="16" thickBot="1">
      <c r="A413" s="8" t="s">
        <v>69</v>
      </c>
      <c r="B413" s="167" t="e">
        <v>#N/A</v>
      </c>
      <c r="C413" s="7">
        <v>4945200</v>
      </c>
      <c r="D413" s="4">
        <v>2018</v>
      </c>
      <c r="E413" s="5">
        <v>4</v>
      </c>
      <c r="F413" s="52">
        <v>4218</v>
      </c>
      <c r="G413" s="51">
        <v>7016</v>
      </c>
      <c r="H413" s="52">
        <v>2171</v>
      </c>
      <c r="I413" s="54">
        <v>0</v>
      </c>
      <c r="J413" s="55">
        <v>5.1745739290649473</v>
      </c>
      <c r="K413" s="118"/>
      <c r="L413" s="118"/>
      <c r="M413" s="55"/>
    </row>
    <row r="414" spans="1:13" ht="17" thickBot="1">
      <c r="A414" s="3" t="s">
        <v>41</v>
      </c>
      <c r="B414" s="167" t="s">
        <v>532</v>
      </c>
      <c r="C414" s="4">
        <v>4165809</v>
      </c>
      <c r="D414" s="4">
        <v>2018</v>
      </c>
      <c r="E414" s="5">
        <v>4</v>
      </c>
      <c r="F414" s="52">
        <v>31488.57</v>
      </c>
      <c r="G414" s="51">
        <v>63785</v>
      </c>
      <c r="H414" s="51">
        <v>18018</v>
      </c>
      <c r="I414" s="53">
        <v>0</v>
      </c>
      <c r="J414" s="55">
        <v>5.2876884226884231</v>
      </c>
      <c r="K414" s="118"/>
      <c r="L414" s="118"/>
      <c r="M414" s="55"/>
    </row>
    <row r="415" spans="1:13" ht="17" thickBot="1">
      <c r="A415" s="3" t="s">
        <v>81</v>
      </c>
      <c r="B415" s="167" t="s">
        <v>313</v>
      </c>
      <c r="C415" s="4">
        <v>4110656</v>
      </c>
      <c r="D415" s="4">
        <v>2018</v>
      </c>
      <c r="E415" s="5">
        <v>4</v>
      </c>
      <c r="F415" s="52">
        <v>10024.280000000001</v>
      </c>
      <c r="G415" s="51">
        <v>18653.79</v>
      </c>
      <c r="H415" s="52">
        <v>5374</v>
      </c>
      <c r="I415" s="54">
        <v>0</v>
      </c>
      <c r="J415" s="55">
        <v>5.3364477112020836</v>
      </c>
      <c r="K415" s="118"/>
      <c r="L415" s="118"/>
      <c r="M415" s="55"/>
    </row>
    <row r="416" spans="1:13" ht="17" thickBot="1">
      <c r="A416" s="1" t="s">
        <v>72</v>
      </c>
      <c r="B416" s="167" t="s">
        <v>287</v>
      </c>
      <c r="C416" s="2">
        <v>4913502</v>
      </c>
      <c r="D416" s="4">
        <v>2018</v>
      </c>
      <c r="E416" s="5">
        <v>4</v>
      </c>
      <c r="F416" s="52">
        <v>10740.83</v>
      </c>
      <c r="G416" s="51">
        <v>11766.69</v>
      </c>
      <c r="H416" s="52">
        <v>4215</v>
      </c>
      <c r="I416" s="54">
        <v>0</v>
      </c>
      <c r="J416" s="55">
        <v>5.3398623962040332</v>
      </c>
      <c r="K416" s="118"/>
      <c r="L416" s="118"/>
      <c r="M416" s="55"/>
    </row>
    <row r="417" spans="1:13" ht="17" thickBot="1">
      <c r="A417" s="3" t="s">
        <v>111</v>
      </c>
      <c r="B417" s="167" t="s">
        <v>581</v>
      </c>
      <c r="C417" s="4">
        <v>4115011</v>
      </c>
      <c r="D417" s="4">
        <v>2018</v>
      </c>
      <c r="E417" s="5">
        <v>4</v>
      </c>
      <c r="F417" s="52">
        <v>7807.62</v>
      </c>
      <c r="G417" s="51">
        <v>9694.89</v>
      </c>
      <c r="H417" s="51">
        <v>3245</v>
      </c>
      <c r="I417" s="53">
        <v>0</v>
      </c>
      <c r="J417" s="55">
        <v>5.3936856702619407</v>
      </c>
      <c r="K417" s="118"/>
      <c r="L417" s="118"/>
      <c r="M417" s="55"/>
    </row>
    <row r="418" spans="1:13" ht="17" thickBot="1">
      <c r="A418" s="3" t="s">
        <v>112</v>
      </c>
      <c r="B418" s="167" t="s">
        <v>584</v>
      </c>
      <c r="C418" s="4">
        <v>4113650</v>
      </c>
      <c r="D418" s="4">
        <v>2018</v>
      </c>
      <c r="E418" s="5">
        <v>4</v>
      </c>
      <c r="F418" s="52">
        <v>7593.57</v>
      </c>
      <c r="G418" s="51">
        <v>8996</v>
      </c>
      <c r="H418" s="52">
        <v>3038</v>
      </c>
      <c r="I418" s="54">
        <v>0</v>
      </c>
      <c r="J418" s="55">
        <v>5.4606879526003951</v>
      </c>
      <c r="K418" s="118"/>
      <c r="L418" s="118"/>
      <c r="M418" s="55"/>
    </row>
    <row r="419" spans="1:13" ht="17" thickBot="1">
      <c r="A419" s="3" t="s">
        <v>62</v>
      </c>
      <c r="B419" s="167" t="s">
        <v>263</v>
      </c>
      <c r="C419" s="4">
        <v>4112454</v>
      </c>
      <c r="D419" s="4">
        <v>2018</v>
      </c>
      <c r="E419" s="5">
        <v>4</v>
      </c>
      <c r="F419" s="52">
        <v>7294.75</v>
      </c>
      <c r="G419" s="51">
        <v>7156.85</v>
      </c>
      <c r="H419" s="52">
        <v>2644</v>
      </c>
      <c r="I419" s="54">
        <v>0</v>
      </c>
      <c r="J419" s="55">
        <v>5.4658093797276859</v>
      </c>
      <c r="K419" s="118"/>
      <c r="L419" s="118"/>
      <c r="M419" s="55"/>
    </row>
    <row r="420" spans="1:13" ht="17" thickBot="1">
      <c r="A420" s="1" t="s">
        <v>167</v>
      </c>
      <c r="B420" s="167" t="s">
        <v>406</v>
      </c>
      <c r="C420" s="2">
        <v>4945700</v>
      </c>
      <c r="D420" s="4">
        <v>2018</v>
      </c>
      <c r="E420" s="5">
        <v>4</v>
      </c>
      <c r="F420" s="52">
        <v>5662.66</v>
      </c>
      <c r="G420" s="51">
        <v>8641.26</v>
      </c>
      <c r="H420" s="51">
        <v>2700</v>
      </c>
      <c r="I420" s="53">
        <v>528</v>
      </c>
      <c r="J420" s="55">
        <v>5.4933037037037034</v>
      </c>
      <c r="K420" s="118"/>
      <c r="L420" s="118"/>
      <c r="M420" s="55"/>
    </row>
    <row r="421" spans="1:13" ht="17" thickBot="1">
      <c r="A421" s="1" t="s">
        <v>199</v>
      </c>
      <c r="B421" s="167" t="s">
        <v>668</v>
      </c>
      <c r="C421" s="2">
        <v>4914401</v>
      </c>
      <c r="D421" s="4">
        <v>2018</v>
      </c>
      <c r="E421" s="5">
        <v>4</v>
      </c>
      <c r="F421" s="52">
        <v>6307.65</v>
      </c>
      <c r="G421" s="51">
        <v>10927.74</v>
      </c>
      <c r="H421" s="52">
        <v>3068</v>
      </c>
      <c r="I421" s="54">
        <v>0</v>
      </c>
      <c r="J421" s="55">
        <v>5.6177933507170792</v>
      </c>
      <c r="K421" s="118"/>
      <c r="L421" s="118"/>
      <c r="M421" s="55"/>
    </row>
    <row r="422" spans="1:13" ht="17" thickBot="1">
      <c r="A422" s="3" t="s">
        <v>78</v>
      </c>
      <c r="B422" s="167" t="s">
        <v>306</v>
      </c>
      <c r="C422" s="4">
        <v>4152708</v>
      </c>
      <c r="D422" s="4">
        <v>2018</v>
      </c>
      <c r="E422" s="5">
        <v>4</v>
      </c>
      <c r="F422" s="52">
        <v>5113.4399999999996</v>
      </c>
      <c r="G422" s="51">
        <v>7345.5399999999991</v>
      </c>
      <c r="H422" s="52">
        <v>2197</v>
      </c>
      <c r="I422" s="54">
        <v>0</v>
      </c>
      <c r="J422" s="55">
        <v>5.6709057806099228</v>
      </c>
      <c r="K422" s="118"/>
      <c r="L422" s="118"/>
      <c r="M422" s="55"/>
    </row>
    <row r="423" spans="1:13" ht="17" thickBot="1">
      <c r="A423" s="3" t="s">
        <v>67</v>
      </c>
      <c r="B423" s="167" t="s">
        <v>276</v>
      </c>
      <c r="C423" s="4">
        <v>4915271</v>
      </c>
      <c r="D423" s="4">
        <v>2018</v>
      </c>
      <c r="E423" s="5">
        <v>4</v>
      </c>
      <c r="F423" s="52">
        <v>8839.5</v>
      </c>
      <c r="G423" s="51">
        <v>8341.25</v>
      </c>
      <c r="H423" s="51">
        <v>3025</v>
      </c>
      <c r="I423" s="53">
        <v>0</v>
      </c>
      <c r="J423" s="55">
        <v>5.6795867768595043</v>
      </c>
      <c r="K423" s="118"/>
      <c r="L423" s="118"/>
      <c r="M423" s="55"/>
    </row>
    <row r="424" spans="1:13" ht="17" thickBot="1">
      <c r="A424" s="3" t="s">
        <v>63</v>
      </c>
      <c r="B424" s="167" t="s">
        <v>265</v>
      </c>
      <c r="C424" s="4">
        <v>4113718</v>
      </c>
      <c r="D424" s="4">
        <v>2018</v>
      </c>
      <c r="E424" s="5">
        <v>4</v>
      </c>
      <c r="F424" s="52">
        <v>8007</v>
      </c>
      <c r="G424" s="51">
        <v>7914</v>
      </c>
      <c r="H424" s="52">
        <v>2801</v>
      </c>
      <c r="I424" s="54">
        <v>0</v>
      </c>
      <c r="J424" s="55">
        <v>5.6840414137807924</v>
      </c>
      <c r="K424" s="118"/>
      <c r="L424" s="118"/>
      <c r="M424" s="55"/>
    </row>
    <row r="425" spans="1:13" ht="17" thickBot="1">
      <c r="A425" s="3" t="s">
        <v>198</v>
      </c>
      <c r="B425" s="167" t="s">
        <v>436</v>
      </c>
      <c r="C425" s="4">
        <v>4915321</v>
      </c>
      <c r="D425" s="4">
        <v>2018</v>
      </c>
      <c r="E425" s="5">
        <v>4</v>
      </c>
      <c r="F425" s="52">
        <v>8666.24</v>
      </c>
      <c r="G425" s="51">
        <v>9797.1399999999976</v>
      </c>
      <c r="H425" s="52">
        <v>3225</v>
      </c>
      <c r="I425" s="54">
        <v>0</v>
      </c>
      <c r="J425" s="55">
        <v>5.7250790697674407</v>
      </c>
      <c r="K425" s="118"/>
      <c r="L425" s="118"/>
      <c r="M425" s="55"/>
    </row>
    <row r="426" spans="1:13" ht="17" thickBot="1">
      <c r="A426" s="3" t="s">
        <v>66</v>
      </c>
      <c r="B426" s="167" t="s">
        <v>273</v>
      </c>
      <c r="C426" s="4">
        <v>4205407</v>
      </c>
      <c r="D426" s="4">
        <v>2018</v>
      </c>
      <c r="E426" s="5">
        <v>4</v>
      </c>
      <c r="F426" s="52">
        <v>2256.5999999999995</v>
      </c>
      <c r="G426" s="51">
        <v>3920.3000000000011</v>
      </c>
      <c r="H426" s="51">
        <v>1074</v>
      </c>
      <c r="I426" s="53">
        <v>0</v>
      </c>
      <c r="J426" s="55">
        <v>5.7513035381750468</v>
      </c>
      <c r="K426" s="118"/>
      <c r="L426" s="118"/>
      <c r="M426" s="55"/>
    </row>
    <row r="427" spans="1:13" ht="17" thickBot="1">
      <c r="A427" s="3" t="s">
        <v>47</v>
      </c>
      <c r="B427" s="167" t="s">
        <v>542</v>
      </c>
      <c r="C427" s="4">
        <v>4204509</v>
      </c>
      <c r="D427" s="4">
        <v>2018</v>
      </c>
      <c r="E427" s="5">
        <v>4</v>
      </c>
      <c r="F427" s="52">
        <v>2217.75</v>
      </c>
      <c r="G427" s="51">
        <v>4293.25</v>
      </c>
      <c r="H427" s="52">
        <v>1089</v>
      </c>
      <c r="I427" s="54">
        <v>0</v>
      </c>
      <c r="J427" s="55">
        <v>5.9788797061524335</v>
      </c>
      <c r="K427" s="118"/>
      <c r="L427" s="118"/>
      <c r="M427" s="55"/>
    </row>
    <row r="428" spans="1:13" ht="17" thickBot="1">
      <c r="A428" s="3" t="s">
        <v>121</v>
      </c>
      <c r="B428" s="167" t="s">
        <v>604</v>
      </c>
      <c r="C428" s="4">
        <v>4115431</v>
      </c>
      <c r="D428" s="4">
        <v>2018</v>
      </c>
      <c r="E428" s="5">
        <v>4</v>
      </c>
      <c r="F428" s="52">
        <v>11990.11</v>
      </c>
      <c r="G428" s="51">
        <v>11474.49</v>
      </c>
      <c r="H428" s="52">
        <v>3761</v>
      </c>
      <c r="I428" s="54">
        <v>0</v>
      </c>
      <c r="J428" s="55">
        <v>6.2389258176017011</v>
      </c>
      <c r="K428" s="118"/>
      <c r="L428" s="118"/>
      <c r="M428" s="55"/>
    </row>
    <row r="429" spans="1:13" ht="17" thickBot="1">
      <c r="A429" s="3" t="s">
        <v>139</v>
      </c>
      <c r="B429" s="167" t="s">
        <v>645</v>
      </c>
      <c r="C429" s="4">
        <v>4114696</v>
      </c>
      <c r="D429" s="4">
        <v>2018</v>
      </c>
      <c r="E429" s="5">
        <v>4</v>
      </c>
      <c r="F429" s="52">
        <v>14882.97</v>
      </c>
      <c r="G429" s="51">
        <v>21986.54</v>
      </c>
      <c r="H429" s="51">
        <v>5628</v>
      </c>
      <c r="I429" s="53">
        <v>0</v>
      </c>
      <c r="J429" s="55">
        <v>6.5510856432125095</v>
      </c>
      <c r="K429" s="118"/>
      <c r="L429" s="118"/>
      <c r="M429" s="55"/>
    </row>
    <row r="430" spans="1:13" ht="17" thickBot="1">
      <c r="A430" s="3" t="s">
        <v>217</v>
      </c>
      <c r="B430" s="167" t="s">
        <v>694</v>
      </c>
      <c r="C430" s="4">
        <v>4015481</v>
      </c>
      <c r="D430" s="4">
        <v>2018</v>
      </c>
      <c r="E430" s="5">
        <v>4</v>
      </c>
      <c r="F430" s="52">
        <v>11505</v>
      </c>
      <c r="G430" s="51">
        <v>28199</v>
      </c>
      <c r="H430" s="52">
        <v>5792</v>
      </c>
      <c r="I430" s="54">
        <v>0</v>
      </c>
      <c r="J430" s="55">
        <v>6.8549723756906076</v>
      </c>
      <c r="K430" s="118"/>
      <c r="L430" s="118"/>
      <c r="M430" s="55"/>
    </row>
    <row r="431" spans="1:13" ht="17" thickBot="1">
      <c r="A431" s="3" t="s">
        <v>216</v>
      </c>
      <c r="B431" s="167" t="s">
        <v>740</v>
      </c>
      <c r="C431" s="4">
        <v>4915551</v>
      </c>
      <c r="D431" s="4">
        <v>2018</v>
      </c>
      <c r="E431" s="5">
        <v>4</v>
      </c>
      <c r="F431" s="52">
        <v>6000.35</v>
      </c>
      <c r="G431" s="51">
        <v>5156.9400000000005</v>
      </c>
      <c r="H431" s="52">
        <v>1593</v>
      </c>
      <c r="I431" s="54">
        <v>0</v>
      </c>
      <c r="J431" s="55">
        <v>7.003948524795983</v>
      </c>
      <c r="K431" s="118"/>
      <c r="L431" s="118"/>
      <c r="M431" s="55"/>
    </row>
    <row r="432" spans="1:13" ht="17" thickBot="1">
      <c r="A432" s="3" t="s">
        <v>23</v>
      </c>
      <c r="B432" s="167" t="s">
        <v>495</v>
      </c>
      <c r="C432" s="4">
        <v>4115421</v>
      </c>
      <c r="D432" s="4">
        <v>2018</v>
      </c>
      <c r="E432" s="5">
        <v>4</v>
      </c>
      <c r="F432" s="52">
        <v>8905.25</v>
      </c>
      <c r="G432" s="51">
        <v>9975.75</v>
      </c>
      <c r="H432" s="51">
        <v>2469</v>
      </c>
      <c r="I432" s="53">
        <v>0</v>
      </c>
      <c r="J432" s="55">
        <v>7.6472255974078571</v>
      </c>
      <c r="K432" s="118"/>
      <c r="L432" s="118"/>
      <c r="M432" s="55"/>
    </row>
    <row r="433" spans="1:28" ht="17" thickBot="1">
      <c r="A433" s="3" t="s">
        <v>166</v>
      </c>
      <c r="B433" s="167" t="s">
        <v>758</v>
      </c>
      <c r="C433" s="4">
        <v>4112835</v>
      </c>
      <c r="D433" s="4">
        <v>2018</v>
      </c>
      <c r="E433" s="5">
        <v>4</v>
      </c>
      <c r="F433" s="52">
        <v>3446</v>
      </c>
      <c r="G433" s="51">
        <v>8576</v>
      </c>
      <c r="H433" s="52">
        <v>1506</v>
      </c>
      <c r="I433" s="54">
        <v>360</v>
      </c>
      <c r="J433" s="55">
        <v>8.2217795484727763</v>
      </c>
      <c r="K433" s="118"/>
      <c r="L433" s="118"/>
      <c r="M433" s="55"/>
    </row>
    <row r="434" spans="1:28" ht="17" thickBot="1">
      <c r="A434" s="3" t="s">
        <v>32</v>
      </c>
      <c r="B434" s="167" t="s">
        <v>741</v>
      </c>
      <c r="C434" s="4">
        <v>4210001</v>
      </c>
      <c r="D434" s="4">
        <v>2018</v>
      </c>
      <c r="E434" s="5">
        <v>4</v>
      </c>
      <c r="F434" s="52">
        <v>5401.1</v>
      </c>
      <c r="G434" s="51">
        <v>6903.3</v>
      </c>
      <c r="H434" s="52">
        <v>1419</v>
      </c>
      <c r="I434" s="54">
        <v>0</v>
      </c>
      <c r="J434" s="55">
        <v>8.6711768851303752</v>
      </c>
      <c r="K434" s="118"/>
      <c r="L434" s="118"/>
      <c r="M434" s="55"/>
    </row>
    <row r="435" spans="1:28" ht="17" thickBot="1">
      <c r="A435" s="3" t="s">
        <v>24</v>
      </c>
      <c r="B435" s="167" t="s">
        <v>497</v>
      </c>
      <c r="C435" s="4">
        <v>4111068</v>
      </c>
      <c r="D435" s="4">
        <v>2018</v>
      </c>
      <c r="E435" s="5">
        <v>4</v>
      </c>
      <c r="F435" s="52">
        <v>16438</v>
      </c>
      <c r="G435" s="51">
        <v>12164.5</v>
      </c>
      <c r="H435" s="52">
        <v>3175</v>
      </c>
      <c r="I435" s="54">
        <v>0</v>
      </c>
      <c r="J435" s="55">
        <v>9.0086614173228341</v>
      </c>
      <c r="K435" s="118"/>
      <c r="L435" s="118"/>
      <c r="M435" s="55"/>
    </row>
    <row r="436" spans="1:28" ht="17" thickBot="1">
      <c r="A436" s="26" t="s">
        <v>749</v>
      </c>
      <c r="B436" s="167" t="s">
        <v>755</v>
      </c>
      <c r="C436" s="11">
        <v>4114788</v>
      </c>
      <c r="D436" s="11">
        <v>2018</v>
      </c>
      <c r="E436" s="12">
        <v>4</v>
      </c>
      <c r="F436" s="76" t="s">
        <v>750</v>
      </c>
      <c r="G436" s="77" t="s">
        <v>750</v>
      </c>
      <c r="H436" s="76" t="s">
        <v>750</v>
      </c>
      <c r="I436" s="78" t="s">
        <v>750</v>
      </c>
      <c r="J436" s="79" t="s">
        <v>750</v>
      </c>
      <c r="K436" s="134"/>
      <c r="L436" s="134"/>
      <c r="M436" s="79"/>
    </row>
    <row r="437" spans="1:28" ht="17" thickBot="1">
      <c r="A437" s="16" t="s">
        <v>65</v>
      </c>
      <c r="B437" s="167" t="s">
        <v>270</v>
      </c>
      <c r="C437" s="17">
        <v>4115601</v>
      </c>
      <c r="D437" s="17">
        <v>2019</v>
      </c>
      <c r="E437" s="18">
        <v>1</v>
      </c>
      <c r="F437" s="80">
        <v>8216.83</v>
      </c>
      <c r="G437" s="80">
        <v>12049.400000000001</v>
      </c>
      <c r="H437" s="80">
        <v>7598</v>
      </c>
      <c r="I437" s="81">
        <v>1129</v>
      </c>
      <c r="J437" s="82">
        <v>2.815902869176099</v>
      </c>
      <c r="K437" s="82"/>
      <c r="L437" s="82"/>
      <c r="M437" s="82"/>
    </row>
    <row r="438" spans="1:28" ht="17" thickBot="1">
      <c r="A438" s="19" t="s">
        <v>80</v>
      </c>
      <c r="B438" s="167" t="s">
        <v>311</v>
      </c>
      <c r="C438" s="4">
        <v>4114729</v>
      </c>
      <c r="D438" s="4">
        <v>2019</v>
      </c>
      <c r="E438" s="5">
        <v>1</v>
      </c>
      <c r="F438" s="52">
        <v>5355</v>
      </c>
      <c r="G438" s="51">
        <v>7119.75</v>
      </c>
      <c r="H438" s="52">
        <v>3787</v>
      </c>
      <c r="I438" s="54"/>
      <c r="J438" s="55">
        <v>3.294098230789543</v>
      </c>
      <c r="K438" s="55"/>
      <c r="L438" s="55"/>
      <c r="M438" s="55"/>
    </row>
    <row r="439" spans="1:28" ht="17" thickBot="1">
      <c r="A439" s="19" t="s">
        <v>11</v>
      </c>
      <c r="B439" s="167" t="s">
        <v>467</v>
      </c>
      <c r="C439" s="4">
        <v>4112231</v>
      </c>
      <c r="D439" s="4">
        <v>2019</v>
      </c>
      <c r="E439" s="5">
        <v>1</v>
      </c>
      <c r="F439" s="52">
        <v>7035.5</v>
      </c>
      <c r="G439" s="51">
        <v>10546.25</v>
      </c>
      <c r="H439" s="51">
        <v>5274</v>
      </c>
      <c r="I439" s="53"/>
      <c r="J439" s="55">
        <v>3.3336651497914298</v>
      </c>
      <c r="K439" s="55"/>
      <c r="L439" s="55"/>
      <c r="M439" s="55"/>
    </row>
    <row r="440" spans="1:28" ht="17" thickBot="1">
      <c r="A440" s="19" t="s">
        <v>130</v>
      </c>
      <c r="B440" s="167" t="s">
        <v>623</v>
      </c>
      <c r="C440" s="4">
        <v>4113361</v>
      </c>
      <c r="D440" s="4">
        <v>2019</v>
      </c>
      <c r="E440" s="5">
        <v>1</v>
      </c>
      <c r="F440" s="52">
        <v>4890.75</v>
      </c>
      <c r="G440" s="51">
        <v>6845</v>
      </c>
      <c r="H440" s="51">
        <v>3492</v>
      </c>
      <c r="I440" s="53"/>
      <c r="J440" s="55">
        <v>3.3607531500572736</v>
      </c>
      <c r="K440" s="55"/>
      <c r="L440" s="55"/>
      <c r="M440" s="55"/>
    </row>
    <row r="441" spans="1:28" ht="17" thickBot="1">
      <c r="A441" s="19" t="s">
        <v>55</v>
      </c>
      <c r="B441" s="167" t="s">
        <v>249</v>
      </c>
      <c r="C441" s="4">
        <v>4115621</v>
      </c>
      <c r="D441" s="4">
        <v>2019</v>
      </c>
      <c r="E441" s="5">
        <v>1</v>
      </c>
      <c r="F441" s="52">
        <v>9106.44</v>
      </c>
      <c r="G441" s="51">
        <v>14083</v>
      </c>
      <c r="H441" s="52">
        <v>7203</v>
      </c>
      <c r="I441" s="123">
        <v>1062</v>
      </c>
      <c r="J441" s="55">
        <v>3.3668527002637791</v>
      </c>
      <c r="K441" s="55"/>
      <c r="L441" s="55"/>
      <c r="M441" s="55"/>
    </row>
    <row r="442" spans="1:28" ht="17" thickBot="1">
      <c r="A442" s="20" t="s">
        <v>133</v>
      </c>
      <c r="B442" s="167" t="s">
        <v>630</v>
      </c>
      <c r="C442" s="21">
        <v>4114519</v>
      </c>
      <c r="D442" s="21">
        <v>2019</v>
      </c>
      <c r="E442" s="22">
        <v>1</v>
      </c>
      <c r="F442" s="83">
        <v>4333.5499999999993</v>
      </c>
      <c r="G442" s="84">
        <v>5799.18</v>
      </c>
      <c r="H442" s="83">
        <v>2986</v>
      </c>
      <c r="I442" s="85"/>
      <c r="J442" s="86">
        <v>3.3934125920964497</v>
      </c>
      <c r="K442" s="111"/>
      <c r="L442" s="111"/>
      <c r="M442" s="111"/>
    </row>
    <row r="443" spans="1:28" ht="17" thickBot="1">
      <c r="A443" s="38" t="s">
        <v>25</v>
      </c>
      <c r="B443" s="167" t="s">
        <v>499</v>
      </c>
      <c r="C443" s="14">
        <v>4115101</v>
      </c>
      <c r="D443" s="14">
        <v>2019</v>
      </c>
      <c r="E443" s="15">
        <v>1</v>
      </c>
      <c r="F443" s="51">
        <v>7060.52</v>
      </c>
      <c r="G443" s="51">
        <v>11384.66</v>
      </c>
      <c r="H443" s="51">
        <v>5423</v>
      </c>
      <c r="I443" s="53"/>
      <c r="J443" s="55">
        <v>3.4012871104554674</v>
      </c>
      <c r="K443" s="55"/>
      <c r="L443" s="55"/>
      <c r="M443" s="55"/>
    </row>
    <row r="444" spans="1:28" ht="17" thickBot="1">
      <c r="A444" s="19" t="s">
        <v>29</v>
      </c>
      <c r="B444" s="167" t="s">
        <v>509</v>
      </c>
      <c r="C444" s="4">
        <v>4113635</v>
      </c>
      <c r="D444" s="4">
        <v>2019</v>
      </c>
      <c r="E444" s="5">
        <v>1</v>
      </c>
      <c r="F444" s="52">
        <v>10317.43</v>
      </c>
      <c r="G444" s="51">
        <v>15577.44</v>
      </c>
      <c r="H444" s="52">
        <v>8103</v>
      </c>
      <c r="I444" s="54">
        <v>1682</v>
      </c>
      <c r="J444" s="55">
        <v>3.4032913735653465</v>
      </c>
      <c r="K444" s="55"/>
      <c r="L444" s="55"/>
      <c r="M444" s="55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</row>
    <row r="445" spans="1:28" ht="17" thickBot="1">
      <c r="A445" s="19" t="s">
        <v>14</v>
      </c>
      <c r="B445" s="167" t="s">
        <v>475</v>
      </c>
      <c r="C445" s="4">
        <v>4113593</v>
      </c>
      <c r="D445" s="4">
        <v>2019</v>
      </c>
      <c r="E445" s="5">
        <v>1</v>
      </c>
      <c r="F445" s="52">
        <v>3183.0899999999997</v>
      </c>
      <c r="G445" s="51">
        <v>6163.71</v>
      </c>
      <c r="H445" s="51">
        <v>2744</v>
      </c>
      <c r="I445" s="53"/>
      <c r="J445" s="55">
        <v>3.4062682215743436</v>
      </c>
      <c r="K445" s="55"/>
      <c r="L445" s="55"/>
      <c r="M445" s="55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</row>
    <row r="446" spans="1:28" ht="17" thickBot="1">
      <c r="A446" s="19" t="s">
        <v>176</v>
      </c>
      <c r="B446" s="167" t="s">
        <v>424</v>
      </c>
      <c r="C446" s="4">
        <v>4113247</v>
      </c>
      <c r="D446" s="4">
        <v>2019</v>
      </c>
      <c r="E446" s="5">
        <v>1</v>
      </c>
      <c r="F446" s="52">
        <v>9784.5499999999993</v>
      </c>
      <c r="G446" s="51">
        <v>10455</v>
      </c>
      <c r="H446" s="52">
        <v>5918</v>
      </c>
      <c r="I446" s="54"/>
      <c r="J446" s="55">
        <v>3.4199983102399458</v>
      </c>
      <c r="K446" s="55"/>
      <c r="L446" s="55"/>
      <c r="M446" s="55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</row>
    <row r="447" spans="1:28" ht="17" thickBot="1">
      <c r="A447" s="19" t="s">
        <v>146</v>
      </c>
      <c r="B447" s="167" t="s">
        <v>359</v>
      </c>
      <c r="C447" s="4">
        <v>4219408</v>
      </c>
      <c r="D447" s="4">
        <v>2019</v>
      </c>
      <c r="E447" s="5">
        <v>1</v>
      </c>
      <c r="F447" s="52">
        <v>3682</v>
      </c>
      <c r="G447" s="51">
        <v>5145.25</v>
      </c>
      <c r="H447" s="52">
        <v>2575</v>
      </c>
      <c r="I447" s="54"/>
      <c r="J447" s="55">
        <v>3.4280582524271845</v>
      </c>
      <c r="K447" s="55"/>
      <c r="L447" s="55"/>
      <c r="M447" s="55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</row>
    <row r="448" spans="1:28" ht="17" thickBot="1">
      <c r="A448" s="19" t="s">
        <v>109</v>
      </c>
      <c r="B448" s="167" t="s">
        <v>576</v>
      </c>
      <c r="C448" s="4">
        <v>4186706</v>
      </c>
      <c r="D448" s="4">
        <v>2019</v>
      </c>
      <c r="E448" s="5">
        <v>1</v>
      </c>
      <c r="F448" s="52">
        <v>3604.25</v>
      </c>
      <c r="G448" s="51">
        <v>7298.5</v>
      </c>
      <c r="H448" s="51">
        <v>3179</v>
      </c>
      <c r="I448" s="53"/>
      <c r="J448" s="55">
        <v>3.4296162315193457</v>
      </c>
      <c r="K448" s="55"/>
      <c r="L448" s="55"/>
      <c r="M448" s="55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</row>
    <row r="449" spans="1:28" ht="17" thickBot="1">
      <c r="A449" s="19" t="s">
        <v>60</v>
      </c>
      <c r="B449" s="167" t="s">
        <v>258</v>
      </c>
      <c r="C449" s="4">
        <v>4112660</v>
      </c>
      <c r="D449" s="4">
        <v>2019</v>
      </c>
      <c r="E449" s="5">
        <v>1</v>
      </c>
      <c r="F449" s="52">
        <v>9482.25</v>
      </c>
      <c r="G449" s="51">
        <v>12343.25</v>
      </c>
      <c r="H449" s="52">
        <v>6342</v>
      </c>
      <c r="I449" s="54"/>
      <c r="J449" s="55">
        <v>3.4414222642699466</v>
      </c>
      <c r="K449" s="55"/>
      <c r="L449" s="55"/>
      <c r="M449" s="55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</row>
    <row r="450" spans="1:28" ht="17" thickBot="1">
      <c r="A450" s="19" t="s">
        <v>151</v>
      </c>
      <c r="B450" s="167" t="s">
        <v>369</v>
      </c>
      <c r="C450" s="4">
        <v>4114629</v>
      </c>
      <c r="D450" s="4">
        <v>2019</v>
      </c>
      <c r="E450" s="5">
        <v>1</v>
      </c>
      <c r="F450" s="52">
        <v>10732.31</v>
      </c>
      <c r="G450" s="51">
        <v>14742.52</v>
      </c>
      <c r="H450" s="52">
        <v>7390</v>
      </c>
      <c r="I450" s="54"/>
      <c r="J450" s="55">
        <v>3.4472029769959409</v>
      </c>
      <c r="K450" s="55"/>
      <c r="L450" s="55"/>
      <c r="M450" s="55"/>
    </row>
    <row r="451" spans="1:28" ht="17" thickBot="1">
      <c r="A451" s="3" t="s">
        <v>54</v>
      </c>
      <c r="B451" s="167" t="s">
        <v>246</v>
      </c>
      <c r="C451" s="4">
        <v>4113916</v>
      </c>
      <c r="D451" s="4">
        <v>2019</v>
      </c>
      <c r="E451" s="5">
        <v>1</v>
      </c>
      <c r="F451" s="52">
        <v>8452.75</v>
      </c>
      <c r="G451" s="51">
        <v>13608</v>
      </c>
      <c r="H451" s="51">
        <v>6359</v>
      </c>
      <c r="I451" s="53"/>
      <c r="J451" s="55">
        <v>3.4692168579965403</v>
      </c>
      <c r="K451" s="55"/>
      <c r="L451" s="55"/>
      <c r="M451" s="55"/>
    </row>
    <row r="452" spans="1:28" ht="17" thickBot="1">
      <c r="A452" s="3" t="s">
        <v>149</v>
      </c>
      <c r="B452" s="167" t="s">
        <v>365</v>
      </c>
      <c r="C452" s="4">
        <v>4114594</v>
      </c>
      <c r="D452" s="4">
        <v>2019</v>
      </c>
      <c r="E452" s="5">
        <v>1</v>
      </c>
      <c r="F452" s="52">
        <v>11929.75</v>
      </c>
      <c r="G452" s="51">
        <v>19437</v>
      </c>
      <c r="H452" s="52">
        <v>9026</v>
      </c>
      <c r="I452" s="54"/>
      <c r="J452" s="55">
        <v>3.4751551074673168</v>
      </c>
      <c r="K452" s="55"/>
      <c r="L452" s="55"/>
      <c r="M452" s="55"/>
    </row>
    <row r="453" spans="1:28" ht="17" thickBot="1">
      <c r="A453" s="3" t="s">
        <v>126</v>
      </c>
      <c r="B453" s="167" t="s">
        <v>735</v>
      </c>
      <c r="C453" s="4">
        <v>4115401</v>
      </c>
      <c r="D453" s="4">
        <v>2019</v>
      </c>
      <c r="E453" s="5">
        <v>1</v>
      </c>
      <c r="F453" s="52">
        <v>11019</v>
      </c>
      <c r="G453" s="51">
        <v>20803</v>
      </c>
      <c r="H453" s="52">
        <v>9141</v>
      </c>
      <c r="I453" s="54"/>
      <c r="J453" s="55">
        <v>3.4812383765452357</v>
      </c>
      <c r="K453" s="112"/>
      <c r="L453" s="112"/>
      <c r="M453" s="112"/>
    </row>
    <row r="454" spans="1:28" ht="17" thickBot="1">
      <c r="A454" s="19" t="s">
        <v>197</v>
      </c>
      <c r="B454" s="167" t="s">
        <v>666</v>
      </c>
      <c r="C454" s="4">
        <v>4115691</v>
      </c>
      <c r="D454" s="4">
        <v>2019</v>
      </c>
      <c r="E454" s="5">
        <v>1</v>
      </c>
      <c r="F454" s="52">
        <v>11228.45</v>
      </c>
      <c r="G454" s="51">
        <v>15351.92</v>
      </c>
      <c r="H454" s="52">
        <v>7615</v>
      </c>
      <c r="I454" s="54"/>
      <c r="J454" s="55">
        <v>3.4905279054497704</v>
      </c>
      <c r="K454" s="55"/>
      <c r="L454" s="55"/>
      <c r="M454" s="55"/>
    </row>
    <row r="455" spans="1:28" ht="17" thickBot="1">
      <c r="A455" s="3" t="s">
        <v>118</v>
      </c>
      <c r="B455" s="167" t="s">
        <v>598</v>
      </c>
      <c r="C455" s="4">
        <v>4113486</v>
      </c>
      <c r="D455" s="4">
        <v>2019</v>
      </c>
      <c r="E455" s="5">
        <v>1</v>
      </c>
      <c r="F455" s="52">
        <v>12059</v>
      </c>
      <c r="G455" s="51">
        <v>16548</v>
      </c>
      <c r="H455" s="51">
        <v>8193</v>
      </c>
      <c r="I455" s="53"/>
      <c r="J455" s="55">
        <v>3.4916392041987061</v>
      </c>
      <c r="K455" s="55"/>
      <c r="L455" s="55"/>
      <c r="M455" s="55"/>
    </row>
    <row r="456" spans="1:28" ht="17" thickBot="1">
      <c r="A456" s="3" t="s">
        <v>34</v>
      </c>
      <c r="B456" s="167" t="s">
        <v>517</v>
      </c>
      <c r="C456" s="4">
        <v>4115581</v>
      </c>
      <c r="D456" s="4">
        <v>2019</v>
      </c>
      <c r="E456" s="5">
        <v>1</v>
      </c>
      <c r="F456" s="52">
        <v>15286.3</v>
      </c>
      <c r="G456" s="51">
        <v>17866.53</v>
      </c>
      <c r="H456" s="52">
        <v>9468</v>
      </c>
      <c r="I456" s="54"/>
      <c r="J456" s="55">
        <v>3.5015663286861005</v>
      </c>
      <c r="K456" s="55"/>
      <c r="L456" s="55"/>
      <c r="M456" s="55"/>
    </row>
    <row r="457" spans="1:28" ht="17" thickBot="1">
      <c r="A457" s="3" t="s">
        <v>127</v>
      </c>
      <c r="B457" s="167" t="s">
        <v>616</v>
      </c>
      <c r="C457" s="4">
        <v>4114761</v>
      </c>
      <c r="D457" s="4">
        <v>2019</v>
      </c>
      <c r="E457" s="5">
        <v>1</v>
      </c>
      <c r="F457" s="52">
        <v>9765.06</v>
      </c>
      <c r="G457" s="51">
        <v>12954.730000000001</v>
      </c>
      <c r="H457" s="52">
        <v>6459</v>
      </c>
      <c r="I457" s="54"/>
      <c r="J457" s="55">
        <v>3.517539866852454</v>
      </c>
      <c r="K457" s="55"/>
      <c r="L457" s="55"/>
      <c r="M457" s="55"/>
    </row>
    <row r="458" spans="1:28" ht="17" thickBot="1">
      <c r="A458" s="3" t="s">
        <v>113</v>
      </c>
      <c r="B458" s="167" t="s">
        <v>586</v>
      </c>
      <c r="C458" s="4">
        <v>4115301</v>
      </c>
      <c r="D458" s="4">
        <v>2019</v>
      </c>
      <c r="E458" s="5">
        <v>1</v>
      </c>
      <c r="F458" s="52">
        <v>10862.58</v>
      </c>
      <c r="G458" s="51">
        <v>16988.95</v>
      </c>
      <c r="H458" s="51">
        <v>7904</v>
      </c>
      <c r="I458" s="53"/>
      <c r="J458" s="55">
        <v>3.5237259615384615</v>
      </c>
      <c r="K458" s="55"/>
      <c r="L458" s="55"/>
      <c r="M458" s="55"/>
    </row>
    <row r="459" spans="1:28" ht="17" thickBot="1">
      <c r="A459" s="3" t="s">
        <v>200</v>
      </c>
      <c r="B459" s="167" t="s">
        <v>670</v>
      </c>
      <c r="C459" s="4">
        <v>4113544</v>
      </c>
      <c r="D459" s="4">
        <v>2019</v>
      </c>
      <c r="E459" s="5">
        <v>1</v>
      </c>
      <c r="F459" s="52">
        <v>7438.9500000000007</v>
      </c>
      <c r="G459" s="51">
        <v>12465.25</v>
      </c>
      <c r="H459" s="52">
        <v>5648</v>
      </c>
      <c r="I459" s="54"/>
      <c r="J459" s="55">
        <v>3.5241147308781873</v>
      </c>
      <c r="K459" s="55"/>
      <c r="L459" s="55"/>
      <c r="M459" s="55"/>
    </row>
    <row r="460" spans="1:28" ht="17" thickBot="1">
      <c r="A460" s="3" t="s">
        <v>194</v>
      </c>
      <c r="B460" s="167" t="s">
        <v>291</v>
      </c>
      <c r="C460" s="4">
        <v>4115661</v>
      </c>
      <c r="D460" s="4">
        <v>2019</v>
      </c>
      <c r="E460" s="5">
        <v>1</v>
      </c>
      <c r="F460" s="52">
        <v>15696.369999999999</v>
      </c>
      <c r="G460" s="51">
        <v>21554.489999999998</v>
      </c>
      <c r="H460" s="52">
        <v>10569</v>
      </c>
      <c r="I460" s="54"/>
      <c r="J460" s="55">
        <v>3.5245396915507619</v>
      </c>
      <c r="K460" s="55"/>
      <c r="L460" s="55"/>
      <c r="M460" s="55"/>
    </row>
    <row r="461" spans="1:28" ht="17" thickBot="1">
      <c r="A461" s="3" t="s">
        <v>42</v>
      </c>
      <c r="B461" s="167" t="s">
        <v>732</v>
      </c>
      <c r="C461" s="4">
        <v>4115881</v>
      </c>
      <c r="D461" s="4">
        <v>2019</v>
      </c>
      <c r="E461" s="5">
        <v>1</v>
      </c>
      <c r="F461" s="52">
        <v>5682</v>
      </c>
      <c r="G461" s="51">
        <v>10944</v>
      </c>
      <c r="H461" s="51">
        <v>4867</v>
      </c>
      <c r="I461" s="53">
        <v>542</v>
      </c>
      <c r="J461" s="55">
        <v>3.5274296281076638</v>
      </c>
      <c r="K461" s="55"/>
      <c r="L461" s="55"/>
      <c r="M461" s="55"/>
    </row>
    <row r="462" spans="1:28" ht="17" thickBot="1">
      <c r="A462" s="3" t="s">
        <v>196</v>
      </c>
      <c r="B462" s="167" t="s">
        <v>664</v>
      </c>
      <c r="C462" s="4">
        <v>4115681</v>
      </c>
      <c r="D462" s="4">
        <v>2019</v>
      </c>
      <c r="E462" s="5">
        <v>1</v>
      </c>
      <c r="F462" s="52">
        <v>8985.86</v>
      </c>
      <c r="G462" s="51">
        <v>12847.08</v>
      </c>
      <c r="H462" s="52">
        <v>6143</v>
      </c>
      <c r="I462" s="54"/>
      <c r="J462" s="55">
        <v>3.5541168810027677</v>
      </c>
      <c r="K462" s="55"/>
      <c r="L462" s="55"/>
      <c r="M462" s="55"/>
    </row>
    <row r="463" spans="1:28" ht="17" thickBot="1">
      <c r="A463" s="3" t="s">
        <v>13</v>
      </c>
      <c r="B463" s="167" t="s">
        <v>472</v>
      </c>
      <c r="C463" s="4">
        <v>4113551</v>
      </c>
      <c r="D463" s="4">
        <v>2019</v>
      </c>
      <c r="E463" s="5">
        <v>1</v>
      </c>
      <c r="F463" s="52">
        <v>14167.26</v>
      </c>
      <c r="G463" s="51">
        <v>18923.530000000002</v>
      </c>
      <c r="H463" s="52">
        <v>9300</v>
      </c>
      <c r="I463" s="54"/>
      <c r="J463" s="55">
        <v>3.5581494623655914</v>
      </c>
      <c r="K463" s="55"/>
      <c r="L463" s="55"/>
      <c r="M463" s="55"/>
    </row>
    <row r="464" spans="1:28" ht="17" thickBot="1">
      <c r="A464" s="3" t="s">
        <v>191</v>
      </c>
      <c r="B464" s="167" t="s">
        <v>657</v>
      </c>
      <c r="C464" s="4">
        <v>4115861</v>
      </c>
      <c r="D464" s="4">
        <v>2019</v>
      </c>
      <c r="E464" s="5">
        <v>1</v>
      </c>
      <c r="F464" s="52">
        <v>12841.59</v>
      </c>
      <c r="G464" s="51">
        <v>20693.580000000002</v>
      </c>
      <c r="H464" s="51">
        <v>9397</v>
      </c>
      <c r="I464" s="53"/>
      <c r="J464" s="55">
        <v>3.5687102266680855</v>
      </c>
      <c r="K464" s="55"/>
      <c r="L464" s="55"/>
      <c r="M464" s="55"/>
    </row>
    <row r="465" spans="1:13" ht="17" thickBot="1">
      <c r="A465" s="3" t="s">
        <v>168</v>
      </c>
      <c r="B465" s="167" t="s">
        <v>408</v>
      </c>
      <c r="C465" s="4">
        <v>4172904</v>
      </c>
      <c r="D465" s="4">
        <v>2019</v>
      </c>
      <c r="E465" s="5">
        <v>1</v>
      </c>
      <c r="F465" s="52">
        <v>8799.2799999999988</v>
      </c>
      <c r="G465" s="51">
        <v>16242.74</v>
      </c>
      <c r="H465" s="52">
        <v>7013</v>
      </c>
      <c r="I465" s="54"/>
      <c r="J465" s="55">
        <v>3.5707999429630681</v>
      </c>
      <c r="K465" s="55"/>
      <c r="L465" s="55"/>
      <c r="M465" s="55"/>
    </row>
    <row r="466" spans="1:13" ht="17" thickBot="1">
      <c r="A466" s="3" t="s">
        <v>174</v>
      </c>
      <c r="B466" s="167" t="s">
        <v>419</v>
      </c>
      <c r="C466" s="4">
        <v>4115631</v>
      </c>
      <c r="D466" s="4">
        <v>2019</v>
      </c>
      <c r="E466" s="5">
        <v>1</v>
      </c>
      <c r="F466" s="52">
        <v>14403.63</v>
      </c>
      <c r="G466" s="51">
        <v>16673.45</v>
      </c>
      <c r="H466" s="52">
        <v>8699</v>
      </c>
      <c r="I466" s="54"/>
      <c r="J466" s="55">
        <v>3.5724887918151516</v>
      </c>
      <c r="K466" s="55"/>
      <c r="L466" s="55"/>
      <c r="M466" s="55"/>
    </row>
    <row r="467" spans="1:13" ht="17" thickBot="1">
      <c r="A467" s="3" t="s">
        <v>120</v>
      </c>
      <c r="B467" s="167" t="s">
        <v>602</v>
      </c>
      <c r="C467" s="4">
        <v>4210704</v>
      </c>
      <c r="D467" s="4">
        <v>2019</v>
      </c>
      <c r="E467" s="5">
        <v>1</v>
      </c>
      <c r="F467" s="52">
        <v>4374.25</v>
      </c>
      <c r="G467" s="51">
        <v>8267.5499999999993</v>
      </c>
      <c r="H467" s="51">
        <v>3537</v>
      </c>
      <c r="I467" s="53"/>
      <c r="J467" s="55">
        <v>3.5741588917161433</v>
      </c>
      <c r="K467" s="55"/>
      <c r="L467" s="55"/>
      <c r="M467" s="55"/>
    </row>
    <row r="468" spans="1:13" ht="17" thickBot="1">
      <c r="A468" s="3" t="s">
        <v>86</v>
      </c>
      <c r="B468" s="167" t="s">
        <v>325</v>
      </c>
      <c r="C468" s="4">
        <v>4112215</v>
      </c>
      <c r="D468" s="4">
        <v>2019</v>
      </c>
      <c r="E468" s="5">
        <v>1</v>
      </c>
      <c r="F468" s="52">
        <v>12725.060000000001</v>
      </c>
      <c r="G468" s="51">
        <v>18201.97</v>
      </c>
      <c r="H468" s="52">
        <v>8630</v>
      </c>
      <c r="I468" s="54"/>
      <c r="J468" s="55">
        <v>3.5836651216685982</v>
      </c>
      <c r="K468" s="55"/>
      <c r="L468" s="55"/>
      <c r="M468" s="55"/>
    </row>
    <row r="469" spans="1:13" ht="17" thickBot="1">
      <c r="A469" s="3" t="s">
        <v>103</v>
      </c>
      <c r="B469" s="167" t="s">
        <v>558</v>
      </c>
      <c r="C469" s="4">
        <v>4115761</v>
      </c>
      <c r="D469" s="4">
        <v>2019</v>
      </c>
      <c r="E469" s="5">
        <v>1</v>
      </c>
      <c r="F469" s="52">
        <v>12739.97</v>
      </c>
      <c r="G469" s="51">
        <v>16328.31</v>
      </c>
      <c r="H469" s="52">
        <v>8104</v>
      </c>
      <c r="I469" s="54"/>
      <c r="J469" s="55">
        <v>3.586905231984205</v>
      </c>
      <c r="K469" s="55"/>
      <c r="L469" s="55"/>
      <c r="M469" s="55"/>
    </row>
    <row r="470" spans="1:13" ht="17" thickBot="1">
      <c r="A470" s="3" t="s">
        <v>73</v>
      </c>
      <c r="B470" s="167" t="s">
        <v>289</v>
      </c>
      <c r="C470" s="4">
        <v>4114377</v>
      </c>
      <c r="D470" s="4">
        <v>2019</v>
      </c>
      <c r="E470" s="5">
        <v>1</v>
      </c>
      <c r="F470" s="52">
        <v>8623.7199999999993</v>
      </c>
      <c r="G470" s="51">
        <v>22476.55</v>
      </c>
      <c r="H470" s="51">
        <v>8605</v>
      </c>
      <c r="I470" s="53"/>
      <c r="J470" s="55">
        <v>3.6142091807088899</v>
      </c>
      <c r="K470" s="55"/>
      <c r="L470" s="55"/>
      <c r="M470" s="55"/>
    </row>
    <row r="471" spans="1:13" ht="17" thickBot="1">
      <c r="A471" s="3" t="s">
        <v>57</v>
      </c>
      <c r="B471" s="167" t="s">
        <v>253</v>
      </c>
      <c r="C471" s="4">
        <v>4154506</v>
      </c>
      <c r="D471" s="4">
        <v>2019</v>
      </c>
      <c r="E471" s="5">
        <v>1</v>
      </c>
      <c r="F471" s="52">
        <v>12215.960000000001</v>
      </c>
      <c r="G471" s="51">
        <v>23542.69</v>
      </c>
      <c r="H471" s="52">
        <v>9877</v>
      </c>
      <c r="I471" s="54"/>
      <c r="J471" s="55">
        <v>3.6203958691910501</v>
      </c>
      <c r="K471" s="55"/>
      <c r="L471" s="55"/>
      <c r="M471" s="55"/>
    </row>
    <row r="472" spans="1:13" ht="17" thickBot="1">
      <c r="A472" s="3" t="s">
        <v>100</v>
      </c>
      <c r="B472" s="167" t="s">
        <v>554</v>
      </c>
      <c r="C472" s="4">
        <v>4115291</v>
      </c>
      <c r="D472" s="4">
        <v>2019</v>
      </c>
      <c r="E472" s="5">
        <v>1</v>
      </c>
      <c r="F472" s="52">
        <v>15144.419999999998</v>
      </c>
      <c r="G472" s="51">
        <v>19361.350000000002</v>
      </c>
      <c r="H472" s="52">
        <v>9526</v>
      </c>
      <c r="I472" s="54"/>
      <c r="J472" s="55">
        <v>3.6222727272727275</v>
      </c>
      <c r="K472" s="55"/>
      <c r="L472" s="55"/>
      <c r="M472" s="55"/>
    </row>
    <row r="473" spans="1:13" ht="17" thickBot="1">
      <c r="A473" s="3" t="s">
        <v>195</v>
      </c>
      <c r="B473" s="167" t="s">
        <v>662</v>
      </c>
      <c r="C473" s="4">
        <v>4115671</v>
      </c>
      <c r="D473" s="4">
        <v>2019</v>
      </c>
      <c r="E473" s="5">
        <v>1</v>
      </c>
      <c r="F473" s="52">
        <v>8334.81</v>
      </c>
      <c r="G473" s="51">
        <v>11882.48</v>
      </c>
      <c r="H473" s="51">
        <v>5577</v>
      </c>
      <c r="I473" s="53"/>
      <c r="J473" s="55">
        <v>3.6251192397346244</v>
      </c>
      <c r="K473" s="55"/>
      <c r="L473" s="55"/>
      <c r="M473" s="55"/>
    </row>
    <row r="474" spans="1:13" ht="17" thickBot="1">
      <c r="A474" s="26" t="s">
        <v>10</v>
      </c>
      <c r="B474" s="167" t="s">
        <v>465</v>
      </c>
      <c r="C474" s="11">
        <v>4114737</v>
      </c>
      <c r="D474" s="11">
        <v>2019</v>
      </c>
      <c r="E474" s="12">
        <v>1</v>
      </c>
      <c r="F474" s="52">
        <v>8881</v>
      </c>
      <c r="G474" s="51">
        <v>14844</v>
      </c>
      <c r="H474" s="52">
        <v>6525</v>
      </c>
      <c r="I474" s="54"/>
      <c r="J474" s="55">
        <v>3.6360153256704981</v>
      </c>
      <c r="K474" s="55"/>
      <c r="L474" s="55"/>
      <c r="M474" s="55"/>
    </row>
    <row r="475" spans="1:13" ht="17" thickBot="1">
      <c r="A475" s="3" t="s">
        <v>169</v>
      </c>
      <c r="B475" s="167" t="s">
        <v>410</v>
      </c>
      <c r="C475" s="4">
        <v>4114712</v>
      </c>
      <c r="D475" s="4">
        <v>2019</v>
      </c>
      <c r="E475" s="5">
        <v>1</v>
      </c>
      <c r="F475" s="52">
        <v>21175.25</v>
      </c>
      <c r="G475" s="51">
        <v>30645.75</v>
      </c>
      <c r="H475" s="52">
        <v>14238</v>
      </c>
      <c r="I475" s="54"/>
      <c r="J475" s="55">
        <v>3.6396263520157324</v>
      </c>
      <c r="K475" s="55"/>
      <c r="L475" s="55"/>
      <c r="M475" s="55"/>
    </row>
    <row r="476" spans="1:13" ht="17" thickBot="1">
      <c r="A476" s="3" t="s">
        <v>6</v>
      </c>
      <c r="B476" s="167" t="s">
        <v>454</v>
      </c>
      <c r="C476" s="4">
        <v>4115441</v>
      </c>
      <c r="D476" s="4">
        <v>2019</v>
      </c>
      <c r="E476" s="5">
        <v>1</v>
      </c>
      <c r="F476" s="52">
        <v>8631.369999999999</v>
      </c>
      <c r="G476" s="51">
        <v>12830</v>
      </c>
      <c r="H476" s="51">
        <v>5888</v>
      </c>
      <c r="I476" s="53"/>
      <c r="J476" s="55">
        <v>3.6449337635869563</v>
      </c>
      <c r="K476" s="55"/>
      <c r="L476" s="55"/>
      <c r="M476" s="55"/>
    </row>
    <row r="477" spans="1:13" ht="17" thickBot="1">
      <c r="A477" s="19" t="s">
        <v>141</v>
      </c>
      <c r="B477" s="167" t="s">
        <v>642</v>
      </c>
      <c r="C477" s="4">
        <v>4114688</v>
      </c>
      <c r="D477" s="4">
        <v>2019</v>
      </c>
      <c r="E477" s="5">
        <v>1</v>
      </c>
      <c r="F477" s="52">
        <v>7973.7100000000009</v>
      </c>
      <c r="G477" s="51">
        <v>12154.02</v>
      </c>
      <c r="H477" s="51">
        <v>5518</v>
      </c>
      <c r="I477" s="53"/>
      <c r="J477" s="55">
        <v>3.6476495106922804</v>
      </c>
      <c r="K477" s="55"/>
      <c r="L477" s="55"/>
      <c r="M477" s="55"/>
    </row>
    <row r="478" spans="1:13" ht="17" thickBot="1">
      <c r="A478" s="3" t="s">
        <v>95</v>
      </c>
      <c r="B478" s="167" t="s">
        <v>344</v>
      </c>
      <c r="C478" s="4">
        <v>4111969</v>
      </c>
      <c r="D478" s="4">
        <v>2019</v>
      </c>
      <c r="E478" s="5">
        <v>1</v>
      </c>
      <c r="F478" s="52">
        <v>8542.1299999999992</v>
      </c>
      <c r="G478" s="51">
        <v>9086.92</v>
      </c>
      <c r="H478" s="52">
        <v>4830</v>
      </c>
      <c r="I478" s="54"/>
      <c r="J478" s="55">
        <v>3.6499068322981363</v>
      </c>
      <c r="K478" s="55"/>
      <c r="L478" s="55"/>
      <c r="M478" s="55"/>
    </row>
    <row r="479" spans="1:13" ht="17" thickBot="1">
      <c r="A479" s="3" t="s">
        <v>76</v>
      </c>
      <c r="B479" s="167" t="s">
        <v>302</v>
      </c>
      <c r="C479" s="4">
        <v>4113569</v>
      </c>
      <c r="D479" s="4">
        <v>2019</v>
      </c>
      <c r="E479" s="5">
        <v>1</v>
      </c>
      <c r="F479" s="52">
        <v>8025.57</v>
      </c>
      <c r="G479" s="51">
        <v>14899.960000000001</v>
      </c>
      <c r="H479" s="52">
        <v>6281</v>
      </c>
      <c r="I479" s="54"/>
      <c r="J479" s="55">
        <v>3.6499808947619803</v>
      </c>
      <c r="K479" s="55"/>
      <c r="L479" s="55"/>
      <c r="M479" s="55"/>
    </row>
    <row r="480" spans="1:13" ht="17" thickBot="1">
      <c r="A480" s="3" t="s">
        <v>21</v>
      </c>
      <c r="B480" s="167" t="s">
        <v>491</v>
      </c>
      <c r="C480" s="4">
        <v>4113742</v>
      </c>
      <c r="D480" s="4">
        <v>2019</v>
      </c>
      <c r="E480" s="5">
        <v>1</v>
      </c>
      <c r="F480" s="52">
        <v>10845.5</v>
      </c>
      <c r="G480" s="51">
        <v>13847.75</v>
      </c>
      <c r="H480" s="51">
        <v>6752</v>
      </c>
      <c r="I480" s="53"/>
      <c r="J480" s="55">
        <v>3.6571756516587679</v>
      </c>
      <c r="K480" s="55"/>
      <c r="L480" s="55"/>
      <c r="M480" s="55"/>
    </row>
    <row r="481" spans="1:13" ht="17" thickBot="1">
      <c r="A481" s="3" t="s">
        <v>210</v>
      </c>
      <c r="B481" s="167" t="s">
        <v>696</v>
      </c>
      <c r="C481" s="4">
        <v>4000006</v>
      </c>
      <c r="D481" s="4">
        <v>2019</v>
      </c>
      <c r="E481" s="5">
        <v>1</v>
      </c>
      <c r="F481" s="52">
        <v>29045</v>
      </c>
      <c r="G481" s="51">
        <v>46351.7</v>
      </c>
      <c r="H481" s="52">
        <v>20571</v>
      </c>
      <c r="I481" s="54"/>
      <c r="J481" s="55">
        <v>3.6651937193135966</v>
      </c>
      <c r="K481" s="55"/>
      <c r="L481" s="55"/>
      <c r="M481" s="55"/>
    </row>
    <row r="482" spans="1:13" ht="17" thickBot="1">
      <c r="A482" s="3" t="s">
        <v>188</v>
      </c>
      <c r="B482" s="167" t="s">
        <v>451</v>
      </c>
      <c r="C482" s="4">
        <v>4111662</v>
      </c>
      <c r="D482" s="4">
        <v>2019</v>
      </c>
      <c r="E482" s="5">
        <v>1</v>
      </c>
      <c r="F482" s="52">
        <v>6630.45</v>
      </c>
      <c r="G482" s="51">
        <v>9234</v>
      </c>
      <c r="H482" s="52">
        <v>4321</v>
      </c>
      <c r="I482" s="54"/>
      <c r="J482" s="55">
        <v>3.6714765100671141</v>
      </c>
      <c r="K482" s="55"/>
      <c r="L482" s="55"/>
      <c r="M482" s="55"/>
    </row>
    <row r="483" spans="1:13" ht="17" thickBot="1">
      <c r="A483" s="3" t="s">
        <v>39</v>
      </c>
      <c r="B483" s="167" t="s">
        <v>528</v>
      </c>
      <c r="C483" s="4">
        <v>4112694</v>
      </c>
      <c r="D483" s="4">
        <v>2019</v>
      </c>
      <c r="E483" s="5">
        <v>1</v>
      </c>
      <c r="F483" s="52">
        <v>12602.369999999999</v>
      </c>
      <c r="G483" s="51">
        <v>16501.75</v>
      </c>
      <c r="H483" s="51">
        <v>7920</v>
      </c>
      <c r="I483" s="53"/>
      <c r="J483" s="55">
        <v>3.6747626262626261</v>
      </c>
      <c r="K483" s="55"/>
      <c r="L483" s="55"/>
      <c r="M483" s="55"/>
    </row>
    <row r="484" spans="1:13" ht="17" thickBot="1">
      <c r="A484" s="3" t="s">
        <v>30</v>
      </c>
      <c r="B484" s="167" t="s">
        <v>511</v>
      </c>
      <c r="C484" s="4">
        <v>4112900</v>
      </c>
      <c r="D484" s="4">
        <v>2019</v>
      </c>
      <c r="E484" s="5">
        <v>1</v>
      </c>
      <c r="F484" s="52">
        <v>12734.5</v>
      </c>
      <c r="G484" s="51">
        <v>21360.5</v>
      </c>
      <c r="H484" s="52">
        <v>9275</v>
      </c>
      <c r="I484" s="54"/>
      <c r="J484" s="55">
        <v>3.6760107816711591</v>
      </c>
      <c r="K484" s="55"/>
      <c r="L484" s="55"/>
      <c r="M484" s="55"/>
    </row>
    <row r="485" spans="1:13" ht="17" thickBot="1">
      <c r="A485" s="3" t="s">
        <v>212</v>
      </c>
      <c r="B485" s="167" t="s">
        <v>701</v>
      </c>
      <c r="C485" s="4">
        <v>4112405</v>
      </c>
      <c r="D485" s="4">
        <v>2019</v>
      </c>
      <c r="E485" s="5">
        <v>1</v>
      </c>
      <c r="F485" s="52">
        <v>5436.5</v>
      </c>
      <c r="G485" s="51">
        <v>7667.25</v>
      </c>
      <c r="H485" s="52">
        <v>3557</v>
      </c>
      <c r="I485" s="54"/>
      <c r="J485" s="55">
        <v>3.6839330896823164</v>
      </c>
      <c r="K485" s="55"/>
      <c r="L485" s="55"/>
      <c r="M485" s="55"/>
    </row>
    <row r="486" spans="1:13" ht="17" thickBot="1">
      <c r="A486" s="3" t="s">
        <v>90</v>
      </c>
      <c r="B486" s="167" t="s">
        <v>334</v>
      </c>
      <c r="C486" s="4">
        <v>4111076</v>
      </c>
      <c r="D486" s="4">
        <v>2019</v>
      </c>
      <c r="E486" s="5">
        <v>1</v>
      </c>
      <c r="F486" s="52">
        <v>11662.599999999999</v>
      </c>
      <c r="G486" s="51">
        <v>18874.18</v>
      </c>
      <c r="H486" s="51">
        <v>8248</v>
      </c>
      <c r="I486" s="53"/>
      <c r="J486" s="55">
        <v>3.7023254122211444</v>
      </c>
      <c r="K486" s="55"/>
      <c r="L486" s="55"/>
      <c r="M486" s="55"/>
    </row>
    <row r="487" spans="1:13" ht="17" thickBot="1">
      <c r="A487" s="3" t="s">
        <v>71</v>
      </c>
      <c r="B487" s="167" t="s">
        <v>284</v>
      </c>
      <c r="C487" s="4">
        <v>4112256</v>
      </c>
      <c r="D487" s="4">
        <v>2019</v>
      </c>
      <c r="E487" s="5">
        <v>1</v>
      </c>
      <c r="F487" s="52">
        <v>11013.25</v>
      </c>
      <c r="G487" s="51">
        <v>23378.25</v>
      </c>
      <c r="H487" s="52">
        <v>9267</v>
      </c>
      <c r="I487" s="54"/>
      <c r="J487" s="55">
        <v>3.7111794539764755</v>
      </c>
      <c r="K487" s="55"/>
      <c r="L487" s="55"/>
      <c r="M487" s="55"/>
    </row>
    <row r="488" spans="1:13" ht="17" thickBot="1">
      <c r="A488" s="3" t="s">
        <v>31</v>
      </c>
      <c r="B488" s="167" t="s">
        <v>513</v>
      </c>
      <c r="C488" s="4">
        <v>4110490</v>
      </c>
      <c r="D488" s="4">
        <v>2019</v>
      </c>
      <c r="E488" s="5">
        <v>1</v>
      </c>
      <c r="F488" s="52">
        <v>12233</v>
      </c>
      <c r="G488" s="51">
        <v>24684.25</v>
      </c>
      <c r="H488" s="52">
        <v>9930</v>
      </c>
      <c r="I488" s="54"/>
      <c r="J488" s="55">
        <v>3.7177492447129907</v>
      </c>
      <c r="K488" s="55"/>
      <c r="L488" s="55"/>
      <c r="M488" s="55"/>
    </row>
    <row r="489" spans="1:13" ht="17" thickBot="1">
      <c r="A489" s="3" t="s">
        <v>110</v>
      </c>
      <c r="B489" s="167" t="s">
        <v>579</v>
      </c>
      <c r="C489" s="4">
        <v>4115241</v>
      </c>
      <c r="D489" s="4">
        <v>2019</v>
      </c>
      <c r="E489" s="5">
        <v>1</v>
      </c>
      <c r="F489" s="52">
        <v>11445</v>
      </c>
      <c r="G489" s="51">
        <v>15408.03</v>
      </c>
      <c r="H489" s="51">
        <v>7213</v>
      </c>
      <c r="I489" s="53"/>
      <c r="J489" s="55">
        <v>3.7228656592263967</v>
      </c>
      <c r="K489" s="55"/>
      <c r="L489" s="55"/>
      <c r="M489" s="55"/>
    </row>
    <row r="490" spans="1:13" ht="17" thickBot="1">
      <c r="A490" s="3" t="s">
        <v>58</v>
      </c>
      <c r="B490" s="167" t="s">
        <v>256</v>
      </c>
      <c r="C490" s="4">
        <v>4113536</v>
      </c>
      <c r="D490" s="4">
        <v>2019</v>
      </c>
      <c r="E490" s="5">
        <v>1</v>
      </c>
      <c r="F490" s="52">
        <v>9270.77</v>
      </c>
      <c r="G490" s="51">
        <v>12528.44</v>
      </c>
      <c r="H490" s="52">
        <v>5840</v>
      </c>
      <c r="I490" s="54"/>
      <c r="J490" s="55">
        <v>3.7327414383561641</v>
      </c>
      <c r="K490" s="55"/>
      <c r="L490" s="55"/>
      <c r="M490" s="55"/>
    </row>
    <row r="491" spans="1:13" ht="17" thickBot="1">
      <c r="A491" s="3" t="s">
        <v>48</v>
      </c>
      <c r="B491" s="167" t="s">
        <v>544</v>
      </c>
      <c r="C491" s="4">
        <v>4115041</v>
      </c>
      <c r="D491" s="4">
        <v>2019</v>
      </c>
      <c r="E491" s="5">
        <v>1</v>
      </c>
      <c r="F491" s="52">
        <v>8419.3700000000008</v>
      </c>
      <c r="G491" s="51">
        <v>14256.039999999999</v>
      </c>
      <c r="H491" s="52">
        <v>6210</v>
      </c>
      <c r="I491" s="54">
        <v>514</v>
      </c>
      <c r="J491" s="55">
        <v>3.7342045088566826</v>
      </c>
      <c r="K491" s="55"/>
      <c r="L491" s="55"/>
      <c r="M491" s="55"/>
    </row>
    <row r="492" spans="1:13" ht="17" thickBot="1">
      <c r="A492" s="3" t="s">
        <v>170</v>
      </c>
      <c r="B492" s="167" t="s">
        <v>412</v>
      </c>
      <c r="C492" s="4">
        <v>4113239</v>
      </c>
      <c r="D492" s="4">
        <v>2019</v>
      </c>
      <c r="E492" s="5">
        <v>1</v>
      </c>
      <c r="F492" s="52">
        <v>4265.1499999999996</v>
      </c>
      <c r="G492" s="51">
        <v>7714.75</v>
      </c>
      <c r="H492" s="51">
        <v>3203</v>
      </c>
      <c r="I492" s="53"/>
      <c r="J492" s="55">
        <v>3.7402123009678427</v>
      </c>
      <c r="K492" s="55"/>
      <c r="L492" s="55"/>
      <c r="M492" s="55"/>
    </row>
    <row r="493" spans="1:13" ht="17" thickBot="1">
      <c r="A493" s="3" t="s">
        <v>159</v>
      </c>
      <c r="B493" s="167" t="s">
        <v>389</v>
      </c>
      <c r="C493" s="4">
        <v>4114796</v>
      </c>
      <c r="D493" s="4">
        <v>2019</v>
      </c>
      <c r="E493" s="5">
        <v>1</v>
      </c>
      <c r="F493" s="52">
        <v>5900.48</v>
      </c>
      <c r="G493" s="51">
        <v>10352.15</v>
      </c>
      <c r="H493" s="52">
        <v>4343</v>
      </c>
      <c r="I493" s="54"/>
      <c r="J493" s="55">
        <v>3.7422588072760763</v>
      </c>
      <c r="K493" s="55"/>
      <c r="L493" s="55"/>
      <c r="M493" s="55"/>
    </row>
    <row r="494" spans="1:13" ht="17" thickBot="1">
      <c r="A494" s="3" t="s">
        <v>207</v>
      </c>
      <c r="B494" s="167" t="s">
        <v>687</v>
      </c>
      <c r="C494" s="4">
        <v>4113940</v>
      </c>
      <c r="D494" s="4">
        <v>2019</v>
      </c>
      <c r="E494" s="5">
        <v>1</v>
      </c>
      <c r="F494" s="52">
        <v>19375.93</v>
      </c>
      <c r="G494" s="51">
        <v>29228.73</v>
      </c>
      <c r="H494" s="52">
        <v>12978</v>
      </c>
      <c r="I494" s="54"/>
      <c r="J494" s="55">
        <v>3.7451579596239792</v>
      </c>
      <c r="K494" s="55"/>
      <c r="L494" s="55"/>
      <c r="M494" s="55"/>
    </row>
    <row r="495" spans="1:13" ht="17" thickBot="1">
      <c r="A495" s="3" t="s">
        <v>117</v>
      </c>
      <c r="B495" s="167" t="s">
        <v>595</v>
      </c>
      <c r="C495" s="4">
        <v>4115561</v>
      </c>
      <c r="D495" s="4">
        <v>2019</v>
      </c>
      <c r="E495" s="5">
        <v>1</v>
      </c>
      <c r="F495" s="52">
        <v>10107.189999999999</v>
      </c>
      <c r="G495" s="51">
        <v>14375.99</v>
      </c>
      <c r="H495" s="51">
        <v>6519</v>
      </c>
      <c r="I495" s="53"/>
      <c r="J495" s="55">
        <v>3.7556649792913026</v>
      </c>
      <c r="K495" s="55"/>
      <c r="L495" s="55"/>
      <c r="M495" s="55"/>
    </row>
    <row r="496" spans="1:13" ht="17" thickBot="1">
      <c r="A496" s="3" t="s">
        <v>122</v>
      </c>
      <c r="B496" s="167" t="s">
        <v>606</v>
      </c>
      <c r="C496" s="4">
        <v>4115111</v>
      </c>
      <c r="D496" s="4">
        <v>2019</v>
      </c>
      <c r="E496" s="5">
        <v>1</v>
      </c>
      <c r="F496" s="52">
        <v>13410.07</v>
      </c>
      <c r="G496" s="51">
        <v>18727.32</v>
      </c>
      <c r="H496" s="52">
        <v>8536</v>
      </c>
      <c r="I496" s="54"/>
      <c r="J496" s="55">
        <v>3.7649238519212744</v>
      </c>
      <c r="K496" s="55"/>
      <c r="L496" s="55"/>
      <c r="M496" s="55"/>
    </row>
    <row r="497" spans="1:13" ht="17" thickBot="1">
      <c r="A497" s="3" t="s">
        <v>114</v>
      </c>
      <c r="B497" s="167" t="s">
        <v>588</v>
      </c>
      <c r="C497" s="4">
        <v>4114637</v>
      </c>
      <c r="D497" s="4">
        <v>2019</v>
      </c>
      <c r="E497" s="5">
        <v>1</v>
      </c>
      <c r="F497" s="52">
        <v>10336.86</v>
      </c>
      <c r="G497" s="51">
        <v>14808.599999999999</v>
      </c>
      <c r="H497" s="52">
        <v>6674</v>
      </c>
      <c r="I497" s="54"/>
      <c r="J497" s="55">
        <v>3.767674557986215</v>
      </c>
      <c r="K497" s="55"/>
      <c r="L497" s="55"/>
      <c r="M497" s="55"/>
    </row>
    <row r="498" spans="1:13" ht="17" thickBot="1">
      <c r="A498" s="3" t="s">
        <v>161</v>
      </c>
      <c r="B498" s="167" t="s">
        <v>394</v>
      </c>
      <c r="C498" s="4">
        <v>4115541</v>
      </c>
      <c r="D498" s="4">
        <v>2019</v>
      </c>
      <c r="E498" s="5">
        <v>1</v>
      </c>
      <c r="F498" s="52">
        <v>11338.920000000002</v>
      </c>
      <c r="G498" s="51">
        <v>17172.599999999999</v>
      </c>
      <c r="H498" s="51">
        <v>7550</v>
      </c>
      <c r="I498" s="53"/>
      <c r="J498" s="55">
        <v>3.7763602649006622</v>
      </c>
      <c r="K498" s="55"/>
      <c r="L498" s="55"/>
      <c r="M498" s="55"/>
    </row>
    <row r="499" spans="1:13" ht="17" thickBot="1">
      <c r="A499" s="3" t="s">
        <v>98</v>
      </c>
      <c r="B499" s="167" t="s">
        <v>350</v>
      </c>
      <c r="C499" s="4">
        <v>4113882</v>
      </c>
      <c r="D499" s="4">
        <v>2019</v>
      </c>
      <c r="E499" s="5">
        <v>1</v>
      </c>
      <c r="F499" s="52">
        <v>10800.609999999999</v>
      </c>
      <c r="G499" s="51">
        <v>16032.2</v>
      </c>
      <c r="H499" s="52">
        <v>7087</v>
      </c>
      <c r="I499" s="54"/>
      <c r="J499" s="55">
        <v>3.786201495696345</v>
      </c>
      <c r="K499" s="55"/>
      <c r="L499" s="55"/>
      <c r="M499" s="55"/>
    </row>
    <row r="500" spans="1:13" ht="17" thickBot="1">
      <c r="A500" s="1" t="s">
        <v>99</v>
      </c>
      <c r="B500" s="167" t="s">
        <v>350</v>
      </c>
      <c r="C500" s="4">
        <v>4113882</v>
      </c>
      <c r="D500" s="4">
        <v>2019</v>
      </c>
      <c r="E500" s="5">
        <v>1</v>
      </c>
      <c r="F500" s="52">
        <v>10800.609999999999</v>
      </c>
      <c r="G500" s="51">
        <v>16032.2</v>
      </c>
      <c r="H500" s="52">
        <v>7087</v>
      </c>
      <c r="I500" s="54"/>
      <c r="J500" s="55">
        <v>3.786201495696345</v>
      </c>
      <c r="K500" s="55"/>
      <c r="L500" s="55"/>
      <c r="M500" s="55"/>
    </row>
    <row r="501" spans="1:13" ht="17" thickBot="1">
      <c r="A501" s="3" t="s">
        <v>711</v>
      </c>
      <c r="B501" s="167" t="s">
        <v>299</v>
      </c>
      <c r="C501" s="4">
        <v>4115871</v>
      </c>
      <c r="D501" s="4">
        <v>2019</v>
      </c>
      <c r="E501" s="5">
        <v>1</v>
      </c>
      <c r="F501" s="52">
        <v>7734.13</v>
      </c>
      <c r="G501" s="51">
        <v>10003.75</v>
      </c>
      <c r="H501" s="51">
        <v>4679</v>
      </c>
      <c r="I501" s="53"/>
      <c r="J501" s="55">
        <v>3.7909553323359693</v>
      </c>
      <c r="K501" s="55"/>
      <c r="L501" s="55"/>
      <c r="M501" s="55"/>
    </row>
    <row r="502" spans="1:13" ht="17" thickBot="1">
      <c r="A502" s="3" t="s">
        <v>92</v>
      </c>
      <c r="B502" s="167" t="s">
        <v>338</v>
      </c>
      <c r="C502" s="4">
        <v>4114195</v>
      </c>
      <c r="D502" s="4">
        <v>2019</v>
      </c>
      <c r="E502" s="5">
        <v>1</v>
      </c>
      <c r="F502" s="52">
        <v>18409.79</v>
      </c>
      <c r="G502" s="51">
        <v>21508.27</v>
      </c>
      <c r="H502" s="52">
        <v>10523</v>
      </c>
      <c r="I502" s="54"/>
      <c r="J502" s="55">
        <v>3.7934106243466688</v>
      </c>
      <c r="K502" s="55"/>
      <c r="L502" s="55"/>
      <c r="M502" s="55"/>
    </row>
    <row r="503" spans="1:13" ht="17" thickBot="1">
      <c r="A503" s="3" t="s">
        <v>105</v>
      </c>
      <c r="B503" s="167" t="s">
        <v>567</v>
      </c>
      <c r="C503" s="4">
        <v>4115771</v>
      </c>
      <c r="D503" s="4">
        <v>2019</v>
      </c>
      <c r="E503" s="5">
        <v>1</v>
      </c>
      <c r="F503" s="52">
        <v>17772.16</v>
      </c>
      <c r="G503" s="51">
        <v>19565.07</v>
      </c>
      <c r="H503" s="52">
        <v>9820</v>
      </c>
      <c r="I503" s="54"/>
      <c r="J503" s="55">
        <v>3.8021619144602847</v>
      </c>
      <c r="K503" s="55"/>
      <c r="L503" s="55"/>
      <c r="M503" s="55"/>
    </row>
    <row r="504" spans="1:13" ht="17" thickBot="1">
      <c r="A504" s="3" t="s">
        <v>20</v>
      </c>
      <c r="B504" s="167" t="s">
        <v>489</v>
      </c>
      <c r="C504" s="4">
        <v>4114039</v>
      </c>
      <c r="D504" s="4">
        <v>2019</v>
      </c>
      <c r="E504" s="5">
        <v>1</v>
      </c>
      <c r="F504" s="52">
        <v>8691.25</v>
      </c>
      <c r="G504" s="51">
        <v>12305.25</v>
      </c>
      <c r="H504" s="51">
        <v>5512</v>
      </c>
      <c r="I504" s="53"/>
      <c r="J504" s="55">
        <v>3.8092343976777938</v>
      </c>
      <c r="K504" s="55"/>
      <c r="L504" s="55"/>
      <c r="M504" s="55"/>
    </row>
    <row r="505" spans="1:13" ht="17" thickBot="1">
      <c r="A505" s="3" t="s">
        <v>215</v>
      </c>
      <c r="B505" s="167" t="s">
        <v>709</v>
      </c>
      <c r="C505" s="4">
        <v>4174900</v>
      </c>
      <c r="D505" s="4">
        <v>2019</v>
      </c>
      <c r="E505" s="5">
        <v>1</v>
      </c>
      <c r="F505" s="52">
        <v>6702</v>
      </c>
      <c r="G505" s="51">
        <v>12978.4</v>
      </c>
      <c r="H505" s="52">
        <v>5160</v>
      </c>
      <c r="I505" s="54"/>
      <c r="J505" s="55">
        <v>3.8140310077519382</v>
      </c>
      <c r="K505" s="55"/>
      <c r="L505" s="55"/>
      <c r="M505" s="55"/>
    </row>
    <row r="506" spans="1:13" ht="17" thickBot="1">
      <c r="A506" s="3" t="s">
        <v>18</v>
      </c>
      <c r="B506" s="167" t="s">
        <v>484</v>
      </c>
      <c r="C506" s="4">
        <v>4114054</v>
      </c>
      <c r="D506" s="4">
        <v>2019</v>
      </c>
      <c r="E506" s="5">
        <v>1</v>
      </c>
      <c r="F506" s="52">
        <v>12470.5</v>
      </c>
      <c r="G506" s="51">
        <v>20234.25</v>
      </c>
      <c r="H506" s="52">
        <v>8560</v>
      </c>
      <c r="I506" s="54"/>
      <c r="J506" s="55">
        <v>3.8206483644859812</v>
      </c>
      <c r="K506" s="55"/>
      <c r="L506" s="55"/>
      <c r="M506" s="55"/>
    </row>
    <row r="507" spans="1:13" ht="17" thickBot="1">
      <c r="A507" s="19" t="s">
        <v>179</v>
      </c>
      <c r="B507" s="167" t="s">
        <v>431</v>
      </c>
      <c r="C507" s="4">
        <v>4114745</v>
      </c>
      <c r="D507" s="4">
        <v>2019</v>
      </c>
      <c r="E507" s="5">
        <v>1</v>
      </c>
      <c r="F507" s="52">
        <v>10180.5</v>
      </c>
      <c r="G507" s="51">
        <v>16022</v>
      </c>
      <c r="H507" s="52">
        <v>6852</v>
      </c>
      <c r="I507" s="54"/>
      <c r="J507" s="55">
        <v>3.8240659661412728</v>
      </c>
      <c r="K507" s="55"/>
      <c r="L507" s="55"/>
      <c r="M507" s="55"/>
    </row>
    <row r="508" spans="1:13" ht="17" thickBot="1">
      <c r="A508" s="3" t="s">
        <v>186</v>
      </c>
      <c r="B508" s="167" t="s">
        <v>447</v>
      </c>
      <c r="C508" s="4">
        <v>4113452</v>
      </c>
      <c r="D508" s="4">
        <v>2019</v>
      </c>
      <c r="E508" s="5">
        <v>1</v>
      </c>
      <c r="F508" s="52">
        <v>17192.98</v>
      </c>
      <c r="G508" s="51">
        <v>22920.059999999998</v>
      </c>
      <c r="H508" s="51">
        <v>10484</v>
      </c>
      <c r="I508" s="53"/>
      <c r="J508" s="55">
        <v>3.8261198016024411</v>
      </c>
      <c r="K508" s="55"/>
      <c r="L508" s="55"/>
      <c r="M508" s="55"/>
    </row>
    <row r="509" spans="1:13" ht="17" thickBot="1">
      <c r="A509" s="3" t="s">
        <v>59</v>
      </c>
      <c r="B509" s="167" t="s">
        <v>737</v>
      </c>
      <c r="C509" s="4">
        <v>4113668</v>
      </c>
      <c r="D509" s="4">
        <v>2019</v>
      </c>
      <c r="E509" s="5">
        <v>1</v>
      </c>
      <c r="F509" s="52">
        <v>7749</v>
      </c>
      <c r="G509" s="51">
        <v>13700</v>
      </c>
      <c r="H509" s="52">
        <v>5591</v>
      </c>
      <c r="I509" s="54"/>
      <c r="J509" s="55">
        <v>3.8363441244857808</v>
      </c>
      <c r="K509" s="55"/>
      <c r="L509" s="55"/>
      <c r="M509" s="55"/>
    </row>
    <row r="510" spans="1:13" ht="17" thickBot="1">
      <c r="A510" s="19" t="s">
        <v>19</v>
      </c>
      <c r="B510" s="167" t="s">
        <v>486</v>
      </c>
      <c r="C510" s="4">
        <v>4114602</v>
      </c>
      <c r="D510" s="4">
        <v>2019</v>
      </c>
      <c r="E510" s="5">
        <v>1</v>
      </c>
      <c r="F510" s="52">
        <v>10437.25</v>
      </c>
      <c r="G510" s="51">
        <v>14829.5</v>
      </c>
      <c r="H510" s="52">
        <v>6583</v>
      </c>
      <c r="I510" s="54"/>
      <c r="J510" s="55">
        <v>3.8381816800850674</v>
      </c>
      <c r="K510" s="55"/>
      <c r="L510" s="55"/>
      <c r="M510" s="55"/>
    </row>
    <row r="511" spans="1:13" ht="17" thickBot="1">
      <c r="A511" s="3" t="s">
        <v>213</v>
      </c>
      <c r="B511" s="167" t="s">
        <v>704</v>
      </c>
      <c r="C511" s="4">
        <v>4113577</v>
      </c>
      <c r="D511" s="4">
        <v>2019</v>
      </c>
      <c r="E511" s="5">
        <v>1</v>
      </c>
      <c r="F511" s="52">
        <v>5402.71</v>
      </c>
      <c r="G511" s="51">
        <v>8574.4500000000007</v>
      </c>
      <c r="H511" s="52">
        <v>3636</v>
      </c>
      <c r="I511" s="54"/>
      <c r="J511" s="55">
        <v>3.8441034103410341</v>
      </c>
      <c r="K511" s="55"/>
      <c r="L511" s="55"/>
      <c r="M511" s="55"/>
    </row>
    <row r="512" spans="1:13" ht="17" thickBot="1">
      <c r="A512" s="3" t="s">
        <v>12</v>
      </c>
      <c r="B512" s="167" t="s">
        <v>470</v>
      </c>
      <c r="C512" s="4">
        <v>4113346</v>
      </c>
      <c r="D512" s="4">
        <v>2019</v>
      </c>
      <c r="E512" s="5">
        <v>1</v>
      </c>
      <c r="F512" s="52">
        <v>6806.5</v>
      </c>
      <c r="G512" s="51">
        <v>11363</v>
      </c>
      <c r="H512" s="51">
        <v>4704</v>
      </c>
      <c r="I512" s="53"/>
      <c r="J512" s="55">
        <v>3.8625637755102042</v>
      </c>
      <c r="K512" s="55"/>
      <c r="L512" s="55"/>
      <c r="M512" s="55"/>
    </row>
    <row r="513" spans="1:13" ht="17" thickBot="1">
      <c r="A513" s="3" t="s">
        <v>64</v>
      </c>
      <c r="B513" s="167" t="s">
        <v>267</v>
      </c>
      <c r="C513" s="4">
        <v>4115641</v>
      </c>
      <c r="D513" s="4">
        <v>2019</v>
      </c>
      <c r="E513" s="5">
        <v>1</v>
      </c>
      <c r="F513" s="52">
        <v>12151.77</v>
      </c>
      <c r="G513" s="51">
        <v>17189.830000000002</v>
      </c>
      <c r="H513" s="52">
        <v>7590</v>
      </c>
      <c r="I513" s="54"/>
      <c r="J513" s="55">
        <v>3.8658234519104089</v>
      </c>
      <c r="K513" s="55"/>
      <c r="L513" s="55"/>
      <c r="M513" s="55"/>
    </row>
    <row r="514" spans="1:13" ht="17" thickBot="1">
      <c r="A514" s="3" t="s">
        <v>87</v>
      </c>
      <c r="B514" s="167" t="s">
        <v>327</v>
      </c>
      <c r="C514" s="4">
        <v>4115061</v>
      </c>
      <c r="D514" s="4">
        <v>2019</v>
      </c>
      <c r="E514" s="5">
        <v>1</v>
      </c>
      <c r="F514" s="52">
        <v>7525.87</v>
      </c>
      <c r="G514" s="51">
        <v>16370.03</v>
      </c>
      <c r="H514" s="52">
        <v>6177</v>
      </c>
      <c r="I514" s="54"/>
      <c r="J514" s="55">
        <v>3.8685284118504129</v>
      </c>
      <c r="K514" s="55"/>
      <c r="L514" s="55"/>
      <c r="M514" s="55"/>
    </row>
    <row r="515" spans="1:13" ht="17" thickBot="1">
      <c r="A515" s="3" t="s">
        <v>180</v>
      </c>
      <c r="B515" s="167" t="s">
        <v>433</v>
      </c>
      <c r="C515" s="4">
        <v>4000121</v>
      </c>
      <c r="D515" s="4">
        <v>2019</v>
      </c>
      <c r="E515" s="5">
        <v>1</v>
      </c>
      <c r="F515" s="52">
        <v>12212.600000000002</v>
      </c>
      <c r="G515" s="51">
        <v>21146.55</v>
      </c>
      <c r="H515" s="51">
        <v>8620</v>
      </c>
      <c r="I515" s="53"/>
      <c r="J515" s="55">
        <v>3.8699709976798147</v>
      </c>
      <c r="K515" s="55"/>
      <c r="L515" s="55"/>
      <c r="M515" s="55"/>
    </row>
    <row r="516" spans="1:13" ht="17" thickBot="1">
      <c r="A516" s="3" t="s">
        <v>136</v>
      </c>
      <c r="B516" s="167" t="s">
        <v>636</v>
      </c>
      <c r="C516" s="4">
        <v>4114586</v>
      </c>
      <c r="D516" s="4">
        <v>2019</v>
      </c>
      <c r="E516" s="5">
        <v>1</v>
      </c>
      <c r="F516" s="52">
        <v>6953.88</v>
      </c>
      <c r="G516" s="51">
        <v>13214.52</v>
      </c>
      <c r="H516" s="52">
        <v>5210</v>
      </c>
      <c r="I516" s="54"/>
      <c r="J516" s="55">
        <v>3.8710940499040309</v>
      </c>
      <c r="K516" s="55"/>
      <c r="L516" s="55"/>
      <c r="M516" s="55"/>
    </row>
    <row r="517" spans="1:13" ht="17" thickBot="1">
      <c r="A517" s="3" t="s">
        <v>177</v>
      </c>
      <c r="B517" s="167" t="s">
        <v>427</v>
      </c>
      <c r="C517" s="4">
        <v>4115261</v>
      </c>
      <c r="D517" s="4">
        <v>2019</v>
      </c>
      <c r="E517" s="5">
        <v>1</v>
      </c>
      <c r="F517" s="52">
        <v>11096.61</v>
      </c>
      <c r="G517" s="51">
        <v>16746.38</v>
      </c>
      <c r="H517" s="52">
        <v>7184</v>
      </c>
      <c r="I517" s="54"/>
      <c r="J517" s="55">
        <v>3.8756945991091318</v>
      </c>
      <c r="K517" s="55"/>
      <c r="L517" s="55"/>
      <c r="M517" s="55"/>
    </row>
    <row r="518" spans="1:13" ht="17" thickBot="1">
      <c r="A518" s="3" t="s">
        <v>138</v>
      </c>
      <c r="B518" s="167" t="s">
        <v>640</v>
      </c>
      <c r="C518" s="4">
        <v>4114543</v>
      </c>
      <c r="D518" s="4">
        <v>2019</v>
      </c>
      <c r="E518" s="5">
        <v>1</v>
      </c>
      <c r="F518" s="52">
        <v>9438.15</v>
      </c>
      <c r="G518" s="51">
        <v>13819.72</v>
      </c>
      <c r="H518" s="51">
        <v>5996</v>
      </c>
      <c r="I518" s="53"/>
      <c r="J518" s="55">
        <v>3.8788975983989324</v>
      </c>
      <c r="K518" s="55"/>
      <c r="L518" s="55"/>
      <c r="M518" s="55"/>
    </row>
    <row r="519" spans="1:13" ht="17" thickBot="1">
      <c r="A519" s="3" t="s">
        <v>155</v>
      </c>
      <c r="B519" s="167" t="s">
        <v>378</v>
      </c>
      <c r="C519" s="4">
        <v>4114252</v>
      </c>
      <c r="D519" s="4">
        <v>2019</v>
      </c>
      <c r="E519" s="5">
        <v>1</v>
      </c>
      <c r="F519" s="52">
        <v>10252.050000000001</v>
      </c>
      <c r="G519" s="51">
        <v>17586.21</v>
      </c>
      <c r="H519" s="52">
        <v>7145</v>
      </c>
      <c r="I519" s="54"/>
      <c r="J519" s="55">
        <v>3.8961875437368794</v>
      </c>
      <c r="K519" s="55"/>
      <c r="L519" s="55"/>
      <c r="M519" s="55"/>
    </row>
    <row r="520" spans="1:13" ht="17" thickBot="1">
      <c r="A520" s="3" t="s">
        <v>156</v>
      </c>
      <c r="B520" s="167" t="s">
        <v>380</v>
      </c>
      <c r="C520" s="4">
        <v>4115361</v>
      </c>
      <c r="D520" s="4">
        <v>2019</v>
      </c>
      <c r="E520" s="5">
        <v>1</v>
      </c>
      <c r="F520" s="52">
        <v>6389.4100000000008</v>
      </c>
      <c r="G520" s="51">
        <v>10784.18</v>
      </c>
      <c r="H520" s="52">
        <v>4405</v>
      </c>
      <c r="I520" s="54"/>
      <c r="J520" s="55">
        <v>3.8986583427922814</v>
      </c>
      <c r="K520" s="55"/>
      <c r="L520" s="55"/>
      <c r="M520" s="55"/>
    </row>
    <row r="521" spans="1:13" ht="17" thickBot="1">
      <c r="A521" s="3" t="s">
        <v>137</v>
      </c>
      <c r="B521" s="167" t="s">
        <v>638</v>
      </c>
      <c r="C521" s="4">
        <v>4114578</v>
      </c>
      <c r="D521" s="4">
        <v>2019</v>
      </c>
      <c r="E521" s="5">
        <v>1</v>
      </c>
      <c r="F521" s="52">
        <v>8106.73</v>
      </c>
      <c r="G521" s="51">
        <v>15902.96</v>
      </c>
      <c r="H521" s="51">
        <v>6157</v>
      </c>
      <c r="I521" s="53"/>
      <c r="J521" s="55">
        <v>3.8995760922527203</v>
      </c>
      <c r="K521" s="55"/>
      <c r="L521" s="55"/>
      <c r="M521" s="55"/>
    </row>
    <row r="522" spans="1:13" ht="17" thickBot="1">
      <c r="A522" s="3" t="s">
        <v>77</v>
      </c>
      <c r="B522" s="167" t="s">
        <v>304</v>
      </c>
      <c r="C522" s="4">
        <v>4110763</v>
      </c>
      <c r="D522" s="4">
        <v>2019</v>
      </c>
      <c r="E522" s="5">
        <v>1</v>
      </c>
      <c r="F522" s="52">
        <v>14286.329999999998</v>
      </c>
      <c r="G522" s="51">
        <v>18639.759999999998</v>
      </c>
      <c r="H522" s="52">
        <v>8443</v>
      </c>
      <c r="I522" s="54"/>
      <c r="J522" s="55">
        <v>3.8998093094871487</v>
      </c>
      <c r="K522" s="55"/>
      <c r="L522" s="55"/>
      <c r="M522" s="55"/>
    </row>
    <row r="523" spans="1:13" ht="17" thickBot="1">
      <c r="A523" s="3" t="s">
        <v>107</v>
      </c>
      <c r="B523" s="167" t="s">
        <v>571</v>
      </c>
      <c r="C523" s="4">
        <v>4112165</v>
      </c>
      <c r="D523" s="4">
        <v>2019</v>
      </c>
      <c r="E523" s="5">
        <v>1</v>
      </c>
      <c r="F523" s="52">
        <v>25833.75</v>
      </c>
      <c r="G523" s="51">
        <v>32825.619999999995</v>
      </c>
      <c r="H523" s="52">
        <v>15040</v>
      </c>
      <c r="I523" s="54"/>
      <c r="J523" s="55">
        <v>3.900224069148936</v>
      </c>
      <c r="K523" s="55"/>
      <c r="L523" s="55"/>
      <c r="M523" s="55"/>
    </row>
    <row r="524" spans="1:13" ht="17" thickBot="1">
      <c r="A524" s="3" t="s">
        <v>132</v>
      </c>
      <c r="B524" s="167" t="s">
        <v>628</v>
      </c>
      <c r="C524" s="4">
        <v>4115801</v>
      </c>
      <c r="D524" s="4">
        <v>2019</v>
      </c>
      <c r="E524" s="5">
        <v>1</v>
      </c>
      <c r="F524" s="52">
        <v>15894.5</v>
      </c>
      <c r="G524" s="51">
        <v>21868.15</v>
      </c>
      <c r="H524" s="51">
        <v>9675</v>
      </c>
      <c r="I524" s="53"/>
      <c r="J524" s="55">
        <v>3.9031162790697675</v>
      </c>
      <c r="K524" s="55"/>
      <c r="L524" s="55"/>
      <c r="M524" s="55"/>
    </row>
    <row r="525" spans="1:13" ht="17" thickBot="1">
      <c r="A525" s="3" t="s">
        <v>139</v>
      </c>
      <c r="B525" s="167" t="s">
        <v>645</v>
      </c>
      <c r="C525" s="4">
        <v>4114696</v>
      </c>
      <c r="D525" s="4">
        <v>2019</v>
      </c>
      <c r="E525" s="5">
        <v>1</v>
      </c>
      <c r="F525" s="52">
        <v>13757.27</v>
      </c>
      <c r="G525" s="51">
        <v>20960.12</v>
      </c>
      <c r="H525" s="52">
        <v>8878</v>
      </c>
      <c r="I525" s="54"/>
      <c r="J525" s="55">
        <v>3.9104967334985354</v>
      </c>
      <c r="K525" s="55"/>
      <c r="L525" s="55"/>
      <c r="M525" s="55"/>
    </row>
    <row r="526" spans="1:13" ht="17" thickBot="1">
      <c r="A526" s="3" t="s">
        <v>164</v>
      </c>
      <c r="B526" s="167" t="s">
        <v>400</v>
      </c>
      <c r="C526" s="4">
        <v>4115591</v>
      </c>
      <c r="D526" s="4">
        <v>2019</v>
      </c>
      <c r="E526" s="5">
        <v>1</v>
      </c>
      <c r="F526" s="52">
        <v>10684.21</v>
      </c>
      <c r="G526" s="51">
        <v>14605.800000000001</v>
      </c>
      <c r="H526" s="52">
        <v>6462</v>
      </c>
      <c r="I526" s="54"/>
      <c r="J526" s="55">
        <v>3.9136505725781494</v>
      </c>
      <c r="K526" s="55"/>
      <c r="L526" s="55"/>
      <c r="M526" s="55"/>
    </row>
    <row r="527" spans="1:13" ht="17" thickBot="1">
      <c r="A527" s="3" t="s">
        <v>94</v>
      </c>
      <c r="B527" s="167" t="s">
        <v>342</v>
      </c>
      <c r="C527" s="4">
        <v>4114187</v>
      </c>
      <c r="D527" s="4">
        <v>2019</v>
      </c>
      <c r="E527" s="5">
        <v>1</v>
      </c>
      <c r="F527" s="52">
        <v>13635.289999999997</v>
      </c>
      <c r="G527" s="51">
        <v>17033.18</v>
      </c>
      <c r="H527" s="51">
        <v>7828</v>
      </c>
      <c r="I527" s="53"/>
      <c r="J527" s="55">
        <v>3.9177912621359221</v>
      </c>
      <c r="K527" s="55"/>
      <c r="L527" s="55"/>
      <c r="M527" s="55"/>
    </row>
    <row r="528" spans="1:13" ht="17" thickBot="1">
      <c r="A528" s="3" t="s">
        <v>148</v>
      </c>
      <c r="B528" s="167" t="s">
        <v>363</v>
      </c>
      <c r="C528" s="4">
        <v>4114344</v>
      </c>
      <c r="D528" s="4">
        <v>2019</v>
      </c>
      <c r="E528" s="5">
        <v>1</v>
      </c>
      <c r="F528" s="52">
        <v>13026.899999999998</v>
      </c>
      <c r="G528" s="51">
        <v>19005.359999999997</v>
      </c>
      <c r="H528" s="52">
        <v>8174</v>
      </c>
      <c r="I528" s="54"/>
      <c r="J528" s="55">
        <v>3.91879862980181</v>
      </c>
      <c r="K528" s="55"/>
      <c r="L528" s="55"/>
      <c r="M528" s="55"/>
    </row>
    <row r="529" spans="1:13" ht="17" thickBot="1">
      <c r="A529" s="3" t="s">
        <v>163</v>
      </c>
      <c r="B529" s="167" t="s">
        <v>398</v>
      </c>
      <c r="C529" s="4">
        <v>4113460</v>
      </c>
      <c r="D529" s="4">
        <v>2019</v>
      </c>
      <c r="E529" s="5">
        <v>1</v>
      </c>
      <c r="F529" s="52">
        <v>15310.25</v>
      </c>
      <c r="G529" s="51">
        <v>20849.5</v>
      </c>
      <c r="H529" s="52">
        <v>9207</v>
      </c>
      <c r="I529" s="54"/>
      <c r="J529" s="55">
        <v>3.9274193548387095</v>
      </c>
      <c r="K529" s="55"/>
      <c r="L529" s="55"/>
      <c r="M529" s="55"/>
    </row>
    <row r="530" spans="1:13" ht="17" thickBot="1">
      <c r="A530" s="3" t="s">
        <v>145</v>
      </c>
      <c r="B530" s="167" t="s">
        <v>357</v>
      </c>
      <c r="C530" s="4">
        <v>4114179</v>
      </c>
      <c r="D530" s="4">
        <v>2019</v>
      </c>
      <c r="E530" s="5">
        <v>1</v>
      </c>
      <c r="F530" s="52">
        <v>18719.25</v>
      </c>
      <c r="G530" s="51">
        <v>17709</v>
      </c>
      <c r="H530" s="51">
        <v>9259</v>
      </c>
      <c r="I530" s="53"/>
      <c r="J530" s="55">
        <v>3.9343611621125389</v>
      </c>
      <c r="K530" s="55"/>
      <c r="L530" s="55"/>
      <c r="M530" s="55"/>
    </row>
    <row r="531" spans="1:13" ht="17" thickBot="1">
      <c r="A531" s="3" t="s">
        <v>123</v>
      </c>
      <c r="B531" s="167" t="s">
        <v>608</v>
      </c>
      <c r="C531" s="4">
        <v>4115311</v>
      </c>
      <c r="D531" s="4">
        <v>2019</v>
      </c>
      <c r="E531" s="5">
        <v>1</v>
      </c>
      <c r="F531" s="52">
        <v>18849.71</v>
      </c>
      <c r="G531" s="51">
        <v>23977.97</v>
      </c>
      <c r="H531" s="52">
        <v>10879</v>
      </c>
      <c r="I531" s="54"/>
      <c r="J531" s="55">
        <v>3.9367294788123908</v>
      </c>
      <c r="K531" s="55"/>
      <c r="L531" s="55"/>
      <c r="M531" s="55"/>
    </row>
    <row r="532" spans="1:13" ht="17" thickBot="1">
      <c r="A532" s="3" t="s">
        <v>26</v>
      </c>
      <c r="B532" s="167" t="s">
        <v>502</v>
      </c>
      <c r="C532" s="4">
        <v>4115031</v>
      </c>
      <c r="D532" s="4">
        <v>2019</v>
      </c>
      <c r="E532" s="5">
        <v>1</v>
      </c>
      <c r="F532" s="52">
        <v>13428.02</v>
      </c>
      <c r="G532" s="51">
        <v>22596.760000000002</v>
      </c>
      <c r="H532" s="52">
        <v>9146</v>
      </c>
      <c r="I532" s="54"/>
      <c r="J532" s="55">
        <v>3.9388563306363436</v>
      </c>
      <c r="K532" s="55"/>
      <c r="L532" s="55"/>
      <c r="M532" s="55"/>
    </row>
    <row r="533" spans="1:13" ht="17" thickBot="1">
      <c r="A533" s="3" t="s">
        <v>160</v>
      </c>
      <c r="B533" s="167" t="s">
        <v>391</v>
      </c>
      <c r="C533" s="4">
        <v>4115391</v>
      </c>
      <c r="D533" s="4">
        <v>2019</v>
      </c>
      <c r="E533" s="5">
        <v>1</v>
      </c>
      <c r="F533" s="52">
        <v>6849.2900000000009</v>
      </c>
      <c r="G533" s="51">
        <v>10998.21</v>
      </c>
      <c r="H533" s="51">
        <v>4528</v>
      </c>
      <c r="I533" s="53"/>
      <c r="J533" s="55">
        <v>3.9415856890459362</v>
      </c>
      <c r="K533" s="55"/>
      <c r="L533" s="55"/>
      <c r="M533" s="55"/>
    </row>
    <row r="534" spans="1:13" ht="17" thickBot="1">
      <c r="A534" s="3" t="s">
        <v>206</v>
      </c>
      <c r="B534" s="167" t="s">
        <v>685</v>
      </c>
      <c r="C534" s="4">
        <v>4164505</v>
      </c>
      <c r="D534" s="4">
        <v>2019</v>
      </c>
      <c r="E534" s="5">
        <v>1</v>
      </c>
      <c r="F534" s="52">
        <v>8407</v>
      </c>
      <c r="G534" s="51">
        <v>10359.280000000001</v>
      </c>
      <c r="H534" s="52">
        <v>4755</v>
      </c>
      <c r="I534" s="54"/>
      <c r="J534" s="55">
        <v>3.9466414300736066</v>
      </c>
      <c r="K534" s="55"/>
      <c r="L534" s="55"/>
      <c r="M534" s="55"/>
    </row>
    <row r="535" spans="1:13" ht="17" thickBot="1">
      <c r="A535" s="3" t="s">
        <v>208</v>
      </c>
      <c r="B535" s="167" t="s">
        <v>690</v>
      </c>
      <c r="C535" s="4">
        <v>4135109</v>
      </c>
      <c r="D535" s="4">
        <v>2019</v>
      </c>
      <c r="E535" s="5">
        <v>1</v>
      </c>
      <c r="F535" s="52">
        <v>12443.84</v>
      </c>
      <c r="G535" s="51">
        <v>22878.73</v>
      </c>
      <c r="H535" s="52">
        <v>8933</v>
      </c>
      <c r="I535" s="54"/>
      <c r="J535" s="55">
        <v>3.9541665733796036</v>
      </c>
      <c r="K535" s="55"/>
      <c r="L535" s="55"/>
      <c r="M535" s="55"/>
    </row>
    <row r="536" spans="1:13" ht="17" thickBot="1">
      <c r="A536" s="3" t="s">
        <v>104</v>
      </c>
      <c r="B536" s="167" t="s">
        <v>564</v>
      </c>
      <c r="C536" s="4">
        <v>4115781</v>
      </c>
      <c r="D536" s="4">
        <v>2019</v>
      </c>
      <c r="E536" s="5">
        <v>1</v>
      </c>
      <c r="F536" s="52">
        <v>18201.87</v>
      </c>
      <c r="G536" s="51">
        <v>21468.46</v>
      </c>
      <c r="H536" s="51">
        <v>10025</v>
      </c>
      <c r="I536" s="53"/>
      <c r="J536" s="55">
        <v>3.9571401496259355</v>
      </c>
      <c r="K536" s="55"/>
      <c r="L536" s="55"/>
      <c r="M536" s="55"/>
    </row>
    <row r="537" spans="1:13" ht="17" thickBot="1">
      <c r="A537" s="1" t="s">
        <v>36</v>
      </c>
      <c r="B537" s="167" t="s">
        <v>521</v>
      </c>
      <c r="C537" s="2">
        <v>4115521</v>
      </c>
      <c r="D537" s="4">
        <v>2019</v>
      </c>
      <c r="E537" s="5">
        <v>1</v>
      </c>
      <c r="F537" s="52">
        <v>7348.58</v>
      </c>
      <c r="G537" s="51">
        <v>10334.299999999999</v>
      </c>
      <c r="H537" s="52">
        <v>4460</v>
      </c>
      <c r="I537" s="54"/>
      <c r="J537" s="55">
        <v>3.96477130044843</v>
      </c>
      <c r="K537" s="55"/>
      <c r="L537" s="55"/>
      <c r="M537" s="55"/>
    </row>
    <row r="538" spans="1:13" ht="17" thickBot="1">
      <c r="A538" s="3" t="s">
        <v>183</v>
      </c>
      <c r="B538" s="167" t="s">
        <v>443</v>
      </c>
      <c r="C538" s="4">
        <v>4157509</v>
      </c>
      <c r="D538" s="4">
        <v>2019</v>
      </c>
      <c r="E538" s="5">
        <v>1</v>
      </c>
      <c r="F538" s="52">
        <v>13764.529999999999</v>
      </c>
      <c r="G538" s="51">
        <v>21299.52</v>
      </c>
      <c r="H538" s="52">
        <v>8830</v>
      </c>
      <c r="I538" s="54"/>
      <c r="J538" s="55">
        <v>3.9710135900339756</v>
      </c>
      <c r="K538" s="55"/>
      <c r="L538" s="55"/>
      <c r="M538" s="55"/>
    </row>
    <row r="539" spans="1:13" ht="17" thickBot="1">
      <c r="A539" s="3" t="s">
        <v>37</v>
      </c>
      <c r="B539" s="167" t="s">
        <v>524</v>
      </c>
      <c r="C539" s="4">
        <v>4115021</v>
      </c>
      <c r="D539" s="4">
        <v>2019</v>
      </c>
      <c r="E539" s="5">
        <v>1</v>
      </c>
      <c r="F539" s="52">
        <v>5328.75</v>
      </c>
      <c r="G539" s="51">
        <v>8041.5</v>
      </c>
      <c r="H539" s="51">
        <v>3366</v>
      </c>
      <c r="I539" s="53"/>
      <c r="J539" s="55">
        <v>3.9721479500891266</v>
      </c>
      <c r="K539" s="55"/>
      <c r="L539" s="55"/>
      <c r="M539" s="55"/>
    </row>
    <row r="540" spans="1:13" ht="17" thickBot="1">
      <c r="A540" s="3" t="s">
        <v>9</v>
      </c>
      <c r="B540" s="167" t="s">
        <v>463</v>
      </c>
      <c r="C540" s="4">
        <v>4111027</v>
      </c>
      <c r="D540" s="4">
        <v>2019</v>
      </c>
      <c r="E540" s="5">
        <v>1</v>
      </c>
      <c r="F540" s="52">
        <v>10353.56</v>
      </c>
      <c r="G540" s="51">
        <v>12315.38</v>
      </c>
      <c r="H540" s="52">
        <v>5705</v>
      </c>
      <c r="I540" s="54"/>
      <c r="J540" s="55">
        <v>3.9735214723926378</v>
      </c>
      <c r="K540" s="55"/>
      <c r="L540" s="55"/>
      <c r="M540" s="55"/>
    </row>
    <row r="541" spans="1:13" ht="17" thickBot="1">
      <c r="A541" s="3" t="s">
        <v>101</v>
      </c>
      <c r="B541" s="167" t="s">
        <v>556</v>
      </c>
      <c r="C541" s="4">
        <v>4115741</v>
      </c>
      <c r="D541" s="4">
        <v>2019</v>
      </c>
      <c r="E541" s="5">
        <v>1</v>
      </c>
      <c r="F541" s="52">
        <v>16032.55</v>
      </c>
      <c r="G541" s="51">
        <v>21195.360000000001</v>
      </c>
      <c r="H541" s="52">
        <v>9348</v>
      </c>
      <c r="I541" s="54"/>
      <c r="J541" s="55">
        <v>3.9824465126230213</v>
      </c>
      <c r="K541" s="55"/>
      <c r="L541" s="55"/>
      <c r="M541" s="55"/>
    </row>
    <row r="542" spans="1:13" ht="17" thickBot="1">
      <c r="A542" s="3" t="s">
        <v>102</v>
      </c>
      <c r="B542" s="167" t="s">
        <v>556</v>
      </c>
      <c r="C542" s="4">
        <v>4115741</v>
      </c>
      <c r="D542" s="4">
        <v>2019</v>
      </c>
      <c r="E542" s="5">
        <v>1</v>
      </c>
      <c r="F542" s="52">
        <v>16032.55</v>
      </c>
      <c r="G542" s="51">
        <v>21195.360000000001</v>
      </c>
      <c r="H542" s="51">
        <v>9348</v>
      </c>
      <c r="I542" s="53"/>
      <c r="J542" s="55">
        <v>3.9824465126230213</v>
      </c>
      <c r="K542" s="55"/>
      <c r="L542" s="55"/>
      <c r="M542" s="55"/>
    </row>
    <row r="543" spans="1:13" ht="17" thickBot="1">
      <c r="A543" s="3" t="s">
        <v>124</v>
      </c>
      <c r="B543" s="167" t="s">
        <v>611</v>
      </c>
      <c r="C543" s="4">
        <v>4114770</v>
      </c>
      <c r="D543" s="4">
        <v>2019</v>
      </c>
      <c r="E543" s="5">
        <v>1</v>
      </c>
      <c r="F543" s="52">
        <v>9794.7599999999984</v>
      </c>
      <c r="G543" s="51">
        <v>13360.02</v>
      </c>
      <c r="H543" s="52">
        <v>5803</v>
      </c>
      <c r="I543" s="54"/>
      <c r="J543" s="55">
        <v>3.9901395829743236</v>
      </c>
      <c r="K543" s="55"/>
      <c r="L543" s="55"/>
      <c r="M543" s="55"/>
    </row>
    <row r="544" spans="1:13" ht="17" thickBot="1">
      <c r="A544" s="3" t="s">
        <v>82</v>
      </c>
      <c r="B544" s="167" t="s">
        <v>316</v>
      </c>
      <c r="C544" s="4">
        <v>4115821</v>
      </c>
      <c r="D544" s="4">
        <v>2019</v>
      </c>
      <c r="E544" s="5">
        <v>1</v>
      </c>
      <c r="F544" s="52">
        <v>14452.620000000003</v>
      </c>
      <c r="G544" s="51">
        <v>22092.93</v>
      </c>
      <c r="H544" s="52">
        <v>9121</v>
      </c>
      <c r="I544" s="54"/>
      <c r="J544" s="55">
        <v>4.0067481635785551</v>
      </c>
      <c r="K544" s="55"/>
      <c r="L544" s="55"/>
      <c r="M544" s="55"/>
    </row>
    <row r="545" spans="1:13" ht="17" thickBot="1">
      <c r="A545" s="3" t="s">
        <v>93</v>
      </c>
      <c r="B545" s="167" t="s">
        <v>340</v>
      </c>
      <c r="C545" s="4">
        <v>4113932</v>
      </c>
      <c r="D545" s="4">
        <v>2019</v>
      </c>
      <c r="E545" s="5">
        <v>1</v>
      </c>
      <c r="F545" s="52">
        <v>8834.09</v>
      </c>
      <c r="G545" s="51">
        <v>11348.01</v>
      </c>
      <c r="H545" s="51">
        <v>5037</v>
      </c>
      <c r="I545" s="53"/>
      <c r="J545" s="55">
        <v>4.0067699027198724</v>
      </c>
      <c r="K545" s="55"/>
      <c r="L545" s="55"/>
      <c r="M545" s="55"/>
    </row>
    <row r="546" spans="1:13" ht="17" thickBot="1">
      <c r="A546" s="3" t="s">
        <v>96</v>
      </c>
      <c r="B546" s="167" t="s">
        <v>346</v>
      </c>
      <c r="C546" s="4">
        <v>4113874</v>
      </c>
      <c r="D546" s="4">
        <v>2019</v>
      </c>
      <c r="E546" s="5">
        <v>1</v>
      </c>
      <c r="F546" s="52">
        <v>13388.91</v>
      </c>
      <c r="G546" s="51">
        <v>20346.73</v>
      </c>
      <c r="H546" s="52">
        <v>8419</v>
      </c>
      <c r="I546" s="54"/>
      <c r="J546" s="55">
        <v>4.0070839767193256</v>
      </c>
      <c r="K546" s="55"/>
      <c r="L546" s="55"/>
      <c r="M546" s="55"/>
    </row>
    <row r="547" spans="1:13" ht="17" thickBot="1">
      <c r="A547" s="3" t="s">
        <v>147</v>
      </c>
      <c r="B547" s="167" t="s">
        <v>361</v>
      </c>
      <c r="C547" s="4">
        <v>4115611</v>
      </c>
      <c r="D547" s="4">
        <v>2019</v>
      </c>
      <c r="E547" s="5">
        <v>1</v>
      </c>
      <c r="F547" s="52">
        <v>13575.880000000001</v>
      </c>
      <c r="G547" s="51">
        <v>21283.280000000002</v>
      </c>
      <c r="H547" s="52">
        <v>8698</v>
      </c>
      <c r="I547" s="54"/>
      <c r="J547" s="55">
        <v>4.0077213152448845</v>
      </c>
      <c r="K547" s="55"/>
      <c r="L547" s="55"/>
      <c r="M547" s="55"/>
    </row>
    <row r="548" spans="1:13" ht="17" thickBot="1">
      <c r="A548" s="3" t="s">
        <v>153</v>
      </c>
      <c r="B548" s="167" t="s">
        <v>373</v>
      </c>
      <c r="C548" s="4">
        <v>4114336</v>
      </c>
      <c r="D548" s="4">
        <v>2019</v>
      </c>
      <c r="E548" s="5">
        <v>1</v>
      </c>
      <c r="F548" s="52">
        <v>10579.68</v>
      </c>
      <c r="G548" s="51">
        <v>16512.23</v>
      </c>
      <c r="H548" s="51">
        <v>6757</v>
      </c>
      <c r="I548" s="53"/>
      <c r="J548" s="55">
        <v>4.009458339499778</v>
      </c>
      <c r="K548" s="55"/>
      <c r="L548" s="55"/>
      <c r="M548" s="55"/>
    </row>
    <row r="549" spans="1:13" ht="17" thickBot="1">
      <c r="A549" s="3" t="s">
        <v>38</v>
      </c>
      <c r="B549" s="167" t="s">
        <v>526</v>
      </c>
      <c r="C549" s="4">
        <v>4115831</v>
      </c>
      <c r="D549" s="4">
        <v>2019</v>
      </c>
      <c r="E549" s="5">
        <v>1</v>
      </c>
      <c r="F549" s="52">
        <v>15942.5</v>
      </c>
      <c r="G549" s="51">
        <v>22094</v>
      </c>
      <c r="H549" s="52">
        <v>9486</v>
      </c>
      <c r="I549" s="54"/>
      <c r="J549" s="55">
        <v>4.0097512123128825</v>
      </c>
      <c r="K549" s="55"/>
      <c r="L549" s="55"/>
      <c r="M549" s="55"/>
    </row>
    <row r="550" spans="1:13" ht="17" thickBot="1">
      <c r="A550" s="3" t="s">
        <v>74</v>
      </c>
      <c r="B550" s="167" t="s">
        <v>294</v>
      </c>
      <c r="C550" s="4">
        <v>4114229</v>
      </c>
      <c r="D550" s="4">
        <v>2019</v>
      </c>
      <c r="E550" s="5">
        <v>1</v>
      </c>
      <c r="F550" s="52">
        <v>13517.27</v>
      </c>
      <c r="G550" s="51">
        <v>20399.87</v>
      </c>
      <c r="H550" s="52">
        <v>8457</v>
      </c>
      <c r="I550" s="54"/>
      <c r="J550" s="55">
        <v>4.0105403807496751</v>
      </c>
      <c r="K550" s="55"/>
      <c r="L550" s="55"/>
      <c r="M550" s="55"/>
    </row>
    <row r="551" spans="1:13" ht="17" thickBot="1">
      <c r="A551" s="3" t="s">
        <v>8</v>
      </c>
      <c r="B551" s="167" t="s">
        <v>460</v>
      </c>
      <c r="C551" s="4">
        <v>4115571</v>
      </c>
      <c r="D551" s="4">
        <v>2019</v>
      </c>
      <c r="E551" s="5">
        <v>1</v>
      </c>
      <c r="F551" s="52">
        <v>13715.98</v>
      </c>
      <c r="G551" s="51">
        <v>18761.75</v>
      </c>
      <c r="H551" s="51">
        <v>8036</v>
      </c>
      <c r="I551" s="53"/>
      <c r="J551" s="55">
        <v>4.0415293678446984</v>
      </c>
      <c r="K551" s="55"/>
      <c r="L551" s="55"/>
      <c r="M551" s="55"/>
    </row>
    <row r="552" spans="1:13" ht="17" thickBot="1">
      <c r="A552" s="3" t="s">
        <v>17</v>
      </c>
      <c r="B552" s="167" t="s">
        <v>482</v>
      </c>
      <c r="C552" s="4">
        <v>4113627</v>
      </c>
      <c r="D552" s="4">
        <v>2019</v>
      </c>
      <c r="E552" s="5">
        <v>1</v>
      </c>
      <c r="F552" s="52">
        <v>8352.1200000000008</v>
      </c>
      <c r="G552" s="51">
        <v>13914.96</v>
      </c>
      <c r="H552" s="52">
        <v>5509</v>
      </c>
      <c r="I552" s="54"/>
      <c r="J552" s="55">
        <v>4.0419459066981309</v>
      </c>
      <c r="K552" s="55"/>
      <c r="L552" s="55"/>
      <c r="M552" s="55"/>
    </row>
    <row r="553" spans="1:13" ht="17" thickBot="1">
      <c r="A553" s="3" t="s">
        <v>135</v>
      </c>
      <c r="B553" s="167" t="s">
        <v>634</v>
      </c>
      <c r="C553" s="4">
        <v>4114551</v>
      </c>
      <c r="D553" s="4">
        <v>2019</v>
      </c>
      <c r="E553" s="5">
        <v>1</v>
      </c>
      <c r="F553" s="52">
        <v>12906.640000000001</v>
      </c>
      <c r="G553" s="51">
        <v>16288.79</v>
      </c>
      <c r="H553" s="52">
        <v>7215</v>
      </c>
      <c r="I553" s="54"/>
      <c r="J553" s="55">
        <v>4.0464906444906443</v>
      </c>
      <c r="K553" s="55"/>
      <c r="L553" s="55"/>
      <c r="M553" s="55"/>
    </row>
    <row r="554" spans="1:13" ht="17" thickBot="1">
      <c r="A554" s="3" t="s">
        <v>45</v>
      </c>
      <c r="B554" s="167" t="s">
        <v>537</v>
      </c>
      <c r="C554" s="4">
        <v>4113221</v>
      </c>
      <c r="D554" s="4">
        <v>2019</v>
      </c>
      <c r="E554" s="5">
        <v>1</v>
      </c>
      <c r="F554" s="52">
        <v>19365.25</v>
      </c>
      <c r="G554" s="51">
        <v>28464.5</v>
      </c>
      <c r="H554" s="51">
        <v>11722</v>
      </c>
      <c r="I554" s="53"/>
      <c r="J554" s="55">
        <v>4.0803403855997269</v>
      </c>
      <c r="K554" s="55"/>
      <c r="L554" s="55"/>
      <c r="M554" s="55"/>
    </row>
    <row r="555" spans="1:13" ht="17" thickBot="1">
      <c r="A555" s="3" t="s">
        <v>7</v>
      </c>
      <c r="B555" s="167" t="s">
        <v>457</v>
      </c>
      <c r="C555" s="4">
        <v>4113973</v>
      </c>
      <c r="D555" s="4">
        <v>2019</v>
      </c>
      <c r="E555" s="5">
        <v>1</v>
      </c>
      <c r="F555" s="52">
        <v>12648.35</v>
      </c>
      <c r="G555" s="51">
        <v>18547</v>
      </c>
      <c r="H555" s="52">
        <v>7640</v>
      </c>
      <c r="I555" s="54"/>
      <c r="J555" s="55">
        <v>4.0831609947643974</v>
      </c>
      <c r="K555" s="55"/>
      <c r="L555" s="55"/>
      <c r="M555" s="55"/>
    </row>
    <row r="556" spans="1:13" ht="17" thickBot="1">
      <c r="A556" s="3" t="s">
        <v>89</v>
      </c>
      <c r="B556" s="167" t="s">
        <v>331</v>
      </c>
      <c r="C556" s="4">
        <v>4115511</v>
      </c>
      <c r="D556" s="4">
        <v>2019</v>
      </c>
      <c r="E556" s="5">
        <v>1</v>
      </c>
      <c r="F556" s="52">
        <v>5819.26</v>
      </c>
      <c r="G556" s="51">
        <v>6863.03</v>
      </c>
      <c r="H556" s="52">
        <v>3102</v>
      </c>
      <c r="I556" s="54"/>
      <c r="J556" s="55">
        <v>4.0884235976789167</v>
      </c>
      <c r="K556" s="55"/>
      <c r="L556" s="55"/>
      <c r="M556" s="55"/>
    </row>
    <row r="557" spans="1:13" ht="17" thickBot="1">
      <c r="A557" s="3" t="s">
        <v>28</v>
      </c>
      <c r="B557" s="167" t="s">
        <v>507</v>
      </c>
      <c r="C557" s="4">
        <v>4114661</v>
      </c>
      <c r="D557" s="4">
        <v>2019</v>
      </c>
      <c r="E557" s="5">
        <v>1</v>
      </c>
      <c r="F557" s="52">
        <v>8153.51</v>
      </c>
      <c r="G557" s="51">
        <v>12483.51</v>
      </c>
      <c r="H557" s="51">
        <v>5047</v>
      </c>
      <c r="I557" s="53"/>
      <c r="J557" s="55">
        <v>4.088967703586289</v>
      </c>
      <c r="K557" s="55"/>
      <c r="L557" s="55"/>
      <c r="M557" s="55"/>
    </row>
    <row r="558" spans="1:13" ht="17" thickBot="1">
      <c r="A558" s="3" t="s">
        <v>108</v>
      </c>
      <c r="B558" s="167" t="s">
        <v>574</v>
      </c>
      <c r="C558" s="4">
        <v>4115341</v>
      </c>
      <c r="D558" s="4">
        <v>2019</v>
      </c>
      <c r="E558" s="5">
        <v>1</v>
      </c>
      <c r="F558" s="52">
        <v>13467.7</v>
      </c>
      <c r="G558" s="51">
        <v>18736.18</v>
      </c>
      <c r="H558" s="52">
        <v>7854</v>
      </c>
      <c r="I558" s="54"/>
      <c r="J558" s="55">
        <v>4.1003157626687043</v>
      </c>
      <c r="K558" s="55"/>
      <c r="L558" s="55"/>
      <c r="M558" s="55"/>
    </row>
    <row r="559" spans="1:13" ht="17" thickBot="1">
      <c r="A559" s="3" t="s">
        <v>128</v>
      </c>
      <c r="B559" s="167" t="s">
        <v>619</v>
      </c>
      <c r="C559" s="4">
        <v>4115811</v>
      </c>
      <c r="D559" s="4">
        <v>2019</v>
      </c>
      <c r="E559" s="5">
        <v>1</v>
      </c>
      <c r="F559" s="52">
        <v>11864.17</v>
      </c>
      <c r="G559" s="51">
        <v>24311.75</v>
      </c>
      <c r="H559" s="52">
        <v>8806</v>
      </c>
      <c r="I559" s="54"/>
      <c r="J559" s="55">
        <v>4.1080990233931409</v>
      </c>
      <c r="K559" s="55"/>
      <c r="L559" s="55"/>
      <c r="M559" s="55"/>
    </row>
    <row r="560" spans="1:13" ht="17" thickBot="1">
      <c r="A560" s="3" t="s">
        <v>203</v>
      </c>
      <c r="B560" s="167" t="s">
        <v>678</v>
      </c>
      <c r="C560" s="4">
        <v>4115721</v>
      </c>
      <c r="D560" s="4">
        <v>2019</v>
      </c>
      <c r="E560" s="5">
        <v>1</v>
      </c>
      <c r="F560" s="52">
        <v>14518.5</v>
      </c>
      <c r="G560" s="51">
        <v>18763.64</v>
      </c>
      <c r="H560" s="51">
        <v>8084</v>
      </c>
      <c r="I560" s="53"/>
      <c r="J560" s="55">
        <v>4.1170385947550718</v>
      </c>
      <c r="K560" s="55"/>
      <c r="L560" s="55"/>
      <c r="M560" s="55"/>
    </row>
    <row r="561" spans="1:13" ht="17" thickBot="1">
      <c r="A561" s="3" t="s">
        <v>172</v>
      </c>
      <c r="B561" s="167" t="s">
        <v>416</v>
      </c>
      <c r="C561" s="4">
        <v>4112280</v>
      </c>
      <c r="D561" s="4">
        <v>2019</v>
      </c>
      <c r="E561" s="5">
        <v>1</v>
      </c>
      <c r="F561" s="52">
        <v>15466.85</v>
      </c>
      <c r="G561" s="51">
        <v>18611.75</v>
      </c>
      <c r="H561" s="52">
        <v>8254</v>
      </c>
      <c r="I561" s="54"/>
      <c r="J561" s="55">
        <v>4.1287375817785312</v>
      </c>
      <c r="K561" s="55"/>
      <c r="L561" s="55"/>
      <c r="M561" s="55"/>
    </row>
    <row r="562" spans="1:13" ht="17" thickBot="1">
      <c r="A562" s="3" t="s">
        <v>84</v>
      </c>
      <c r="B562" s="167" t="s">
        <v>321</v>
      </c>
      <c r="C562" s="4">
        <v>4179701</v>
      </c>
      <c r="D562" s="4">
        <v>2019</v>
      </c>
      <c r="E562" s="5">
        <v>1</v>
      </c>
      <c r="F562" s="52">
        <v>13579.34</v>
      </c>
      <c r="G562" s="51">
        <v>18495.78</v>
      </c>
      <c r="H562" s="52">
        <v>7759</v>
      </c>
      <c r="I562" s="54"/>
      <c r="J562" s="55">
        <v>4.1339244748034538</v>
      </c>
      <c r="K562" s="55"/>
      <c r="L562" s="55"/>
      <c r="M562" s="55"/>
    </row>
    <row r="563" spans="1:13" ht="17" thickBot="1">
      <c r="A563" s="3" t="s">
        <v>52</v>
      </c>
      <c r="B563" s="167" t="s">
        <v>241</v>
      </c>
      <c r="C563" s="4">
        <v>4113684</v>
      </c>
      <c r="D563" s="4">
        <v>2019</v>
      </c>
      <c r="E563" s="5">
        <v>1</v>
      </c>
      <c r="F563" s="52">
        <v>13506.77</v>
      </c>
      <c r="G563" s="51">
        <v>15964.19</v>
      </c>
      <c r="H563" s="51">
        <v>7124</v>
      </c>
      <c r="I563" s="53"/>
      <c r="J563" s="55">
        <v>4.1368556990454799</v>
      </c>
      <c r="K563" s="55"/>
      <c r="L563" s="55"/>
      <c r="M563" s="55"/>
    </row>
    <row r="564" spans="1:13" ht="17" thickBot="1">
      <c r="A564" s="3" t="s">
        <v>15</v>
      </c>
      <c r="B564" s="167" t="s">
        <v>478</v>
      </c>
      <c r="C564" s="4">
        <v>4113619</v>
      </c>
      <c r="D564" s="4">
        <v>2019</v>
      </c>
      <c r="E564" s="5">
        <v>1</v>
      </c>
      <c r="F564" s="52">
        <v>3233.85</v>
      </c>
      <c r="G564" s="51">
        <v>4751.3</v>
      </c>
      <c r="H564" s="52">
        <v>1928</v>
      </c>
      <c r="I564" s="54"/>
      <c r="J564" s="55">
        <v>4.1416753112033193</v>
      </c>
      <c r="K564" s="55"/>
      <c r="L564" s="55"/>
      <c r="M564" s="55"/>
    </row>
    <row r="565" spans="1:13" ht="17" thickBot="1">
      <c r="A565" s="3" t="s">
        <v>70</v>
      </c>
      <c r="B565" s="167" t="s">
        <v>281</v>
      </c>
      <c r="C565" s="4">
        <v>4115651</v>
      </c>
      <c r="D565" s="4">
        <v>2019</v>
      </c>
      <c r="E565" s="5">
        <v>1</v>
      </c>
      <c r="F565" s="52">
        <v>9997.7200000000012</v>
      </c>
      <c r="G565" s="51">
        <v>15723.66</v>
      </c>
      <c r="H565" s="52">
        <v>6195</v>
      </c>
      <c r="I565" s="54"/>
      <c r="J565" s="55">
        <v>4.1519580306698955</v>
      </c>
      <c r="K565" s="55"/>
      <c r="L565" s="55"/>
      <c r="M565" s="55"/>
    </row>
    <row r="566" spans="1:13" ht="17" thickBot="1">
      <c r="A566" s="3" t="s">
        <v>178</v>
      </c>
      <c r="B566" s="167" t="s">
        <v>429</v>
      </c>
      <c r="C566" s="4">
        <v>4115451</v>
      </c>
      <c r="D566" s="4">
        <v>2019</v>
      </c>
      <c r="E566" s="5">
        <v>1</v>
      </c>
      <c r="F566" s="52">
        <v>7678.25</v>
      </c>
      <c r="G566" s="51">
        <v>9660.5</v>
      </c>
      <c r="H566" s="51">
        <v>4122</v>
      </c>
      <c r="I566" s="53"/>
      <c r="J566" s="55">
        <v>4.2063925278990784</v>
      </c>
      <c r="K566" s="55"/>
      <c r="L566" s="55"/>
      <c r="M566" s="55"/>
    </row>
    <row r="567" spans="1:13" ht="17" thickBot="1">
      <c r="A567" s="3" t="s">
        <v>27</v>
      </c>
      <c r="B567" s="167" t="s">
        <v>505</v>
      </c>
      <c r="C567" s="4">
        <v>4146106</v>
      </c>
      <c r="D567" s="4">
        <v>2019</v>
      </c>
      <c r="E567" s="5">
        <v>1</v>
      </c>
      <c r="F567" s="52">
        <v>5479.08</v>
      </c>
      <c r="G567" s="51">
        <v>7995.98</v>
      </c>
      <c r="H567" s="52">
        <v>3203</v>
      </c>
      <c r="I567" s="54"/>
      <c r="J567" s="55">
        <v>4.2070121760849206</v>
      </c>
      <c r="K567" s="55"/>
      <c r="L567" s="55"/>
      <c r="M567" s="55"/>
    </row>
    <row r="568" spans="1:13" ht="17" thickBot="1">
      <c r="A568" s="3" t="s">
        <v>106</v>
      </c>
      <c r="B568" s="167" t="s">
        <v>569</v>
      </c>
      <c r="C568" s="4">
        <v>4115791</v>
      </c>
      <c r="D568" s="4">
        <v>2019</v>
      </c>
      <c r="E568" s="5">
        <v>1</v>
      </c>
      <c r="F568" s="52">
        <v>20411.900000000001</v>
      </c>
      <c r="G568" s="51">
        <v>21123</v>
      </c>
      <c r="H568" s="52">
        <v>9846</v>
      </c>
      <c r="I568" s="54"/>
      <c r="J568" s="55">
        <v>4.2184541945967906</v>
      </c>
      <c r="K568" s="55"/>
      <c r="L568" s="55"/>
      <c r="M568" s="55"/>
    </row>
    <row r="569" spans="1:13" ht="17" thickBot="1">
      <c r="A569" s="3" t="s">
        <v>134</v>
      </c>
      <c r="B569" s="167" t="s">
        <v>632</v>
      </c>
      <c r="C569" s="4">
        <v>4114500</v>
      </c>
      <c r="D569" s="4">
        <v>2019</v>
      </c>
      <c r="E569" s="5">
        <v>1</v>
      </c>
      <c r="F569" s="52">
        <v>11303.96</v>
      </c>
      <c r="G569" s="51">
        <v>13929.37</v>
      </c>
      <c r="H569" s="51">
        <v>5972</v>
      </c>
      <c r="I569" s="53"/>
      <c r="J569" s="55">
        <v>4.2252729403884794</v>
      </c>
      <c r="K569" s="55"/>
      <c r="L569" s="55"/>
      <c r="M569" s="55"/>
    </row>
    <row r="570" spans="1:13" ht="17" thickBot="1">
      <c r="A570" s="3" t="s">
        <v>33</v>
      </c>
      <c r="B570" s="167" t="s">
        <v>515</v>
      </c>
      <c r="C570" s="4">
        <v>4114393</v>
      </c>
      <c r="D570" s="4">
        <v>2019</v>
      </c>
      <c r="E570" s="5">
        <v>1</v>
      </c>
      <c r="F570" s="52">
        <v>13987.029999999999</v>
      </c>
      <c r="G570" s="51">
        <v>19622.21</v>
      </c>
      <c r="H570" s="52">
        <v>7952</v>
      </c>
      <c r="I570" s="54"/>
      <c r="J570" s="55">
        <v>4.2265140845070421</v>
      </c>
      <c r="K570" s="55"/>
      <c r="L570" s="55"/>
      <c r="M570" s="55"/>
    </row>
    <row r="571" spans="1:13" ht="17" thickBot="1">
      <c r="A571" s="3" t="s">
        <v>157</v>
      </c>
      <c r="B571" s="167" t="s">
        <v>383</v>
      </c>
      <c r="C571" s="4">
        <v>4114310</v>
      </c>
      <c r="D571" s="4">
        <v>2019</v>
      </c>
      <c r="E571" s="5">
        <v>1</v>
      </c>
      <c r="F571" s="52">
        <v>6382.66</v>
      </c>
      <c r="G571" s="51">
        <v>10789.539999999999</v>
      </c>
      <c r="H571" s="52">
        <v>4055</v>
      </c>
      <c r="I571" s="54"/>
      <c r="J571" s="55">
        <v>4.2348212083847097</v>
      </c>
      <c r="K571" s="55"/>
      <c r="L571" s="55"/>
      <c r="M571" s="55"/>
    </row>
    <row r="572" spans="1:13" ht="17" thickBot="1">
      <c r="A572" s="3" t="s">
        <v>119</v>
      </c>
      <c r="B572" s="167" t="s">
        <v>600</v>
      </c>
      <c r="C572" s="4">
        <v>4115711</v>
      </c>
      <c r="D572" s="4">
        <v>2019</v>
      </c>
      <c r="E572" s="5">
        <v>1</v>
      </c>
      <c r="F572" s="52">
        <v>11877.64</v>
      </c>
      <c r="G572" s="51">
        <v>23928</v>
      </c>
      <c r="H572" s="51">
        <v>8453</v>
      </c>
      <c r="I572" s="53"/>
      <c r="J572" s="55">
        <v>4.2358499940849406</v>
      </c>
      <c r="K572" s="55"/>
      <c r="L572" s="55"/>
      <c r="M572" s="55"/>
    </row>
    <row r="573" spans="1:13" ht="17" thickBot="1">
      <c r="A573" s="3" t="s">
        <v>211</v>
      </c>
      <c r="B573" s="167" t="s">
        <v>699</v>
      </c>
      <c r="C573" s="4">
        <v>4113825</v>
      </c>
      <c r="D573" s="4">
        <v>2019</v>
      </c>
      <c r="E573" s="5">
        <v>1</v>
      </c>
      <c r="F573" s="52">
        <v>18411.98</v>
      </c>
      <c r="G573" s="51">
        <v>27408.53</v>
      </c>
      <c r="H573" s="52">
        <v>10802</v>
      </c>
      <c r="I573" s="54"/>
      <c r="J573" s="55">
        <v>4.2418542862432878</v>
      </c>
      <c r="K573" s="55"/>
      <c r="L573" s="55"/>
      <c r="M573" s="55"/>
    </row>
    <row r="574" spans="1:13" ht="17" thickBot="1">
      <c r="A574" s="3" t="s">
        <v>162</v>
      </c>
      <c r="B574" s="167" t="s">
        <v>396</v>
      </c>
      <c r="C574" s="4">
        <v>4114527</v>
      </c>
      <c r="D574" s="4">
        <v>2019</v>
      </c>
      <c r="E574" s="5">
        <v>1</v>
      </c>
      <c r="F574" s="52">
        <v>11986.109999999999</v>
      </c>
      <c r="G574" s="51">
        <v>13911.33</v>
      </c>
      <c r="H574" s="52">
        <v>6084</v>
      </c>
      <c r="I574" s="54"/>
      <c r="J574" s="55">
        <v>4.2566469428007885</v>
      </c>
      <c r="K574" s="55"/>
      <c r="L574" s="55"/>
      <c r="M574" s="55"/>
    </row>
    <row r="575" spans="1:13" ht="17" thickBot="1">
      <c r="A575" s="1" t="s">
        <v>201</v>
      </c>
      <c r="B575" s="167" t="s">
        <v>672</v>
      </c>
      <c r="C575" s="2">
        <v>4912010</v>
      </c>
      <c r="D575" s="4">
        <v>2019</v>
      </c>
      <c r="E575" s="5">
        <v>1</v>
      </c>
      <c r="F575" s="52">
        <v>6940.1</v>
      </c>
      <c r="G575" s="51">
        <v>11784.17</v>
      </c>
      <c r="H575" s="51">
        <v>4381</v>
      </c>
      <c r="I575" s="53"/>
      <c r="J575" s="55">
        <v>4.2739716959598271</v>
      </c>
      <c r="K575" s="55"/>
      <c r="L575" s="55"/>
      <c r="M575" s="55"/>
    </row>
    <row r="576" spans="1:13" ht="17" thickBot="1">
      <c r="A576" s="3" t="s">
        <v>16</v>
      </c>
      <c r="B576" s="167" t="s">
        <v>480</v>
      </c>
      <c r="C576" s="4">
        <v>4113585</v>
      </c>
      <c r="D576" s="4">
        <v>2019</v>
      </c>
      <c r="E576" s="5">
        <v>1</v>
      </c>
      <c r="F576" s="52">
        <v>16448.769999999997</v>
      </c>
      <c r="G576" s="51">
        <v>26077.02</v>
      </c>
      <c r="H576" s="52">
        <v>9906</v>
      </c>
      <c r="I576" s="54"/>
      <c r="J576" s="55">
        <v>4.2929325661215421</v>
      </c>
      <c r="K576" s="55"/>
      <c r="L576" s="55"/>
      <c r="M576" s="55"/>
    </row>
    <row r="577" spans="1:13" ht="17" thickBot="1">
      <c r="A577" s="3" t="s">
        <v>68</v>
      </c>
      <c r="B577" s="167" t="s">
        <v>278</v>
      </c>
      <c r="C577" s="4">
        <v>4141701</v>
      </c>
      <c r="D577" s="4">
        <v>2019</v>
      </c>
      <c r="E577" s="5">
        <v>1</v>
      </c>
      <c r="F577" s="52">
        <v>21864.5</v>
      </c>
      <c r="G577" s="51">
        <v>36308.71</v>
      </c>
      <c r="H577" s="52">
        <v>13487</v>
      </c>
      <c r="I577" s="54"/>
      <c r="J577" s="55">
        <v>4.3132801957440501</v>
      </c>
      <c r="K577" s="55"/>
      <c r="L577" s="55"/>
      <c r="M577" s="55"/>
    </row>
    <row r="578" spans="1:13" ht="17" thickBot="1">
      <c r="A578" s="3" t="s">
        <v>40</v>
      </c>
      <c r="B578" s="167" t="s">
        <v>530</v>
      </c>
      <c r="C578" s="4">
        <v>4110946</v>
      </c>
      <c r="D578" s="4">
        <v>2019</v>
      </c>
      <c r="E578" s="5">
        <v>1</v>
      </c>
      <c r="F578" s="52">
        <v>11389.75</v>
      </c>
      <c r="G578" s="51">
        <v>12567.25</v>
      </c>
      <c r="H578" s="51">
        <v>5540</v>
      </c>
      <c r="I578" s="53"/>
      <c r="J578" s="55">
        <v>4.3243682310469316</v>
      </c>
      <c r="K578" s="55"/>
      <c r="L578" s="55"/>
      <c r="M578" s="55"/>
    </row>
    <row r="579" spans="1:13" ht="17" thickBot="1">
      <c r="A579" s="3" t="s">
        <v>22</v>
      </c>
      <c r="B579" s="167" t="s">
        <v>493</v>
      </c>
      <c r="C579" s="4">
        <v>4115081</v>
      </c>
      <c r="D579" s="4">
        <v>2019</v>
      </c>
      <c r="E579" s="5">
        <v>1</v>
      </c>
      <c r="F579" s="52">
        <v>14847.5</v>
      </c>
      <c r="G579" s="51">
        <v>17570.5</v>
      </c>
      <c r="H579" s="52">
        <v>7477</v>
      </c>
      <c r="I579" s="54"/>
      <c r="J579" s="55">
        <v>4.3356961348134275</v>
      </c>
      <c r="K579" s="55"/>
      <c r="L579" s="55"/>
      <c r="M579" s="55"/>
    </row>
    <row r="580" spans="1:13" ht="17" thickBot="1">
      <c r="A580" s="3" t="s">
        <v>91</v>
      </c>
      <c r="B580" s="167" t="s">
        <v>336</v>
      </c>
      <c r="C580" s="4">
        <v>4113817</v>
      </c>
      <c r="D580" s="4">
        <v>2019</v>
      </c>
      <c r="E580" s="5">
        <v>1</v>
      </c>
      <c r="F580" s="52">
        <v>9730.0199999999986</v>
      </c>
      <c r="G580" s="51">
        <v>14597.53</v>
      </c>
      <c r="H580" s="52">
        <v>5609</v>
      </c>
      <c r="I580" s="54"/>
      <c r="J580" s="55">
        <v>4.337234801212337</v>
      </c>
      <c r="K580" s="55"/>
      <c r="L580" s="55"/>
      <c r="M580" s="55"/>
    </row>
    <row r="581" spans="1:13" ht="17" thickBot="1">
      <c r="A581" s="9" t="s">
        <v>46</v>
      </c>
      <c r="B581" s="167" t="s">
        <v>539</v>
      </c>
      <c r="C581" s="4">
        <v>4115411</v>
      </c>
      <c r="D581" s="4">
        <v>2019</v>
      </c>
      <c r="E581" s="5">
        <v>1</v>
      </c>
      <c r="F581" s="52">
        <v>12213.349999999999</v>
      </c>
      <c r="G581" s="51">
        <v>17595.240000000002</v>
      </c>
      <c r="H581" s="51">
        <v>6845</v>
      </c>
      <c r="I581" s="53"/>
      <c r="J581" s="55">
        <v>4.3547976625273925</v>
      </c>
      <c r="K581" s="55"/>
      <c r="L581" s="55"/>
      <c r="M581" s="55"/>
    </row>
    <row r="582" spans="1:13" ht="17" thickBot="1">
      <c r="A582" s="3" t="s">
        <v>173</v>
      </c>
      <c r="B582" s="167" t="s">
        <v>418</v>
      </c>
      <c r="C582" s="4">
        <v>4115471</v>
      </c>
      <c r="D582" s="4">
        <v>2019</v>
      </c>
      <c r="E582" s="5">
        <v>1</v>
      </c>
      <c r="F582" s="52">
        <v>3715.75</v>
      </c>
      <c r="G582" s="51">
        <v>8179.75</v>
      </c>
      <c r="H582" s="52">
        <v>2727</v>
      </c>
      <c r="I582" s="54"/>
      <c r="J582" s="55">
        <v>4.3621195452878618</v>
      </c>
      <c r="K582" s="55"/>
      <c r="L582" s="55"/>
      <c r="M582" s="55"/>
    </row>
    <row r="583" spans="1:13" ht="17" thickBot="1">
      <c r="A583" s="3" t="s">
        <v>51</v>
      </c>
      <c r="B583" s="167" t="s">
        <v>551</v>
      </c>
      <c r="C583" s="4">
        <v>4111134</v>
      </c>
      <c r="D583" s="4">
        <v>2019</v>
      </c>
      <c r="E583" s="5">
        <v>1</v>
      </c>
      <c r="F583" s="52">
        <v>9112.1400000000012</v>
      </c>
      <c r="G583" s="51">
        <v>14046.42</v>
      </c>
      <c r="H583" s="52">
        <v>5306</v>
      </c>
      <c r="I583" s="54"/>
      <c r="J583" s="55">
        <v>4.3645985676592538</v>
      </c>
      <c r="K583" s="55"/>
      <c r="L583" s="55"/>
      <c r="M583" s="55"/>
    </row>
    <row r="584" spans="1:13" ht="17" thickBot="1">
      <c r="A584" s="3" t="s">
        <v>75</v>
      </c>
      <c r="B584" s="167" t="s">
        <v>297</v>
      </c>
      <c r="C584" s="4">
        <v>4115851</v>
      </c>
      <c r="D584" s="4">
        <v>2019</v>
      </c>
      <c r="E584" s="5">
        <v>1</v>
      </c>
      <c r="F584" s="52">
        <v>14340.83</v>
      </c>
      <c r="G584" s="51">
        <v>20418</v>
      </c>
      <c r="H584" s="51">
        <v>7953</v>
      </c>
      <c r="I584" s="53"/>
      <c r="J584" s="55">
        <v>4.3705306173770904</v>
      </c>
      <c r="K584" s="55"/>
      <c r="L584" s="55"/>
      <c r="M584" s="55"/>
    </row>
    <row r="585" spans="1:13" ht="17" thickBot="1">
      <c r="A585" s="3" t="s">
        <v>143</v>
      </c>
      <c r="B585" s="167" t="s">
        <v>352</v>
      </c>
      <c r="C585" s="4">
        <v>4110672</v>
      </c>
      <c r="D585" s="4">
        <v>2019</v>
      </c>
      <c r="E585" s="5">
        <v>1</v>
      </c>
      <c r="F585" s="52">
        <v>22463.5</v>
      </c>
      <c r="G585" s="51">
        <v>29033.75</v>
      </c>
      <c r="H585" s="52">
        <v>11765</v>
      </c>
      <c r="I585" s="54"/>
      <c r="J585" s="55">
        <v>4.3771568210794731</v>
      </c>
      <c r="K585" s="55"/>
      <c r="L585" s="55"/>
      <c r="M585" s="55"/>
    </row>
    <row r="586" spans="1:13" ht="17" thickBot="1">
      <c r="A586" s="3" t="s">
        <v>184</v>
      </c>
      <c r="B586" s="167" t="s">
        <v>445</v>
      </c>
      <c r="C586" s="4">
        <v>4158804</v>
      </c>
      <c r="D586" s="4">
        <v>2019</v>
      </c>
      <c r="E586" s="5">
        <v>1</v>
      </c>
      <c r="F586" s="52">
        <v>14956.270000000002</v>
      </c>
      <c r="G586" s="51">
        <v>20601.09</v>
      </c>
      <c r="H586" s="52">
        <v>8103</v>
      </c>
      <c r="I586" s="54"/>
      <c r="J586" s="55">
        <v>4.3881722818709124</v>
      </c>
      <c r="K586" s="55"/>
      <c r="L586" s="55"/>
      <c r="M586" s="55"/>
    </row>
    <row r="587" spans="1:13" ht="17" thickBot="1">
      <c r="A587" s="3" t="s">
        <v>202</v>
      </c>
      <c r="B587" s="167" t="s">
        <v>675</v>
      </c>
      <c r="C587" s="4">
        <v>4115531</v>
      </c>
      <c r="D587" s="4">
        <v>2019</v>
      </c>
      <c r="E587" s="5">
        <v>1</v>
      </c>
      <c r="F587" s="52">
        <v>13211.82</v>
      </c>
      <c r="G587" s="51">
        <v>21671.31</v>
      </c>
      <c r="H587" s="51">
        <v>7946</v>
      </c>
      <c r="I587" s="53"/>
      <c r="J587" s="55">
        <v>4.3900239114019639</v>
      </c>
      <c r="K587" s="55"/>
      <c r="L587" s="55"/>
      <c r="M587" s="55"/>
    </row>
    <row r="588" spans="1:13" ht="17" thickBot="1">
      <c r="A588" s="3" t="s">
        <v>116</v>
      </c>
      <c r="B588" s="167" t="s">
        <v>592</v>
      </c>
      <c r="C588" s="4">
        <v>4202115</v>
      </c>
      <c r="D588" s="4">
        <v>2019</v>
      </c>
      <c r="E588" s="5">
        <v>1</v>
      </c>
      <c r="F588" s="52">
        <v>6066.25</v>
      </c>
      <c r="G588" s="51">
        <v>10495</v>
      </c>
      <c r="H588" s="52">
        <v>3763</v>
      </c>
      <c r="I588" s="54"/>
      <c r="J588" s="55">
        <v>4.4010762689343608</v>
      </c>
      <c r="K588" s="55"/>
      <c r="L588" s="55"/>
      <c r="M588" s="55"/>
    </row>
    <row r="589" spans="1:13" ht="17" thickBot="1">
      <c r="A589" s="3" t="s">
        <v>50</v>
      </c>
      <c r="B589" s="167" t="s">
        <v>548</v>
      </c>
      <c r="C589" s="4">
        <v>4176400</v>
      </c>
      <c r="D589" s="4">
        <v>2019</v>
      </c>
      <c r="E589" s="5">
        <v>1</v>
      </c>
      <c r="F589" s="52">
        <v>6439.5</v>
      </c>
      <c r="G589" s="51">
        <v>5075.75</v>
      </c>
      <c r="H589" s="52">
        <v>2711</v>
      </c>
      <c r="I589" s="54">
        <v>435</v>
      </c>
      <c r="J589" s="55">
        <v>4.4080597565473996</v>
      </c>
      <c r="K589" s="55"/>
      <c r="L589" s="55"/>
      <c r="M589" s="55"/>
    </row>
    <row r="590" spans="1:13" ht="17" thickBot="1">
      <c r="A590" s="3" t="s">
        <v>158</v>
      </c>
      <c r="B590" s="167" t="s">
        <v>386</v>
      </c>
      <c r="C590" s="4">
        <v>4114237</v>
      </c>
      <c r="D590" s="4">
        <v>2019</v>
      </c>
      <c r="E590" s="5">
        <v>1</v>
      </c>
      <c r="F590" s="52">
        <v>3980.7000000000007</v>
      </c>
      <c r="G590" s="51">
        <v>5305.57</v>
      </c>
      <c r="H590" s="51">
        <v>2105</v>
      </c>
      <c r="I590" s="53"/>
      <c r="J590" s="55">
        <v>4.4115296912114017</v>
      </c>
      <c r="K590" s="55"/>
      <c r="L590" s="55"/>
      <c r="M590" s="55"/>
    </row>
    <row r="591" spans="1:13" ht="17" thickBot="1">
      <c r="A591" s="3" t="s">
        <v>142</v>
      </c>
      <c r="B591" s="167" t="s">
        <v>649</v>
      </c>
      <c r="C591" s="4">
        <v>4111779</v>
      </c>
      <c r="D591" s="4">
        <v>2019</v>
      </c>
      <c r="E591" s="5">
        <v>1</v>
      </c>
      <c r="F591" s="52">
        <v>16306.22</v>
      </c>
      <c r="G591" s="51">
        <v>21041.25</v>
      </c>
      <c r="H591" s="52">
        <v>8465</v>
      </c>
      <c r="I591" s="54"/>
      <c r="J591" s="55">
        <v>4.4119870053160071</v>
      </c>
      <c r="K591" s="55"/>
      <c r="L591" s="55"/>
      <c r="M591" s="55"/>
    </row>
    <row r="592" spans="1:13" ht="17" thickBot="1">
      <c r="A592" s="3" t="s">
        <v>192</v>
      </c>
      <c r="B592" s="167" t="s">
        <v>659</v>
      </c>
      <c r="C592" s="4">
        <v>4115731</v>
      </c>
      <c r="D592" s="4">
        <v>2019</v>
      </c>
      <c r="E592" s="5">
        <v>1</v>
      </c>
      <c r="F592" s="52">
        <v>13470.39</v>
      </c>
      <c r="G592" s="51">
        <v>21004.91</v>
      </c>
      <c r="H592" s="52">
        <v>7809</v>
      </c>
      <c r="I592" s="54"/>
      <c r="J592" s="55">
        <v>4.4148162376744784</v>
      </c>
      <c r="K592" s="55"/>
      <c r="L592" s="55"/>
      <c r="M592" s="55"/>
    </row>
    <row r="593" spans="1:13" ht="17" thickBot="1">
      <c r="A593" s="3" t="s">
        <v>214</v>
      </c>
      <c r="B593" s="167" t="s">
        <v>707</v>
      </c>
      <c r="C593" s="4">
        <v>4113924</v>
      </c>
      <c r="D593" s="4">
        <v>2019</v>
      </c>
      <c r="E593" s="5">
        <v>1</v>
      </c>
      <c r="F593" s="52">
        <v>8908.2999999999993</v>
      </c>
      <c r="G593" s="51">
        <v>18833.75</v>
      </c>
      <c r="H593" s="51">
        <v>6250</v>
      </c>
      <c r="I593" s="53"/>
      <c r="J593" s="55">
        <v>4.4387280000000002</v>
      </c>
      <c r="K593" s="55"/>
      <c r="L593" s="55"/>
      <c r="M593" s="55"/>
    </row>
    <row r="594" spans="1:13" ht="17" thickBot="1">
      <c r="A594" s="3" t="s">
        <v>205</v>
      </c>
      <c r="B594" s="167" t="s">
        <v>683</v>
      </c>
      <c r="C594" s="4">
        <v>4115501</v>
      </c>
      <c r="D594" s="4">
        <v>2019</v>
      </c>
      <c r="E594" s="5">
        <v>1</v>
      </c>
      <c r="F594" s="52">
        <v>6568</v>
      </c>
      <c r="G594" s="51">
        <v>12908.75</v>
      </c>
      <c r="H594" s="52">
        <v>4387</v>
      </c>
      <c r="I594" s="54"/>
      <c r="J594" s="55">
        <v>4.439651242306816</v>
      </c>
      <c r="K594" s="55"/>
      <c r="L594" s="55"/>
      <c r="M594" s="55"/>
    </row>
    <row r="595" spans="1:13" ht="17" thickBot="1">
      <c r="A595" s="3" t="s">
        <v>152</v>
      </c>
      <c r="B595" s="167" t="s">
        <v>371</v>
      </c>
      <c r="C595" s="4">
        <v>4114328</v>
      </c>
      <c r="D595" s="4">
        <v>2019</v>
      </c>
      <c r="E595" s="5">
        <v>1</v>
      </c>
      <c r="F595" s="52">
        <v>14305.56</v>
      </c>
      <c r="G595" s="51">
        <v>25845.5</v>
      </c>
      <c r="H595" s="52">
        <v>9020</v>
      </c>
      <c r="I595" s="54"/>
      <c r="J595" s="55">
        <v>4.4513370288248337</v>
      </c>
      <c r="K595" s="55"/>
      <c r="L595" s="55"/>
      <c r="M595" s="55"/>
    </row>
    <row r="596" spans="1:13" ht="17" thickBot="1">
      <c r="A596" s="3" t="s">
        <v>189</v>
      </c>
      <c r="B596" s="167" t="s">
        <v>651</v>
      </c>
      <c r="C596" s="4">
        <v>4110508</v>
      </c>
      <c r="D596" s="4">
        <v>2019</v>
      </c>
      <c r="E596" s="5">
        <v>1</v>
      </c>
      <c r="F596" s="52">
        <v>11645</v>
      </c>
      <c r="G596" s="51">
        <v>15672.08</v>
      </c>
      <c r="H596" s="51">
        <v>6101</v>
      </c>
      <c r="I596" s="53"/>
      <c r="J596" s="55">
        <v>4.4774758236354701</v>
      </c>
      <c r="K596" s="55"/>
      <c r="L596" s="55"/>
      <c r="M596" s="55"/>
    </row>
    <row r="597" spans="1:13" ht="17" thickBot="1">
      <c r="A597" s="1" t="s">
        <v>35</v>
      </c>
      <c r="B597" s="167" t="s">
        <v>519</v>
      </c>
      <c r="C597" s="2">
        <v>4914138</v>
      </c>
      <c r="D597" s="4">
        <v>2019</v>
      </c>
      <c r="E597" s="5">
        <v>1</v>
      </c>
      <c r="F597" s="52">
        <v>6960.55</v>
      </c>
      <c r="G597" s="51">
        <v>9382.2199999999993</v>
      </c>
      <c r="H597" s="52">
        <v>3629</v>
      </c>
      <c r="I597" s="54"/>
      <c r="J597" s="55">
        <v>4.5033810967208598</v>
      </c>
      <c r="K597" s="55"/>
      <c r="L597" s="55"/>
      <c r="M597" s="55"/>
    </row>
    <row r="598" spans="1:13" ht="17" thickBot="1">
      <c r="A598" s="3" t="s">
        <v>97</v>
      </c>
      <c r="B598" s="167" t="s">
        <v>348</v>
      </c>
      <c r="C598" s="4">
        <v>4113833</v>
      </c>
      <c r="D598" s="4">
        <v>2019</v>
      </c>
      <c r="E598" s="5">
        <v>1</v>
      </c>
      <c r="F598" s="52">
        <v>7924.92</v>
      </c>
      <c r="G598" s="51">
        <v>10218.84</v>
      </c>
      <c r="H598" s="52">
        <v>4027</v>
      </c>
      <c r="I598" s="54"/>
      <c r="J598" s="55">
        <v>4.5055276881052899</v>
      </c>
      <c r="K598" s="55"/>
      <c r="L598" s="55"/>
      <c r="M598" s="55"/>
    </row>
    <row r="599" spans="1:13" ht="17" thickBot="1">
      <c r="A599" s="3" t="s">
        <v>83</v>
      </c>
      <c r="B599" s="167" t="s">
        <v>318</v>
      </c>
      <c r="C599" s="4">
        <v>4114302</v>
      </c>
      <c r="D599" s="4">
        <v>2019</v>
      </c>
      <c r="E599" s="5">
        <v>1</v>
      </c>
      <c r="F599" s="52">
        <v>20643.75</v>
      </c>
      <c r="G599" s="51">
        <v>36563.75</v>
      </c>
      <c r="H599" s="51">
        <v>12693</v>
      </c>
      <c r="I599" s="53"/>
      <c r="J599" s="55">
        <v>4.5070117387536435</v>
      </c>
      <c r="K599" s="55"/>
      <c r="L599" s="55"/>
      <c r="M599" s="55"/>
    </row>
    <row r="600" spans="1:13" ht="17" thickBot="1">
      <c r="A600" s="3" t="s">
        <v>181</v>
      </c>
      <c r="B600" s="167" t="s">
        <v>439</v>
      </c>
      <c r="C600" s="4">
        <v>4113981</v>
      </c>
      <c r="D600" s="4">
        <v>2019</v>
      </c>
      <c r="E600" s="5">
        <v>1</v>
      </c>
      <c r="F600" s="52">
        <v>11509.5</v>
      </c>
      <c r="G600" s="51">
        <v>15812.75</v>
      </c>
      <c r="H600" s="52">
        <v>6036</v>
      </c>
      <c r="I600" s="54"/>
      <c r="J600" s="55">
        <v>4.5265490390987413</v>
      </c>
      <c r="K600" s="55"/>
      <c r="L600" s="55"/>
      <c r="M600" s="55"/>
    </row>
    <row r="601" spans="1:13" ht="17" thickBot="1">
      <c r="A601" s="3" t="s">
        <v>56</v>
      </c>
      <c r="B601" s="167" t="s">
        <v>251</v>
      </c>
      <c r="C601" s="4">
        <v>4127403</v>
      </c>
      <c r="D601" s="4">
        <v>2019</v>
      </c>
      <c r="E601" s="5">
        <v>1</v>
      </c>
      <c r="F601" s="52">
        <v>16046.25</v>
      </c>
      <c r="G601" s="51">
        <v>30718.5</v>
      </c>
      <c r="H601" s="52">
        <v>10309</v>
      </c>
      <c r="I601" s="54"/>
      <c r="J601" s="55">
        <v>4.5363032301872153</v>
      </c>
      <c r="K601" s="55"/>
      <c r="L601" s="55"/>
      <c r="M601" s="55"/>
    </row>
    <row r="602" spans="1:13" ht="17" thickBot="1">
      <c r="A602" s="3" t="s">
        <v>209</v>
      </c>
      <c r="B602" s="167" t="s">
        <v>692</v>
      </c>
      <c r="C602" s="4">
        <v>4000014</v>
      </c>
      <c r="D602" s="4">
        <v>2019</v>
      </c>
      <c r="E602" s="5">
        <v>1</v>
      </c>
      <c r="F602" s="52">
        <v>14882.899999999998</v>
      </c>
      <c r="G602" s="51">
        <v>22123.8</v>
      </c>
      <c r="H602" s="51">
        <v>8114</v>
      </c>
      <c r="I602" s="53"/>
      <c r="J602" s="55">
        <v>4.5608454523046582</v>
      </c>
      <c r="K602" s="55"/>
      <c r="L602" s="55"/>
      <c r="M602" s="55"/>
    </row>
    <row r="603" spans="1:13" ht="17" thickBot="1">
      <c r="A603" s="3" t="s">
        <v>154</v>
      </c>
      <c r="B603" s="167" t="s">
        <v>375</v>
      </c>
      <c r="C603" s="4">
        <v>4115371</v>
      </c>
      <c r="D603" s="4">
        <v>2019</v>
      </c>
      <c r="E603" s="5">
        <v>1</v>
      </c>
      <c r="F603" s="52">
        <v>7284.48</v>
      </c>
      <c r="G603" s="51">
        <v>12597.21</v>
      </c>
      <c r="H603" s="52">
        <v>4345</v>
      </c>
      <c r="I603" s="54"/>
      <c r="J603" s="55">
        <v>4.5757629459148443</v>
      </c>
      <c r="K603" s="118"/>
      <c r="L603" s="118"/>
      <c r="M603" s="55"/>
    </row>
    <row r="604" spans="1:13" ht="17" thickBot="1">
      <c r="A604" s="3" t="s">
        <v>175</v>
      </c>
      <c r="B604" s="167" t="s">
        <v>422</v>
      </c>
      <c r="C604" s="4">
        <v>4113049</v>
      </c>
      <c r="D604" s="4">
        <v>2019</v>
      </c>
      <c r="E604" s="5">
        <v>1</v>
      </c>
      <c r="F604" s="52">
        <v>7419.38</v>
      </c>
      <c r="G604" s="51">
        <v>9869.5300000000007</v>
      </c>
      <c r="H604" s="52">
        <v>3755</v>
      </c>
      <c r="I604" s="54"/>
      <c r="J604" s="55">
        <v>4.6042370173102531</v>
      </c>
      <c r="K604" s="118"/>
      <c r="L604" s="118"/>
      <c r="M604" s="55"/>
    </row>
    <row r="605" spans="1:13" ht="17" thickBot="1">
      <c r="A605" s="3" t="s">
        <v>165</v>
      </c>
      <c r="B605" s="167" t="s">
        <v>403</v>
      </c>
      <c r="C605" s="4">
        <v>4154407</v>
      </c>
      <c r="D605" s="4">
        <v>2019</v>
      </c>
      <c r="E605" s="5">
        <v>1</v>
      </c>
      <c r="F605" s="52">
        <v>10764.68</v>
      </c>
      <c r="G605" s="51">
        <v>18311.32</v>
      </c>
      <c r="H605" s="51">
        <v>6262</v>
      </c>
      <c r="I605" s="53"/>
      <c r="J605" s="55">
        <v>4.6432449696582561</v>
      </c>
      <c r="K605" s="118"/>
      <c r="L605" s="118"/>
      <c r="M605" s="55"/>
    </row>
    <row r="606" spans="1:13" ht="17" thickBot="1">
      <c r="A606" s="3" t="s">
        <v>129</v>
      </c>
      <c r="B606" s="167" t="s">
        <v>621</v>
      </c>
      <c r="C606" s="4">
        <v>4114245</v>
      </c>
      <c r="D606" s="4">
        <v>2019</v>
      </c>
      <c r="E606" s="5">
        <v>1</v>
      </c>
      <c r="F606" s="52">
        <v>15922.27</v>
      </c>
      <c r="G606" s="51">
        <v>26375.34</v>
      </c>
      <c r="H606" s="52">
        <v>9105</v>
      </c>
      <c r="I606" s="54"/>
      <c r="J606" s="55">
        <v>4.6455365183964856</v>
      </c>
      <c r="K606" s="118"/>
      <c r="L606" s="118"/>
      <c r="M606" s="55"/>
    </row>
    <row r="607" spans="1:13" ht="17" thickBot="1">
      <c r="A607" s="3" t="s">
        <v>61</v>
      </c>
      <c r="B607" s="167" t="s">
        <v>261</v>
      </c>
      <c r="C607" s="4">
        <v>4115051</v>
      </c>
      <c r="D607" s="4">
        <v>2019</v>
      </c>
      <c r="E607" s="5">
        <v>1</v>
      </c>
      <c r="F607" s="52">
        <v>16546.259999999998</v>
      </c>
      <c r="G607" s="51">
        <v>19074.28</v>
      </c>
      <c r="H607" s="52">
        <v>7614</v>
      </c>
      <c r="I607" s="54"/>
      <c r="J607" s="55">
        <v>4.6782952456002089</v>
      </c>
      <c r="K607" s="118"/>
      <c r="L607" s="118"/>
      <c r="M607" s="55"/>
    </row>
    <row r="608" spans="1:13" ht="17" thickBot="1">
      <c r="A608" s="3" t="s">
        <v>49</v>
      </c>
      <c r="B608" s="167" t="s">
        <v>546</v>
      </c>
      <c r="C608" s="4">
        <v>4104808</v>
      </c>
      <c r="D608" s="4">
        <v>2019</v>
      </c>
      <c r="E608" s="5">
        <v>1</v>
      </c>
      <c r="F608" s="52">
        <v>16452.739999999998</v>
      </c>
      <c r="G608" s="51">
        <v>27667.33</v>
      </c>
      <c r="H608" s="51">
        <v>9427</v>
      </c>
      <c r="I608" s="53"/>
      <c r="J608" s="55">
        <v>4.6801813938686747</v>
      </c>
      <c r="K608" s="118"/>
      <c r="L608" s="118"/>
      <c r="M608" s="55"/>
    </row>
    <row r="609" spans="1:13" ht="17" thickBot="1">
      <c r="A609" s="3" t="s">
        <v>85</v>
      </c>
      <c r="B609" s="167" t="s">
        <v>323</v>
      </c>
      <c r="C609" s="4">
        <v>4167904</v>
      </c>
      <c r="D609" s="4">
        <v>2019</v>
      </c>
      <c r="E609" s="5">
        <v>1</v>
      </c>
      <c r="F609" s="52">
        <v>16111.310000000001</v>
      </c>
      <c r="G609" s="51">
        <v>32699.599999999999</v>
      </c>
      <c r="H609" s="52">
        <v>10406</v>
      </c>
      <c r="I609" s="54"/>
      <c r="J609" s="55">
        <v>4.6906505862002694</v>
      </c>
      <c r="K609" s="118"/>
      <c r="L609" s="118"/>
      <c r="M609" s="55"/>
    </row>
    <row r="610" spans="1:13" ht="17" thickBot="1">
      <c r="A610" s="3" t="s">
        <v>88</v>
      </c>
      <c r="B610" s="167" t="s">
        <v>329</v>
      </c>
      <c r="C610" s="4">
        <v>4113726</v>
      </c>
      <c r="D610" s="4">
        <v>2019</v>
      </c>
      <c r="E610" s="5">
        <v>1</v>
      </c>
      <c r="F610" s="52">
        <v>12388.779999999999</v>
      </c>
      <c r="G610" s="51">
        <v>21397.5</v>
      </c>
      <c r="H610" s="52">
        <v>7170</v>
      </c>
      <c r="I610" s="54"/>
      <c r="J610" s="55">
        <v>4.7121729428172943</v>
      </c>
      <c r="K610" s="118"/>
      <c r="L610" s="118"/>
      <c r="M610" s="55"/>
    </row>
    <row r="611" spans="1:13" ht="17" thickBot="1">
      <c r="A611" s="3" t="s">
        <v>44</v>
      </c>
      <c r="B611" s="167" t="s">
        <v>535</v>
      </c>
      <c r="C611" s="4">
        <v>4173209</v>
      </c>
      <c r="D611" s="4">
        <v>2019</v>
      </c>
      <c r="E611" s="5">
        <v>1</v>
      </c>
      <c r="F611" s="52">
        <v>6199.73</v>
      </c>
      <c r="G611" s="51">
        <v>14804.18</v>
      </c>
      <c r="H611" s="51">
        <v>4450</v>
      </c>
      <c r="I611" s="53"/>
      <c r="J611" s="55">
        <v>4.7199797752808985</v>
      </c>
      <c r="K611" s="118"/>
      <c r="L611" s="118"/>
      <c r="M611" s="55"/>
    </row>
    <row r="612" spans="1:13" ht="17" thickBot="1">
      <c r="A612" s="3" t="s">
        <v>140</v>
      </c>
      <c r="B612" s="167" t="s">
        <v>647</v>
      </c>
      <c r="C612" s="4">
        <v>4115281</v>
      </c>
      <c r="D612" s="4">
        <v>2019</v>
      </c>
      <c r="E612" s="5">
        <v>1</v>
      </c>
      <c r="F612" s="52">
        <v>11724.92</v>
      </c>
      <c r="G612" s="51">
        <v>12210.44</v>
      </c>
      <c r="H612" s="52">
        <v>5066</v>
      </c>
      <c r="I612" s="54"/>
      <c r="J612" s="55">
        <v>4.7247058823529411</v>
      </c>
      <c r="K612" s="118"/>
      <c r="L612" s="118"/>
      <c r="M612" s="55"/>
    </row>
    <row r="613" spans="1:13" ht="17" thickBot="1">
      <c r="A613" s="3" t="s">
        <v>79</v>
      </c>
      <c r="B613" s="167" t="s">
        <v>308</v>
      </c>
      <c r="C613" s="4">
        <v>4113080</v>
      </c>
      <c r="D613" s="4">
        <v>2019</v>
      </c>
      <c r="E613" s="5">
        <v>1</v>
      </c>
      <c r="F613" s="52">
        <v>15020.31</v>
      </c>
      <c r="G613" s="51">
        <v>25333.86</v>
      </c>
      <c r="H613" s="52">
        <v>8522</v>
      </c>
      <c r="I613" s="54"/>
      <c r="J613" s="55">
        <v>4.7352933583665804</v>
      </c>
      <c r="K613" s="118"/>
      <c r="L613" s="118"/>
      <c r="M613" s="55"/>
    </row>
    <row r="614" spans="1:13" ht="17" thickBot="1">
      <c r="A614" s="3" t="s">
        <v>150</v>
      </c>
      <c r="B614" s="167" t="s">
        <v>367</v>
      </c>
      <c r="C614" s="4">
        <v>4114670</v>
      </c>
      <c r="D614" s="4">
        <v>2019</v>
      </c>
      <c r="E614" s="5">
        <v>1</v>
      </c>
      <c r="F614" s="52">
        <v>17529.03</v>
      </c>
      <c r="G614" s="51">
        <v>24766.55</v>
      </c>
      <c r="H614" s="51">
        <v>8822</v>
      </c>
      <c r="I614" s="53"/>
      <c r="J614" s="55">
        <v>4.7943300838812064</v>
      </c>
      <c r="K614" s="118"/>
      <c r="L614" s="118"/>
      <c r="M614" s="55"/>
    </row>
    <row r="615" spans="1:13" ht="17" thickBot="1">
      <c r="A615" s="3" t="s">
        <v>67</v>
      </c>
      <c r="B615" s="167" t="s">
        <v>276</v>
      </c>
      <c r="C615" s="4">
        <v>4915271</v>
      </c>
      <c r="D615" s="4">
        <v>2019</v>
      </c>
      <c r="E615" s="5">
        <v>1</v>
      </c>
      <c r="F615" s="52">
        <v>8328</v>
      </c>
      <c r="G615" s="51">
        <v>7521.75</v>
      </c>
      <c r="H615" s="52">
        <v>3280</v>
      </c>
      <c r="I615" s="54"/>
      <c r="J615" s="55">
        <v>4.8322408536585364</v>
      </c>
      <c r="K615" s="118"/>
      <c r="L615" s="118"/>
      <c r="M615" s="55"/>
    </row>
    <row r="616" spans="1:13" ht="17" thickBot="1">
      <c r="A616" s="3" t="s">
        <v>182</v>
      </c>
      <c r="B616" s="167" t="s">
        <v>441</v>
      </c>
      <c r="C616" s="4">
        <v>4113643</v>
      </c>
      <c r="D616" s="4">
        <v>2019</v>
      </c>
      <c r="E616" s="5">
        <v>1</v>
      </c>
      <c r="F616" s="52">
        <v>19527.52</v>
      </c>
      <c r="G616" s="51">
        <v>25404.25</v>
      </c>
      <c r="H616" s="52">
        <v>9260</v>
      </c>
      <c r="I616" s="54"/>
      <c r="J616" s="55">
        <v>4.8522429805615559</v>
      </c>
      <c r="K616" s="118"/>
      <c r="L616" s="118"/>
      <c r="M616" s="55"/>
    </row>
    <row r="617" spans="1:13" ht="17" thickBot="1">
      <c r="A617" s="3" t="s">
        <v>53</v>
      </c>
      <c r="B617" s="167" t="s">
        <v>244</v>
      </c>
      <c r="C617" s="4">
        <v>4112314</v>
      </c>
      <c r="D617" s="4">
        <v>2019</v>
      </c>
      <c r="E617" s="5">
        <v>1</v>
      </c>
      <c r="F617" s="52">
        <v>5704.25</v>
      </c>
      <c r="G617" s="51">
        <v>10382.950000000001</v>
      </c>
      <c r="H617" s="51">
        <v>3296</v>
      </c>
      <c r="I617" s="53"/>
      <c r="J617" s="55">
        <v>4.8808252427184469</v>
      </c>
      <c r="K617" s="118"/>
      <c r="L617" s="118"/>
      <c r="M617" s="55"/>
    </row>
    <row r="618" spans="1:13" ht="17" thickBot="1">
      <c r="A618" s="3" t="s">
        <v>125</v>
      </c>
      <c r="B618" s="167" t="s">
        <v>613</v>
      </c>
      <c r="C618" s="4">
        <v>4150702</v>
      </c>
      <c r="D618" s="4">
        <v>2019</v>
      </c>
      <c r="E618" s="5">
        <v>1</v>
      </c>
      <c r="F618" s="52">
        <v>20870.7</v>
      </c>
      <c r="G618" s="51">
        <v>34710.25</v>
      </c>
      <c r="H618" s="52">
        <v>11271</v>
      </c>
      <c r="I618" s="54"/>
      <c r="J618" s="55">
        <v>4.9313237512199448</v>
      </c>
      <c r="K618" s="118"/>
      <c r="L618" s="118"/>
      <c r="M618" s="55"/>
    </row>
    <row r="619" spans="1:13" ht="17" thickBot="1">
      <c r="A619" s="1" t="s">
        <v>167</v>
      </c>
      <c r="B619" s="167" t="s">
        <v>406</v>
      </c>
      <c r="C619" s="2">
        <v>4945700</v>
      </c>
      <c r="D619" s="4">
        <v>2019</v>
      </c>
      <c r="E619" s="5">
        <v>1</v>
      </c>
      <c r="F619" s="52">
        <v>6347.09</v>
      </c>
      <c r="G619" s="51">
        <v>7323.54</v>
      </c>
      <c r="H619" s="52">
        <v>2751</v>
      </c>
      <c r="I619" s="54"/>
      <c r="J619" s="55">
        <v>4.9693311523082517</v>
      </c>
      <c r="K619" s="118"/>
      <c r="L619" s="118"/>
      <c r="M619" s="55"/>
    </row>
    <row r="620" spans="1:13" ht="17" thickBot="1">
      <c r="A620" s="3" t="s">
        <v>144</v>
      </c>
      <c r="B620" s="167" t="s">
        <v>355</v>
      </c>
      <c r="C620" s="4">
        <v>4107702</v>
      </c>
      <c r="D620" s="4">
        <v>2019</v>
      </c>
      <c r="E620" s="5">
        <v>1</v>
      </c>
      <c r="F620" s="52">
        <v>32566.25</v>
      </c>
      <c r="G620" s="51">
        <v>53686</v>
      </c>
      <c r="H620" s="51">
        <v>17321</v>
      </c>
      <c r="I620" s="53"/>
      <c r="J620" s="55">
        <v>4.979634547658911</v>
      </c>
      <c r="K620" s="118"/>
      <c r="L620" s="118"/>
      <c r="M620" s="55"/>
    </row>
    <row r="621" spans="1:13" ht="17" thickBot="1">
      <c r="A621" s="3" t="s">
        <v>204</v>
      </c>
      <c r="B621" s="167" t="s">
        <v>681</v>
      </c>
      <c r="C621" s="4">
        <v>4113312</v>
      </c>
      <c r="D621" s="4">
        <v>2019</v>
      </c>
      <c r="E621" s="5">
        <v>1</v>
      </c>
      <c r="F621" s="52">
        <v>4383.8500000000004</v>
      </c>
      <c r="G621" s="51">
        <v>6717.7</v>
      </c>
      <c r="H621" s="52">
        <v>2215</v>
      </c>
      <c r="I621" s="54"/>
      <c r="J621" s="55">
        <v>5.0119864559819414</v>
      </c>
      <c r="K621" s="118"/>
      <c r="L621" s="118"/>
      <c r="M621" s="55"/>
    </row>
    <row r="622" spans="1:13" ht="17" thickBot="1">
      <c r="A622" s="3" t="s">
        <v>190</v>
      </c>
      <c r="B622" s="167" t="s">
        <v>654</v>
      </c>
      <c r="C622" s="4">
        <v>4160107</v>
      </c>
      <c r="D622" s="4">
        <v>2019</v>
      </c>
      <c r="E622" s="5">
        <v>1</v>
      </c>
      <c r="F622" s="52">
        <v>22492.639999999999</v>
      </c>
      <c r="G622" s="51">
        <v>36091.43</v>
      </c>
      <c r="H622" s="52">
        <v>11617</v>
      </c>
      <c r="I622" s="54"/>
      <c r="J622" s="55">
        <v>5.0429603167771369</v>
      </c>
      <c r="K622" s="118"/>
      <c r="L622" s="118"/>
      <c r="M622" s="55"/>
    </row>
    <row r="623" spans="1:13" ht="17" thickBot="1">
      <c r="A623" s="3" t="s">
        <v>171</v>
      </c>
      <c r="B623" s="167" t="s">
        <v>414</v>
      </c>
      <c r="C623" s="4">
        <v>4111613</v>
      </c>
      <c r="D623" s="4">
        <v>2019</v>
      </c>
      <c r="E623" s="5">
        <v>1</v>
      </c>
      <c r="F623" s="52">
        <v>4580.25</v>
      </c>
      <c r="G623" s="51">
        <v>11939.17</v>
      </c>
      <c r="H623" s="51">
        <v>3269</v>
      </c>
      <c r="I623" s="53"/>
      <c r="J623" s="55">
        <v>5.0533557662893847</v>
      </c>
      <c r="K623" s="118"/>
      <c r="L623" s="118"/>
      <c r="M623" s="55"/>
    </row>
    <row r="624" spans="1:13" ht="17" thickBot="1">
      <c r="A624" s="3" t="s">
        <v>115</v>
      </c>
      <c r="B624" s="167" t="s">
        <v>590</v>
      </c>
      <c r="C624" s="4">
        <v>4113338</v>
      </c>
      <c r="D624" s="4">
        <v>2019</v>
      </c>
      <c r="E624" s="5">
        <v>1</v>
      </c>
      <c r="F624" s="52">
        <v>9558.25</v>
      </c>
      <c r="G624" s="51">
        <v>14609</v>
      </c>
      <c r="H624" s="52">
        <v>4753</v>
      </c>
      <c r="I624" s="54"/>
      <c r="J624" s="55">
        <v>5.0846307595203033</v>
      </c>
      <c r="K624" s="118"/>
      <c r="L624" s="118"/>
      <c r="M624" s="55"/>
    </row>
    <row r="625" spans="1:13" ht="17" thickBot="1">
      <c r="A625" s="19" t="s">
        <v>216</v>
      </c>
      <c r="B625" s="167" t="s">
        <v>740</v>
      </c>
      <c r="C625" s="4">
        <v>4915551</v>
      </c>
      <c r="D625" s="4">
        <v>2019</v>
      </c>
      <c r="E625" s="5">
        <v>1</v>
      </c>
      <c r="F625" s="52">
        <v>5028</v>
      </c>
      <c r="G625" s="51">
        <v>5717</v>
      </c>
      <c r="H625" s="51">
        <v>2113</v>
      </c>
      <c r="I625" s="93"/>
      <c r="J625" s="94">
        <v>5.0851869380028392</v>
      </c>
      <c r="K625" s="141"/>
      <c r="L625" s="141"/>
      <c r="M625" s="94"/>
    </row>
    <row r="626" spans="1:13" ht="17" thickBot="1">
      <c r="A626" s="3" t="s">
        <v>131</v>
      </c>
      <c r="B626" s="167" t="s">
        <v>626</v>
      </c>
      <c r="C626" s="4">
        <v>4111670</v>
      </c>
      <c r="D626" s="4">
        <v>2019</v>
      </c>
      <c r="E626" s="5">
        <v>1</v>
      </c>
      <c r="F626" s="52">
        <v>4364.9399999999996</v>
      </c>
      <c r="G626" s="51">
        <v>7652.22</v>
      </c>
      <c r="H626" s="52">
        <v>2349</v>
      </c>
      <c r="I626" s="54"/>
      <c r="J626" s="55">
        <v>5.1158620689655168</v>
      </c>
      <c r="K626" s="118"/>
      <c r="L626" s="118"/>
      <c r="M626" s="55"/>
    </row>
    <row r="627" spans="1:13" ht="17" thickBot="1">
      <c r="A627" s="3" t="s">
        <v>187</v>
      </c>
      <c r="B627" s="167" t="s">
        <v>449</v>
      </c>
      <c r="C627" s="4">
        <v>4135901</v>
      </c>
      <c r="D627" s="4">
        <v>2019</v>
      </c>
      <c r="E627" s="5">
        <v>1</v>
      </c>
      <c r="F627" s="52">
        <v>9384.83</v>
      </c>
      <c r="G627" s="51">
        <v>15353.560000000001</v>
      </c>
      <c r="H627" s="51">
        <v>4779</v>
      </c>
      <c r="I627" s="53"/>
      <c r="J627" s="55">
        <v>5.1764783427495287</v>
      </c>
      <c r="K627" s="118"/>
      <c r="L627" s="118"/>
      <c r="M627" s="55"/>
    </row>
    <row r="628" spans="1:13" ht="17" thickBot="1">
      <c r="A628" s="3" t="s">
        <v>69</v>
      </c>
      <c r="B628" s="167" t="e">
        <v>#N/A</v>
      </c>
      <c r="C628" s="4">
        <v>4945200</v>
      </c>
      <c r="D628" s="4">
        <v>2019</v>
      </c>
      <c r="E628" s="5">
        <v>1</v>
      </c>
      <c r="F628" s="52">
        <v>4192</v>
      </c>
      <c r="G628" s="51">
        <v>6112</v>
      </c>
      <c r="H628" s="52">
        <v>1961</v>
      </c>
      <c r="I628" s="54"/>
      <c r="J628" s="55">
        <v>5.2544620091789902</v>
      </c>
      <c r="K628" s="118"/>
      <c r="L628" s="118"/>
      <c r="M628" s="55"/>
    </row>
    <row r="629" spans="1:13" ht="17" thickBot="1">
      <c r="A629" s="3" t="s">
        <v>198</v>
      </c>
      <c r="B629" s="167" t="s">
        <v>436</v>
      </c>
      <c r="C629" s="4">
        <v>4915321</v>
      </c>
      <c r="D629" s="4">
        <v>2019</v>
      </c>
      <c r="E629" s="5">
        <v>1</v>
      </c>
      <c r="F629" s="52">
        <v>8109.1900000000005</v>
      </c>
      <c r="G629" s="51">
        <v>8192.91</v>
      </c>
      <c r="H629" s="52">
        <v>3101</v>
      </c>
      <c r="I629" s="54"/>
      <c r="J629" s="55">
        <v>5.257046114156724</v>
      </c>
      <c r="K629" s="118"/>
      <c r="L629" s="118"/>
      <c r="M629" s="55"/>
    </row>
    <row r="630" spans="1:13" ht="17" thickBot="1">
      <c r="A630" s="1" t="s">
        <v>72</v>
      </c>
      <c r="B630" s="167" t="s">
        <v>287</v>
      </c>
      <c r="C630" s="2">
        <v>4913502</v>
      </c>
      <c r="D630" s="4">
        <v>2019</v>
      </c>
      <c r="E630" s="5">
        <v>1</v>
      </c>
      <c r="F630" s="52">
        <v>11399.710000000001</v>
      </c>
      <c r="G630" s="51">
        <v>12447.12</v>
      </c>
      <c r="H630" s="52">
        <v>4514</v>
      </c>
      <c r="I630" s="54"/>
      <c r="J630" s="55">
        <v>5.2828599911386798</v>
      </c>
      <c r="K630" s="118"/>
      <c r="L630" s="118"/>
      <c r="M630" s="55"/>
    </row>
    <row r="631" spans="1:13" ht="17" thickBot="1">
      <c r="A631" s="3" t="s">
        <v>112</v>
      </c>
      <c r="B631" s="167" t="s">
        <v>584</v>
      </c>
      <c r="C631" s="4">
        <v>4113650</v>
      </c>
      <c r="D631" s="4">
        <v>2019</v>
      </c>
      <c r="E631" s="5">
        <v>1</v>
      </c>
      <c r="F631" s="52">
        <v>7577.91</v>
      </c>
      <c r="G631" s="51">
        <v>9412.93</v>
      </c>
      <c r="H631" s="51">
        <v>3207</v>
      </c>
      <c r="I631" s="53"/>
      <c r="J631" s="55">
        <v>5.2980480199563456</v>
      </c>
      <c r="K631" s="118"/>
      <c r="L631" s="118"/>
      <c r="M631" s="55"/>
    </row>
    <row r="632" spans="1:13" ht="17" thickBot="1">
      <c r="A632" s="3" t="s">
        <v>111</v>
      </c>
      <c r="B632" s="167" t="s">
        <v>581</v>
      </c>
      <c r="C632" s="4">
        <v>4115011</v>
      </c>
      <c r="D632" s="4">
        <v>2019</v>
      </c>
      <c r="E632" s="5">
        <v>1</v>
      </c>
      <c r="F632" s="52">
        <v>8041.6</v>
      </c>
      <c r="G632" s="51">
        <v>10818.41</v>
      </c>
      <c r="H632" s="52">
        <v>3465</v>
      </c>
      <c r="I632" s="54"/>
      <c r="J632" s="55">
        <v>5.4430043290043297</v>
      </c>
      <c r="K632" s="118"/>
      <c r="L632" s="118"/>
      <c r="M632" s="55"/>
    </row>
    <row r="633" spans="1:13" ht="17" thickBot="1">
      <c r="A633" s="3" t="s">
        <v>41</v>
      </c>
      <c r="B633" s="167" t="s">
        <v>532</v>
      </c>
      <c r="C633" s="4">
        <v>4165809</v>
      </c>
      <c r="D633" s="4">
        <v>2019</v>
      </c>
      <c r="E633" s="5">
        <v>1</v>
      </c>
      <c r="F633" s="52">
        <v>31455.75</v>
      </c>
      <c r="G633" s="51">
        <v>62662.25</v>
      </c>
      <c r="H633" s="52">
        <v>17268</v>
      </c>
      <c r="I633" s="54"/>
      <c r="J633" s="55">
        <v>5.4504285383368076</v>
      </c>
      <c r="K633" s="118"/>
      <c r="L633" s="118"/>
      <c r="M633" s="55"/>
    </row>
    <row r="634" spans="1:13" ht="17" thickBot="1">
      <c r="A634" s="3" t="s">
        <v>62</v>
      </c>
      <c r="B634" s="167" t="s">
        <v>263</v>
      </c>
      <c r="C634" s="4">
        <v>4112454</v>
      </c>
      <c r="D634" s="4">
        <v>2019</v>
      </c>
      <c r="E634" s="5">
        <v>1</v>
      </c>
      <c r="F634" s="52">
        <v>4116.75</v>
      </c>
      <c r="G634" s="51">
        <v>4336.5</v>
      </c>
      <c r="H634" s="51">
        <v>1547</v>
      </c>
      <c r="I634" s="53"/>
      <c r="J634" s="55">
        <v>5.4642857142857144</v>
      </c>
      <c r="K634" s="118"/>
      <c r="L634" s="118"/>
      <c r="M634" s="55"/>
    </row>
    <row r="635" spans="1:13" ht="17" thickBot="1">
      <c r="A635" s="3" t="s">
        <v>81</v>
      </c>
      <c r="B635" s="167" t="s">
        <v>313</v>
      </c>
      <c r="C635" s="4">
        <v>4110656</v>
      </c>
      <c r="D635" s="4">
        <v>2019</v>
      </c>
      <c r="E635" s="5">
        <v>1</v>
      </c>
      <c r="F635" s="52">
        <v>10082.75</v>
      </c>
      <c r="G635" s="51">
        <v>20926.71</v>
      </c>
      <c r="H635" s="52">
        <v>5644</v>
      </c>
      <c r="I635" s="54"/>
      <c r="J635" s="55">
        <v>5.4942345854004246</v>
      </c>
      <c r="K635" s="118"/>
      <c r="L635" s="118"/>
      <c r="M635" s="55"/>
    </row>
    <row r="636" spans="1:13" ht="17" thickBot="1">
      <c r="A636" s="3" t="s">
        <v>66</v>
      </c>
      <c r="B636" s="167" t="s">
        <v>273</v>
      </c>
      <c r="C636" s="4">
        <v>4205407</v>
      </c>
      <c r="D636" s="4">
        <v>2019</v>
      </c>
      <c r="E636" s="5">
        <v>1</v>
      </c>
      <c r="F636" s="52">
        <v>2070.4499999999998</v>
      </c>
      <c r="G636" s="51">
        <v>3908.6000000000004</v>
      </c>
      <c r="H636" s="52">
        <v>1064</v>
      </c>
      <c r="I636" s="54"/>
      <c r="J636" s="55">
        <v>5.6194078947368427</v>
      </c>
      <c r="K636" s="118"/>
      <c r="L636" s="118"/>
      <c r="M636" s="55"/>
    </row>
    <row r="637" spans="1:13" ht="17" thickBot="1">
      <c r="A637" s="3" t="s">
        <v>78</v>
      </c>
      <c r="B637" s="167" t="s">
        <v>306</v>
      </c>
      <c r="C637" s="4">
        <v>4152708</v>
      </c>
      <c r="D637" s="4">
        <v>2019</v>
      </c>
      <c r="E637" s="5">
        <v>1</v>
      </c>
      <c r="F637" s="52">
        <v>4835.66</v>
      </c>
      <c r="G637" s="51">
        <v>6595.77</v>
      </c>
      <c r="H637" s="51">
        <v>2016</v>
      </c>
      <c r="I637" s="53"/>
      <c r="J637" s="55">
        <v>5.6703521825396823</v>
      </c>
      <c r="K637" s="118"/>
      <c r="L637" s="118"/>
      <c r="M637" s="55"/>
    </row>
    <row r="638" spans="1:13" ht="17" thickBot="1">
      <c r="A638" s="3" t="s">
        <v>63</v>
      </c>
      <c r="B638" s="167" t="s">
        <v>265</v>
      </c>
      <c r="C638" s="4">
        <v>4113718</v>
      </c>
      <c r="D638" s="4">
        <v>2019</v>
      </c>
      <c r="E638" s="5">
        <v>1</v>
      </c>
      <c r="F638" s="52">
        <v>8177.25</v>
      </c>
      <c r="G638" s="51">
        <v>8232.75</v>
      </c>
      <c r="H638" s="52">
        <v>2874</v>
      </c>
      <c r="I638" s="54"/>
      <c r="J638" s="55">
        <v>5.7098121085594986</v>
      </c>
      <c r="K638" s="118"/>
      <c r="L638" s="118"/>
      <c r="M638" s="55"/>
    </row>
    <row r="639" spans="1:13" ht="17" thickBot="1">
      <c r="A639" s="3" t="s">
        <v>23</v>
      </c>
      <c r="B639" s="167" t="s">
        <v>495</v>
      </c>
      <c r="C639" s="4">
        <v>4115421</v>
      </c>
      <c r="D639" s="4">
        <v>2019</v>
      </c>
      <c r="E639" s="5">
        <v>1</v>
      </c>
      <c r="F639" s="52">
        <v>8573.25</v>
      </c>
      <c r="G639" s="51">
        <v>8551.75</v>
      </c>
      <c r="H639" s="52">
        <v>2859</v>
      </c>
      <c r="I639" s="54"/>
      <c r="J639" s="55">
        <v>5.9898565932144106</v>
      </c>
      <c r="K639" s="118"/>
      <c r="L639" s="118"/>
      <c r="M639" s="55"/>
    </row>
    <row r="640" spans="1:13" ht="17" thickBot="1">
      <c r="A640" s="3" t="s">
        <v>47</v>
      </c>
      <c r="B640" s="167" t="s">
        <v>542</v>
      </c>
      <c r="C640" s="4">
        <v>4204509</v>
      </c>
      <c r="D640" s="4">
        <v>2019</v>
      </c>
      <c r="E640" s="5">
        <v>1</v>
      </c>
      <c r="F640" s="52">
        <v>2033</v>
      </c>
      <c r="G640" s="51">
        <v>4234.75</v>
      </c>
      <c r="H640" s="51">
        <v>1046</v>
      </c>
      <c r="I640" s="53"/>
      <c r="J640" s="55">
        <v>5.9921128107074573</v>
      </c>
      <c r="K640" s="118"/>
      <c r="L640" s="118"/>
      <c r="M640" s="55"/>
    </row>
    <row r="641" spans="1:28" ht="17" thickBot="1">
      <c r="A641" s="3" t="s">
        <v>121</v>
      </c>
      <c r="B641" s="167" t="s">
        <v>604</v>
      </c>
      <c r="C641" s="4">
        <v>4115891</v>
      </c>
      <c r="D641" s="4">
        <v>2019</v>
      </c>
      <c r="E641" s="5">
        <v>1</v>
      </c>
      <c r="F641" s="52">
        <v>11772.96</v>
      </c>
      <c r="G641" s="51">
        <v>11045.83</v>
      </c>
      <c r="H641" s="52">
        <v>3748</v>
      </c>
      <c r="I641" s="54"/>
      <c r="J641" s="55">
        <v>6.0882577374599789</v>
      </c>
      <c r="K641" s="118"/>
      <c r="L641" s="118"/>
      <c r="M641" s="55"/>
    </row>
    <row r="642" spans="1:28" ht="17" thickBot="1">
      <c r="A642" s="1" t="s">
        <v>199</v>
      </c>
      <c r="B642" s="167" t="s">
        <v>668</v>
      </c>
      <c r="C642" s="2">
        <v>4914401</v>
      </c>
      <c r="D642" s="4">
        <v>2019</v>
      </c>
      <c r="E642" s="5">
        <v>1</v>
      </c>
      <c r="F642" s="52">
        <v>6345.4699999999993</v>
      </c>
      <c r="G642" s="51">
        <v>10895.48</v>
      </c>
      <c r="H642" s="52">
        <v>2804</v>
      </c>
      <c r="I642" s="54"/>
      <c r="J642" s="55">
        <v>6.1486982881597712</v>
      </c>
      <c r="K642" s="118"/>
      <c r="L642" s="118"/>
      <c r="M642" s="55"/>
    </row>
    <row r="643" spans="1:28" ht="17" thickBot="1">
      <c r="A643" s="3" t="s">
        <v>217</v>
      </c>
      <c r="B643" s="167" t="s">
        <v>694</v>
      </c>
      <c r="C643" s="4">
        <v>4015481</v>
      </c>
      <c r="D643" s="4">
        <v>2019</v>
      </c>
      <c r="E643" s="5">
        <v>1</v>
      </c>
      <c r="F643" s="52">
        <v>11466.98</v>
      </c>
      <c r="G643" s="51">
        <v>29312</v>
      </c>
      <c r="H643" s="51">
        <v>5770</v>
      </c>
      <c r="I643" s="53"/>
      <c r="J643" s="55">
        <v>7.0674142114384741</v>
      </c>
      <c r="K643" s="118"/>
      <c r="L643" s="118"/>
      <c r="M643" s="55"/>
    </row>
    <row r="644" spans="1:28" ht="17" thickBot="1">
      <c r="A644" s="3" t="s">
        <v>166</v>
      </c>
      <c r="B644" s="167" t="s">
        <v>758</v>
      </c>
      <c r="C644" s="4">
        <v>4112835</v>
      </c>
      <c r="D644" s="4">
        <v>2019</v>
      </c>
      <c r="E644" s="5">
        <v>1</v>
      </c>
      <c r="F644" s="52">
        <v>3399</v>
      </c>
      <c r="G644" s="51">
        <v>6975</v>
      </c>
      <c r="H644" s="52">
        <v>1336</v>
      </c>
      <c r="I644" s="54"/>
      <c r="J644" s="55">
        <v>7.7649700598802394</v>
      </c>
      <c r="K644" s="118"/>
      <c r="L644" s="118"/>
      <c r="M644" s="55"/>
    </row>
    <row r="645" spans="1:28" ht="17" thickBot="1">
      <c r="A645" s="3" t="s">
        <v>24</v>
      </c>
      <c r="B645" s="167" t="s">
        <v>497</v>
      </c>
      <c r="C645" s="4">
        <v>4111068</v>
      </c>
      <c r="D645" s="4">
        <v>2019</v>
      </c>
      <c r="E645" s="5">
        <v>1</v>
      </c>
      <c r="F645" s="52">
        <v>16236.75</v>
      </c>
      <c r="G645" s="51">
        <v>13017.75</v>
      </c>
      <c r="H645" s="52">
        <v>2855</v>
      </c>
      <c r="I645" s="54"/>
      <c r="J645" s="55">
        <v>10.24676007005254</v>
      </c>
      <c r="K645" s="118"/>
      <c r="L645" s="118"/>
      <c r="M645" s="55"/>
    </row>
    <row r="646" spans="1:28" ht="17" thickBot="1">
      <c r="A646" s="20" t="s">
        <v>32</v>
      </c>
      <c r="B646" s="167" t="s">
        <v>741</v>
      </c>
      <c r="C646" s="21">
        <v>4210001</v>
      </c>
      <c r="D646" s="21">
        <v>2019</v>
      </c>
      <c r="E646" s="22">
        <v>1</v>
      </c>
      <c r="F646" s="83">
        <v>5030</v>
      </c>
      <c r="G646" s="84">
        <v>9984</v>
      </c>
      <c r="H646" s="83">
        <v>1341</v>
      </c>
      <c r="I646" s="54"/>
      <c r="J646" s="86">
        <v>11.196122296793437</v>
      </c>
      <c r="K646" s="118"/>
      <c r="L646" s="118"/>
      <c r="M646" s="86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</row>
    <row r="647" spans="1:28" ht="17" thickBot="1">
      <c r="A647" s="95" t="s">
        <v>749</v>
      </c>
      <c r="B647" s="167" t="s">
        <v>755</v>
      </c>
      <c r="C647" s="96">
        <v>4114788</v>
      </c>
      <c r="D647" s="96">
        <v>2019</v>
      </c>
      <c r="E647" s="97">
        <v>1</v>
      </c>
      <c r="F647" s="51" t="s">
        <v>750</v>
      </c>
      <c r="G647" s="51" t="s">
        <v>750</v>
      </c>
      <c r="H647" s="51" t="s">
        <v>750</v>
      </c>
      <c r="I647" s="98" t="s">
        <v>750</v>
      </c>
      <c r="J647" s="99" t="s">
        <v>750</v>
      </c>
      <c r="K647" s="140"/>
      <c r="L647" s="140"/>
      <c r="M647" s="99"/>
    </row>
    <row r="648" spans="1:28" ht="17" thickBot="1">
      <c r="A648" s="3" t="s">
        <v>269</v>
      </c>
      <c r="B648" s="167" t="s">
        <v>267</v>
      </c>
      <c r="C648" s="4">
        <v>4115641</v>
      </c>
      <c r="D648" s="4">
        <v>2019</v>
      </c>
      <c r="E648" s="5">
        <v>2</v>
      </c>
      <c r="F648" s="52">
        <v>11417.5</v>
      </c>
      <c r="G648" s="51">
        <v>14538.71</v>
      </c>
      <c r="H648" s="52">
        <v>7988</v>
      </c>
      <c r="I648" s="123">
        <v>1196</v>
      </c>
      <c r="J648" s="114">
        <v>3.3991249374061092</v>
      </c>
      <c r="K648" s="55"/>
      <c r="L648" s="55"/>
      <c r="M648" s="55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</row>
    <row r="649" spans="1:28" ht="17" thickBot="1">
      <c r="A649" s="20" t="s">
        <v>194</v>
      </c>
      <c r="B649" s="167" t="s">
        <v>291</v>
      </c>
      <c r="C649" s="21">
        <v>4115661</v>
      </c>
      <c r="D649" s="21">
        <v>2019</v>
      </c>
      <c r="E649" s="22">
        <v>2</v>
      </c>
      <c r="F649" s="83">
        <v>14958.88</v>
      </c>
      <c r="G649" s="84">
        <v>17489.27</v>
      </c>
      <c r="H649" s="83">
        <v>10608</v>
      </c>
      <c r="I649" s="124">
        <v>845</v>
      </c>
      <c r="J649" s="115">
        <v>3.1384945324283562</v>
      </c>
      <c r="K649" s="86"/>
      <c r="L649" s="86"/>
      <c r="M649" s="86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</row>
    <row r="650" spans="1:28" ht="17" thickBot="1">
      <c r="A650" s="16" t="s">
        <v>469</v>
      </c>
      <c r="B650" s="167" t="s">
        <v>467</v>
      </c>
      <c r="C650" s="17">
        <v>4112231</v>
      </c>
      <c r="D650" s="17">
        <v>2019</v>
      </c>
      <c r="E650" s="18">
        <v>2</v>
      </c>
      <c r="F650" s="80">
        <v>7176.75</v>
      </c>
      <c r="G650" s="80">
        <v>10131.5</v>
      </c>
      <c r="H650" s="80">
        <v>5125</v>
      </c>
      <c r="I650" s="122"/>
      <c r="J650" s="113">
        <v>3.3772195121951221</v>
      </c>
      <c r="K650" s="82"/>
      <c r="L650" s="82"/>
      <c r="M650" s="82"/>
    </row>
    <row r="651" spans="1:28" ht="17" thickBot="1">
      <c r="A651" s="19" t="s">
        <v>272</v>
      </c>
      <c r="B651" s="167" t="s">
        <v>270</v>
      </c>
      <c r="C651" s="4">
        <v>4115601</v>
      </c>
      <c r="D651" s="4">
        <v>2019</v>
      </c>
      <c r="E651" s="5">
        <v>2</v>
      </c>
      <c r="F651" s="52">
        <v>9301.48</v>
      </c>
      <c r="G651" s="51">
        <v>14770.19</v>
      </c>
      <c r="H651" s="52">
        <v>7426</v>
      </c>
      <c r="I651" s="123">
        <v>1079</v>
      </c>
      <c r="J651" s="114">
        <v>3.3868394828979258</v>
      </c>
      <c r="K651" s="55"/>
      <c r="L651" s="55"/>
      <c r="M651" s="55"/>
    </row>
    <row r="652" spans="1:28" ht="17" thickBot="1">
      <c r="A652" s="20" t="s">
        <v>260</v>
      </c>
      <c r="B652" s="167" t="s">
        <v>258</v>
      </c>
      <c r="C652" s="21">
        <v>4112660</v>
      </c>
      <c r="D652" s="21">
        <v>2019</v>
      </c>
      <c r="E652" s="22">
        <v>2</v>
      </c>
      <c r="F652" s="83">
        <v>9774.25</v>
      </c>
      <c r="G652" s="84">
        <v>11841.5</v>
      </c>
      <c r="H652" s="83">
        <v>6342</v>
      </c>
      <c r="I652" s="124"/>
      <c r="J652" s="115">
        <v>3.4083491012298959</v>
      </c>
      <c r="K652" s="86"/>
      <c r="L652" s="86"/>
      <c r="M652" s="86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</row>
    <row r="653" spans="1:28" ht="17" thickBot="1">
      <c r="A653" s="13" t="s">
        <v>113</v>
      </c>
      <c r="B653" s="167" t="s">
        <v>586</v>
      </c>
      <c r="C653" s="14">
        <v>4115301</v>
      </c>
      <c r="D653" s="14">
        <v>2019</v>
      </c>
      <c r="E653" s="15">
        <v>2</v>
      </c>
      <c r="F653" s="51">
        <v>10512.94</v>
      </c>
      <c r="G653" s="51">
        <v>16628.78</v>
      </c>
      <c r="H653" s="51">
        <v>7937</v>
      </c>
      <c r="I653" s="125"/>
      <c r="J653" s="114">
        <v>3.4196447020284744</v>
      </c>
      <c r="K653" s="55"/>
      <c r="L653" s="55"/>
      <c r="M653" s="55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</row>
    <row r="654" spans="1:28" ht="17" thickBot="1">
      <c r="A654" s="3" t="s">
        <v>29</v>
      </c>
      <c r="B654" s="167" t="s">
        <v>509</v>
      </c>
      <c r="C654" s="4">
        <v>4113635</v>
      </c>
      <c r="D654" s="4">
        <v>2019</v>
      </c>
      <c r="E654" s="5">
        <v>2</v>
      </c>
      <c r="F654" s="52">
        <v>9834.52</v>
      </c>
      <c r="G654" s="51">
        <v>15689.54</v>
      </c>
      <c r="H654" s="52">
        <v>8161</v>
      </c>
      <c r="I654" s="123">
        <v>2558</v>
      </c>
      <c r="J654" s="114">
        <v>3.4410072295061882</v>
      </c>
      <c r="K654" s="55"/>
      <c r="L654" s="55"/>
      <c r="M654" s="55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</row>
    <row r="655" spans="1:28" ht="17" thickBot="1">
      <c r="A655" s="3" t="s">
        <v>133</v>
      </c>
      <c r="B655" s="167" t="s">
        <v>630</v>
      </c>
      <c r="C655" s="4">
        <v>4114519</v>
      </c>
      <c r="D655" s="4">
        <v>2019</v>
      </c>
      <c r="E655" s="5">
        <v>2</v>
      </c>
      <c r="F655" s="52">
        <v>4485.26</v>
      </c>
      <c r="G655" s="51">
        <v>5931.97</v>
      </c>
      <c r="H655" s="52">
        <v>3024</v>
      </c>
      <c r="I655" s="123"/>
      <c r="J655" s="114">
        <v>3.4448511904761903</v>
      </c>
      <c r="K655" s="55"/>
      <c r="L655" s="55"/>
      <c r="M655" s="55"/>
    </row>
    <row r="656" spans="1:28" ht="17" thickBot="1">
      <c r="A656" s="3" t="s">
        <v>94</v>
      </c>
      <c r="B656" s="167" t="s">
        <v>342</v>
      </c>
      <c r="C656" s="4">
        <v>4114187</v>
      </c>
      <c r="D656" s="4">
        <v>2019</v>
      </c>
      <c r="E656" s="5">
        <v>2</v>
      </c>
      <c r="F656" s="52">
        <v>12960.7</v>
      </c>
      <c r="G656" s="51">
        <v>15297.67</v>
      </c>
      <c r="H656" s="52">
        <v>8175</v>
      </c>
      <c r="I656" s="123"/>
      <c r="J656" s="114">
        <v>3.4566813455657495</v>
      </c>
      <c r="K656" s="55"/>
      <c r="L656" s="55"/>
      <c r="M656" s="55"/>
    </row>
    <row r="657" spans="1:13" ht="17" thickBot="1">
      <c r="A657" s="3" t="s">
        <v>179</v>
      </c>
      <c r="B657" s="167" t="s">
        <v>431</v>
      </c>
      <c r="C657" s="4">
        <v>4114745</v>
      </c>
      <c r="D657" s="4">
        <v>2019</v>
      </c>
      <c r="E657" s="5">
        <v>2</v>
      </c>
      <c r="F657" s="52">
        <v>9873.75</v>
      </c>
      <c r="G657" s="51">
        <v>14528</v>
      </c>
      <c r="H657" s="52">
        <v>7012</v>
      </c>
      <c r="I657" s="123"/>
      <c r="J657" s="114">
        <v>3.4799985738733601</v>
      </c>
      <c r="K657" s="55"/>
      <c r="L657" s="55"/>
      <c r="M657" s="55"/>
    </row>
    <row r="658" spans="1:13" ht="17" thickBot="1">
      <c r="A658" s="3" t="s">
        <v>734</v>
      </c>
      <c r="B658" s="167" t="s">
        <v>732</v>
      </c>
      <c r="C658" s="4">
        <v>4115881</v>
      </c>
      <c r="D658" s="4">
        <v>2019</v>
      </c>
      <c r="E658" s="5">
        <v>2</v>
      </c>
      <c r="F658" s="52">
        <v>6798.66</v>
      </c>
      <c r="G658" s="51">
        <v>12388.01</v>
      </c>
      <c r="H658" s="52">
        <v>5625</v>
      </c>
      <c r="I658" s="123">
        <v>511</v>
      </c>
      <c r="J658" s="114">
        <v>3.5018079999999996</v>
      </c>
      <c r="K658" s="55"/>
      <c r="L658" s="55"/>
      <c r="M658" s="55"/>
    </row>
    <row r="659" spans="1:13" ht="17" thickBot="1">
      <c r="A659" s="3" t="s">
        <v>578</v>
      </c>
      <c r="B659" s="167" t="s">
        <v>576</v>
      </c>
      <c r="C659" s="4">
        <v>4186706</v>
      </c>
      <c r="D659" s="4">
        <v>2019</v>
      </c>
      <c r="E659" s="5">
        <v>2</v>
      </c>
      <c r="F659" s="52">
        <v>4291.57</v>
      </c>
      <c r="G659" s="51">
        <v>7227.25</v>
      </c>
      <c r="H659" s="52">
        <v>3275</v>
      </c>
      <c r="I659" s="123"/>
      <c r="J659" s="114">
        <v>3.5171969465648854</v>
      </c>
      <c r="K659" s="55"/>
      <c r="L659" s="55"/>
      <c r="M659" s="55"/>
    </row>
    <row r="660" spans="1:13" ht="17" thickBot="1">
      <c r="A660" s="3" t="s">
        <v>618</v>
      </c>
      <c r="B660" s="167" t="s">
        <v>616</v>
      </c>
      <c r="C660" s="4">
        <v>4114761</v>
      </c>
      <c r="D660" s="4">
        <v>2019</v>
      </c>
      <c r="E660" s="5">
        <v>2</v>
      </c>
      <c r="F660" s="52">
        <v>9946.73</v>
      </c>
      <c r="G660" s="51">
        <v>12962.67</v>
      </c>
      <c r="H660" s="52">
        <v>6494</v>
      </c>
      <c r="I660" s="123"/>
      <c r="J660" s="114">
        <v>3.5277794887588545</v>
      </c>
      <c r="K660" s="55"/>
      <c r="L660" s="55"/>
      <c r="M660" s="55"/>
    </row>
    <row r="661" spans="1:13" ht="17" thickBot="1">
      <c r="A661" s="3" t="s">
        <v>197</v>
      </c>
      <c r="B661" s="167" t="s">
        <v>666</v>
      </c>
      <c r="C661" s="4">
        <v>4115691</v>
      </c>
      <c r="D661" s="4">
        <v>2019</v>
      </c>
      <c r="E661" s="5">
        <v>2</v>
      </c>
      <c r="F661" s="52">
        <v>11872.02</v>
      </c>
      <c r="G661" s="51">
        <v>15903.59</v>
      </c>
      <c r="H661" s="52">
        <v>7856</v>
      </c>
      <c r="I661" s="123"/>
      <c r="J661" s="114">
        <v>3.5355919042769859</v>
      </c>
      <c r="K661" s="55"/>
      <c r="L661" s="55"/>
      <c r="M661" s="55"/>
    </row>
    <row r="662" spans="1:13" ht="17" thickBot="1">
      <c r="A662" s="3" t="s">
        <v>118</v>
      </c>
      <c r="B662" s="167" t="s">
        <v>598</v>
      </c>
      <c r="C662" s="4">
        <v>4113486</v>
      </c>
      <c r="D662" s="4">
        <v>2019</v>
      </c>
      <c r="E662" s="5">
        <v>2</v>
      </c>
      <c r="F662" s="52">
        <v>12938</v>
      </c>
      <c r="G662" s="51">
        <v>15706.25</v>
      </c>
      <c r="H662" s="52">
        <v>8083</v>
      </c>
      <c r="I662" s="123"/>
      <c r="J662" s="114">
        <v>3.5437646913274774</v>
      </c>
      <c r="K662" s="55"/>
      <c r="L662" s="55"/>
      <c r="M662" s="55"/>
    </row>
    <row r="663" spans="1:13" ht="17" thickBot="1">
      <c r="A663" s="3" t="s">
        <v>421</v>
      </c>
      <c r="B663" s="167" t="s">
        <v>419</v>
      </c>
      <c r="C663" s="4">
        <v>4115631</v>
      </c>
      <c r="D663" s="4">
        <v>2019</v>
      </c>
      <c r="E663" s="5">
        <v>2</v>
      </c>
      <c r="F663" s="52">
        <v>12636.34</v>
      </c>
      <c r="G663" s="51">
        <v>17105.93</v>
      </c>
      <c r="H663" s="52">
        <v>8734</v>
      </c>
      <c r="I663" s="123">
        <v>1235</v>
      </c>
      <c r="J663" s="114">
        <v>3.5467449049690862</v>
      </c>
      <c r="K663" s="55"/>
      <c r="L663" s="55"/>
      <c r="M663" s="55"/>
    </row>
    <row r="664" spans="1:13" ht="17" thickBot="1">
      <c r="A664" s="3" t="s">
        <v>597</v>
      </c>
      <c r="B664" s="167" t="s">
        <v>595</v>
      </c>
      <c r="C664" s="4">
        <v>4115561</v>
      </c>
      <c r="D664" s="4">
        <v>2019</v>
      </c>
      <c r="E664" s="5">
        <v>2</v>
      </c>
      <c r="F664" s="52">
        <v>8804.880000000001</v>
      </c>
      <c r="G664" s="51">
        <v>14382.060000000001</v>
      </c>
      <c r="H664" s="52">
        <v>6534</v>
      </c>
      <c r="I664" s="123"/>
      <c r="J664" s="114">
        <v>3.5486593204775025</v>
      </c>
      <c r="K664" s="55"/>
      <c r="L664" s="55"/>
      <c r="M664" s="55"/>
    </row>
    <row r="665" spans="1:13" ht="17" thickBot="1">
      <c r="A665" s="3" t="s">
        <v>90</v>
      </c>
      <c r="B665" s="167" t="s">
        <v>334</v>
      </c>
      <c r="C665" s="4">
        <v>4111076</v>
      </c>
      <c r="D665" s="4">
        <v>2019</v>
      </c>
      <c r="E665" s="5">
        <v>2</v>
      </c>
      <c r="F665" s="52">
        <v>10970.59</v>
      </c>
      <c r="G665" s="51">
        <v>18799.900000000001</v>
      </c>
      <c r="H665" s="52">
        <v>8382</v>
      </c>
      <c r="I665" s="123"/>
      <c r="J665" s="114">
        <v>3.5517167740396087</v>
      </c>
      <c r="K665" s="55"/>
      <c r="L665" s="55"/>
      <c r="M665" s="55"/>
    </row>
    <row r="666" spans="1:13" ht="17" thickBot="1">
      <c r="A666" s="3" t="s">
        <v>80</v>
      </c>
      <c r="B666" s="167" t="s">
        <v>311</v>
      </c>
      <c r="C666" s="4">
        <v>4114729</v>
      </c>
      <c r="D666" s="4">
        <v>2019</v>
      </c>
      <c r="E666" s="5">
        <v>2</v>
      </c>
      <c r="F666" s="52">
        <v>5498.75</v>
      </c>
      <c r="G666" s="51">
        <v>7609.5</v>
      </c>
      <c r="H666" s="52">
        <v>3689</v>
      </c>
      <c r="I666" s="123"/>
      <c r="J666" s="114">
        <v>3.5533342369205747</v>
      </c>
      <c r="K666" s="55"/>
      <c r="L666" s="55"/>
      <c r="M666" s="55"/>
    </row>
    <row r="667" spans="1:13" ht="17" thickBot="1">
      <c r="A667" s="3" t="s">
        <v>73</v>
      </c>
      <c r="B667" s="167" t="s">
        <v>289</v>
      </c>
      <c r="C667" s="4">
        <v>4114377</v>
      </c>
      <c r="D667" s="4">
        <v>2019</v>
      </c>
      <c r="E667" s="5">
        <v>2</v>
      </c>
      <c r="F667" s="52">
        <v>9014.18</v>
      </c>
      <c r="G667" s="51">
        <v>21909.619999999995</v>
      </c>
      <c r="H667" s="52">
        <v>8700</v>
      </c>
      <c r="I667" s="123"/>
      <c r="J667" s="114">
        <v>3.5544597701149421</v>
      </c>
      <c r="K667" s="55"/>
      <c r="L667" s="55"/>
      <c r="M667" s="55"/>
    </row>
    <row r="668" spans="1:13" ht="17" thickBot="1">
      <c r="A668" s="3" t="s">
        <v>77</v>
      </c>
      <c r="B668" s="167" t="s">
        <v>304</v>
      </c>
      <c r="C668" s="4">
        <v>4110763</v>
      </c>
      <c r="D668" s="4">
        <v>2019</v>
      </c>
      <c r="E668" s="5">
        <v>2</v>
      </c>
      <c r="F668" s="52">
        <v>14376.96</v>
      </c>
      <c r="G668" s="51">
        <v>18751.64</v>
      </c>
      <c r="H668" s="52">
        <v>9317</v>
      </c>
      <c r="I668" s="123"/>
      <c r="J668" s="114">
        <v>3.5557153590211441</v>
      </c>
      <c r="K668" s="55"/>
      <c r="L668" s="55"/>
      <c r="M668" s="55"/>
    </row>
    <row r="669" spans="1:13" ht="17" thickBot="1">
      <c r="A669" s="3" t="s">
        <v>255</v>
      </c>
      <c r="B669" s="167" t="s">
        <v>253</v>
      </c>
      <c r="C669" s="4">
        <v>4154506</v>
      </c>
      <c r="D669" s="4">
        <v>2019</v>
      </c>
      <c r="E669" s="5">
        <v>2</v>
      </c>
      <c r="F669" s="52">
        <v>12604.22</v>
      </c>
      <c r="G669" s="51">
        <v>23152.04</v>
      </c>
      <c r="H669" s="52">
        <v>10046</v>
      </c>
      <c r="I669" s="123"/>
      <c r="J669" s="114">
        <v>3.559253434202668</v>
      </c>
      <c r="K669" s="55"/>
      <c r="L669" s="55"/>
      <c r="M669" s="55"/>
    </row>
    <row r="670" spans="1:13" ht="17" thickBot="1">
      <c r="A670" s="3" t="s">
        <v>86</v>
      </c>
      <c r="B670" s="167" t="s">
        <v>325</v>
      </c>
      <c r="C670" s="4">
        <v>4112215</v>
      </c>
      <c r="D670" s="4">
        <v>2019</v>
      </c>
      <c r="E670" s="5">
        <v>2</v>
      </c>
      <c r="F670" s="52">
        <v>12492.980000000001</v>
      </c>
      <c r="G670" s="51">
        <v>18572.189999999999</v>
      </c>
      <c r="H670" s="52">
        <v>8695</v>
      </c>
      <c r="I670" s="123"/>
      <c r="J670" s="114">
        <v>3.5727625071880391</v>
      </c>
      <c r="K670" s="55"/>
      <c r="L670" s="55"/>
      <c r="M670" s="55"/>
    </row>
    <row r="671" spans="1:13" ht="17" thickBot="1">
      <c r="A671" s="3" t="s">
        <v>560</v>
      </c>
      <c r="B671" s="167" t="s">
        <v>558</v>
      </c>
      <c r="C671" s="4">
        <v>4115761</v>
      </c>
      <c r="D671" s="4">
        <v>2019</v>
      </c>
      <c r="E671" s="5">
        <v>2</v>
      </c>
      <c r="F671" s="52">
        <v>12168.01</v>
      </c>
      <c r="G671" s="51">
        <v>17280.64</v>
      </c>
      <c r="H671" s="52">
        <v>8242</v>
      </c>
      <c r="I671" s="123"/>
      <c r="J671" s="114">
        <v>3.572998058723611</v>
      </c>
      <c r="K671" s="55"/>
      <c r="L671" s="55"/>
      <c r="M671" s="55"/>
    </row>
    <row r="672" spans="1:13" ht="17" thickBot="1">
      <c r="A672" s="3" t="s">
        <v>59</v>
      </c>
      <c r="B672" s="167" t="s">
        <v>737</v>
      </c>
      <c r="C672" s="4">
        <v>4113668</v>
      </c>
      <c r="D672" s="4">
        <v>2019</v>
      </c>
      <c r="E672" s="5">
        <v>2</v>
      </c>
      <c r="F672" s="52">
        <v>8171.75</v>
      </c>
      <c r="G672" s="51">
        <v>13463.5</v>
      </c>
      <c r="H672" s="52">
        <v>6047</v>
      </c>
      <c r="I672" s="123"/>
      <c r="J672" s="114">
        <v>3.5778485199272367</v>
      </c>
      <c r="K672" s="55"/>
      <c r="L672" s="55"/>
      <c r="M672" s="55"/>
    </row>
    <row r="673" spans="1:13" ht="17" thickBot="1">
      <c r="A673" s="3" t="s">
        <v>402</v>
      </c>
      <c r="B673" s="167" t="s">
        <v>400</v>
      </c>
      <c r="C673" s="4">
        <v>4115591</v>
      </c>
      <c r="D673" s="4">
        <v>2019</v>
      </c>
      <c r="E673" s="5">
        <v>2</v>
      </c>
      <c r="F673" s="52">
        <v>9559.49</v>
      </c>
      <c r="G673" s="51">
        <v>13047.580000000002</v>
      </c>
      <c r="H673" s="52">
        <v>6316</v>
      </c>
      <c r="I673" s="123"/>
      <c r="J673" s="114">
        <v>3.5793334388853704</v>
      </c>
      <c r="K673" s="55"/>
      <c r="L673" s="55"/>
      <c r="M673" s="55"/>
    </row>
    <row r="674" spans="1:13" ht="17" thickBot="1">
      <c r="A674" s="3" t="s">
        <v>501</v>
      </c>
      <c r="B674" s="167" t="s">
        <v>499</v>
      </c>
      <c r="C674" s="4">
        <v>4115101</v>
      </c>
      <c r="D674" s="4">
        <v>2019</v>
      </c>
      <c r="E674" s="5">
        <v>2</v>
      </c>
      <c r="F674" s="52">
        <v>6766.12</v>
      </c>
      <c r="G674" s="51">
        <v>10862.47</v>
      </c>
      <c r="H674" s="52">
        <v>4915</v>
      </c>
      <c r="I674" s="123"/>
      <c r="J674" s="114">
        <v>3.5866917599186166</v>
      </c>
      <c r="K674" s="55"/>
      <c r="L674" s="55"/>
      <c r="M674" s="55"/>
    </row>
    <row r="675" spans="1:13" ht="17" thickBot="1">
      <c r="A675" s="3" t="s">
        <v>55</v>
      </c>
      <c r="B675" s="167" t="s">
        <v>249</v>
      </c>
      <c r="C675" s="4">
        <v>4115621</v>
      </c>
      <c r="D675" s="4">
        <v>2019</v>
      </c>
      <c r="E675" s="5">
        <v>2</v>
      </c>
      <c r="F675" s="52">
        <v>11720.480000000001</v>
      </c>
      <c r="G675" s="51">
        <v>17011.93</v>
      </c>
      <c r="H675" s="52">
        <v>7996</v>
      </c>
      <c r="I675" s="123"/>
      <c r="J675" s="114">
        <v>3.5933479239619812</v>
      </c>
      <c r="K675" s="55"/>
      <c r="L675" s="55"/>
      <c r="M675" s="55"/>
    </row>
    <row r="676" spans="1:13" ht="17" thickBot="1">
      <c r="A676" s="3" t="s">
        <v>200</v>
      </c>
      <c r="B676" s="167" t="s">
        <v>670</v>
      </c>
      <c r="C676" s="4">
        <v>4113544</v>
      </c>
      <c r="D676" s="4">
        <v>2019</v>
      </c>
      <c r="E676" s="5">
        <v>2</v>
      </c>
      <c r="F676" s="52">
        <v>7564.1</v>
      </c>
      <c r="G676" s="51">
        <v>13017.54</v>
      </c>
      <c r="H676" s="52">
        <v>5722</v>
      </c>
      <c r="I676" s="123"/>
      <c r="J676" s="114">
        <v>3.5969311429570081</v>
      </c>
      <c r="K676" s="55"/>
      <c r="L676" s="55"/>
      <c r="M676" s="55"/>
    </row>
    <row r="677" spans="1:13" ht="17" thickBot="1">
      <c r="A677" s="3" t="s">
        <v>93</v>
      </c>
      <c r="B677" s="167" t="s">
        <v>340</v>
      </c>
      <c r="C677" s="4">
        <v>4113932</v>
      </c>
      <c r="D677" s="4">
        <v>2019</v>
      </c>
      <c r="E677" s="5">
        <v>2</v>
      </c>
      <c r="F677" s="52">
        <v>7945.96</v>
      </c>
      <c r="G677" s="51">
        <v>11360.67</v>
      </c>
      <c r="H677" s="52">
        <v>5366</v>
      </c>
      <c r="I677" s="123"/>
      <c r="J677" s="114">
        <v>3.597955646664182</v>
      </c>
      <c r="K677" s="55"/>
      <c r="L677" s="55"/>
      <c r="M677" s="55"/>
    </row>
    <row r="678" spans="1:13" ht="17" thickBot="1">
      <c r="A678" s="3" t="s">
        <v>462</v>
      </c>
      <c r="B678" s="167" t="s">
        <v>460</v>
      </c>
      <c r="C678" s="4">
        <v>4115571</v>
      </c>
      <c r="D678" s="4">
        <v>2019</v>
      </c>
      <c r="E678" s="5">
        <v>2</v>
      </c>
      <c r="F678" s="52">
        <v>12902.300000000001</v>
      </c>
      <c r="G678" s="51">
        <v>15824.279999999999</v>
      </c>
      <c r="H678" s="52">
        <v>7963</v>
      </c>
      <c r="I678" s="123"/>
      <c r="J678" s="114">
        <v>3.6075072208966472</v>
      </c>
      <c r="K678" s="55"/>
      <c r="L678" s="55"/>
      <c r="M678" s="55"/>
    </row>
    <row r="679" spans="1:13" ht="17" thickBot="1">
      <c r="A679" s="3" t="s">
        <v>453</v>
      </c>
      <c r="B679" s="167" t="s">
        <v>451</v>
      </c>
      <c r="C679" s="4">
        <v>4111662</v>
      </c>
      <c r="D679" s="4">
        <v>2019</v>
      </c>
      <c r="E679" s="5">
        <v>2</v>
      </c>
      <c r="F679" s="52">
        <v>6280.2800000000007</v>
      </c>
      <c r="G679" s="51">
        <v>9851.18</v>
      </c>
      <c r="H679" s="52">
        <v>4467</v>
      </c>
      <c r="I679" s="123"/>
      <c r="J679" s="114">
        <v>3.6112513991493174</v>
      </c>
      <c r="K679" s="55"/>
      <c r="L679" s="55"/>
      <c r="M679" s="55"/>
    </row>
    <row r="680" spans="1:13" ht="17" thickBot="1">
      <c r="A680" s="3" t="s">
        <v>48</v>
      </c>
      <c r="B680" s="167" t="s">
        <v>544</v>
      </c>
      <c r="C680" s="4">
        <v>4115041</v>
      </c>
      <c r="D680" s="4">
        <v>2019</v>
      </c>
      <c r="E680" s="5">
        <v>2</v>
      </c>
      <c r="F680" s="52">
        <v>8463.11</v>
      </c>
      <c r="G680" s="51">
        <v>14285.96</v>
      </c>
      <c r="H680" s="52">
        <v>6292</v>
      </c>
      <c r="I680" s="123"/>
      <c r="J680" s="114">
        <v>3.6155546726001271</v>
      </c>
      <c r="K680" s="55"/>
      <c r="L680" s="55"/>
      <c r="M680" s="55"/>
    </row>
    <row r="681" spans="1:13" ht="17" thickBot="1">
      <c r="A681" s="3" t="s">
        <v>136</v>
      </c>
      <c r="B681" s="167" t="s">
        <v>636</v>
      </c>
      <c r="C681" s="4">
        <v>4114586</v>
      </c>
      <c r="D681" s="4">
        <v>2019</v>
      </c>
      <c r="E681" s="5">
        <v>2</v>
      </c>
      <c r="F681" s="52">
        <v>7038.24</v>
      </c>
      <c r="G681" s="51">
        <v>13336.27</v>
      </c>
      <c r="H681" s="52">
        <v>5629</v>
      </c>
      <c r="I681" s="123"/>
      <c r="J681" s="114">
        <v>3.6195612009237879</v>
      </c>
      <c r="K681" s="55"/>
      <c r="L681" s="55"/>
      <c r="M681" s="55"/>
    </row>
    <row r="682" spans="1:13" ht="17" thickBot="1">
      <c r="A682" s="3" t="s">
        <v>625</v>
      </c>
      <c r="B682" s="167" t="s">
        <v>623</v>
      </c>
      <c r="C682" s="4">
        <v>4113361</v>
      </c>
      <c r="D682" s="4">
        <v>2019</v>
      </c>
      <c r="E682" s="5">
        <v>2</v>
      </c>
      <c r="F682" s="52">
        <v>4891.5</v>
      </c>
      <c r="G682" s="51">
        <v>6893.25</v>
      </c>
      <c r="H682" s="52">
        <v>3254</v>
      </c>
      <c r="I682" s="123"/>
      <c r="J682" s="114">
        <v>3.6216195451751689</v>
      </c>
      <c r="K682" s="55"/>
      <c r="L682" s="55"/>
      <c r="M682" s="55"/>
    </row>
    <row r="683" spans="1:13" ht="17" thickBot="1">
      <c r="A683" s="3" t="s">
        <v>196</v>
      </c>
      <c r="B683" s="167" t="s">
        <v>664</v>
      </c>
      <c r="C683" s="4">
        <v>4115681</v>
      </c>
      <c r="D683" s="4">
        <v>2019</v>
      </c>
      <c r="E683" s="5">
        <v>2</v>
      </c>
      <c r="F683" s="52">
        <v>9184.1</v>
      </c>
      <c r="G683" s="51">
        <v>12843.1</v>
      </c>
      <c r="H683" s="52">
        <v>6074</v>
      </c>
      <c r="I683" s="123"/>
      <c r="J683" s="114">
        <v>3.6264734935791902</v>
      </c>
      <c r="K683" s="55"/>
      <c r="L683" s="55"/>
      <c r="M683" s="55"/>
    </row>
    <row r="684" spans="1:13" ht="17" thickBot="1">
      <c r="A684" s="3" t="s">
        <v>763</v>
      </c>
      <c r="B684" s="167" t="s">
        <v>735</v>
      </c>
      <c r="C684" s="4">
        <v>4115401</v>
      </c>
      <c r="D684" s="4">
        <v>2019</v>
      </c>
      <c r="E684" s="5">
        <v>2</v>
      </c>
      <c r="F684" s="52">
        <v>10643</v>
      </c>
      <c r="G684" s="51">
        <v>21552</v>
      </c>
      <c r="H684" s="52">
        <v>8859</v>
      </c>
      <c r="I684" s="123"/>
      <c r="J684" s="114">
        <v>3.6341573541031718</v>
      </c>
      <c r="K684" s="55"/>
      <c r="L684" s="55"/>
      <c r="M684" s="55"/>
    </row>
    <row r="685" spans="1:13" ht="17" thickBot="1">
      <c r="A685" s="19" t="s">
        <v>689</v>
      </c>
      <c r="B685" s="167" t="s">
        <v>687</v>
      </c>
      <c r="C685" s="4">
        <v>4113940</v>
      </c>
      <c r="D685" s="4">
        <v>2019</v>
      </c>
      <c r="E685" s="5">
        <v>2</v>
      </c>
      <c r="F685" s="52">
        <v>18527.760000000002</v>
      </c>
      <c r="G685" s="51">
        <v>30105.89</v>
      </c>
      <c r="H685" s="52">
        <v>13356</v>
      </c>
      <c r="I685" s="123"/>
      <c r="J685" s="114">
        <v>3.6413334830787663</v>
      </c>
      <c r="K685" s="112"/>
      <c r="L685" s="112"/>
      <c r="M685" s="112"/>
    </row>
    <row r="686" spans="1:13" ht="17" thickBot="1">
      <c r="A686" s="3" t="s">
        <v>286</v>
      </c>
      <c r="B686" s="167" t="s">
        <v>284</v>
      </c>
      <c r="C686" s="4">
        <v>4112256</v>
      </c>
      <c r="D686" s="4">
        <v>2019</v>
      </c>
      <c r="E686" s="5">
        <v>2</v>
      </c>
      <c r="F686" s="52">
        <v>10060.5</v>
      </c>
      <c r="G686" s="51">
        <v>22684.5</v>
      </c>
      <c r="H686" s="52">
        <v>8985</v>
      </c>
      <c r="I686" s="123"/>
      <c r="J686" s="114">
        <v>3.64440734557596</v>
      </c>
      <c r="K686" s="55"/>
      <c r="L686" s="55"/>
      <c r="M686" s="55"/>
    </row>
    <row r="687" spans="1:13" ht="17" thickBot="1">
      <c r="A687" s="3" t="s">
        <v>698</v>
      </c>
      <c r="B687" s="167" t="s">
        <v>696</v>
      </c>
      <c r="C687" s="4">
        <v>4000006</v>
      </c>
      <c r="D687" s="4">
        <v>2019</v>
      </c>
      <c r="E687" s="5">
        <v>2</v>
      </c>
      <c r="F687" s="52">
        <v>29055</v>
      </c>
      <c r="G687" s="51">
        <v>44555.5</v>
      </c>
      <c r="H687" s="52">
        <v>20188</v>
      </c>
      <c r="I687" s="123"/>
      <c r="J687" s="114">
        <v>3.6462502476718841</v>
      </c>
      <c r="K687" s="55"/>
      <c r="L687" s="55"/>
      <c r="M687" s="55"/>
    </row>
    <row r="688" spans="1:13" ht="17" thickBot="1">
      <c r="A688" s="3" t="s">
        <v>102</v>
      </c>
      <c r="B688" s="167" t="s">
        <v>556</v>
      </c>
      <c r="C688" s="4">
        <v>4115741</v>
      </c>
      <c r="D688" s="4">
        <v>2019</v>
      </c>
      <c r="E688" s="5">
        <v>2</v>
      </c>
      <c r="F688" s="52">
        <v>15556.67</v>
      </c>
      <c r="G688" s="51">
        <v>19675.050000000003</v>
      </c>
      <c r="H688" s="52">
        <v>9613</v>
      </c>
      <c r="I688" s="123"/>
      <c r="J688" s="114">
        <v>3.66500780193488</v>
      </c>
      <c r="K688" s="55"/>
      <c r="L688" s="55"/>
      <c r="M688" s="55"/>
    </row>
    <row r="689" spans="1:13" ht="17" thickBot="1">
      <c r="A689" s="3" t="s">
        <v>95</v>
      </c>
      <c r="B689" s="167" t="s">
        <v>344</v>
      </c>
      <c r="C689" s="4">
        <v>4111969</v>
      </c>
      <c r="D689" s="4">
        <v>2019</v>
      </c>
      <c r="E689" s="5">
        <v>2</v>
      </c>
      <c r="F689" s="52">
        <v>8774.4700000000012</v>
      </c>
      <c r="G689" s="51">
        <v>8505.85</v>
      </c>
      <c r="H689" s="52">
        <v>4713</v>
      </c>
      <c r="I689" s="123"/>
      <c r="J689" s="114">
        <v>3.6665223848928497</v>
      </c>
      <c r="K689" s="55"/>
      <c r="L689" s="55"/>
      <c r="M689" s="55"/>
    </row>
    <row r="690" spans="1:13" ht="17" thickBot="1">
      <c r="A690" s="3" t="s">
        <v>39</v>
      </c>
      <c r="B690" s="167" t="s">
        <v>528</v>
      </c>
      <c r="C690" s="4">
        <v>4112694</v>
      </c>
      <c r="D690" s="4">
        <v>2019</v>
      </c>
      <c r="E690" s="5">
        <v>2</v>
      </c>
      <c r="F690" s="52">
        <v>11889</v>
      </c>
      <c r="G690" s="51">
        <v>16981.75</v>
      </c>
      <c r="H690" s="52">
        <v>7869</v>
      </c>
      <c r="I690" s="123"/>
      <c r="J690" s="114">
        <v>3.6689223535392044</v>
      </c>
      <c r="K690" s="55"/>
      <c r="L690" s="55"/>
      <c r="M690" s="55"/>
    </row>
    <row r="691" spans="1:13" ht="17" thickBot="1">
      <c r="A691" s="3" t="s">
        <v>474</v>
      </c>
      <c r="B691" s="167" t="s">
        <v>472</v>
      </c>
      <c r="C691" s="4">
        <v>4113551</v>
      </c>
      <c r="D691" s="4">
        <v>2019</v>
      </c>
      <c r="E691" s="5">
        <v>2</v>
      </c>
      <c r="F691" s="52">
        <v>13975.2</v>
      </c>
      <c r="G691" s="51">
        <v>21045.279999999999</v>
      </c>
      <c r="H691" s="52">
        <v>9538</v>
      </c>
      <c r="I691" s="123"/>
      <c r="J691" s="114">
        <v>3.6716795973998737</v>
      </c>
      <c r="K691" s="55"/>
      <c r="L691" s="55"/>
      <c r="M691" s="55"/>
    </row>
    <row r="692" spans="1:13" ht="17" thickBot="1">
      <c r="A692" s="3" t="s">
        <v>168</v>
      </c>
      <c r="B692" s="167" t="s">
        <v>408</v>
      </c>
      <c r="C692" s="4">
        <v>4172904</v>
      </c>
      <c r="D692" s="4">
        <v>2019</v>
      </c>
      <c r="E692" s="5">
        <v>2</v>
      </c>
      <c r="F692" s="52">
        <v>8790.33</v>
      </c>
      <c r="G692" s="51">
        <v>16530.36</v>
      </c>
      <c r="H692" s="52">
        <v>6878</v>
      </c>
      <c r="I692" s="123"/>
      <c r="J692" s="114">
        <v>3.6814030241349234</v>
      </c>
      <c r="K692" s="55"/>
      <c r="L692" s="55"/>
      <c r="M692" s="55"/>
    </row>
    <row r="693" spans="1:13" ht="17" thickBot="1">
      <c r="A693" s="3" t="s">
        <v>18</v>
      </c>
      <c r="B693" s="167" t="s">
        <v>484</v>
      </c>
      <c r="C693" s="4">
        <v>4114054</v>
      </c>
      <c r="D693" s="4">
        <v>2019</v>
      </c>
      <c r="E693" s="5">
        <v>2</v>
      </c>
      <c r="F693" s="52">
        <v>12025.5</v>
      </c>
      <c r="G693" s="51">
        <v>20150.5</v>
      </c>
      <c r="H693" s="52">
        <v>8720</v>
      </c>
      <c r="I693" s="123"/>
      <c r="J693" s="114">
        <v>3.689908256880734</v>
      </c>
      <c r="K693" s="55"/>
      <c r="L693" s="55"/>
      <c r="M693" s="55"/>
    </row>
    <row r="694" spans="1:13" ht="17" thickBot="1">
      <c r="A694" s="3" t="s">
        <v>504</v>
      </c>
      <c r="B694" s="167" t="s">
        <v>502</v>
      </c>
      <c r="C694" s="4">
        <v>4115031</v>
      </c>
      <c r="D694" s="4">
        <v>2019</v>
      </c>
      <c r="E694" s="5">
        <v>2</v>
      </c>
      <c r="F694" s="52">
        <v>14149.519999999999</v>
      </c>
      <c r="G694" s="51">
        <v>23912.34</v>
      </c>
      <c r="H694" s="52">
        <v>10273</v>
      </c>
      <c r="I694" s="123"/>
      <c r="J694" s="114">
        <v>3.7050384503066289</v>
      </c>
      <c r="K694" s="55"/>
      <c r="L694" s="55"/>
      <c r="M694" s="55"/>
    </row>
    <row r="695" spans="1:13" ht="17" thickBot="1">
      <c r="A695" s="3" t="s">
        <v>10</v>
      </c>
      <c r="B695" s="167" t="s">
        <v>465</v>
      </c>
      <c r="C695" s="4">
        <v>4114737</v>
      </c>
      <c r="D695" s="4">
        <v>2019</v>
      </c>
      <c r="E695" s="5">
        <v>2</v>
      </c>
      <c r="F695" s="52">
        <v>8458.5</v>
      </c>
      <c r="G695" s="51">
        <v>15455.25</v>
      </c>
      <c r="H695" s="52">
        <v>6453</v>
      </c>
      <c r="I695" s="123"/>
      <c r="J695" s="114">
        <v>3.7058344955834497</v>
      </c>
      <c r="K695" s="55"/>
      <c r="L695" s="55"/>
      <c r="M695" s="55"/>
    </row>
    <row r="696" spans="1:13" ht="17" thickBot="1">
      <c r="A696" s="3" t="s">
        <v>21</v>
      </c>
      <c r="B696" s="167" t="s">
        <v>491</v>
      </c>
      <c r="C696" s="4">
        <v>4113742</v>
      </c>
      <c r="D696" s="4">
        <v>2019</v>
      </c>
      <c r="E696" s="5">
        <v>2</v>
      </c>
      <c r="F696" s="52">
        <v>11724.25</v>
      </c>
      <c r="G696" s="51">
        <v>14396.25</v>
      </c>
      <c r="H696" s="52">
        <v>7046</v>
      </c>
      <c r="I696" s="123"/>
      <c r="J696" s="114">
        <v>3.7071388021572522</v>
      </c>
      <c r="K696" s="55"/>
      <c r="L696" s="55"/>
      <c r="M696" s="55"/>
    </row>
    <row r="697" spans="1:13" ht="17" thickBot="1">
      <c r="A697" s="3" t="s">
        <v>159</v>
      </c>
      <c r="B697" s="167" t="s">
        <v>389</v>
      </c>
      <c r="C697" s="4">
        <v>4114796</v>
      </c>
      <c r="D697" s="4">
        <v>2019</v>
      </c>
      <c r="E697" s="5">
        <v>2</v>
      </c>
      <c r="F697" s="52">
        <v>6089.369999999999</v>
      </c>
      <c r="G697" s="51">
        <v>10665.32</v>
      </c>
      <c r="H697" s="52">
        <v>4517</v>
      </c>
      <c r="I697" s="123"/>
      <c r="J697" s="114">
        <v>3.7092517157405354</v>
      </c>
      <c r="K697" s="55"/>
      <c r="L697" s="55"/>
      <c r="M697" s="55"/>
    </row>
    <row r="698" spans="1:13" ht="17" thickBot="1">
      <c r="A698" s="3" t="s">
        <v>30</v>
      </c>
      <c r="B698" s="167" t="s">
        <v>511</v>
      </c>
      <c r="C698" s="4">
        <v>4112900</v>
      </c>
      <c r="D698" s="4">
        <v>2019</v>
      </c>
      <c r="E698" s="5">
        <v>2</v>
      </c>
      <c r="F698" s="52">
        <v>14230</v>
      </c>
      <c r="G698" s="51">
        <v>20858.75</v>
      </c>
      <c r="H698" s="52">
        <v>9430</v>
      </c>
      <c r="I698" s="123"/>
      <c r="J698" s="114">
        <v>3.7209703075291625</v>
      </c>
      <c r="K698" s="55"/>
      <c r="L698" s="55"/>
      <c r="M698" s="55"/>
    </row>
    <row r="699" spans="1:13" ht="17" thickBot="1">
      <c r="A699" s="3" t="s">
        <v>20</v>
      </c>
      <c r="B699" s="167" t="s">
        <v>489</v>
      </c>
      <c r="C699" s="4">
        <v>4114039</v>
      </c>
      <c r="D699" s="4">
        <v>2019</v>
      </c>
      <c r="E699" s="5">
        <v>2</v>
      </c>
      <c r="F699" s="52">
        <v>9504.33</v>
      </c>
      <c r="G699" s="51">
        <v>12742.53</v>
      </c>
      <c r="H699" s="52">
        <v>5975</v>
      </c>
      <c r="I699" s="123"/>
      <c r="J699" s="114">
        <v>3.723323849372385</v>
      </c>
      <c r="K699" s="55"/>
      <c r="L699" s="55"/>
      <c r="M699" s="55"/>
    </row>
    <row r="700" spans="1:13" ht="17" thickBot="1">
      <c r="A700" s="3" t="s">
        <v>105</v>
      </c>
      <c r="B700" s="167" t="s">
        <v>567</v>
      </c>
      <c r="C700" s="4">
        <v>4115771</v>
      </c>
      <c r="D700" s="4">
        <v>2019</v>
      </c>
      <c r="E700" s="5">
        <v>2</v>
      </c>
      <c r="F700" s="52">
        <v>17513.239999999998</v>
      </c>
      <c r="G700" s="51">
        <v>17883.34</v>
      </c>
      <c r="H700" s="52">
        <v>9502</v>
      </c>
      <c r="I700" s="123"/>
      <c r="J700" s="114">
        <v>3.7251715428330878</v>
      </c>
      <c r="K700" s="55"/>
      <c r="L700" s="55"/>
      <c r="M700" s="55"/>
    </row>
    <row r="701" spans="1:13" ht="17" thickBot="1">
      <c r="A701" s="3" t="s">
        <v>706</v>
      </c>
      <c r="B701" s="167" t="s">
        <v>704</v>
      </c>
      <c r="C701" s="4">
        <v>4113577</v>
      </c>
      <c r="D701" s="4">
        <v>2019</v>
      </c>
      <c r="E701" s="5">
        <v>2</v>
      </c>
      <c r="F701" s="52">
        <v>6040.09</v>
      </c>
      <c r="G701" s="51">
        <v>8001.61</v>
      </c>
      <c r="H701" s="52">
        <v>3764</v>
      </c>
      <c r="I701" s="123"/>
      <c r="J701" s="114">
        <v>3.7305260361317747</v>
      </c>
      <c r="K701" s="55"/>
      <c r="L701" s="55"/>
      <c r="M701" s="55"/>
    </row>
    <row r="702" spans="1:13" ht="17" thickBot="1">
      <c r="A702" s="3" t="s">
        <v>477</v>
      </c>
      <c r="B702" s="167" t="s">
        <v>475</v>
      </c>
      <c r="C702" s="4">
        <v>4113593</v>
      </c>
      <c r="D702" s="4">
        <v>2019</v>
      </c>
      <c r="E702" s="5">
        <v>2</v>
      </c>
      <c r="F702" s="52">
        <v>3303.8</v>
      </c>
      <c r="G702" s="51">
        <v>6155.01</v>
      </c>
      <c r="H702" s="52">
        <v>2532</v>
      </c>
      <c r="I702" s="123"/>
      <c r="J702" s="114">
        <v>3.7357069510268568</v>
      </c>
      <c r="K702" s="55"/>
      <c r="L702" s="55"/>
      <c r="M702" s="55"/>
    </row>
    <row r="703" spans="1:13" ht="17" thickBot="1">
      <c r="A703" s="3" t="s">
        <v>151</v>
      </c>
      <c r="B703" s="167" t="s">
        <v>369</v>
      </c>
      <c r="C703" s="4">
        <v>4114629</v>
      </c>
      <c r="D703" s="4">
        <v>2019</v>
      </c>
      <c r="E703" s="5">
        <v>2</v>
      </c>
      <c r="F703" s="52">
        <v>10887.15</v>
      </c>
      <c r="G703" s="51">
        <v>14468.59</v>
      </c>
      <c r="H703" s="52">
        <v>6785</v>
      </c>
      <c r="I703" s="123"/>
      <c r="J703" s="114">
        <v>3.7370287398673541</v>
      </c>
      <c r="K703" s="55"/>
      <c r="L703" s="55"/>
      <c r="M703" s="55"/>
    </row>
    <row r="704" spans="1:13" ht="17" thickBot="1">
      <c r="A704" s="3" t="s">
        <v>456</v>
      </c>
      <c r="B704" s="167" t="s">
        <v>454</v>
      </c>
      <c r="C704" s="4">
        <v>4115441</v>
      </c>
      <c r="D704" s="4">
        <v>2019</v>
      </c>
      <c r="E704" s="5">
        <v>2</v>
      </c>
      <c r="F704" s="52">
        <v>7916.25</v>
      </c>
      <c r="G704" s="51">
        <v>12780</v>
      </c>
      <c r="H704" s="52">
        <v>5526</v>
      </c>
      <c r="I704" s="123"/>
      <c r="J704" s="114">
        <v>3.7452497285559176</v>
      </c>
      <c r="K704" s="55"/>
      <c r="L704" s="55"/>
      <c r="M704" s="55"/>
    </row>
    <row r="705" spans="1:13" ht="17" thickBot="1">
      <c r="A705" s="3" t="s">
        <v>149</v>
      </c>
      <c r="B705" s="167" t="s">
        <v>365</v>
      </c>
      <c r="C705" s="4">
        <v>4114594</v>
      </c>
      <c r="D705" s="4">
        <v>2019</v>
      </c>
      <c r="E705" s="5">
        <v>2</v>
      </c>
      <c r="F705" s="52">
        <v>13234.75</v>
      </c>
      <c r="G705" s="51">
        <v>22236.25</v>
      </c>
      <c r="H705" s="52">
        <v>9452</v>
      </c>
      <c r="I705" s="123"/>
      <c r="J705" s="114">
        <v>3.7527507405840033</v>
      </c>
      <c r="K705" s="55"/>
      <c r="L705" s="55"/>
      <c r="M705" s="55"/>
    </row>
    <row r="706" spans="1:13" ht="17" thickBot="1">
      <c r="A706" s="3" t="s">
        <v>34</v>
      </c>
      <c r="B706" s="167" t="s">
        <v>517</v>
      </c>
      <c r="C706" s="4">
        <v>4115581</v>
      </c>
      <c r="D706" s="4">
        <v>2019</v>
      </c>
      <c r="E706" s="5">
        <v>2</v>
      </c>
      <c r="F706" s="52">
        <v>14840.51</v>
      </c>
      <c r="G706" s="51">
        <v>20471.73</v>
      </c>
      <c r="H706" s="52">
        <v>9385</v>
      </c>
      <c r="I706" s="123"/>
      <c r="J706" s="114">
        <v>3.762625466169419</v>
      </c>
      <c r="K706" s="55"/>
      <c r="L706" s="55"/>
      <c r="M706" s="55"/>
    </row>
    <row r="707" spans="1:13" ht="17" thickBot="1">
      <c r="A707" s="3" t="s">
        <v>92</v>
      </c>
      <c r="B707" s="167" t="s">
        <v>338</v>
      </c>
      <c r="C707" s="4">
        <v>4114195</v>
      </c>
      <c r="D707" s="4">
        <v>2019</v>
      </c>
      <c r="E707" s="5">
        <v>2</v>
      </c>
      <c r="F707" s="52">
        <v>17881.8</v>
      </c>
      <c r="G707" s="51">
        <v>20283.23</v>
      </c>
      <c r="H707" s="52">
        <v>10121</v>
      </c>
      <c r="I707" s="123"/>
      <c r="J707" s="114">
        <v>3.7708754075684219</v>
      </c>
      <c r="K707" s="55"/>
      <c r="L707" s="55"/>
      <c r="M707" s="55"/>
    </row>
    <row r="708" spans="1:13" ht="17" thickBot="1">
      <c r="A708" s="3" t="s">
        <v>426</v>
      </c>
      <c r="B708" s="167" t="s">
        <v>424</v>
      </c>
      <c r="C708" s="4">
        <v>4113247</v>
      </c>
      <c r="D708" s="4">
        <v>2019</v>
      </c>
      <c r="E708" s="5">
        <v>2</v>
      </c>
      <c r="F708" s="52">
        <v>10168.15</v>
      </c>
      <c r="G708" s="51">
        <v>12244</v>
      </c>
      <c r="H708" s="52">
        <v>5942</v>
      </c>
      <c r="I708" s="123"/>
      <c r="J708" s="114">
        <v>3.7718192527768433</v>
      </c>
      <c r="K708" s="55"/>
      <c r="L708" s="55"/>
      <c r="M708" s="55"/>
    </row>
    <row r="709" spans="1:13" ht="17" thickBot="1">
      <c r="A709" s="3" t="s">
        <v>248</v>
      </c>
      <c r="B709" s="167" t="s">
        <v>246</v>
      </c>
      <c r="C709" s="4">
        <v>4113916</v>
      </c>
      <c r="D709" s="4">
        <v>2019</v>
      </c>
      <c r="E709" s="5">
        <v>2</v>
      </c>
      <c r="F709" s="52">
        <v>8549.5</v>
      </c>
      <c r="G709" s="51">
        <v>13484.5</v>
      </c>
      <c r="H709" s="52">
        <v>5831</v>
      </c>
      <c r="I709" s="123"/>
      <c r="J709" s="114">
        <v>3.7787686503172697</v>
      </c>
      <c r="K709" s="55"/>
      <c r="L709" s="55"/>
      <c r="M709" s="55"/>
    </row>
    <row r="710" spans="1:13" ht="17" thickBot="1">
      <c r="A710" s="3" t="s">
        <v>333</v>
      </c>
      <c r="B710" s="167" t="s">
        <v>331</v>
      </c>
      <c r="C710" s="4">
        <v>4115511</v>
      </c>
      <c r="D710" s="4">
        <v>2019</v>
      </c>
      <c r="E710" s="5">
        <v>2</v>
      </c>
      <c r="F710" s="52">
        <v>5713.2699999999995</v>
      </c>
      <c r="G710" s="51">
        <v>6571.5400000000009</v>
      </c>
      <c r="H710" s="52">
        <v>3242</v>
      </c>
      <c r="I710" s="123"/>
      <c r="J710" s="114">
        <v>3.7892689697717463</v>
      </c>
      <c r="K710" s="55"/>
      <c r="L710" s="55"/>
      <c r="M710" s="55"/>
    </row>
    <row r="711" spans="1:13" ht="17" thickBot="1">
      <c r="A711" s="3" t="s">
        <v>195</v>
      </c>
      <c r="B711" s="167" t="s">
        <v>662</v>
      </c>
      <c r="C711" s="4">
        <v>4115671</v>
      </c>
      <c r="D711" s="4">
        <v>2019</v>
      </c>
      <c r="E711" s="5">
        <v>2</v>
      </c>
      <c r="F711" s="52">
        <v>8765.09</v>
      </c>
      <c r="G711" s="51">
        <v>12202.94</v>
      </c>
      <c r="H711" s="52">
        <v>5533</v>
      </c>
      <c r="I711" s="123"/>
      <c r="J711" s="114">
        <v>3.7896313030905473</v>
      </c>
      <c r="K711" s="55"/>
      <c r="L711" s="55"/>
      <c r="M711" s="55"/>
    </row>
    <row r="712" spans="1:13" ht="17" thickBot="1">
      <c r="A712" s="3" t="s">
        <v>550</v>
      </c>
      <c r="B712" s="167" t="s">
        <v>548</v>
      </c>
      <c r="C712" s="4">
        <v>4176400</v>
      </c>
      <c r="D712" s="4">
        <v>2019</v>
      </c>
      <c r="E712" s="5">
        <v>2</v>
      </c>
      <c r="F712" s="52">
        <v>3898.5</v>
      </c>
      <c r="G712" s="51">
        <v>6549.75</v>
      </c>
      <c r="H712" s="52">
        <v>2754</v>
      </c>
      <c r="I712" s="123"/>
      <c r="J712" s="114">
        <v>3.7938453159041394</v>
      </c>
      <c r="K712" s="55"/>
      <c r="L712" s="55"/>
      <c r="M712" s="55"/>
    </row>
    <row r="713" spans="1:13" ht="17" thickBot="1">
      <c r="A713" s="3" t="s">
        <v>98</v>
      </c>
      <c r="B713" s="167" t="s">
        <v>350</v>
      </c>
      <c r="C713" s="4">
        <v>4113882</v>
      </c>
      <c r="D713" s="4">
        <v>2019</v>
      </c>
      <c r="E713" s="5">
        <v>2</v>
      </c>
      <c r="F713" s="52">
        <v>11288.349999999999</v>
      </c>
      <c r="G713" s="51">
        <v>16249.05</v>
      </c>
      <c r="H713" s="52">
        <v>7236</v>
      </c>
      <c r="I713" s="123"/>
      <c r="J713" s="114">
        <v>3.8056108347153121</v>
      </c>
      <c r="K713" s="55"/>
      <c r="L713" s="55"/>
      <c r="M713" s="55"/>
    </row>
    <row r="714" spans="1:13" ht="17" thickBot="1">
      <c r="A714" s="3" t="s">
        <v>208</v>
      </c>
      <c r="B714" s="167" t="s">
        <v>690</v>
      </c>
      <c r="C714" s="4">
        <v>4135109</v>
      </c>
      <c r="D714" s="4">
        <v>2019</v>
      </c>
      <c r="E714" s="5">
        <v>2</v>
      </c>
      <c r="F714" s="52">
        <v>12528.66</v>
      </c>
      <c r="G714" s="51">
        <v>23399.690000000002</v>
      </c>
      <c r="H714" s="52">
        <v>9411</v>
      </c>
      <c r="I714" s="123"/>
      <c r="J714" s="114">
        <v>3.8176973754117527</v>
      </c>
      <c r="K714" s="55"/>
      <c r="L714" s="55"/>
      <c r="M714" s="55"/>
    </row>
    <row r="715" spans="1:13" ht="17" thickBot="1">
      <c r="A715" s="3" t="s">
        <v>31</v>
      </c>
      <c r="B715" s="167" t="s">
        <v>513</v>
      </c>
      <c r="C715" s="4">
        <v>4110490</v>
      </c>
      <c r="D715" s="4">
        <v>2019</v>
      </c>
      <c r="E715" s="5">
        <v>2</v>
      </c>
      <c r="F715" s="52">
        <v>13389.75</v>
      </c>
      <c r="G715" s="51">
        <v>25198.5</v>
      </c>
      <c r="H715" s="52">
        <v>10088</v>
      </c>
      <c r="I715" s="123"/>
      <c r="J715" s="114">
        <v>3.8251635606661378</v>
      </c>
      <c r="K715" s="55"/>
      <c r="L715" s="55"/>
      <c r="M715" s="55"/>
    </row>
    <row r="716" spans="1:13" ht="17" thickBot="1">
      <c r="A716" s="3" t="s">
        <v>644</v>
      </c>
      <c r="B716" s="167" t="s">
        <v>642</v>
      </c>
      <c r="C716" s="4">
        <v>4114688</v>
      </c>
      <c r="D716" s="4">
        <v>2019</v>
      </c>
      <c r="E716" s="5">
        <v>2</v>
      </c>
      <c r="F716" s="52">
        <v>8365.61</v>
      </c>
      <c r="G716" s="51">
        <v>12538.7</v>
      </c>
      <c r="H716" s="52">
        <v>5462</v>
      </c>
      <c r="I716" s="123"/>
      <c r="J716" s="114">
        <v>3.8272262907359944</v>
      </c>
      <c r="K716" s="55"/>
      <c r="L716" s="55"/>
      <c r="M716" s="55"/>
    </row>
    <row r="717" spans="1:13" ht="17" thickBot="1">
      <c r="A717" s="3" t="s">
        <v>563</v>
      </c>
      <c r="B717" s="167" t="s">
        <v>561</v>
      </c>
      <c r="C717" s="4">
        <v>4115751</v>
      </c>
      <c r="D717" s="4">
        <v>2019</v>
      </c>
      <c r="E717" s="5">
        <v>2</v>
      </c>
      <c r="F717" s="52">
        <v>11447.55</v>
      </c>
      <c r="G717" s="51">
        <v>19689.89</v>
      </c>
      <c r="H717" s="52">
        <v>8131</v>
      </c>
      <c r="I717" s="123"/>
      <c r="J717" s="114">
        <v>3.8294723896199727</v>
      </c>
      <c r="K717" s="55"/>
      <c r="L717" s="55"/>
      <c r="M717" s="55"/>
    </row>
    <row r="718" spans="1:13" ht="17" thickBot="1">
      <c r="A718" s="3" t="s">
        <v>435</v>
      </c>
      <c r="B718" s="167" t="s">
        <v>433</v>
      </c>
      <c r="C718" s="4">
        <v>4000121</v>
      </c>
      <c r="D718" s="4">
        <v>2019</v>
      </c>
      <c r="E718" s="5">
        <v>2</v>
      </c>
      <c r="F718" s="52">
        <v>11935</v>
      </c>
      <c r="G718" s="51">
        <v>21465.200000000001</v>
      </c>
      <c r="H718" s="52">
        <v>8715</v>
      </c>
      <c r="I718" s="123"/>
      <c r="J718" s="114">
        <v>3.8324956970740098</v>
      </c>
      <c r="K718" s="55"/>
      <c r="L718" s="55"/>
      <c r="M718" s="55"/>
    </row>
    <row r="719" spans="1:13" ht="17" thickBot="1">
      <c r="A719" s="3" t="s">
        <v>301</v>
      </c>
      <c r="B719" s="167" t="s">
        <v>299</v>
      </c>
      <c r="C719" s="4">
        <v>4115871</v>
      </c>
      <c r="D719" s="4">
        <v>2019</v>
      </c>
      <c r="E719" s="5">
        <v>2</v>
      </c>
      <c r="F719" s="52">
        <v>8015.52</v>
      </c>
      <c r="G719" s="51">
        <v>9342.5</v>
      </c>
      <c r="H719" s="52">
        <v>4520</v>
      </c>
      <c r="I719" s="123"/>
      <c r="J719" s="114">
        <v>3.840269911504425</v>
      </c>
      <c r="K719" s="55"/>
      <c r="L719" s="55"/>
      <c r="M719" s="55"/>
    </row>
    <row r="720" spans="1:13" ht="17" thickBot="1">
      <c r="A720" s="3" t="s">
        <v>169</v>
      </c>
      <c r="B720" s="167" t="s">
        <v>410</v>
      </c>
      <c r="C720" s="4">
        <v>4114712</v>
      </c>
      <c r="D720" s="4">
        <v>2019</v>
      </c>
      <c r="E720" s="5">
        <v>2</v>
      </c>
      <c r="F720" s="52">
        <v>19971</v>
      </c>
      <c r="G720" s="51">
        <v>32925.75</v>
      </c>
      <c r="H720" s="52">
        <v>13763</v>
      </c>
      <c r="I720" s="123"/>
      <c r="J720" s="114">
        <v>3.8434026011770688</v>
      </c>
      <c r="K720" s="55"/>
      <c r="L720" s="55"/>
      <c r="M720" s="55"/>
    </row>
    <row r="721" spans="1:13" ht="17" thickBot="1">
      <c r="A721" s="3" t="s">
        <v>110</v>
      </c>
      <c r="B721" s="167" t="s">
        <v>579</v>
      </c>
      <c r="C721" s="4">
        <v>4115241</v>
      </c>
      <c r="D721" s="4">
        <v>2019</v>
      </c>
      <c r="E721" s="5">
        <v>2</v>
      </c>
      <c r="F721" s="52">
        <v>11321.51</v>
      </c>
      <c r="G721" s="51">
        <v>15247.66</v>
      </c>
      <c r="H721" s="52">
        <v>6912</v>
      </c>
      <c r="I721" s="123"/>
      <c r="J721" s="114">
        <v>3.8439192708333332</v>
      </c>
      <c r="K721" s="55"/>
      <c r="L721" s="55"/>
      <c r="M721" s="55"/>
    </row>
    <row r="722" spans="1:13" ht="17" thickBot="1">
      <c r="A722" s="3" t="s">
        <v>155</v>
      </c>
      <c r="B722" s="167" t="s">
        <v>378</v>
      </c>
      <c r="C722" s="4">
        <v>4114252</v>
      </c>
      <c r="D722" s="4">
        <v>2019</v>
      </c>
      <c r="E722" s="5">
        <v>2</v>
      </c>
      <c r="F722" s="52">
        <v>10205.969999999999</v>
      </c>
      <c r="G722" s="51">
        <v>17384.98</v>
      </c>
      <c r="H722" s="52">
        <v>7176</v>
      </c>
      <c r="I722" s="123"/>
      <c r="J722" s="114">
        <v>3.8448926978818281</v>
      </c>
      <c r="K722" s="55"/>
      <c r="L722" s="55"/>
      <c r="M722" s="55"/>
    </row>
    <row r="723" spans="1:13" ht="17" thickBot="1">
      <c r="A723" s="3" t="s">
        <v>566</v>
      </c>
      <c r="B723" s="167" t="s">
        <v>564</v>
      </c>
      <c r="C723" s="4">
        <v>4115781</v>
      </c>
      <c r="D723" s="4">
        <v>2019</v>
      </c>
      <c r="E723" s="5">
        <v>2</v>
      </c>
      <c r="F723" s="52">
        <v>17625.2</v>
      </c>
      <c r="G723" s="51">
        <v>21393.61</v>
      </c>
      <c r="H723" s="52">
        <v>10102</v>
      </c>
      <c r="I723" s="123"/>
      <c r="J723" s="114">
        <v>3.862483666600673</v>
      </c>
      <c r="K723" s="55"/>
      <c r="L723" s="55"/>
      <c r="M723" s="55"/>
    </row>
    <row r="724" spans="1:13" ht="17" thickBot="1">
      <c r="A724" s="3" t="s">
        <v>76</v>
      </c>
      <c r="B724" s="167" t="s">
        <v>302</v>
      </c>
      <c r="C724" s="4">
        <v>4113569</v>
      </c>
      <c r="D724" s="4">
        <v>2019</v>
      </c>
      <c r="E724" s="5">
        <v>2</v>
      </c>
      <c r="F724" s="52">
        <v>8227.369999999999</v>
      </c>
      <c r="G724" s="51">
        <v>16059.83</v>
      </c>
      <c r="H724" s="52">
        <v>6274</v>
      </c>
      <c r="I724" s="123"/>
      <c r="J724" s="114">
        <v>3.8710870258208474</v>
      </c>
      <c r="K724" s="55"/>
      <c r="L724" s="55"/>
      <c r="M724" s="55"/>
    </row>
    <row r="725" spans="1:13" ht="17" thickBot="1">
      <c r="A725" s="3" t="s">
        <v>138</v>
      </c>
      <c r="B725" s="167" t="s">
        <v>640</v>
      </c>
      <c r="C725" s="4">
        <v>4114543</v>
      </c>
      <c r="D725" s="4">
        <v>2019</v>
      </c>
      <c r="E725" s="5">
        <v>2</v>
      </c>
      <c r="F725" s="52">
        <v>9628.5299999999988</v>
      </c>
      <c r="G725" s="51">
        <v>13973.09</v>
      </c>
      <c r="H725" s="52">
        <v>6094</v>
      </c>
      <c r="I725" s="123"/>
      <c r="J725" s="114">
        <v>3.8729274696422711</v>
      </c>
      <c r="K725" s="55"/>
      <c r="L725" s="55"/>
      <c r="M725" s="55"/>
    </row>
    <row r="726" spans="1:13" ht="17" thickBot="1">
      <c r="A726" s="3" t="s">
        <v>385</v>
      </c>
      <c r="B726" s="167" t="s">
        <v>383</v>
      </c>
      <c r="C726" s="4">
        <v>4114310</v>
      </c>
      <c r="D726" s="4">
        <v>2019</v>
      </c>
      <c r="E726" s="5">
        <v>2</v>
      </c>
      <c r="F726" s="52">
        <v>5822.8899999999994</v>
      </c>
      <c r="G726" s="51">
        <v>7927.63</v>
      </c>
      <c r="H726" s="52">
        <v>3543</v>
      </c>
      <c r="I726" s="123"/>
      <c r="J726" s="114">
        <v>3.8810386677956537</v>
      </c>
      <c r="K726" s="55"/>
      <c r="L726" s="55"/>
      <c r="M726" s="55"/>
    </row>
    <row r="727" spans="1:13" ht="17" thickBot="1">
      <c r="A727" s="3" t="s">
        <v>153</v>
      </c>
      <c r="B727" s="167" t="s">
        <v>373</v>
      </c>
      <c r="C727" s="4">
        <v>4114336</v>
      </c>
      <c r="D727" s="4">
        <v>2019</v>
      </c>
      <c r="E727" s="5">
        <v>2</v>
      </c>
      <c r="F727" s="52">
        <v>10450.24</v>
      </c>
      <c r="G727" s="51">
        <v>15855.75</v>
      </c>
      <c r="H727" s="52">
        <v>6773</v>
      </c>
      <c r="I727" s="123"/>
      <c r="J727" s="114">
        <v>3.8839495053890443</v>
      </c>
      <c r="K727" s="55"/>
      <c r="L727" s="55"/>
      <c r="M727" s="55"/>
    </row>
    <row r="728" spans="1:13" ht="17" thickBot="1">
      <c r="A728" s="3" t="s">
        <v>12</v>
      </c>
      <c r="B728" s="167" t="s">
        <v>470</v>
      </c>
      <c r="C728" s="4">
        <v>4113346</v>
      </c>
      <c r="D728" s="4">
        <v>2019</v>
      </c>
      <c r="E728" s="5">
        <v>2</v>
      </c>
      <c r="F728" s="52">
        <v>7326.5</v>
      </c>
      <c r="G728" s="51">
        <v>11382.88</v>
      </c>
      <c r="H728" s="52">
        <v>4811</v>
      </c>
      <c r="I728" s="123"/>
      <c r="J728" s="114">
        <v>3.8888754936603611</v>
      </c>
      <c r="K728" s="55"/>
      <c r="L728" s="55"/>
      <c r="M728" s="55"/>
    </row>
    <row r="729" spans="1:13" ht="17" thickBot="1">
      <c r="A729" s="3" t="s">
        <v>191</v>
      </c>
      <c r="B729" s="167" t="s">
        <v>657</v>
      </c>
      <c r="C729" s="4">
        <v>4115861</v>
      </c>
      <c r="D729" s="4">
        <v>2019</v>
      </c>
      <c r="E729" s="5">
        <v>2</v>
      </c>
      <c r="F729" s="52">
        <v>12876.550000000001</v>
      </c>
      <c r="G729" s="51">
        <v>22860.02</v>
      </c>
      <c r="H729" s="52">
        <v>9167</v>
      </c>
      <c r="I729" s="123"/>
      <c r="J729" s="114">
        <v>3.8983931493400239</v>
      </c>
      <c r="K729" s="55"/>
      <c r="L729" s="55"/>
      <c r="M729" s="55"/>
    </row>
    <row r="730" spans="1:13" ht="17" thickBot="1">
      <c r="A730" s="3" t="s">
        <v>393</v>
      </c>
      <c r="B730" s="167" t="s">
        <v>391</v>
      </c>
      <c r="C730" s="4">
        <v>4115391</v>
      </c>
      <c r="D730" s="4">
        <v>2019</v>
      </c>
      <c r="E730" s="5">
        <v>2</v>
      </c>
      <c r="F730" s="52">
        <v>6937.8399999999992</v>
      </c>
      <c r="G730" s="51">
        <v>11105.11</v>
      </c>
      <c r="H730" s="52">
        <v>4610</v>
      </c>
      <c r="I730" s="123"/>
      <c r="J730" s="114">
        <v>3.9138720173535795</v>
      </c>
      <c r="K730" s="55"/>
      <c r="L730" s="55"/>
      <c r="M730" s="55"/>
    </row>
    <row r="731" spans="1:13" ht="17" thickBot="1">
      <c r="A731" s="3" t="s">
        <v>100</v>
      </c>
      <c r="B731" s="167" t="s">
        <v>554</v>
      </c>
      <c r="C731" s="4">
        <v>4115291</v>
      </c>
      <c r="D731" s="4">
        <v>2019</v>
      </c>
      <c r="E731" s="5">
        <v>2</v>
      </c>
      <c r="F731" s="52">
        <v>15280.210000000001</v>
      </c>
      <c r="G731" s="51">
        <v>19384.190000000002</v>
      </c>
      <c r="H731" s="52">
        <v>8851</v>
      </c>
      <c r="I731" s="123"/>
      <c r="J731" s="114">
        <v>3.9164388204722633</v>
      </c>
      <c r="K731" s="55"/>
      <c r="L731" s="55"/>
      <c r="M731" s="55"/>
    </row>
    <row r="732" spans="1:13" ht="17" thickBot="1">
      <c r="A732" s="3" t="s">
        <v>58</v>
      </c>
      <c r="B732" s="167" t="s">
        <v>256</v>
      </c>
      <c r="C732" s="4">
        <v>4113536</v>
      </c>
      <c r="D732" s="4">
        <v>2019</v>
      </c>
      <c r="E732" s="5">
        <v>2</v>
      </c>
      <c r="F732" s="52">
        <v>10702.369999999999</v>
      </c>
      <c r="G732" s="51">
        <v>12577.82</v>
      </c>
      <c r="H732" s="52">
        <v>5938</v>
      </c>
      <c r="I732" s="123"/>
      <c r="J732" s="114">
        <v>3.9205439541933309</v>
      </c>
      <c r="K732" s="55"/>
      <c r="L732" s="55"/>
      <c r="M732" s="55"/>
    </row>
    <row r="733" spans="1:13" ht="17" thickBot="1">
      <c r="A733" s="3" t="s">
        <v>170</v>
      </c>
      <c r="B733" s="167" t="s">
        <v>412</v>
      </c>
      <c r="C733" s="4">
        <v>4113239</v>
      </c>
      <c r="D733" s="4">
        <v>2019</v>
      </c>
      <c r="E733" s="5">
        <v>2</v>
      </c>
      <c r="F733" s="52">
        <v>4454.25</v>
      </c>
      <c r="G733" s="51">
        <v>7592.5</v>
      </c>
      <c r="H733" s="52">
        <v>3052</v>
      </c>
      <c r="I733" s="123"/>
      <c r="J733" s="114">
        <v>3.9471657929226738</v>
      </c>
      <c r="K733" s="55"/>
      <c r="L733" s="55"/>
      <c r="M733" s="55"/>
    </row>
    <row r="734" spans="1:13" ht="17" thickBot="1">
      <c r="A734" s="3" t="s">
        <v>145</v>
      </c>
      <c r="B734" s="167" t="s">
        <v>357</v>
      </c>
      <c r="C734" s="4">
        <v>4114179</v>
      </c>
      <c r="D734" s="4">
        <v>2019</v>
      </c>
      <c r="E734" s="5">
        <v>2</v>
      </c>
      <c r="F734" s="52">
        <v>18192</v>
      </c>
      <c r="G734" s="51">
        <v>17879.75</v>
      </c>
      <c r="H734" s="52">
        <v>9138</v>
      </c>
      <c r="I734" s="123"/>
      <c r="J734" s="114">
        <v>3.9474447362661413</v>
      </c>
      <c r="K734" s="55"/>
      <c r="L734" s="55"/>
      <c r="M734" s="55"/>
    </row>
    <row r="735" spans="1:13" ht="17" thickBot="1">
      <c r="A735" s="3" t="s">
        <v>163</v>
      </c>
      <c r="B735" s="167" t="s">
        <v>398</v>
      </c>
      <c r="C735" s="4">
        <v>4113460</v>
      </c>
      <c r="D735" s="4">
        <v>2019</v>
      </c>
      <c r="E735" s="5">
        <v>2</v>
      </c>
      <c r="F735" s="52">
        <v>15299.75</v>
      </c>
      <c r="G735" s="51">
        <v>21274</v>
      </c>
      <c r="H735" s="52">
        <v>9265</v>
      </c>
      <c r="I735" s="123"/>
      <c r="J735" s="114">
        <v>3.9475175391257422</v>
      </c>
      <c r="K735" s="55"/>
      <c r="L735" s="55"/>
      <c r="M735" s="55"/>
    </row>
    <row r="736" spans="1:13" ht="17" thickBot="1">
      <c r="A736" s="3" t="s">
        <v>610</v>
      </c>
      <c r="B736" s="167" t="s">
        <v>608</v>
      </c>
      <c r="C736" s="4">
        <v>4115311</v>
      </c>
      <c r="D736" s="4">
        <v>2019</v>
      </c>
      <c r="E736" s="5">
        <v>2</v>
      </c>
      <c r="F736" s="52">
        <v>18216.47</v>
      </c>
      <c r="G736" s="51">
        <v>24482.22</v>
      </c>
      <c r="H736" s="52">
        <v>10816</v>
      </c>
      <c r="I736" s="123"/>
      <c r="J736" s="114">
        <v>3.9477339127218936</v>
      </c>
      <c r="K736" s="55"/>
      <c r="L736" s="55"/>
      <c r="M736" s="55"/>
    </row>
    <row r="737" spans="1:14" ht="17" thickBot="1">
      <c r="A737" s="3" t="s">
        <v>488</v>
      </c>
      <c r="B737" s="167" t="s">
        <v>486</v>
      </c>
      <c r="C737" s="4">
        <v>4114602</v>
      </c>
      <c r="D737" s="4">
        <v>2019</v>
      </c>
      <c r="E737" s="5">
        <v>2</v>
      </c>
      <c r="F737" s="52">
        <v>9931.75</v>
      </c>
      <c r="G737" s="51">
        <v>14700.25</v>
      </c>
      <c r="H737" s="52">
        <v>6234</v>
      </c>
      <c r="I737" s="123"/>
      <c r="J737" s="114">
        <v>3.9512351620147577</v>
      </c>
      <c r="K737" s="55"/>
      <c r="L737" s="55"/>
      <c r="M737" s="55"/>
    </row>
    <row r="738" spans="1:14" ht="17" thickBot="1">
      <c r="A738" s="3" t="s">
        <v>45</v>
      </c>
      <c r="B738" s="167" t="s">
        <v>537</v>
      </c>
      <c r="C738" s="4">
        <v>4113221</v>
      </c>
      <c r="D738" s="4">
        <v>2019</v>
      </c>
      <c r="E738" s="5">
        <v>2</v>
      </c>
      <c r="F738" s="52">
        <v>18609.149999999998</v>
      </c>
      <c r="G738" s="51">
        <v>28059.8</v>
      </c>
      <c r="H738" s="52">
        <v>11802</v>
      </c>
      <c r="I738" s="123"/>
      <c r="J738" s="114">
        <v>3.9543255380443991</v>
      </c>
      <c r="K738" s="55"/>
      <c r="L738" s="55"/>
      <c r="M738" s="55"/>
    </row>
    <row r="739" spans="1:14" ht="17" thickBot="1">
      <c r="A739" s="3" t="s">
        <v>96</v>
      </c>
      <c r="B739" s="167" t="s">
        <v>346</v>
      </c>
      <c r="C739" s="4">
        <v>4113874</v>
      </c>
      <c r="D739" s="4">
        <v>2019</v>
      </c>
      <c r="E739" s="5">
        <v>2</v>
      </c>
      <c r="F739" s="52">
        <v>13642.11</v>
      </c>
      <c r="G739" s="51">
        <v>20305.28</v>
      </c>
      <c r="H739" s="52">
        <v>8565</v>
      </c>
      <c r="I739" s="123"/>
      <c r="J739" s="114">
        <v>3.9635014594279041</v>
      </c>
      <c r="K739" s="55"/>
      <c r="L739" s="55"/>
      <c r="M739" s="55"/>
    </row>
    <row r="740" spans="1:14" ht="17" thickBot="1">
      <c r="A740" s="3" t="s">
        <v>124</v>
      </c>
      <c r="B740" s="167" t="s">
        <v>611</v>
      </c>
      <c r="C740" s="4">
        <v>4114770</v>
      </c>
      <c r="D740" s="4">
        <v>2019</v>
      </c>
      <c r="E740" s="5">
        <v>2</v>
      </c>
      <c r="F740" s="52">
        <v>9193.35</v>
      </c>
      <c r="G740" s="51">
        <v>14833.12</v>
      </c>
      <c r="H740" s="52">
        <v>6060</v>
      </c>
      <c r="I740" s="123"/>
      <c r="J740" s="114">
        <v>3.9647640264026403</v>
      </c>
      <c r="K740" s="55"/>
      <c r="L740" s="55"/>
      <c r="M740" s="55"/>
    </row>
    <row r="741" spans="1:14" ht="17" thickBot="1">
      <c r="A741" s="3" t="s">
        <v>172</v>
      </c>
      <c r="B741" s="167" t="s">
        <v>416</v>
      </c>
      <c r="C741" s="4">
        <v>4112280</v>
      </c>
      <c r="D741" s="4">
        <v>2019</v>
      </c>
      <c r="E741" s="5">
        <v>2</v>
      </c>
      <c r="F741" s="52">
        <v>14103</v>
      </c>
      <c r="G741" s="51">
        <v>18728.75</v>
      </c>
      <c r="H741" s="52">
        <v>8274</v>
      </c>
      <c r="I741" s="123"/>
      <c r="J741" s="114">
        <v>3.9680626057529609</v>
      </c>
      <c r="K741" s="55"/>
      <c r="L741" s="55"/>
      <c r="M741" s="55"/>
    </row>
    <row r="742" spans="1:14" ht="17" thickBot="1">
      <c r="A742" s="3" t="s">
        <v>186</v>
      </c>
      <c r="B742" s="167" t="s">
        <v>447</v>
      </c>
      <c r="C742" s="4">
        <v>4113452</v>
      </c>
      <c r="D742" s="4">
        <v>2019</v>
      </c>
      <c r="E742" s="5">
        <v>2</v>
      </c>
      <c r="F742" s="52">
        <v>16179.85</v>
      </c>
      <c r="G742" s="51">
        <v>22909.149999999998</v>
      </c>
      <c r="H742" s="52">
        <v>9847</v>
      </c>
      <c r="I742" s="123"/>
      <c r="J742" s="114">
        <v>3.9696354219559256</v>
      </c>
      <c r="K742" s="55"/>
      <c r="L742" s="55"/>
      <c r="M742" s="55"/>
    </row>
    <row r="743" spans="1:14" ht="17" thickBot="1">
      <c r="A743" s="3" t="s">
        <v>703</v>
      </c>
      <c r="B743" s="167" t="s">
        <v>701</v>
      </c>
      <c r="C743" s="4">
        <v>4112405</v>
      </c>
      <c r="D743" s="4">
        <v>2019</v>
      </c>
      <c r="E743" s="5">
        <v>2</v>
      </c>
      <c r="F743" s="52">
        <v>5250.75</v>
      </c>
      <c r="G743" s="51">
        <v>7663</v>
      </c>
      <c r="H743" s="52">
        <v>3248</v>
      </c>
      <c r="I743" s="123"/>
      <c r="J743" s="114">
        <v>3.9759082512315271</v>
      </c>
      <c r="K743" s="55"/>
      <c r="L743" s="55"/>
      <c r="M743" s="55"/>
    </row>
    <row r="744" spans="1:14" ht="17" thickBot="1">
      <c r="A744" s="3" t="s">
        <v>87</v>
      </c>
      <c r="B744" s="167" t="s">
        <v>327</v>
      </c>
      <c r="C744" s="4">
        <v>4115061</v>
      </c>
      <c r="D744" s="4">
        <v>2019</v>
      </c>
      <c r="E744" s="5">
        <v>2</v>
      </c>
      <c r="F744" s="52">
        <v>7536.99</v>
      </c>
      <c r="G744" s="51">
        <v>16545.63</v>
      </c>
      <c r="H744" s="52">
        <v>6032</v>
      </c>
      <c r="I744" s="123"/>
      <c r="J744" s="114">
        <v>3.9924767904509286</v>
      </c>
      <c r="K744" s="55"/>
      <c r="L744" s="55"/>
      <c r="M744" s="55"/>
    </row>
    <row r="745" spans="1:14" ht="17" thickBot="1">
      <c r="A745" s="3" t="s">
        <v>137</v>
      </c>
      <c r="B745" s="167" t="s">
        <v>638</v>
      </c>
      <c r="C745" s="4">
        <v>4114578</v>
      </c>
      <c r="D745" s="4">
        <v>2019</v>
      </c>
      <c r="E745" s="5">
        <v>2</v>
      </c>
      <c r="F745" s="52">
        <v>8557.119999999999</v>
      </c>
      <c r="G745" s="51">
        <v>15750.359999999999</v>
      </c>
      <c r="H745" s="52">
        <v>6088</v>
      </c>
      <c r="I745" s="123"/>
      <c r="J745" s="114">
        <v>3.9926872536136657</v>
      </c>
      <c r="K745" s="55"/>
      <c r="L745" s="55"/>
      <c r="M745" s="55"/>
    </row>
    <row r="746" spans="1:14" ht="17" thickBot="1">
      <c r="A746" s="3" t="s">
        <v>122</v>
      </c>
      <c r="B746" s="167" t="s">
        <v>606</v>
      </c>
      <c r="C746" s="4">
        <v>4115111</v>
      </c>
      <c r="D746" s="4">
        <v>2019</v>
      </c>
      <c r="E746" s="5">
        <v>2</v>
      </c>
      <c r="F746" s="52">
        <v>11551.85</v>
      </c>
      <c r="G746" s="51">
        <v>18662.16</v>
      </c>
      <c r="H746" s="52">
        <v>7561</v>
      </c>
      <c r="I746" s="123"/>
      <c r="J746" s="114">
        <v>3.9960335934400213</v>
      </c>
      <c r="K746" s="55"/>
      <c r="L746" s="55"/>
      <c r="M746" s="55"/>
    </row>
    <row r="747" spans="1:14" ht="17" thickBot="1">
      <c r="A747" s="3" t="s">
        <v>52</v>
      </c>
      <c r="B747" s="167" t="s">
        <v>241</v>
      </c>
      <c r="C747" s="4">
        <v>4113684</v>
      </c>
      <c r="D747" s="4">
        <v>2019</v>
      </c>
      <c r="E747" s="5">
        <v>2</v>
      </c>
      <c r="F747" s="52">
        <v>13386.87</v>
      </c>
      <c r="G747" s="51">
        <v>15799.32</v>
      </c>
      <c r="H747" s="52">
        <v>7294</v>
      </c>
      <c r="I747" s="123"/>
      <c r="J747" s="114">
        <v>4.0013970386619144</v>
      </c>
      <c r="K747" s="55"/>
      <c r="L747" s="55"/>
      <c r="M747" s="55"/>
    </row>
    <row r="748" spans="1:14" ht="17" thickBot="1">
      <c r="A748" s="3" t="s">
        <v>148</v>
      </c>
      <c r="B748" s="167" t="s">
        <v>363</v>
      </c>
      <c r="C748" s="4">
        <v>4114344</v>
      </c>
      <c r="D748" s="4">
        <v>2019</v>
      </c>
      <c r="E748" s="5">
        <v>2</v>
      </c>
      <c r="F748" s="52">
        <v>13042</v>
      </c>
      <c r="G748" s="51">
        <v>18579</v>
      </c>
      <c r="H748" s="52">
        <v>7881</v>
      </c>
      <c r="I748" s="123">
        <v>15</v>
      </c>
      <c r="J748" s="114">
        <v>4.0142113944930848</v>
      </c>
      <c r="K748" s="55"/>
      <c r="L748" s="55"/>
      <c r="M748" s="55"/>
    </row>
    <row r="749" spans="1:14" ht="17" thickBot="1">
      <c r="A749" s="3" t="s">
        <v>177</v>
      </c>
      <c r="B749" s="167" t="s">
        <v>427</v>
      </c>
      <c r="C749" s="4">
        <v>4115261</v>
      </c>
      <c r="D749" s="4">
        <v>2019</v>
      </c>
      <c r="E749" s="5">
        <v>2</v>
      </c>
      <c r="F749" s="52">
        <v>11417.07</v>
      </c>
      <c r="G749" s="51">
        <v>19384.71</v>
      </c>
      <c r="H749" s="52">
        <v>7620</v>
      </c>
      <c r="I749" s="123"/>
      <c r="J749" s="114">
        <v>4.0422283464566924</v>
      </c>
      <c r="K749" s="55"/>
      <c r="L749" s="55"/>
      <c r="M749" s="55"/>
    </row>
    <row r="750" spans="1:14" ht="17" thickBot="1">
      <c r="A750" s="3" t="s">
        <v>206</v>
      </c>
      <c r="B750" s="167" t="s">
        <v>685</v>
      </c>
      <c r="C750" s="4">
        <v>4164505</v>
      </c>
      <c r="D750" s="4">
        <v>2019</v>
      </c>
      <c r="E750" s="5">
        <v>2</v>
      </c>
      <c r="F750" s="52">
        <v>8688</v>
      </c>
      <c r="G750" s="51">
        <v>10588</v>
      </c>
      <c r="H750" s="52">
        <v>4764</v>
      </c>
      <c r="I750" s="123"/>
      <c r="J750" s="114">
        <v>4.0461796809403863</v>
      </c>
      <c r="K750" s="55"/>
      <c r="L750" s="55"/>
      <c r="M750" s="55"/>
    </row>
    <row r="751" spans="1:14" ht="17" thickBot="1">
      <c r="A751" s="3" t="s">
        <v>215</v>
      </c>
      <c r="B751" s="167" t="s">
        <v>709</v>
      </c>
      <c r="C751" s="4">
        <v>4174900</v>
      </c>
      <c r="D751" s="4">
        <v>2019</v>
      </c>
      <c r="E751" s="5">
        <v>2</v>
      </c>
      <c r="F751" s="52">
        <v>7449.4400000000005</v>
      </c>
      <c r="G751" s="51">
        <v>13578.5</v>
      </c>
      <c r="H751" s="52">
        <v>5192</v>
      </c>
      <c r="I751" s="123"/>
      <c r="J751" s="114">
        <v>4.0500654853620963</v>
      </c>
      <c r="K751" s="55"/>
      <c r="L751" s="55"/>
      <c r="M751" s="55"/>
      <c r="N751" s="88"/>
    </row>
    <row r="752" spans="1:14" ht="17" thickBot="1">
      <c r="A752" s="3" t="s">
        <v>37</v>
      </c>
      <c r="B752" s="167" t="s">
        <v>524</v>
      </c>
      <c r="C752" s="4">
        <v>4115021</v>
      </c>
      <c r="D752" s="4">
        <v>2019</v>
      </c>
      <c r="E752" s="5">
        <v>2</v>
      </c>
      <c r="F752" s="52">
        <v>5151.75</v>
      </c>
      <c r="G752" s="51">
        <v>8258.5</v>
      </c>
      <c r="H752" s="52">
        <v>3310</v>
      </c>
      <c r="I752" s="123"/>
      <c r="J752" s="114">
        <v>4.0514350453172208</v>
      </c>
      <c r="K752" s="55"/>
      <c r="L752" s="55"/>
      <c r="M752" s="55"/>
      <c r="N752" s="88"/>
    </row>
    <row r="753" spans="1:14" ht="17" thickBot="1">
      <c r="A753" s="3" t="s">
        <v>84</v>
      </c>
      <c r="B753" s="167" t="s">
        <v>321</v>
      </c>
      <c r="C753" s="4">
        <v>4179701</v>
      </c>
      <c r="D753" s="4">
        <v>2019</v>
      </c>
      <c r="E753" s="5">
        <v>2</v>
      </c>
      <c r="F753" s="52">
        <v>12833.529999999999</v>
      </c>
      <c r="G753" s="51">
        <v>18501.41</v>
      </c>
      <c r="H753" s="52">
        <v>7734</v>
      </c>
      <c r="I753" s="123"/>
      <c r="J753" s="114">
        <v>4.051582622187742</v>
      </c>
      <c r="K753" s="55"/>
      <c r="L753" s="55"/>
      <c r="M753" s="55"/>
      <c r="N753" s="88"/>
    </row>
    <row r="754" spans="1:14" ht="17" thickBot="1">
      <c r="A754" s="3" t="s">
        <v>183</v>
      </c>
      <c r="B754" s="167" t="s">
        <v>443</v>
      </c>
      <c r="C754" s="4">
        <v>4157509</v>
      </c>
      <c r="D754" s="4">
        <v>2019</v>
      </c>
      <c r="E754" s="5">
        <v>2</v>
      </c>
      <c r="F754" s="52">
        <v>13379.220000000001</v>
      </c>
      <c r="G754" s="51">
        <v>21017.75</v>
      </c>
      <c r="H754" s="52">
        <v>8470</v>
      </c>
      <c r="I754" s="123"/>
      <c r="J754" s="114">
        <v>4.0610354191263287</v>
      </c>
      <c r="K754" s="55"/>
      <c r="L754" s="55"/>
      <c r="M754" s="55"/>
      <c r="N754" s="88"/>
    </row>
    <row r="755" spans="1:14" ht="17" thickBot="1">
      <c r="A755" s="3" t="s">
        <v>135</v>
      </c>
      <c r="B755" s="167" t="s">
        <v>634</v>
      </c>
      <c r="C755" s="4">
        <v>4114551</v>
      </c>
      <c r="D755" s="4">
        <v>2019</v>
      </c>
      <c r="E755" s="5">
        <v>2</v>
      </c>
      <c r="F755" s="52">
        <v>12717.83</v>
      </c>
      <c r="G755" s="51">
        <v>15228.49</v>
      </c>
      <c r="H755" s="52">
        <v>6860</v>
      </c>
      <c r="I755" s="123"/>
      <c r="J755" s="114">
        <v>4.0738075801749272</v>
      </c>
      <c r="K755" s="55"/>
      <c r="L755" s="55"/>
      <c r="M755" s="55"/>
    </row>
    <row r="756" spans="1:14" ht="17" thickBot="1">
      <c r="A756" s="3" t="s">
        <v>17</v>
      </c>
      <c r="B756" s="167" t="s">
        <v>482</v>
      </c>
      <c r="C756" s="4">
        <v>4113627</v>
      </c>
      <c r="D756" s="4">
        <v>2019</v>
      </c>
      <c r="E756" s="5">
        <v>2</v>
      </c>
      <c r="F756" s="52">
        <v>10940.900000000001</v>
      </c>
      <c r="G756" s="51">
        <v>13995.160000000002</v>
      </c>
      <c r="H756" s="52">
        <v>6112</v>
      </c>
      <c r="I756" s="123"/>
      <c r="J756" s="114">
        <v>4.0798527486911</v>
      </c>
      <c r="K756" s="55"/>
      <c r="L756" s="55"/>
      <c r="M756" s="55"/>
    </row>
    <row r="757" spans="1:14" ht="17" thickBot="1">
      <c r="A757" s="3" t="s">
        <v>459</v>
      </c>
      <c r="B757" s="167" t="s">
        <v>457</v>
      </c>
      <c r="C757" s="4">
        <v>4113973</v>
      </c>
      <c r="D757" s="4">
        <v>2019</v>
      </c>
      <c r="E757" s="5">
        <v>2</v>
      </c>
      <c r="F757" s="52">
        <v>13376.75</v>
      </c>
      <c r="G757" s="51">
        <v>18247.5</v>
      </c>
      <c r="H757" s="52">
        <v>7742</v>
      </c>
      <c r="I757" s="123"/>
      <c r="J757" s="114">
        <v>4.0847649186256785</v>
      </c>
      <c r="K757" s="55"/>
      <c r="L757" s="55"/>
      <c r="M757" s="55"/>
    </row>
    <row r="758" spans="1:14" ht="17" thickBot="1">
      <c r="A758" s="3" t="s">
        <v>132</v>
      </c>
      <c r="B758" s="167" t="s">
        <v>628</v>
      </c>
      <c r="C758" s="4">
        <v>4115801</v>
      </c>
      <c r="D758" s="4">
        <v>2019</v>
      </c>
      <c r="E758" s="5">
        <v>2</v>
      </c>
      <c r="F758" s="52">
        <v>15707</v>
      </c>
      <c r="G758" s="51">
        <v>22691</v>
      </c>
      <c r="H758" s="52">
        <v>9365</v>
      </c>
      <c r="I758" s="123"/>
      <c r="J758" s="114">
        <v>4.1001601708489055</v>
      </c>
      <c r="K758" s="55"/>
      <c r="L758" s="55"/>
      <c r="M758" s="55"/>
    </row>
    <row r="759" spans="1:14" ht="17" thickBot="1">
      <c r="A759" s="3" t="s">
        <v>573</v>
      </c>
      <c r="B759" s="167" t="s">
        <v>571</v>
      </c>
      <c r="C759" s="4">
        <v>4112165</v>
      </c>
      <c r="D759" s="4">
        <v>2019</v>
      </c>
      <c r="E759" s="5">
        <v>2</v>
      </c>
      <c r="F759" s="52">
        <v>26271.949999999997</v>
      </c>
      <c r="G759" s="51">
        <v>35184.979999999996</v>
      </c>
      <c r="H759" s="52">
        <v>14967</v>
      </c>
      <c r="I759" s="123"/>
      <c r="J759" s="114">
        <v>4.1061622235584947</v>
      </c>
      <c r="K759" s="55"/>
      <c r="L759" s="55"/>
      <c r="M759" s="55"/>
    </row>
    <row r="760" spans="1:14" ht="17" thickBot="1">
      <c r="A760" s="3" t="s">
        <v>114</v>
      </c>
      <c r="B760" s="167" t="s">
        <v>588</v>
      </c>
      <c r="C760" s="4">
        <v>4114637</v>
      </c>
      <c r="D760" s="4">
        <v>2019</v>
      </c>
      <c r="E760" s="5">
        <v>2</v>
      </c>
      <c r="F760" s="52">
        <v>10555.39</v>
      </c>
      <c r="G760" s="51">
        <v>15570.46</v>
      </c>
      <c r="H760" s="52">
        <v>6352</v>
      </c>
      <c r="I760" s="123"/>
      <c r="J760" s="114">
        <v>4.1130116498740552</v>
      </c>
      <c r="K760" s="55"/>
      <c r="L760" s="55"/>
      <c r="M760" s="55"/>
    </row>
    <row r="761" spans="1:14" ht="17" thickBot="1">
      <c r="A761" s="3" t="s">
        <v>28</v>
      </c>
      <c r="B761" s="167" t="s">
        <v>507</v>
      </c>
      <c r="C761" s="4">
        <v>4114661</v>
      </c>
      <c r="D761" s="4">
        <v>2019</v>
      </c>
      <c r="E761" s="5">
        <v>2</v>
      </c>
      <c r="F761" s="52">
        <v>8349.91</v>
      </c>
      <c r="G761" s="51">
        <v>12196.72</v>
      </c>
      <c r="H761" s="52">
        <v>4995</v>
      </c>
      <c r="I761" s="123"/>
      <c r="J761" s="114">
        <v>4.1134394394394391</v>
      </c>
      <c r="K761" s="55"/>
      <c r="L761" s="55"/>
      <c r="M761" s="55"/>
    </row>
    <row r="762" spans="1:14" ht="17" thickBot="1">
      <c r="A762" s="3" t="s">
        <v>106</v>
      </c>
      <c r="B762" s="167" t="s">
        <v>569</v>
      </c>
      <c r="C762" s="4">
        <v>4115791</v>
      </c>
      <c r="D762" s="4">
        <v>2019</v>
      </c>
      <c r="E762" s="5">
        <v>2</v>
      </c>
      <c r="F762" s="52">
        <v>19897.72</v>
      </c>
      <c r="G762" s="51">
        <v>19017.169999999998</v>
      </c>
      <c r="H762" s="52">
        <v>9460</v>
      </c>
      <c r="I762" s="123"/>
      <c r="J762" s="114">
        <v>4.1136247357293865</v>
      </c>
      <c r="K762" s="55"/>
      <c r="L762" s="55"/>
      <c r="M762" s="55"/>
    </row>
    <row r="763" spans="1:14" ht="17" thickBot="1">
      <c r="A763" s="3" t="s">
        <v>139</v>
      </c>
      <c r="B763" s="167" t="s">
        <v>645</v>
      </c>
      <c r="C763" s="4">
        <v>4114696</v>
      </c>
      <c r="D763" s="4">
        <v>2019</v>
      </c>
      <c r="E763" s="5">
        <v>2</v>
      </c>
      <c r="F763" s="52">
        <v>15333.39</v>
      </c>
      <c r="G763" s="51">
        <v>21350.54</v>
      </c>
      <c r="H763" s="52">
        <v>8905</v>
      </c>
      <c r="I763" s="123"/>
      <c r="J763" s="114">
        <v>4.1194755755193713</v>
      </c>
      <c r="K763" s="55"/>
      <c r="L763" s="55"/>
      <c r="M763" s="55"/>
    </row>
    <row r="764" spans="1:14" ht="17" thickBot="1">
      <c r="A764" s="3" t="s">
        <v>134</v>
      </c>
      <c r="B764" s="167" t="s">
        <v>632</v>
      </c>
      <c r="C764" s="4">
        <v>4114500</v>
      </c>
      <c r="D764" s="4">
        <v>2019</v>
      </c>
      <c r="E764" s="5">
        <v>2</v>
      </c>
      <c r="F764" s="52">
        <v>11242.07</v>
      </c>
      <c r="G764" s="51">
        <v>14265.99</v>
      </c>
      <c r="H764" s="52">
        <v>6183</v>
      </c>
      <c r="I764" s="123"/>
      <c r="J764" s="114">
        <v>4.1255151221090083</v>
      </c>
      <c r="K764" s="55"/>
      <c r="L764" s="55"/>
      <c r="M764" s="55"/>
    </row>
    <row r="765" spans="1:14" ht="17" thickBot="1">
      <c r="A765" s="3" t="s">
        <v>147</v>
      </c>
      <c r="B765" s="167" t="s">
        <v>361</v>
      </c>
      <c r="C765" s="4">
        <v>4115611</v>
      </c>
      <c r="D765" s="4">
        <v>2019</v>
      </c>
      <c r="E765" s="5">
        <v>2</v>
      </c>
      <c r="F765" s="52">
        <v>12917.37</v>
      </c>
      <c r="G765" s="51">
        <v>24140.42</v>
      </c>
      <c r="H765" s="52">
        <v>8977</v>
      </c>
      <c r="I765" s="123"/>
      <c r="J765" s="114">
        <v>4.128081764509302</v>
      </c>
      <c r="K765" s="55"/>
      <c r="L765" s="55"/>
      <c r="M765" s="55"/>
    </row>
    <row r="766" spans="1:14" ht="17" thickBot="1">
      <c r="A766" s="3" t="s">
        <v>354</v>
      </c>
      <c r="B766" s="167" t="s">
        <v>352</v>
      </c>
      <c r="C766" s="4">
        <v>4110672</v>
      </c>
      <c r="D766" s="4">
        <v>2019</v>
      </c>
      <c r="E766" s="5">
        <v>2</v>
      </c>
      <c r="F766" s="52">
        <v>23375.25</v>
      </c>
      <c r="G766" s="51">
        <v>28409.25</v>
      </c>
      <c r="H766" s="52">
        <v>12531</v>
      </c>
      <c r="I766" s="123"/>
      <c r="J766" s="114">
        <v>4.1325113717979409</v>
      </c>
      <c r="K766" s="55"/>
      <c r="L766" s="55"/>
      <c r="M766" s="55"/>
    </row>
    <row r="767" spans="1:14" ht="17" thickBot="1">
      <c r="A767" s="3" t="s">
        <v>161</v>
      </c>
      <c r="B767" s="167" t="s">
        <v>394</v>
      </c>
      <c r="C767" s="4">
        <v>4115541</v>
      </c>
      <c r="D767" s="4">
        <v>2019</v>
      </c>
      <c r="E767" s="5">
        <v>2</v>
      </c>
      <c r="F767" s="52">
        <v>11362.82</v>
      </c>
      <c r="G767" s="51">
        <v>17606.32</v>
      </c>
      <c r="H767" s="52">
        <v>7005</v>
      </c>
      <c r="I767" s="123"/>
      <c r="J767" s="114">
        <v>4.1354946466809421</v>
      </c>
      <c r="K767" s="55"/>
      <c r="L767" s="55"/>
      <c r="M767" s="55"/>
    </row>
    <row r="768" spans="1:14" ht="17" thickBot="1">
      <c r="A768" s="3" t="s">
        <v>33</v>
      </c>
      <c r="B768" s="167" t="s">
        <v>515</v>
      </c>
      <c r="C768" s="4">
        <v>4114393</v>
      </c>
      <c r="D768" s="4">
        <v>2019</v>
      </c>
      <c r="E768" s="5">
        <v>2</v>
      </c>
      <c r="F768" s="52">
        <v>14122.24</v>
      </c>
      <c r="G768" s="51">
        <v>18993.82</v>
      </c>
      <c r="H768" s="52">
        <v>8007</v>
      </c>
      <c r="I768" s="123"/>
      <c r="J768" s="114">
        <v>4.1358885974772068</v>
      </c>
      <c r="K768" s="55"/>
      <c r="L768" s="55"/>
      <c r="M768" s="55"/>
    </row>
    <row r="769" spans="1:13" ht="17" thickBot="1">
      <c r="A769" s="3" t="s">
        <v>205</v>
      </c>
      <c r="B769" s="167" t="s">
        <v>683</v>
      </c>
      <c r="C769" s="4">
        <v>4115501</v>
      </c>
      <c r="D769" s="4">
        <v>2019</v>
      </c>
      <c r="E769" s="5">
        <v>2</v>
      </c>
      <c r="F769" s="52">
        <v>7298</v>
      </c>
      <c r="G769" s="51">
        <v>13975.25</v>
      </c>
      <c r="H769" s="52">
        <v>5131</v>
      </c>
      <c r="I769" s="123"/>
      <c r="J769" s="114">
        <v>4.1460241668290783</v>
      </c>
      <c r="K769" s="55"/>
      <c r="L769" s="55"/>
      <c r="M769" s="55"/>
    </row>
    <row r="770" spans="1:13" ht="17" thickBot="1">
      <c r="A770" s="3" t="s">
        <v>128</v>
      </c>
      <c r="B770" s="167" t="s">
        <v>619</v>
      </c>
      <c r="C770" s="4">
        <v>4115811</v>
      </c>
      <c r="D770" s="4">
        <v>2019</v>
      </c>
      <c r="E770" s="5">
        <v>2</v>
      </c>
      <c r="F770" s="52">
        <v>11591.58</v>
      </c>
      <c r="G770" s="51">
        <v>25561.75</v>
      </c>
      <c r="H770" s="52">
        <v>8949</v>
      </c>
      <c r="I770" s="123"/>
      <c r="J770" s="114">
        <v>4.1516739300480499</v>
      </c>
      <c r="K770" s="55"/>
      <c r="L770" s="55"/>
      <c r="M770" s="55"/>
    </row>
    <row r="771" spans="1:13" ht="17" thickBot="1">
      <c r="A771" s="3" t="s">
        <v>22</v>
      </c>
      <c r="B771" s="167" t="s">
        <v>493</v>
      </c>
      <c r="C771" s="4">
        <v>4115081</v>
      </c>
      <c r="D771" s="4">
        <v>2019</v>
      </c>
      <c r="E771" s="5">
        <v>2</v>
      </c>
      <c r="F771" s="52">
        <v>15004.75</v>
      </c>
      <c r="G771" s="51">
        <v>17545.25</v>
      </c>
      <c r="H771" s="52">
        <v>7839</v>
      </c>
      <c r="I771" s="123"/>
      <c r="J771" s="114">
        <v>4.1523153463451967</v>
      </c>
      <c r="K771" s="55"/>
      <c r="L771" s="55"/>
      <c r="M771" s="55"/>
    </row>
    <row r="772" spans="1:13" ht="17" thickBot="1">
      <c r="A772" s="3" t="s">
        <v>382</v>
      </c>
      <c r="B772" s="167" t="s">
        <v>380</v>
      </c>
      <c r="C772" s="4">
        <v>4115361</v>
      </c>
      <c r="D772" s="4">
        <v>2019</v>
      </c>
      <c r="E772" s="5">
        <v>2</v>
      </c>
      <c r="F772" s="52">
        <v>6414.68</v>
      </c>
      <c r="G772" s="51">
        <v>10807.11</v>
      </c>
      <c r="H772" s="52">
        <v>4145</v>
      </c>
      <c r="I772" s="123"/>
      <c r="J772" s="114">
        <v>4.1548347406513875</v>
      </c>
      <c r="K772" s="55"/>
      <c r="L772" s="55"/>
      <c r="M772" s="55"/>
    </row>
    <row r="773" spans="1:13" ht="17" thickBot="1">
      <c r="A773" s="3" t="s">
        <v>523</v>
      </c>
      <c r="B773" s="167" t="s">
        <v>521</v>
      </c>
      <c r="C773" s="4">
        <v>4115521</v>
      </c>
      <c r="D773" s="4">
        <v>2019</v>
      </c>
      <c r="E773" s="5">
        <v>2</v>
      </c>
      <c r="F773" s="52">
        <v>7223.0599999999995</v>
      </c>
      <c r="G773" s="51">
        <v>11145.74</v>
      </c>
      <c r="H773" s="52">
        <v>4419</v>
      </c>
      <c r="I773" s="123"/>
      <c r="J773" s="114">
        <v>4.1567775514822358</v>
      </c>
      <c r="K773" s="55"/>
      <c r="L773" s="55"/>
      <c r="M773" s="55"/>
    </row>
    <row r="774" spans="1:13" ht="17" thickBot="1">
      <c r="A774" s="3" t="s">
        <v>82</v>
      </c>
      <c r="B774" s="167" t="s">
        <v>316</v>
      </c>
      <c r="C774" s="4">
        <v>4115821</v>
      </c>
      <c r="D774" s="4">
        <v>2019</v>
      </c>
      <c r="E774" s="5">
        <v>2</v>
      </c>
      <c r="F774" s="52">
        <v>14401.54</v>
      </c>
      <c r="G774" s="51">
        <v>22508.75</v>
      </c>
      <c r="H774" s="52">
        <v>8825</v>
      </c>
      <c r="I774" s="123"/>
      <c r="J774" s="114">
        <v>4.182469121813031</v>
      </c>
      <c r="K774" s="55"/>
      <c r="L774" s="55"/>
      <c r="M774" s="55"/>
    </row>
    <row r="775" spans="1:13" ht="17" thickBot="1">
      <c r="A775" s="3" t="s">
        <v>9</v>
      </c>
      <c r="B775" s="167" t="s">
        <v>463</v>
      </c>
      <c r="C775" s="4">
        <v>4111027</v>
      </c>
      <c r="D775" s="4">
        <v>2019</v>
      </c>
      <c r="E775" s="5">
        <v>2</v>
      </c>
      <c r="F775" s="52">
        <v>9866.25</v>
      </c>
      <c r="G775" s="51">
        <v>12667.300000000001</v>
      </c>
      <c r="H775" s="52">
        <v>5377</v>
      </c>
      <c r="I775" s="123"/>
      <c r="J775" s="114">
        <v>4.1907290310582113</v>
      </c>
      <c r="K775" s="55"/>
      <c r="L775" s="55"/>
      <c r="M775" s="55"/>
    </row>
    <row r="776" spans="1:13" ht="17" thickBot="1">
      <c r="A776" s="3" t="s">
        <v>120</v>
      </c>
      <c r="B776" s="167" t="s">
        <v>602</v>
      </c>
      <c r="C776" s="4">
        <v>4210704</v>
      </c>
      <c r="D776" s="4">
        <v>2019</v>
      </c>
      <c r="E776" s="5">
        <v>2</v>
      </c>
      <c r="F776" s="52">
        <v>5232.75</v>
      </c>
      <c r="G776" s="51">
        <v>9905</v>
      </c>
      <c r="H776" s="52">
        <v>3605</v>
      </c>
      <c r="I776" s="123"/>
      <c r="J776" s="114">
        <v>4.1990984743411932</v>
      </c>
      <c r="K776" s="55"/>
      <c r="L776" s="55"/>
      <c r="M776" s="55"/>
    </row>
    <row r="777" spans="1:13" ht="17" thickBot="1">
      <c r="A777" s="3" t="s">
        <v>296</v>
      </c>
      <c r="B777" s="167" t="s">
        <v>294</v>
      </c>
      <c r="C777" s="4">
        <v>4114229</v>
      </c>
      <c r="D777" s="4">
        <v>2019</v>
      </c>
      <c r="E777" s="5">
        <v>2</v>
      </c>
      <c r="F777" s="52">
        <v>14103.93</v>
      </c>
      <c r="G777" s="51">
        <v>21499.71</v>
      </c>
      <c r="H777" s="52">
        <v>8465</v>
      </c>
      <c r="I777" s="123"/>
      <c r="J777" s="114">
        <v>4.2059822799763733</v>
      </c>
      <c r="K777" s="55"/>
      <c r="L777" s="55"/>
      <c r="M777" s="55"/>
    </row>
    <row r="778" spans="1:13" ht="17" thickBot="1">
      <c r="A778" s="3" t="s">
        <v>38</v>
      </c>
      <c r="B778" s="167" t="s">
        <v>526</v>
      </c>
      <c r="C778" s="4">
        <v>4115831</v>
      </c>
      <c r="D778" s="4">
        <v>2019</v>
      </c>
      <c r="E778" s="5">
        <v>2</v>
      </c>
      <c r="F778" s="52">
        <v>15616.42</v>
      </c>
      <c r="G778" s="51">
        <v>22657.75</v>
      </c>
      <c r="H778" s="52">
        <v>9081</v>
      </c>
      <c r="I778" s="123"/>
      <c r="J778" s="114">
        <v>4.2147527805307785</v>
      </c>
      <c r="K778" s="55"/>
      <c r="L778" s="55"/>
      <c r="M778" s="55"/>
    </row>
    <row r="779" spans="1:13" ht="17" thickBot="1">
      <c r="A779" s="3" t="s">
        <v>388</v>
      </c>
      <c r="B779" s="167" t="s">
        <v>386</v>
      </c>
      <c r="C779" s="4">
        <v>4114237</v>
      </c>
      <c r="D779" s="4">
        <v>2019</v>
      </c>
      <c r="E779" s="5">
        <v>2</v>
      </c>
      <c r="F779" s="52">
        <v>3846.01</v>
      </c>
      <c r="G779" s="51">
        <v>5239.43</v>
      </c>
      <c r="H779" s="52">
        <v>2148</v>
      </c>
      <c r="I779" s="123"/>
      <c r="J779" s="114">
        <v>4.2297206703910613</v>
      </c>
      <c r="K779" s="55"/>
      <c r="L779" s="55"/>
      <c r="M779" s="55"/>
    </row>
    <row r="780" spans="1:13" ht="17" thickBot="1">
      <c r="A780" s="3" t="s">
        <v>16</v>
      </c>
      <c r="B780" s="167" t="s">
        <v>480</v>
      </c>
      <c r="C780" s="4">
        <v>4113585</v>
      </c>
      <c r="D780" s="4">
        <v>2019</v>
      </c>
      <c r="E780" s="5">
        <v>2</v>
      </c>
      <c r="F780" s="52">
        <v>16179.89</v>
      </c>
      <c r="G780" s="51">
        <v>24405.640000000003</v>
      </c>
      <c r="H780" s="52">
        <v>9572</v>
      </c>
      <c r="I780" s="123"/>
      <c r="J780" s="114">
        <v>4.2400261178437111</v>
      </c>
      <c r="K780" s="55"/>
      <c r="L780" s="55"/>
      <c r="M780" s="55"/>
    </row>
    <row r="781" spans="1:13" ht="17" thickBot="1">
      <c r="A781" s="3" t="s">
        <v>181</v>
      </c>
      <c r="B781" s="167" t="s">
        <v>439</v>
      </c>
      <c r="C781" s="4">
        <v>4113981</v>
      </c>
      <c r="D781" s="4">
        <v>2019</v>
      </c>
      <c r="E781" s="5">
        <v>2</v>
      </c>
      <c r="F781" s="52">
        <v>11846</v>
      </c>
      <c r="G781" s="51">
        <v>17824</v>
      </c>
      <c r="H781" s="52">
        <v>6918</v>
      </c>
      <c r="I781" s="123"/>
      <c r="J781" s="114">
        <v>4.2888117953165654</v>
      </c>
      <c r="K781" s="55"/>
      <c r="L781" s="55"/>
      <c r="M781" s="55"/>
    </row>
    <row r="782" spans="1:13" ht="17" thickBot="1">
      <c r="A782" s="3" t="s">
        <v>178</v>
      </c>
      <c r="B782" s="167" t="s">
        <v>429</v>
      </c>
      <c r="C782" s="4">
        <v>4115451</v>
      </c>
      <c r="D782" s="4">
        <v>2019</v>
      </c>
      <c r="E782" s="5">
        <v>2</v>
      </c>
      <c r="F782" s="52">
        <v>7752.75</v>
      </c>
      <c r="G782" s="51">
        <v>9753.5</v>
      </c>
      <c r="H782" s="52">
        <v>4080</v>
      </c>
      <c r="I782" s="123"/>
      <c r="J782" s="114">
        <v>4.2907475490196081</v>
      </c>
      <c r="K782" s="55"/>
      <c r="L782" s="55"/>
      <c r="M782" s="55"/>
    </row>
    <row r="783" spans="1:13" ht="17" thickBot="1">
      <c r="A783" s="3" t="s">
        <v>119</v>
      </c>
      <c r="B783" s="167" t="s">
        <v>600</v>
      </c>
      <c r="C783" s="4">
        <v>4115711</v>
      </c>
      <c r="D783" s="4">
        <v>2019</v>
      </c>
      <c r="E783" s="5">
        <v>2</v>
      </c>
      <c r="F783" s="52">
        <v>12038.03</v>
      </c>
      <c r="G783" s="51">
        <v>23204.25</v>
      </c>
      <c r="H783" s="52">
        <v>8190</v>
      </c>
      <c r="I783" s="123"/>
      <c r="J783" s="114">
        <v>4.3030866910866905</v>
      </c>
      <c r="K783" s="55"/>
      <c r="L783" s="55"/>
      <c r="M783" s="55"/>
    </row>
    <row r="784" spans="1:13" ht="17" thickBot="1">
      <c r="A784" s="3" t="s">
        <v>204</v>
      </c>
      <c r="B784" s="167" t="s">
        <v>681</v>
      </c>
      <c r="C784" s="4">
        <v>4113312</v>
      </c>
      <c r="D784" s="4">
        <v>2019</v>
      </c>
      <c r="E784" s="5">
        <v>2</v>
      </c>
      <c r="F784" s="52">
        <v>3174.85</v>
      </c>
      <c r="G784" s="51">
        <v>4079.85</v>
      </c>
      <c r="H784" s="52">
        <v>1682</v>
      </c>
      <c r="I784" s="123"/>
      <c r="J784" s="114">
        <v>4.3131391200951246</v>
      </c>
      <c r="K784" s="55"/>
      <c r="L784" s="55"/>
      <c r="M784" s="55"/>
    </row>
    <row r="785" spans="1:13" ht="17" thickBot="1">
      <c r="A785" s="3" t="s">
        <v>69</v>
      </c>
      <c r="B785" s="167" t="e">
        <v>#N/A</v>
      </c>
      <c r="C785" s="4">
        <v>4945200</v>
      </c>
      <c r="D785" s="4">
        <v>2019</v>
      </c>
      <c r="E785" s="5">
        <v>2</v>
      </c>
      <c r="F785" s="52">
        <v>4085</v>
      </c>
      <c r="G785" s="51">
        <v>6544</v>
      </c>
      <c r="H785" s="52">
        <v>2455</v>
      </c>
      <c r="I785" s="123"/>
      <c r="J785" s="114">
        <v>4.3295315682281057</v>
      </c>
      <c r="K785" s="55"/>
      <c r="L785" s="55"/>
      <c r="M785" s="55"/>
    </row>
    <row r="786" spans="1:13" ht="17" thickBot="1">
      <c r="A786" s="19" t="s">
        <v>152</v>
      </c>
      <c r="B786" s="167" t="s">
        <v>371</v>
      </c>
      <c r="C786" s="4">
        <v>4114328</v>
      </c>
      <c r="D786" s="4">
        <v>2019</v>
      </c>
      <c r="E786" s="5">
        <v>2</v>
      </c>
      <c r="F786" s="52">
        <v>14250.76</v>
      </c>
      <c r="G786" s="51">
        <v>25588.06</v>
      </c>
      <c r="H786" s="52">
        <v>9183</v>
      </c>
      <c r="I786" s="123"/>
      <c r="J786" s="114">
        <v>4.3383229881302405</v>
      </c>
      <c r="K786" s="55"/>
      <c r="L786" s="55"/>
      <c r="M786" s="55"/>
    </row>
    <row r="787" spans="1:13" ht="17" thickBot="1">
      <c r="A787" s="3" t="s">
        <v>97</v>
      </c>
      <c r="B787" s="167" t="s">
        <v>348</v>
      </c>
      <c r="C787" s="4">
        <v>4113833</v>
      </c>
      <c r="D787" s="4">
        <v>2019</v>
      </c>
      <c r="E787" s="5">
        <v>2</v>
      </c>
      <c r="F787" s="52">
        <v>8005.869999999999</v>
      </c>
      <c r="G787" s="51">
        <v>9592.73</v>
      </c>
      <c r="H787" s="52">
        <v>4050</v>
      </c>
      <c r="I787" s="123"/>
      <c r="J787" s="114">
        <v>4.3453333333333326</v>
      </c>
      <c r="K787" s="55"/>
      <c r="L787" s="55"/>
      <c r="M787" s="55"/>
    </row>
    <row r="788" spans="1:13" ht="17" thickBot="1">
      <c r="A788" s="3" t="s">
        <v>162</v>
      </c>
      <c r="B788" s="167" t="s">
        <v>396</v>
      </c>
      <c r="C788" s="4">
        <v>4114527</v>
      </c>
      <c r="D788" s="4">
        <v>2019</v>
      </c>
      <c r="E788" s="5">
        <v>2</v>
      </c>
      <c r="F788" s="52">
        <v>12154.43</v>
      </c>
      <c r="G788" s="51">
        <v>13869.87</v>
      </c>
      <c r="H788" s="52">
        <v>5948</v>
      </c>
      <c r="I788" s="123"/>
      <c r="J788" s="114">
        <v>4.37530262273033</v>
      </c>
      <c r="K788" s="55"/>
      <c r="L788" s="55"/>
      <c r="M788" s="55"/>
    </row>
    <row r="789" spans="1:13" ht="17" thickBot="1">
      <c r="A789" s="3" t="s">
        <v>108</v>
      </c>
      <c r="B789" s="167" t="s">
        <v>574</v>
      </c>
      <c r="C789" s="4">
        <v>4115341</v>
      </c>
      <c r="D789" s="4">
        <v>2019</v>
      </c>
      <c r="E789" s="5">
        <v>2</v>
      </c>
      <c r="F789" s="52">
        <v>14416.59</v>
      </c>
      <c r="G789" s="51">
        <v>18697.170000000002</v>
      </c>
      <c r="H789" s="52">
        <v>7559</v>
      </c>
      <c r="I789" s="123"/>
      <c r="J789" s="114">
        <v>4.3807064426511442</v>
      </c>
      <c r="K789" s="55"/>
      <c r="L789" s="55"/>
      <c r="M789" s="55"/>
    </row>
    <row r="790" spans="1:13" ht="17" thickBot="1">
      <c r="A790" s="3" t="s">
        <v>280</v>
      </c>
      <c r="B790" s="167" t="s">
        <v>278</v>
      </c>
      <c r="C790" s="4">
        <v>4141701</v>
      </c>
      <c r="D790" s="4">
        <v>2019</v>
      </c>
      <c r="E790" s="5">
        <v>2</v>
      </c>
      <c r="F790" s="52">
        <v>22059.480000000003</v>
      </c>
      <c r="G790" s="51">
        <v>39230.57</v>
      </c>
      <c r="H790" s="52">
        <v>13961</v>
      </c>
      <c r="I790" s="123"/>
      <c r="J790" s="114">
        <v>4.3900902514146551</v>
      </c>
      <c r="K790" s="55"/>
      <c r="L790" s="55"/>
      <c r="M790" s="55"/>
    </row>
    <row r="791" spans="1:13" ht="17" thickBot="1">
      <c r="A791" s="3" t="s">
        <v>75</v>
      </c>
      <c r="B791" s="167" t="s">
        <v>297</v>
      </c>
      <c r="C791" s="4">
        <v>4115851</v>
      </c>
      <c r="D791" s="4">
        <v>2019</v>
      </c>
      <c r="E791" s="5">
        <v>2</v>
      </c>
      <c r="F791" s="52">
        <v>14167.52</v>
      </c>
      <c r="G791" s="51">
        <v>19897.25</v>
      </c>
      <c r="H791" s="52">
        <v>7754</v>
      </c>
      <c r="I791" s="123"/>
      <c r="J791" s="114">
        <v>4.3931867423265416</v>
      </c>
      <c r="K791" s="55"/>
      <c r="L791" s="55"/>
      <c r="M791" s="55"/>
    </row>
    <row r="792" spans="1:13" ht="17" thickBot="1">
      <c r="A792" s="3" t="s">
        <v>184</v>
      </c>
      <c r="B792" s="167" t="s">
        <v>445</v>
      </c>
      <c r="C792" s="4">
        <v>4158804</v>
      </c>
      <c r="D792" s="4">
        <v>2019</v>
      </c>
      <c r="E792" s="5">
        <v>2</v>
      </c>
      <c r="F792" s="52">
        <v>14542.529999999999</v>
      </c>
      <c r="G792" s="51">
        <v>19558.919999999998</v>
      </c>
      <c r="H792" s="52">
        <v>7740</v>
      </c>
      <c r="I792" s="123"/>
      <c r="J792" s="114">
        <v>4.4058720930232553</v>
      </c>
      <c r="K792" s="55"/>
      <c r="L792" s="55"/>
      <c r="M792" s="55"/>
    </row>
    <row r="793" spans="1:13" ht="17" thickBot="1">
      <c r="A793" s="3" t="s">
        <v>146</v>
      </c>
      <c r="B793" s="167" t="s">
        <v>359</v>
      </c>
      <c r="C793" s="4">
        <v>4219408</v>
      </c>
      <c r="D793" s="4">
        <v>2019</v>
      </c>
      <c r="E793" s="5">
        <v>2</v>
      </c>
      <c r="F793" s="52">
        <v>3358.5299999999997</v>
      </c>
      <c r="G793" s="51">
        <v>6122.5</v>
      </c>
      <c r="H793" s="52">
        <v>2150</v>
      </c>
      <c r="I793" s="123"/>
      <c r="J793" s="114">
        <v>4.409781395348837</v>
      </c>
      <c r="K793" s="55"/>
      <c r="L793" s="55"/>
      <c r="M793" s="55"/>
    </row>
    <row r="794" spans="1:13" ht="17" thickBot="1">
      <c r="A794" s="3" t="s">
        <v>680</v>
      </c>
      <c r="B794" s="167" t="s">
        <v>678</v>
      </c>
      <c r="C794" s="4">
        <v>4115721</v>
      </c>
      <c r="D794" s="4">
        <v>2019</v>
      </c>
      <c r="E794" s="5">
        <v>2</v>
      </c>
      <c r="F794" s="52">
        <v>13871.2</v>
      </c>
      <c r="G794" s="51">
        <v>21457.68</v>
      </c>
      <c r="H794" s="52">
        <v>7999</v>
      </c>
      <c r="I794" s="123"/>
      <c r="J794" s="114">
        <v>4.4166620827603458</v>
      </c>
      <c r="K794" s="55"/>
      <c r="L794" s="55"/>
      <c r="M794" s="55"/>
    </row>
    <row r="795" spans="1:13" ht="17" thickBot="1">
      <c r="A795" s="3" t="s">
        <v>214</v>
      </c>
      <c r="B795" s="167" t="s">
        <v>707</v>
      </c>
      <c r="C795" s="4">
        <v>4113924</v>
      </c>
      <c r="D795" s="4">
        <v>2019</v>
      </c>
      <c r="E795" s="5">
        <v>2</v>
      </c>
      <c r="F795" s="52">
        <v>9356.6299999999992</v>
      </c>
      <c r="G795" s="51">
        <v>18149.5</v>
      </c>
      <c r="H795" s="52">
        <v>6227</v>
      </c>
      <c r="I795" s="123"/>
      <c r="J795" s="114">
        <v>4.4172362293239118</v>
      </c>
      <c r="K795" s="55"/>
      <c r="L795" s="55"/>
      <c r="M795" s="55"/>
    </row>
    <row r="796" spans="1:13" ht="17" thickBot="1">
      <c r="A796" s="3" t="s">
        <v>142</v>
      </c>
      <c r="B796" s="167" t="s">
        <v>649</v>
      </c>
      <c r="C796" s="4">
        <v>4111779</v>
      </c>
      <c r="D796" s="4">
        <v>2019</v>
      </c>
      <c r="E796" s="5">
        <v>2</v>
      </c>
      <c r="F796" s="52">
        <v>16128.75</v>
      </c>
      <c r="G796" s="51">
        <v>20952</v>
      </c>
      <c r="H796" s="52">
        <v>8381</v>
      </c>
      <c r="I796" s="123"/>
      <c r="J796" s="114">
        <v>4.4243825319174324</v>
      </c>
      <c r="K796" s="55"/>
      <c r="L796" s="55"/>
      <c r="M796" s="55"/>
    </row>
    <row r="797" spans="1:13" ht="17" thickBot="1">
      <c r="A797" s="3" t="s">
        <v>27</v>
      </c>
      <c r="B797" s="167" t="s">
        <v>505</v>
      </c>
      <c r="C797" s="4">
        <v>4146106</v>
      </c>
      <c r="D797" s="4">
        <v>2019</v>
      </c>
      <c r="E797" s="5">
        <v>2</v>
      </c>
      <c r="F797" s="52">
        <v>6106.57</v>
      </c>
      <c r="G797" s="51">
        <v>8484.32</v>
      </c>
      <c r="H797" s="52">
        <v>3275</v>
      </c>
      <c r="I797" s="123"/>
      <c r="J797" s="114">
        <v>4.4552335877862594</v>
      </c>
      <c r="K797" s="55"/>
      <c r="L797" s="55"/>
      <c r="M797" s="55"/>
    </row>
    <row r="798" spans="1:13" ht="17" thickBot="1">
      <c r="A798" s="3" t="s">
        <v>377</v>
      </c>
      <c r="B798" s="167" t="s">
        <v>375</v>
      </c>
      <c r="C798" s="4">
        <v>4115371</v>
      </c>
      <c r="D798" s="4">
        <v>2019</v>
      </c>
      <c r="E798" s="5">
        <v>2</v>
      </c>
      <c r="F798" s="52">
        <v>7305.0300000000007</v>
      </c>
      <c r="G798" s="51">
        <v>12210.87</v>
      </c>
      <c r="H798" s="52">
        <v>4367</v>
      </c>
      <c r="I798" s="123"/>
      <c r="J798" s="114">
        <v>4.4689489351957867</v>
      </c>
      <c r="K798" s="55"/>
      <c r="L798" s="55"/>
      <c r="M798" s="55"/>
    </row>
    <row r="799" spans="1:13" ht="17" thickBot="1">
      <c r="A799" s="3" t="s">
        <v>674</v>
      </c>
      <c r="B799" s="167" t="s">
        <v>672</v>
      </c>
      <c r="C799" s="4">
        <v>4912010</v>
      </c>
      <c r="D799" s="4">
        <v>2019</v>
      </c>
      <c r="E799" s="5">
        <v>2</v>
      </c>
      <c r="F799" s="52">
        <v>6752.3200000000006</v>
      </c>
      <c r="G799" s="51">
        <v>10453.48</v>
      </c>
      <c r="H799" s="52">
        <v>3847</v>
      </c>
      <c r="I799" s="123"/>
      <c r="J799" s="114">
        <v>4.4725240447101635</v>
      </c>
      <c r="K799" s="55"/>
      <c r="L799" s="55"/>
      <c r="M799" s="55"/>
    </row>
    <row r="800" spans="1:13" ht="17" thickBot="1">
      <c r="A800" s="3" t="s">
        <v>661</v>
      </c>
      <c r="B800" s="167" t="s">
        <v>659</v>
      </c>
      <c r="C800" s="4">
        <v>4115731</v>
      </c>
      <c r="D800" s="4">
        <v>2019</v>
      </c>
      <c r="E800" s="5">
        <v>2</v>
      </c>
      <c r="F800" s="52">
        <v>13819.82</v>
      </c>
      <c r="G800" s="51">
        <v>21911.829999999998</v>
      </c>
      <c r="H800" s="52">
        <v>7982</v>
      </c>
      <c r="I800" s="123"/>
      <c r="J800" s="114">
        <v>4.4765284389877218</v>
      </c>
      <c r="K800" s="55"/>
      <c r="L800" s="55"/>
      <c r="M800" s="55"/>
    </row>
    <row r="801" spans="1:13" ht="17" thickBot="1">
      <c r="A801" s="3" t="s">
        <v>85</v>
      </c>
      <c r="B801" s="167" t="s">
        <v>323</v>
      </c>
      <c r="C801" s="4">
        <v>4167904</v>
      </c>
      <c r="D801" s="4">
        <v>2019</v>
      </c>
      <c r="E801" s="5">
        <v>2</v>
      </c>
      <c r="F801" s="52">
        <v>14192.05</v>
      </c>
      <c r="G801" s="51">
        <v>25152.7</v>
      </c>
      <c r="H801" s="52">
        <v>8789</v>
      </c>
      <c r="I801" s="123"/>
      <c r="J801" s="114">
        <v>4.4765900557515073</v>
      </c>
      <c r="K801" s="55"/>
      <c r="L801" s="55"/>
      <c r="M801" s="55"/>
    </row>
    <row r="802" spans="1:13" ht="17" thickBot="1">
      <c r="A802" s="3" t="s">
        <v>56</v>
      </c>
      <c r="B802" s="167" t="s">
        <v>251</v>
      </c>
      <c r="C802" s="4">
        <v>4127403</v>
      </c>
      <c r="D802" s="4">
        <v>2019</v>
      </c>
      <c r="E802" s="5">
        <v>2</v>
      </c>
      <c r="F802" s="52">
        <v>16929.25</v>
      </c>
      <c r="G802" s="51">
        <v>28402.5</v>
      </c>
      <c r="H802" s="52">
        <v>10119</v>
      </c>
      <c r="I802" s="123"/>
      <c r="J802" s="114">
        <v>4.4798646111275815</v>
      </c>
      <c r="K802" s="55"/>
      <c r="L802" s="55"/>
      <c r="M802" s="55"/>
    </row>
    <row r="803" spans="1:13" ht="17" thickBot="1">
      <c r="A803" s="3" t="s">
        <v>15</v>
      </c>
      <c r="B803" s="167" t="s">
        <v>478</v>
      </c>
      <c r="C803" s="4">
        <v>4113619</v>
      </c>
      <c r="D803" s="4">
        <v>2019</v>
      </c>
      <c r="E803" s="5">
        <v>2</v>
      </c>
      <c r="F803" s="52">
        <v>3237.23</v>
      </c>
      <c r="G803" s="51">
        <v>4715.6499999999996</v>
      </c>
      <c r="H803" s="52">
        <v>1771</v>
      </c>
      <c r="I803" s="123"/>
      <c r="J803" s="114">
        <v>4.4906154714850359</v>
      </c>
      <c r="K803" s="55"/>
      <c r="L803" s="55"/>
      <c r="M803" s="55"/>
    </row>
    <row r="804" spans="1:13" ht="17" thickBot="1">
      <c r="A804" s="3" t="s">
        <v>35</v>
      </c>
      <c r="B804" s="167" t="s">
        <v>519</v>
      </c>
      <c r="C804" s="4">
        <v>4914138</v>
      </c>
      <c r="D804" s="4">
        <v>2019</v>
      </c>
      <c r="E804" s="5">
        <v>2</v>
      </c>
      <c r="F804" s="52">
        <v>6846.97</v>
      </c>
      <c r="G804" s="51">
        <v>9247.7999999999993</v>
      </c>
      <c r="H804" s="52">
        <v>3584</v>
      </c>
      <c r="I804" s="123"/>
      <c r="J804" s="114">
        <v>4.4907282366071426</v>
      </c>
      <c r="K804" s="55"/>
      <c r="L804" s="55"/>
      <c r="M804" s="55"/>
    </row>
    <row r="805" spans="1:13" ht="17" thickBot="1">
      <c r="A805" s="3" t="s">
        <v>320</v>
      </c>
      <c r="B805" s="167" t="s">
        <v>318</v>
      </c>
      <c r="C805" s="4">
        <v>4114302</v>
      </c>
      <c r="D805" s="4">
        <v>2019</v>
      </c>
      <c r="E805" s="5">
        <v>2</v>
      </c>
      <c r="F805" s="52">
        <v>20998.75</v>
      </c>
      <c r="G805" s="51">
        <v>35593.5</v>
      </c>
      <c r="H805" s="52">
        <v>12556</v>
      </c>
      <c r="I805" s="123"/>
      <c r="J805" s="114">
        <v>4.5071877986619944</v>
      </c>
      <c r="K805" s="55"/>
      <c r="L805" s="55"/>
      <c r="M805" s="55"/>
    </row>
    <row r="806" spans="1:13" ht="17" thickBot="1">
      <c r="A806" s="3" t="s">
        <v>677</v>
      </c>
      <c r="B806" s="167" t="s">
        <v>675</v>
      </c>
      <c r="C806" s="4">
        <v>4115531</v>
      </c>
      <c r="D806" s="4">
        <v>2019</v>
      </c>
      <c r="E806" s="5">
        <v>2</v>
      </c>
      <c r="F806" s="52">
        <v>13008.439999999999</v>
      </c>
      <c r="G806" s="51">
        <v>24038.149999999998</v>
      </c>
      <c r="H806" s="52">
        <v>8193</v>
      </c>
      <c r="I806" s="123"/>
      <c r="J806" s="114">
        <v>4.5217368485292315</v>
      </c>
      <c r="K806" s="55"/>
      <c r="L806" s="55"/>
      <c r="M806" s="55"/>
    </row>
    <row r="807" spans="1:13" ht="17" thickBot="1">
      <c r="A807" s="3" t="s">
        <v>211</v>
      </c>
      <c r="B807" s="167" t="s">
        <v>699</v>
      </c>
      <c r="C807" s="4">
        <v>4113825</v>
      </c>
      <c r="D807" s="4">
        <v>2019</v>
      </c>
      <c r="E807" s="5">
        <v>2</v>
      </c>
      <c r="F807" s="52">
        <v>20053.21</v>
      </c>
      <c r="G807" s="51">
        <v>30213.98</v>
      </c>
      <c r="H807" s="52">
        <v>11034</v>
      </c>
      <c r="I807" s="123"/>
      <c r="J807" s="114">
        <v>4.5556634040239263</v>
      </c>
      <c r="K807" s="55"/>
      <c r="L807" s="55"/>
      <c r="M807" s="55"/>
    </row>
    <row r="808" spans="1:13" ht="17" thickBot="1">
      <c r="A808" s="3" t="s">
        <v>88</v>
      </c>
      <c r="B808" s="167" t="s">
        <v>329</v>
      </c>
      <c r="C808" s="4">
        <v>4113726</v>
      </c>
      <c r="D808" s="4">
        <v>2019</v>
      </c>
      <c r="E808" s="5">
        <v>2</v>
      </c>
      <c r="F808" s="52">
        <v>11760.5</v>
      </c>
      <c r="G808" s="51">
        <v>20933.75</v>
      </c>
      <c r="H808" s="52">
        <v>7144</v>
      </c>
      <c r="I808" s="123"/>
      <c r="J808" s="114">
        <v>4.5764627659574471</v>
      </c>
      <c r="K808" s="118"/>
      <c r="L808" s="118"/>
      <c r="M808" s="55"/>
    </row>
    <row r="809" spans="1:13" ht="17" thickBot="1">
      <c r="A809" s="3" t="s">
        <v>165</v>
      </c>
      <c r="B809" s="167" t="s">
        <v>403</v>
      </c>
      <c r="C809" s="4">
        <v>4154407</v>
      </c>
      <c r="D809" s="4">
        <v>2019</v>
      </c>
      <c r="E809" s="5">
        <v>2</v>
      </c>
      <c r="F809" s="52">
        <v>9377.9699999999993</v>
      </c>
      <c r="G809" s="51">
        <v>16684.330000000002</v>
      </c>
      <c r="H809" s="52">
        <v>5693</v>
      </c>
      <c r="I809" s="123"/>
      <c r="J809" s="114">
        <v>4.5779553838046727</v>
      </c>
      <c r="K809" s="118"/>
      <c r="L809" s="118"/>
      <c r="M809" s="55"/>
    </row>
    <row r="810" spans="1:13" ht="17" thickBot="1">
      <c r="A810" s="3" t="s">
        <v>541</v>
      </c>
      <c r="B810" s="167" t="s">
        <v>539</v>
      </c>
      <c r="C810" s="4">
        <v>4115411</v>
      </c>
      <c r="D810" s="4">
        <v>2019</v>
      </c>
      <c r="E810" s="5">
        <v>2</v>
      </c>
      <c r="F810" s="52">
        <v>12092.67</v>
      </c>
      <c r="G810" s="51">
        <v>17152.52</v>
      </c>
      <c r="H810" s="52">
        <v>6388</v>
      </c>
      <c r="I810" s="123"/>
      <c r="J810" s="114">
        <v>4.5781449592986858</v>
      </c>
      <c r="K810" s="118"/>
      <c r="L810" s="118"/>
      <c r="M810" s="55"/>
    </row>
    <row r="811" spans="1:13" ht="17" thickBot="1">
      <c r="A811" s="3" t="s">
        <v>283</v>
      </c>
      <c r="B811" s="167" t="s">
        <v>281</v>
      </c>
      <c r="C811" s="4">
        <v>4115651</v>
      </c>
      <c r="D811" s="4">
        <v>2019</v>
      </c>
      <c r="E811" s="5">
        <v>2</v>
      </c>
      <c r="F811" s="52">
        <v>9144.85</v>
      </c>
      <c r="G811" s="51">
        <v>15427.400000000001</v>
      </c>
      <c r="H811" s="52">
        <v>5274</v>
      </c>
      <c r="I811" s="123"/>
      <c r="J811" s="114">
        <v>4.6591296928327646</v>
      </c>
      <c r="K811" s="118"/>
      <c r="L811" s="118"/>
      <c r="M811" s="55"/>
    </row>
    <row r="812" spans="1:13" ht="17" thickBot="1">
      <c r="A812" s="3" t="s">
        <v>209</v>
      </c>
      <c r="B812" s="167" t="s">
        <v>692</v>
      </c>
      <c r="C812" s="4">
        <v>4000014</v>
      </c>
      <c r="D812" s="4">
        <v>2019</v>
      </c>
      <c r="E812" s="5">
        <v>2</v>
      </c>
      <c r="F812" s="52">
        <v>14994.2</v>
      </c>
      <c r="G812" s="51">
        <v>22801.9</v>
      </c>
      <c r="H812" s="52">
        <v>8075</v>
      </c>
      <c r="I812" s="123"/>
      <c r="J812" s="114">
        <v>4.6806315789473691</v>
      </c>
      <c r="K812" s="118"/>
      <c r="L812" s="118"/>
      <c r="M812" s="55"/>
    </row>
    <row r="813" spans="1:13" ht="17" thickBot="1">
      <c r="A813" s="3" t="s">
        <v>53</v>
      </c>
      <c r="B813" s="167" t="s">
        <v>244</v>
      </c>
      <c r="C813" s="4">
        <v>4112314</v>
      </c>
      <c r="D813" s="4">
        <v>2019</v>
      </c>
      <c r="E813" s="5">
        <v>2</v>
      </c>
      <c r="F813" s="52">
        <v>5380.83</v>
      </c>
      <c r="G813" s="51">
        <v>9438.11</v>
      </c>
      <c r="H813" s="52">
        <v>3140</v>
      </c>
      <c r="I813" s="123"/>
      <c r="J813" s="114">
        <v>4.7194076433121017</v>
      </c>
      <c r="K813" s="118"/>
      <c r="L813" s="118"/>
      <c r="M813" s="55"/>
    </row>
    <row r="814" spans="1:13" ht="17" thickBot="1">
      <c r="A814" s="3" t="s">
        <v>91</v>
      </c>
      <c r="B814" s="167" t="s">
        <v>336</v>
      </c>
      <c r="C814" s="4">
        <v>4113817</v>
      </c>
      <c r="D814" s="4">
        <v>2019</v>
      </c>
      <c r="E814" s="5">
        <v>2</v>
      </c>
      <c r="F814" s="52">
        <v>10662.37</v>
      </c>
      <c r="G814" s="51">
        <v>14886.92</v>
      </c>
      <c r="H814" s="52">
        <v>5411</v>
      </c>
      <c r="I814" s="123"/>
      <c r="J814" s="114">
        <v>4.721731657734245</v>
      </c>
      <c r="K814" s="118"/>
      <c r="L814" s="118"/>
      <c r="M814" s="55"/>
    </row>
    <row r="815" spans="1:13" ht="17" thickBot="1">
      <c r="A815" s="3" t="s">
        <v>656</v>
      </c>
      <c r="B815" s="167" t="s">
        <v>654</v>
      </c>
      <c r="C815" s="4">
        <v>4160107</v>
      </c>
      <c r="D815" s="4">
        <v>2019</v>
      </c>
      <c r="E815" s="5">
        <v>2</v>
      </c>
      <c r="F815" s="52">
        <v>22166.639999999999</v>
      </c>
      <c r="G815" s="51">
        <v>33194</v>
      </c>
      <c r="H815" s="52">
        <v>11618</v>
      </c>
      <c r="I815" s="123"/>
      <c r="J815" s="114">
        <v>4.765074883800998</v>
      </c>
      <c r="K815" s="118"/>
      <c r="L815" s="118"/>
      <c r="M815" s="55"/>
    </row>
    <row r="816" spans="1:13" ht="17" thickBot="1">
      <c r="A816" s="3" t="s">
        <v>129</v>
      </c>
      <c r="B816" s="167" t="s">
        <v>621</v>
      </c>
      <c r="C816" s="4">
        <v>4114245</v>
      </c>
      <c r="D816" s="4">
        <v>2019</v>
      </c>
      <c r="E816" s="5">
        <v>2</v>
      </c>
      <c r="F816" s="52">
        <v>16166.63</v>
      </c>
      <c r="G816" s="51">
        <v>25950.3</v>
      </c>
      <c r="H816" s="52">
        <v>8801</v>
      </c>
      <c r="I816" s="123"/>
      <c r="J816" s="114">
        <v>4.7854709692080446</v>
      </c>
      <c r="K816" s="118"/>
      <c r="L816" s="118"/>
      <c r="M816" s="55"/>
    </row>
    <row r="817" spans="1:13" ht="17" thickBot="1">
      <c r="A817" s="3" t="s">
        <v>150</v>
      </c>
      <c r="B817" s="167" t="s">
        <v>367</v>
      </c>
      <c r="C817" s="4">
        <v>4114670</v>
      </c>
      <c r="D817" s="4">
        <v>2019</v>
      </c>
      <c r="E817" s="5">
        <v>2</v>
      </c>
      <c r="F817" s="52">
        <v>17211.47</v>
      </c>
      <c r="G817" s="51">
        <v>27129.219999999998</v>
      </c>
      <c r="H817" s="52">
        <v>9243</v>
      </c>
      <c r="I817" s="123"/>
      <c r="J817" s="114">
        <v>4.7972184355728666</v>
      </c>
      <c r="K817" s="118"/>
      <c r="L817" s="118"/>
      <c r="M817" s="55"/>
    </row>
    <row r="818" spans="1:13" ht="17" thickBot="1">
      <c r="A818" s="3" t="s">
        <v>310</v>
      </c>
      <c r="B818" s="167" t="s">
        <v>308</v>
      </c>
      <c r="C818" s="4">
        <v>4113080</v>
      </c>
      <c r="D818" s="4">
        <v>2019</v>
      </c>
      <c r="E818" s="5">
        <v>2</v>
      </c>
      <c r="F818" s="52">
        <v>15815.47</v>
      </c>
      <c r="G818" s="51">
        <v>24952.27</v>
      </c>
      <c r="H818" s="52">
        <v>8489</v>
      </c>
      <c r="I818" s="123"/>
      <c r="J818" s="114">
        <v>4.8024196018376717</v>
      </c>
      <c r="K818" s="118"/>
      <c r="L818" s="118"/>
      <c r="M818" s="55"/>
    </row>
    <row r="819" spans="1:13" ht="17" thickBot="1">
      <c r="A819" s="3" t="s">
        <v>175</v>
      </c>
      <c r="B819" s="167" t="s">
        <v>422</v>
      </c>
      <c r="C819" s="4">
        <v>4113049</v>
      </c>
      <c r="D819" s="4">
        <v>2019</v>
      </c>
      <c r="E819" s="5">
        <v>2</v>
      </c>
      <c r="F819" s="52">
        <v>7502.72</v>
      </c>
      <c r="G819" s="51">
        <v>9693.15</v>
      </c>
      <c r="H819" s="52">
        <v>3543</v>
      </c>
      <c r="I819" s="123"/>
      <c r="J819" s="114">
        <v>4.8534772791419698</v>
      </c>
      <c r="K819" s="118"/>
      <c r="L819" s="118"/>
      <c r="M819" s="55"/>
    </row>
    <row r="820" spans="1:13" ht="17" thickBot="1">
      <c r="A820" s="3" t="s">
        <v>653</v>
      </c>
      <c r="B820" s="167" t="s">
        <v>651</v>
      </c>
      <c r="C820" s="4">
        <v>4110508</v>
      </c>
      <c r="D820" s="4">
        <v>2019</v>
      </c>
      <c r="E820" s="5">
        <v>2</v>
      </c>
      <c r="F820" s="52">
        <v>12775.25</v>
      </c>
      <c r="G820" s="51">
        <v>18495.919999999998</v>
      </c>
      <c r="H820" s="52">
        <v>6428</v>
      </c>
      <c r="I820" s="123"/>
      <c r="J820" s="114">
        <v>4.8648366521468569</v>
      </c>
      <c r="K820" s="118"/>
      <c r="L820" s="118"/>
      <c r="M820" s="55"/>
    </row>
    <row r="821" spans="1:13" ht="17" thickBot="1">
      <c r="A821" s="3" t="s">
        <v>49</v>
      </c>
      <c r="B821" s="167" t="s">
        <v>546</v>
      </c>
      <c r="C821" s="4">
        <v>4104808</v>
      </c>
      <c r="D821" s="4">
        <v>2019</v>
      </c>
      <c r="E821" s="5">
        <v>2</v>
      </c>
      <c r="F821" s="52">
        <v>16632.75</v>
      </c>
      <c r="G821" s="51">
        <v>28738.57</v>
      </c>
      <c r="H821" s="52">
        <v>9311</v>
      </c>
      <c r="I821" s="123"/>
      <c r="J821" s="114">
        <v>4.8728729459778757</v>
      </c>
      <c r="K821" s="118"/>
      <c r="L821" s="118"/>
      <c r="M821" s="55"/>
    </row>
    <row r="822" spans="1:13" ht="17" thickBot="1">
      <c r="A822" s="3" t="s">
        <v>51</v>
      </c>
      <c r="B822" s="167" t="s">
        <v>551</v>
      </c>
      <c r="C822" s="4">
        <v>4111134</v>
      </c>
      <c r="D822" s="4">
        <v>2019</v>
      </c>
      <c r="E822" s="5">
        <v>2</v>
      </c>
      <c r="F822" s="52">
        <v>9391.17</v>
      </c>
      <c r="G822" s="51">
        <v>14757.75</v>
      </c>
      <c r="H822" s="52">
        <v>4955</v>
      </c>
      <c r="I822" s="123"/>
      <c r="J822" s="114">
        <v>4.8736468213925326</v>
      </c>
      <c r="K822" s="118"/>
      <c r="L822" s="118"/>
      <c r="M822" s="55"/>
    </row>
    <row r="823" spans="1:13" ht="17" thickBot="1">
      <c r="A823" s="3" t="s">
        <v>44</v>
      </c>
      <c r="B823" s="167" t="s">
        <v>535</v>
      </c>
      <c r="C823" s="4">
        <v>4173209</v>
      </c>
      <c r="D823" s="4">
        <v>2019</v>
      </c>
      <c r="E823" s="5">
        <v>2</v>
      </c>
      <c r="F823" s="52">
        <v>5178.68</v>
      </c>
      <c r="G823" s="51">
        <v>16464.39</v>
      </c>
      <c r="H823" s="52">
        <v>4418</v>
      </c>
      <c r="I823" s="123"/>
      <c r="J823" s="114">
        <v>4.8988388411045722</v>
      </c>
      <c r="K823" s="118"/>
      <c r="L823" s="118"/>
      <c r="M823" s="55"/>
    </row>
    <row r="824" spans="1:13" ht="17" thickBot="1">
      <c r="A824" s="3" t="s">
        <v>67</v>
      </c>
      <c r="B824" s="167" t="s">
        <v>276</v>
      </c>
      <c r="C824" s="4">
        <v>4115271</v>
      </c>
      <c r="D824" s="4">
        <v>2019</v>
      </c>
      <c r="E824" s="5">
        <v>2</v>
      </c>
      <c r="F824" s="52">
        <v>8007.25</v>
      </c>
      <c r="G824" s="51">
        <v>7219.75</v>
      </c>
      <c r="H824" s="52">
        <v>3083</v>
      </c>
      <c r="I824" s="123"/>
      <c r="J824" s="114">
        <v>4.9390204346415825</v>
      </c>
      <c r="K824" s="118"/>
      <c r="L824" s="118"/>
      <c r="M824" s="55"/>
    </row>
    <row r="825" spans="1:13" ht="17" thickBot="1">
      <c r="A825" s="3" t="s">
        <v>182</v>
      </c>
      <c r="B825" s="167" t="s">
        <v>441</v>
      </c>
      <c r="C825" s="4">
        <v>4113643</v>
      </c>
      <c r="D825" s="4">
        <v>2019</v>
      </c>
      <c r="E825" s="5">
        <v>2</v>
      </c>
      <c r="F825" s="52">
        <v>19167.91</v>
      </c>
      <c r="G825" s="51">
        <v>24745.75</v>
      </c>
      <c r="H825" s="52">
        <v>8846</v>
      </c>
      <c r="I825" s="123"/>
      <c r="J825" s="114">
        <v>4.9642392041600729</v>
      </c>
      <c r="K825" s="118"/>
      <c r="L825" s="118"/>
      <c r="M825" s="55"/>
    </row>
    <row r="826" spans="1:13" ht="17" thickBot="1">
      <c r="A826" s="3" t="s">
        <v>594</v>
      </c>
      <c r="B826" s="167" t="s">
        <v>592</v>
      </c>
      <c r="C826" s="4">
        <v>4202115</v>
      </c>
      <c r="D826" s="4">
        <v>2019</v>
      </c>
      <c r="E826" s="5">
        <v>2</v>
      </c>
      <c r="F826" s="52">
        <v>6064.75</v>
      </c>
      <c r="G826" s="51">
        <v>10839.75</v>
      </c>
      <c r="H826" s="52">
        <v>3390</v>
      </c>
      <c r="I826" s="123"/>
      <c r="J826" s="114">
        <v>4.9865781710914456</v>
      </c>
      <c r="K826" s="118"/>
      <c r="L826" s="118"/>
      <c r="M826" s="55"/>
    </row>
    <row r="827" spans="1:13" ht="17" thickBot="1">
      <c r="A827" s="3" t="s">
        <v>112</v>
      </c>
      <c r="B827" s="167" t="s">
        <v>584</v>
      </c>
      <c r="C827" s="4">
        <v>4113650</v>
      </c>
      <c r="D827" s="4">
        <v>2019</v>
      </c>
      <c r="E827" s="5">
        <v>2</v>
      </c>
      <c r="F827" s="52">
        <v>9312.69</v>
      </c>
      <c r="G827" s="51">
        <v>10608.37</v>
      </c>
      <c r="H827" s="52">
        <v>3993</v>
      </c>
      <c r="I827" s="123"/>
      <c r="J827" s="114">
        <v>4.988995742549462</v>
      </c>
      <c r="K827" s="118"/>
      <c r="L827" s="118"/>
      <c r="M827" s="55"/>
    </row>
    <row r="828" spans="1:13" ht="17" thickBot="1">
      <c r="A828" s="3" t="s">
        <v>144</v>
      </c>
      <c r="B828" s="167" t="s">
        <v>355</v>
      </c>
      <c r="C828" s="4">
        <v>4107702</v>
      </c>
      <c r="D828" s="4">
        <v>2019</v>
      </c>
      <c r="E828" s="5">
        <v>2</v>
      </c>
      <c r="F828" s="52">
        <v>32847.5</v>
      </c>
      <c r="G828" s="51">
        <v>54006.25</v>
      </c>
      <c r="H828" s="52">
        <v>17405</v>
      </c>
      <c r="I828" s="123"/>
      <c r="J828" s="114">
        <v>4.9901608733122664</v>
      </c>
      <c r="K828" s="118"/>
      <c r="L828" s="118"/>
      <c r="M828" s="55"/>
    </row>
    <row r="829" spans="1:13" ht="17" thickBot="1">
      <c r="A829" s="3" t="s">
        <v>61</v>
      </c>
      <c r="B829" s="167" t="s">
        <v>261</v>
      </c>
      <c r="C829" s="4">
        <v>4115051</v>
      </c>
      <c r="D829" s="4">
        <v>2019</v>
      </c>
      <c r="E829" s="5">
        <v>2</v>
      </c>
      <c r="F829" s="52">
        <v>16222.619999999999</v>
      </c>
      <c r="G829" s="51">
        <v>20503.16</v>
      </c>
      <c r="H829" s="52">
        <v>7222</v>
      </c>
      <c r="I829" s="123"/>
      <c r="J829" s="114">
        <v>5.0852644696759901</v>
      </c>
      <c r="K829" s="118"/>
      <c r="L829" s="118"/>
      <c r="M829" s="55"/>
    </row>
    <row r="830" spans="1:13" ht="17" thickBot="1">
      <c r="A830" s="3" t="s">
        <v>173</v>
      </c>
      <c r="B830" s="167" t="s">
        <v>418</v>
      </c>
      <c r="C830" s="4">
        <v>4115471</v>
      </c>
      <c r="D830" s="4">
        <v>2019</v>
      </c>
      <c r="E830" s="5">
        <v>2</v>
      </c>
      <c r="F830" s="52">
        <v>3652.25</v>
      </c>
      <c r="G830" s="51">
        <v>7607.5</v>
      </c>
      <c r="H830" s="52">
        <v>2212</v>
      </c>
      <c r="I830" s="123"/>
      <c r="J830" s="114">
        <v>5.0903028933092225</v>
      </c>
      <c r="K830" s="118"/>
      <c r="L830" s="118"/>
      <c r="M830" s="55"/>
    </row>
    <row r="831" spans="1:13" ht="17" thickBot="1">
      <c r="A831" s="3" t="s">
        <v>167</v>
      </c>
      <c r="B831" s="167" t="s">
        <v>406</v>
      </c>
      <c r="C831" s="4">
        <v>4945700</v>
      </c>
      <c r="D831" s="4">
        <v>2019</v>
      </c>
      <c r="E831" s="5">
        <v>2</v>
      </c>
      <c r="F831" s="52">
        <v>6104.1</v>
      </c>
      <c r="G831" s="51">
        <v>9162.58</v>
      </c>
      <c r="H831" s="52">
        <v>2968</v>
      </c>
      <c r="I831" s="123"/>
      <c r="J831" s="114">
        <v>5.1437601078167114</v>
      </c>
      <c r="K831" s="118"/>
      <c r="L831" s="118"/>
      <c r="M831" s="55"/>
    </row>
    <row r="832" spans="1:13" ht="17" thickBot="1">
      <c r="A832" s="3" t="s">
        <v>140</v>
      </c>
      <c r="B832" s="167" t="s">
        <v>647</v>
      </c>
      <c r="C832" s="4">
        <v>4115281</v>
      </c>
      <c r="D832" s="4">
        <v>2019</v>
      </c>
      <c r="E832" s="5">
        <v>2</v>
      </c>
      <c r="F832" s="52">
        <v>14146.86</v>
      </c>
      <c r="G832" s="51">
        <v>13615.07</v>
      </c>
      <c r="H832" s="52">
        <v>5380</v>
      </c>
      <c r="I832" s="123"/>
      <c r="J832" s="114">
        <v>5.1602100371747213</v>
      </c>
      <c r="K832" s="118"/>
      <c r="L832" s="118"/>
      <c r="M832" s="55"/>
    </row>
    <row r="833" spans="1:13" ht="17" thickBot="1">
      <c r="A833" s="3" t="s">
        <v>615</v>
      </c>
      <c r="B833" s="167" t="s">
        <v>613</v>
      </c>
      <c r="C833" s="4">
        <v>4150702</v>
      </c>
      <c r="D833" s="4">
        <v>2019</v>
      </c>
      <c r="E833" s="5">
        <v>2</v>
      </c>
      <c r="F833" s="52">
        <v>21565.65</v>
      </c>
      <c r="G833" s="51">
        <v>36587</v>
      </c>
      <c r="H833" s="52">
        <v>11256</v>
      </c>
      <c r="I833" s="123"/>
      <c r="J833" s="114">
        <v>5.1663690476190478</v>
      </c>
      <c r="K833" s="118"/>
      <c r="L833" s="118"/>
      <c r="M833" s="55"/>
    </row>
    <row r="834" spans="1:13" ht="17" thickBot="1">
      <c r="A834" s="3" t="s">
        <v>99</v>
      </c>
      <c r="B834" s="167" t="s">
        <v>553</v>
      </c>
      <c r="C834" s="4">
        <v>4915331</v>
      </c>
      <c r="D834" s="4">
        <v>2019</v>
      </c>
      <c r="E834" s="5">
        <v>2</v>
      </c>
      <c r="F834" s="52">
        <v>19478.660000000003</v>
      </c>
      <c r="G834" s="51">
        <v>19187.189999999999</v>
      </c>
      <c r="H834" s="52">
        <v>7479</v>
      </c>
      <c r="I834" s="123"/>
      <c r="J834" s="114">
        <v>5.1699224495253384</v>
      </c>
      <c r="K834" s="118"/>
      <c r="L834" s="118"/>
      <c r="M834" s="55"/>
    </row>
    <row r="835" spans="1:13" ht="17" thickBot="1">
      <c r="A835" s="3" t="s">
        <v>63</v>
      </c>
      <c r="B835" s="167" t="s">
        <v>265</v>
      </c>
      <c r="C835" s="4">
        <v>4113718</v>
      </c>
      <c r="D835" s="4">
        <v>2019</v>
      </c>
      <c r="E835" s="5">
        <v>2</v>
      </c>
      <c r="F835" s="52">
        <v>8325.75</v>
      </c>
      <c r="G835" s="51">
        <v>8152.75</v>
      </c>
      <c r="H835" s="52">
        <v>3186</v>
      </c>
      <c r="I835" s="123"/>
      <c r="J835" s="114">
        <v>5.1721594475831765</v>
      </c>
      <c r="K835" s="118"/>
      <c r="L835" s="118"/>
      <c r="M835" s="55"/>
    </row>
    <row r="836" spans="1:13" ht="17" thickBot="1">
      <c r="A836" s="3" t="s">
        <v>438</v>
      </c>
      <c r="B836" s="167" t="s">
        <v>436</v>
      </c>
      <c r="C836" s="4">
        <v>4915321</v>
      </c>
      <c r="D836" s="4">
        <v>2019</v>
      </c>
      <c r="E836" s="5">
        <v>2</v>
      </c>
      <c r="F836" s="52">
        <v>8133.9</v>
      </c>
      <c r="G836" s="51">
        <v>8360.7199999999993</v>
      </c>
      <c r="H836" s="52">
        <v>3185</v>
      </c>
      <c r="I836" s="123"/>
      <c r="J836" s="114">
        <v>5.1788445839874404</v>
      </c>
      <c r="K836" s="118"/>
      <c r="L836" s="118"/>
      <c r="M836" s="55"/>
    </row>
    <row r="837" spans="1:13" ht="17" thickBot="1">
      <c r="A837" s="3" t="s">
        <v>583</v>
      </c>
      <c r="B837" s="167" t="s">
        <v>581</v>
      </c>
      <c r="C837" s="4">
        <v>4115011</v>
      </c>
      <c r="D837" s="4">
        <v>2019</v>
      </c>
      <c r="E837" s="5">
        <v>2</v>
      </c>
      <c r="F837" s="52">
        <v>8092.51</v>
      </c>
      <c r="G837" s="51">
        <v>10180.560000000001</v>
      </c>
      <c r="H837" s="52">
        <v>3528</v>
      </c>
      <c r="I837" s="123"/>
      <c r="J837" s="114">
        <v>5.1794416099773244</v>
      </c>
      <c r="K837" s="118"/>
      <c r="L837" s="118"/>
      <c r="M837" s="55"/>
    </row>
    <row r="838" spans="1:13" ht="17" thickBot="1">
      <c r="A838" s="3" t="s">
        <v>115</v>
      </c>
      <c r="B838" s="167" t="s">
        <v>590</v>
      </c>
      <c r="C838" s="4">
        <v>4113338</v>
      </c>
      <c r="D838" s="4">
        <v>2019</v>
      </c>
      <c r="E838" s="5">
        <v>2</v>
      </c>
      <c r="F838" s="52">
        <v>9663.25</v>
      </c>
      <c r="G838" s="51">
        <v>15407.75</v>
      </c>
      <c r="H838" s="52">
        <v>4791</v>
      </c>
      <c r="I838" s="123"/>
      <c r="J838" s="114">
        <v>5.232936756418284</v>
      </c>
      <c r="K838" s="118"/>
      <c r="L838" s="118"/>
      <c r="M838" s="55"/>
    </row>
    <row r="839" spans="1:13" ht="17" thickBot="1">
      <c r="A839" s="3" t="s">
        <v>187</v>
      </c>
      <c r="B839" s="167" t="s">
        <v>449</v>
      </c>
      <c r="C839" s="4">
        <v>4135901</v>
      </c>
      <c r="D839" s="4">
        <v>2019</v>
      </c>
      <c r="E839" s="5">
        <v>2</v>
      </c>
      <c r="F839" s="52">
        <v>9362.81</v>
      </c>
      <c r="G839" s="51">
        <v>15833.84</v>
      </c>
      <c r="H839" s="52">
        <v>4777</v>
      </c>
      <c r="I839" s="123"/>
      <c r="J839" s="114">
        <v>5.2745760937827093</v>
      </c>
      <c r="K839" s="118"/>
      <c r="L839" s="118"/>
      <c r="M839" s="55"/>
    </row>
    <row r="840" spans="1:13" ht="17" thickBot="1">
      <c r="A840" s="3" t="s">
        <v>315</v>
      </c>
      <c r="B840" s="167" t="s">
        <v>313</v>
      </c>
      <c r="C840" s="4">
        <v>4110656</v>
      </c>
      <c r="D840" s="4">
        <v>2019</v>
      </c>
      <c r="E840" s="5">
        <v>2</v>
      </c>
      <c r="F840" s="52">
        <v>10380.120000000001</v>
      </c>
      <c r="G840" s="51">
        <v>21437.08</v>
      </c>
      <c r="H840" s="52">
        <v>5996</v>
      </c>
      <c r="I840" s="123"/>
      <c r="J840" s="114">
        <v>5.3064042695130098</v>
      </c>
      <c r="K840" s="118"/>
      <c r="L840" s="118"/>
      <c r="M840" s="55"/>
    </row>
    <row r="841" spans="1:13" ht="17" thickBot="1">
      <c r="A841" s="3" t="s">
        <v>275</v>
      </c>
      <c r="B841" s="167" t="s">
        <v>273</v>
      </c>
      <c r="C841" s="4">
        <v>4205407</v>
      </c>
      <c r="D841" s="4">
        <v>2019</v>
      </c>
      <c r="E841" s="5">
        <v>2</v>
      </c>
      <c r="F841" s="52">
        <v>2201.4</v>
      </c>
      <c r="G841" s="51">
        <v>3633.5</v>
      </c>
      <c r="H841" s="52">
        <v>1074</v>
      </c>
      <c r="I841" s="123"/>
      <c r="J841" s="114">
        <v>5.4328677839851025</v>
      </c>
      <c r="K841" s="118"/>
      <c r="L841" s="118"/>
      <c r="M841" s="55"/>
    </row>
    <row r="842" spans="1:13" ht="17" thickBot="1">
      <c r="A842" s="3" t="s">
        <v>78</v>
      </c>
      <c r="B842" s="167" t="s">
        <v>306</v>
      </c>
      <c r="C842" s="4">
        <v>4152708</v>
      </c>
      <c r="D842" s="4">
        <v>2019</v>
      </c>
      <c r="E842" s="5">
        <v>2</v>
      </c>
      <c r="F842" s="52">
        <v>5465.23</v>
      </c>
      <c r="G842" s="51">
        <v>6823.75</v>
      </c>
      <c r="H842" s="52">
        <v>2247</v>
      </c>
      <c r="I842" s="123"/>
      <c r="J842" s="114">
        <v>5.4690609701824657</v>
      </c>
      <c r="K842" s="118"/>
      <c r="L842" s="118"/>
      <c r="M842" s="55"/>
    </row>
    <row r="843" spans="1:13" ht="17" thickBot="1">
      <c r="A843" s="3" t="s">
        <v>216</v>
      </c>
      <c r="B843" s="167" t="s">
        <v>740</v>
      </c>
      <c r="C843" s="4">
        <v>4915551</v>
      </c>
      <c r="D843" s="4">
        <v>2019</v>
      </c>
      <c r="E843" s="5">
        <v>2</v>
      </c>
      <c r="F843" s="52">
        <v>5499.23</v>
      </c>
      <c r="G843" s="51">
        <v>6138.2599999999993</v>
      </c>
      <c r="H843" s="52">
        <v>2116</v>
      </c>
      <c r="I843" s="123"/>
      <c r="J843" s="114">
        <v>5.4997589792060486</v>
      </c>
      <c r="K843" s="118"/>
      <c r="L843" s="118"/>
      <c r="M843" s="55"/>
    </row>
    <row r="844" spans="1:13" ht="17" thickBot="1">
      <c r="A844" s="3" t="s">
        <v>534</v>
      </c>
      <c r="B844" s="167" t="s">
        <v>532</v>
      </c>
      <c r="C844" s="4">
        <v>4165809</v>
      </c>
      <c r="D844" s="4">
        <v>2019</v>
      </c>
      <c r="E844" s="5">
        <v>2</v>
      </c>
      <c r="F844" s="52">
        <v>31634.75</v>
      </c>
      <c r="G844" s="51">
        <v>64848.5</v>
      </c>
      <c r="H844" s="52">
        <v>17490</v>
      </c>
      <c r="I844" s="123"/>
      <c r="J844" s="114">
        <v>5.516480846197827</v>
      </c>
      <c r="K844" s="118"/>
      <c r="L844" s="118"/>
      <c r="M844" s="55"/>
    </row>
    <row r="845" spans="1:13" ht="17" thickBot="1">
      <c r="A845" s="3" t="s">
        <v>757</v>
      </c>
      <c r="B845" s="167" t="s">
        <v>755</v>
      </c>
      <c r="C845" s="4">
        <v>4114788</v>
      </c>
      <c r="D845" s="4">
        <v>2019</v>
      </c>
      <c r="E845" s="5">
        <v>2</v>
      </c>
      <c r="F845" s="52">
        <v>5723.93</v>
      </c>
      <c r="G845" s="51">
        <v>8128.58</v>
      </c>
      <c r="H845" s="52">
        <v>2494</v>
      </c>
      <c r="I845" s="123"/>
      <c r="J845" s="114">
        <v>5.554334402566159</v>
      </c>
      <c r="K845" s="118"/>
      <c r="L845" s="118"/>
      <c r="M845" s="55"/>
    </row>
    <row r="846" spans="1:13" ht="17" thickBot="1">
      <c r="A846" s="3" t="s">
        <v>72</v>
      </c>
      <c r="B846" s="167" t="s">
        <v>287</v>
      </c>
      <c r="C846" s="4">
        <v>4913502</v>
      </c>
      <c r="D846" s="4">
        <v>2019</v>
      </c>
      <c r="E846" s="5">
        <v>2</v>
      </c>
      <c r="F846" s="52">
        <v>11104.64</v>
      </c>
      <c r="G846" s="51">
        <v>12390.59</v>
      </c>
      <c r="H846" s="52">
        <v>4209</v>
      </c>
      <c r="I846" s="123"/>
      <c r="J846" s="114">
        <v>5.5821406509859823</v>
      </c>
      <c r="K846" s="118"/>
      <c r="L846" s="118"/>
      <c r="M846" s="55"/>
    </row>
    <row r="847" spans="1:13" ht="17" thickBot="1">
      <c r="A847" s="3" t="s">
        <v>171</v>
      </c>
      <c r="B847" s="167" t="s">
        <v>414</v>
      </c>
      <c r="C847" s="4">
        <v>4111613</v>
      </c>
      <c r="D847" s="4">
        <v>2019</v>
      </c>
      <c r="E847" s="5">
        <v>2</v>
      </c>
      <c r="F847" s="52">
        <v>5094.25</v>
      </c>
      <c r="G847" s="51">
        <v>11811</v>
      </c>
      <c r="H847" s="52">
        <v>3014</v>
      </c>
      <c r="I847" s="123"/>
      <c r="J847" s="114">
        <v>5.6089084273390846</v>
      </c>
      <c r="K847" s="118"/>
      <c r="L847" s="118"/>
      <c r="M847" s="55"/>
    </row>
    <row r="848" spans="1:13" ht="17" thickBot="1">
      <c r="A848" s="3" t="s">
        <v>40</v>
      </c>
      <c r="B848" s="167" t="s">
        <v>530</v>
      </c>
      <c r="C848" s="4">
        <v>4110946</v>
      </c>
      <c r="D848" s="4">
        <v>2019</v>
      </c>
      <c r="E848" s="5">
        <v>2</v>
      </c>
      <c r="F848" s="52">
        <v>10778.7</v>
      </c>
      <c r="G848" s="51">
        <v>14744.5</v>
      </c>
      <c r="H848" s="52">
        <v>4442</v>
      </c>
      <c r="I848" s="123"/>
      <c r="J848" s="114">
        <v>5.7458802341287711</v>
      </c>
      <c r="K848" s="118"/>
      <c r="L848" s="118"/>
      <c r="M848" s="55"/>
    </row>
    <row r="849" spans="1:13" ht="17" thickBot="1">
      <c r="A849" s="3" t="s">
        <v>131</v>
      </c>
      <c r="B849" s="167" t="s">
        <v>626</v>
      </c>
      <c r="C849" s="4">
        <v>4111670</v>
      </c>
      <c r="D849" s="4">
        <v>2019</v>
      </c>
      <c r="E849" s="5">
        <v>2</v>
      </c>
      <c r="F849" s="52">
        <v>5026.51</v>
      </c>
      <c r="G849" s="51">
        <v>7520.86</v>
      </c>
      <c r="H849" s="52">
        <v>2111</v>
      </c>
      <c r="I849" s="123"/>
      <c r="J849" s="114">
        <v>5.9438038844149688</v>
      </c>
      <c r="K849" s="118"/>
      <c r="L849" s="118"/>
      <c r="M849" s="55"/>
    </row>
    <row r="850" spans="1:13" ht="17" thickBot="1">
      <c r="A850" s="3" t="s">
        <v>121</v>
      </c>
      <c r="B850" s="167" t="s">
        <v>604</v>
      </c>
      <c r="C850" s="4">
        <v>4115891</v>
      </c>
      <c r="D850" s="4">
        <v>2019</v>
      </c>
      <c r="E850" s="5">
        <v>2</v>
      </c>
      <c r="F850" s="52">
        <v>11874.039999999999</v>
      </c>
      <c r="G850" s="51">
        <v>12148.77</v>
      </c>
      <c r="H850" s="52">
        <v>3994</v>
      </c>
      <c r="I850" s="123"/>
      <c r="J850" s="114">
        <v>6.0147245868803196</v>
      </c>
      <c r="K850" s="118"/>
      <c r="L850" s="118"/>
      <c r="M850" s="55"/>
    </row>
    <row r="851" spans="1:13" ht="17" thickBot="1">
      <c r="A851" s="3" t="s">
        <v>47</v>
      </c>
      <c r="B851" s="167" t="s">
        <v>542</v>
      </c>
      <c r="C851" s="4">
        <v>4204509</v>
      </c>
      <c r="D851" s="4">
        <v>2019</v>
      </c>
      <c r="E851" s="5">
        <v>2</v>
      </c>
      <c r="F851" s="52">
        <v>2071.25</v>
      </c>
      <c r="G851" s="51">
        <v>4195.75</v>
      </c>
      <c r="H851" s="52">
        <v>1032</v>
      </c>
      <c r="I851" s="123"/>
      <c r="J851" s="114">
        <v>6.0726744186046515</v>
      </c>
      <c r="K851" s="118"/>
      <c r="L851" s="118"/>
      <c r="M851" s="55"/>
    </row>
    <row r="852" spans="1:13" ht="17" thickBot="1">
      <c r="A852" s="3" t="s">
        <v>199</v>
      </c>
      <c r="B852" s="167" t="s">
        <v>668</v>
      </c>
      <c r="C852" s="4">
        <v>4914401</v>
      </c>
      <c r="D852" s="4">
        <v>2019</v>
      </c>
      <c r="E852" s="5">
        <v>2</v>
      </c>
      <c r="F852" s="52">
        <v>6042.55</v>
      </c>
      <c r="G852" s="51">
        <v>10686.2</v>
      </c>
      <c r="H852" s="52">
        <v>2699</v>
      </c>
      <c r="I852" s="123"/>
      <c r="J852" s="114">
        <v>6.1981289366432009</v>
      </c>
      <c r="K852" s="118"/>
      <c r="L852" s="118"/>
      <c r="M852" s="55"/>
    </row>
    <row r="853" spans="1:13" ht="17" thickBot="1">
      <c r="A853" s="3" t="s">
        <v>23</v>
      </c>
      <c r="B853" s="167" t="s">
        <v>495</v>
      </c>
      <c r="C853" s="4">
        <v>4115421</v>
      </c>
      <c r="D853" s="4">
        <v>2019</v>
      </c>
      <c r="E853" s="5">
        <v>2</v>
      </c>
      <c r="F853" s="52">
        <v>9608.5</v>
      </c>
      <c r="G853" s="51">
        <v>8746.25</v>
      </c>
      <c r="H853" s="52">
        <v>2920</v>
      </c>
      <c r="I853" s="123"/>
      <c r="J853" s="114">
        <v>6.2858732876712331</v>
      </c>
      <c r="K853" s="118"/>
      <c r="L853" s="118"/>
      <c r="M853" s="55"/>
    </row>
    <row r="854" spans="1:13" ht="17" thickBot="1">
      <c r="A854" s="3" t="s">
        <v>217</v>
      </c>
      <c r="B854" s="167" t="s">
        <v>694</v>
      </c>
      <c r="C854" s="4">
        <v>4015481</v>
      </c>
      <c r="D854" s="4">
        <v>2019</v>
      </c>
      <c r="E854" s="5">
        <v>2</v>
      </c>
      <c r="F854" s="52">
        <v>11609.4</v>
      </c>
      <c r="G854" s="51">
        <v>27614.6</v>
      </c>
      <c r="H854" s="52">
        <v>6227</v>
      </c>
      <c r="I854" s="123"/>
      <c r="J854" s="114">
        <v>6.2990203950537982</v>
      </c>
      <c r="K854" s="118"/>
      <c r="L854" s="118"/>
      <c r="M854" s="55"/>
    </row>
    <row r="855" spans="1:13" ht="17" thickBot="1">
      <c r="A855" s="3" t="s">
        <v>166</v>
      </c>
      <c r="B855" s="167" t="s">
        <v>758</v>
      </c>
      <c r="C855" s="4">
        <v>4112835</v>
      </c>
      <c r="D855" s="4">
        <v>2019</v>
      </c>
      <c r="E855" s="5">
        <v>2</v>
      </c>
      <c r="F855" s="52">
        <v>3601.91</v>
      </c>
      <c r="G855" s="51">
        <v>6785.52</v>
      </c>
      <c r="H855" s="52">
        <v>1461</v>
      </c>
      <c r="I855" s="123"/>
      <c r="J855" s="114">
        <v>7.1098083504449008</v>
      </c>
      <c r="K855" s="118"/>
      <c r="L855" s="118"/>
      <c r="M855" s="55"/>
    </row>
    <row r="856" spans="1:13" ht="17" thickBot="1">
      <c r="A856" s="3" t="s">
        <v>24</v>
      </c>
      <c r="B856" s="167" t="s">
        <v>497</v>
      </c>
      <c r="C856" s="4">
        <v>4111068</v>
      </c>
      <c r="D856" s="4">
        <v>2019</v>
      </c>
      <c r="E856" s="5">
        <v>2</v>
      </c>
      <c r="F856" s="52">
        <v>16469</v>
      </c>
      <c r="G856" s="51">
        <v>13724.5</v>
      </c>
      <c r="H856" s="52">
        <v>3107</v>
      </c>
      <c r="I856" s="123"/>
      <c r="J856" s="114">
        <v>9.7178950756356617</v>
      </c>
      <c r="K856" s="118"/>
      <c r="L856" s="118"/>
      <c r="M856" s="55"/>
    </row>
    <row r="857" spans="1:13" ht="17" thickBot="1">
      <c r="A857" s="3" t="s">
        <v>32</v>
      </c>
      <c r="B857" s="167" t="s">
        <v>741</v>
      </c>
      <c r="C857" s="4">
        <v>4210001</v>
      </c>
      <c r="D857" s="4">
        <v>2019</v>
      </c>
      <c r="E857" s="5">
        <v>2</v>
      </c>
      <c r="F857" s="52">
        <v>5589</v>
      </c>
      <c r="G857" s="51">
        <v>9042</v>
      </c>
      <c r="H857" s="52">
        <v>1252</v>
      </c>
      <c r="I857" s="123"/>
      <c r="J857" s="114">
        <v>11.686102236421725</v>
      </c>
      <c r="K857" s="118"/>
      <c r="L857" s="118"/>
      <c r="M857" s="55"/>
    </row>
    <row r="858" spans="1:13" ht="17" thickBot="1">
      <c r="A858" s="131" t="s">
        <v>764</v>
      </c>
      <c r="B858" s="167" t="s">
        <v>771</v>
      </c>
      <c r="C858" s="11">
        <v>4115841</v>
      </c>
      <c r="D858" s="11">
        <v>2019</v>
      </c>
      <c r="E858" s="12">
        <v>2</v>
      </c>
      <c r="F858" s="76" t="s">
        <v>750</v>
      </c>
      <c r="G858" s="77" t="s">
        <v>750</v>
      </c>
      <c r="H858" s="76" t="s">
        <v>750</v>
      </c>
      <c r="I858" s="132" t="s">
        <v>750</v>
      </c>
      <c r="J858" s="133" t="s">
        <v>750</v>
      </c>
      <c r="K858" s="134"/>
      <c r="L858" s="134"/>
      <c r="M858" s="79"/>
    </row>
    <row r="859" spans="1:13" ht="17" thickBot="1">
      <c r="A859" s="16" t="s">
        <v>55</v>
      </c>
      <c r="B859" s="167" t="s">
        <v>249</v>
      </c>
      <c r="C859" s="138">
        <v>4115621</v>
      </c>
      <c r="D859" s="17">
        <v>2019</v>
      </c>
      <c r="E859" s="18">
        <v>3</v>
      </c>
      <c r="F859" s="80">
        <v>10346</v>
      </c>
      <c r="G859" s="80">
        <v>12369.17</v>
      </c>
      <c r="H859" s="80">
        <v>7538</v>
      </c>
      <c r="I859" s="122">
        <v>657</v>
      </c>
      <c r="J859" s="113">
        <v>3.1005797293711859</v>
      </c>
      <c r="K859" s="136">
        <v>101</v>
      </c>
      <c r="L859" s="117">
        <v>7.0000000000000007E-2</v>
      </c>
      <c r="M859" s="113">
        <v>3.0271583974529053</v>
      </c>
    </row>
    <row r="860" spans="1:13" ht="17" thickBot="1">
      <c r="A860" s="19" t="s">
        <v>272</v>
      </c>
      <c r="B860" s="167" t="s">
        <v>270</v>
      </c>
      <c r="C860" s="129">
        <v>4115601</v>
      </c>
      <c r="D860" s="4">
        <v>2019</v>
      </c>
      <c r="E860" s="5">
        <v>3</v>
      </c>
      <c r="F860" s="52">
        <v>9025.07</v>
      </c>
      <c r="G860" s="51">
        <v>15259.710000000001</v>
      </c>
      <c r="H860" s="51">
        <v>8043</v>
      </c>
      <c r="I860" s="123">
        <v>1152</v>
      </c>
      <c r="J860" s="114">
        <v>3.1625985328857391</v>
      </c>
      <c r="K860" s="130">
        <v>98</v>
      </c>
      <c r="L860" s="118">
        <v>0.08</v>
      </c>
      <c r="M860" s="114">
        <v>3.08</v>
      </c>
    </row>
    <row r="861" spans="1:13" ht="17" thickBot="1">
      <c r="A861" s="19" t="s">
        <v>402</v>
      </c>
      <c r="B861" s="167" t="s">
        <v>400</v>
      </c>
      <c r="C861" s="129">
        <v>4115591</v>
      </c>
      <c r="D861" s="4">
        <v>2019</v>
      </c>
      <c r="E861" s="5">
        <v>3</v>
      </c>
      <c r="F861" s="52">
        <v>8489.4</v>
      </c>
      <c r="G861" s="51">
        <v>11958.97</v>
      </c>
      <c r="H861" s="51">
        <v>6378</v>
      </c>
      <c r="I861" s="123">
        <v>528</v>
      </c>
      <c r="J861" s="114">
        <v>3.2888632800250859</v>
      </c>
      <c r="K861" s="130">
        <v>91</v>
      </c>
      <c r="L861" s="118">
        <v>0.08</v>
      </c>
      <c r="M861" s="114">
        <v>3.2088632800250858</v>
      </c>
    </row>
    <row r="862" spans="1:13" ht="17" thickBot="1">
      <c r="A862" s="19" t="s">
        <v>29</v>
      </c>
      <c r="B862" s="167" t="s">
        <v>509</v>
      </c>
      <c r="C862" s="129">
        <v>4113635</v>
      </c>
      <c r="D862" s="4">
        <v>2019</v>
      </c>
      <c r="E862" s="5">
        <v>3</v>
      </c>
      <c r="F862" s="52">
        <v>9310.4700000000012</v>
      </c>
      <c r="G862" s="51">
        <v>14120.58</v>
      </c>
      <c r="H862" s="51">
        <v>8001</v>
      </c>
      <c r="I862" s="123">
        <v>2590</v>
      </c>
      <c r="J862" s="114">
        <v>3.2522247219097618</v>
      </c>
      <c r="K862" s="130">
        <v>91</v>
      </c>
      <c r="L862" s="118">
        <v>0.06</v>
      </c>
      <c r="M862" s="114">
        <v>3.2</v>
      </c>
    </row>
    <row r="863" spans="1:13" ht="17" thickBot="1">
      <c r="A863" s="19" t="s">
        <v>269</v>
      </c>
      <c r="B863" s="167" t="s">
        <v>267</v>
      </c>
      <c r="C863" s="129">
        <v>4115641</v>
      </c>
      <c r="D863" s="4">
        <v>2019</v>
      </c>
      <c r="E863" s="5">
        <v>3</v>
      </c>
      <c r="F863" s="52">
        <v>11927.57</v>
      </c>
      <c r="G863" s="51">
        <v>15841.390000000001</v>
      </c>
      <c r="H863" s="51">
        <v>8582</v>
      </c>
      <c r="I863" s="123">
        <v>1098</v>
      </c>
      <c r="J863" s="114">
        <v>3.3636634817058959</v>
      </c>
      <c r="K863" s="130">
        <v>135</v>
      </c>
      <c r="L863" s="118">
        <v>0.13</v>
      </c>
      <c r="M863" s="114">
        <v>3.24</v>
      </c>
    </row>
    <row r="864" spans="1:13" ht="17" thickBot="1">
      <c r="A864" s="19" t="s">
        <v>248</v>
      </c>
      <c r="B864" s="167" t="s">
        <v>246</v>
      </c>
      <c r="C864" s="129">
        <v>4113916</v>
      </c>
      <c r="D864" s="4">
        <v>2019</v>
      </c>
      <c r="E864" s="5">
        <v>3</v>
      </c>
      <c r="F864" s="52">
        <v>8202</v>
      </c>
      <c r="G864" s="51">
        <v>13262.75</v>
      </c>
      <c r="H864" s="51">
        <v>6372</v>
      </c>
      <c r="I864" s="123"/>
      <c r="J864" s="114">
        <v>3.3686048336472063</v>
      </c>
      <c r="K864" s="130">
        <v>85</v>
      </c>
      <c r="L864" s="118">
        <v>0.08</v>
      </c>
      <c r="M864" s="114">
        <v>3.29</v>
      </c>
    </row>
    <row r="865" spans="1:13" ht="17" thickBot="1">
      <c r="A865" s="19" t="s">
        <v>113</v>
      </c>
      <c r="B865" s="167" t="s">
        <v>586</v>
      </c>
      <c r="C865" s="129">
        <v>4115301</v>
      </c>
      <c r="D865" s="4">
        <v>2019</v>
      </c>
      <c r="E865" s="5">
        <v>3</v>
      </c>
      <c r="F865" s="52">
        <v>10457.64</v>
      </c>
      <c r="G865" s="51">
        <v>14929.93</v>
      </c>
      <c r="H865" s="51">
        <v>7530</v>
      </c>
      <c r="I865" s="123"/>
      <c r="J865" s="114">
        <v>3.3715232403718458</v>
      </c>
      <c r="K865" s="130">
        <v>94</v>
      </c>
      <c r="L865" s="118">
        <v>0.05</v>
      </c>
      <c r="M865" s="114">
        <v>3.3200000000000003</v>
      </c>
    </row>
    <row r="866" spans="1:13" ht="17" thickBot="1">
      <c r="A866" s="20" t="s">
        <v>462</v>
      </c>
      <c r="B866" s="167" t="s">
        <v>460</v>
      </c>
      <c r="C866" s="139">
        <v>4115571</v>
      </c>
      <c r="D866" s="21">
        <v>2019</v>
      </c>
      <c r="E866" s="22">
        <v>3</v>
      </c>
      <c r="F866" s="83">
        <v>14233.030000000002</v>
      </c>
      <c r="G866" s="84">
        <v>12625</v>
      </c>
      <c r="H866" s="84">
        <v>7910</v>
      </c>
      <c r="I866" s="124"/>
      <c r="J866" s="115">
        <v>3.3954525916561318</v>
      </c>
      <c r="K866" s="137">
        <v>128</v>
      </c>
      <c r="L866" s="119">
        <v>0.05</v>
      </c>
      <c r="M866" s="115">
        <v>3.35</v>
      </c>
    </row>
    <row r="867" spans="1:13" ht="17" thickBot="1">
      <c r="A867" s="13" t="s">
        <v>469</v>
      </c>
      <c r="B867" s="167" t="s">
        <v>467</v>
      </c>
      <c r="C867" s="135">
        <v>4112231</v>
      </c>
      <c r="D867" s="14">
        <v>2019</v>
      </c>
      <c r="E867" s="15">
        <v>3</v>
      </c>
      <c r="F867" s="51">
        <v>7119.25</v>
      </c>
      <c r="G867" s="51">
        <v>10510.5</v>
      </c>
      <c r="H867" s="51">
        <v>5049</v>
      </c>
      <c r="I867" s="125"/>
      <c r="J867" s="114">
        <v>3.4917310358486828</v>
      </c>
      <c r="K867" s="130">
        <v>74</v>
      </c>
      <c r="L867" s="118">
        <v>0.09</v>
      </c>
      <c r="M867" s="114">
        <v>3.4000000000000004</v>
      </c>
    </row>
    <row r="868" spans="1:13" ht="17" thickBot="1">
      <c r="A868" s="19" t="s">
        <v>501</v>
      </c>
      <c r="B868" s="167" t="s">
        <v>499</v>
      </c>
      <c r="C868" s="129">
        <v>4115101</v>
      </c>
      <c r="D868" s="4">
        <v>2019</v>
      </c>
      <c r="E868" s="5">
        <v>3</v>
      </c>
      <c r="F868" s="52">
        <v>7163.96</v>
      </c>
      <c r="G868" s="51">
        <v>9040.15</v>
      </c>
      <c r="H868" s="51">
        <v>4684</v>
      </c>
      <c r="I868" s="123">
        <v>10</v>
      </c>
      <c r="J868" s="114">
        <v>3.4615947907771139</v>
      </c>
      <c r="K868" s="130">
        <v>69</v>
      </c>
      <c r="L868" s="118">
        <v>0.06</v>
      </c>
      <c r="M868" s="114">
        <v>3.4015947907771138</v>
      </c>
    </row>
    <row r="869" spans="1:13" ht="17" thickBot="1">
      <c r="A869" s="3" t="s">
        <v>255</v>
      </c>
      <c r="B869" s="167" t="s">
        <v>253</v>
      </c>
      <c r="C869" s="129">
        <v>4154506</v>
      </c>
      <c r="D869" s="4">
        <v>2019</v>
      </c>
      <c r="E869" s="5">
        <v>3</v>
      </c>
      <c r="F869" s="52">
        <v>11725.44</v>
      </c>
      <c r="G869" s="51">
        <v>24011.58</v>
      </c>
      <c r="H869" s="51">
        <v>10357</v>
      </c>
      <c r="I869" s="123"/>
      <c r="J869" s="114">
        <v>3.4505184899102059</v>
      </c>
      <c r="K869" s="130">
        <v>125</v>
      </c>
      <c r="L869" s="118">
        <v>0.05</v>
      </c>
      <c r="M869" s="114">
        <v>3.4005184899102061</v>
      </c>
    </row>
    <row r="870" spans="1:13" ht="17" thickBot="1">
      <c r="A870" s="19" t="s">
        <v>421</v>
      </c>
      <c r="B870" s="167" t="s">
        <v>419</v>
      </c>
      <c r="C870" s="129">
        <v>4115631</v>
      </c>
      <c r="D870" s="4">
        <v>2019</v>
      </c>
      <c r="E870" s="5">
        <v>3</v>
      </c>
      <c r="F870" s="52">
        <v>12746.03</v>
      </c>
      <c r="G870" s="51">
        <v>17029.72</v>
      </c>
      <c r="H870" s="51">
        <v>8884</v>
      </c>
      <c r="I870" s="123">
        <v>1143</v>
      </c>
      <c r="J870" s="114">
        <v>3.4802735254389914</v>
      </c>
      <c r="K870" s="130">
        <v>100</v>
      </c>
      <c r="L870" s="118">
        <v>0.06</v>
      </c>
      <c r="M870" s="114">
        <v>3.4002735254389913</v>
      </c>
    </row>
    <row r="871" spans="1:13" ht="17" thickBot="1">
      <c r="A871" s="19" t="s">
        <v>618</v>
      </c>
      <c r="B871" s="167" t="s">
        <v>616</v>
      </c>
      <c r="C871" s="129">
        <v>4114761</v>
      </c>
      <c r="D871" s="4">
        <v>2019</v>
      </c>
      <c r="E871" s="5">
        <v>3</v>
      </c>
      <c r="F871" s="52">
        <v>9759.24</v>
      </c>
      <c r="G871" s="51">
        <v>14066.79</v>
      </c>
      <c r="H871" s="51">
        <v>6796</v>
      </c>
      <c r="I871" s="123"/>
      <c r="J871" s="114">
        <v>3.5058902295467922</v>
      </c>
      <c r="K871" s="130">
        <v>99</v>
      </c>
      <c r="L871" s="118">
        <v>0.08</v>
      </c>
      <c r="M871" s="114">
        <v>3.4258902295467921</v>
      </c>
    </row>
    <row r="872" spans="1:13" ht="17" thickBot="1">
      <c r="A872" s="3" t="s">
        <v>196</v>
      </c>
      <c r="B872" s="167" t="s">
        <v>664</v>
      </c>
      <c r="C872" s="129">
        <v>4115681</v>
      </c>
      <c r="D872" s="4">
        <v>2019</v>
      </c>
      <c r="E872" s="5">
        <v>3</v>
      </c>
      <c r="F872" s="52">
        <v>9181.4600000000009</v>
      </c>
      <c r="G872" s="51">
        <v>13747.710000000001</v>
      </c>
      <c r="H872" s="51">
        <v>6537</v>
      </c>
      <c r="I872" s="123"/>
      <c r="J872" s="114">
        <v>3.5075982866758455</v>
      </c>
      <c r="K872" s="130">
        <v>80</v>
      </c>
      <c r="L872" s="118">
        <v>0.08</v>
      </c>
      <c r="M872" s="114">
        <v>3.4299999999999997</v>
      </c>
    </row>
    <row r="873" spans="1:13" ht="17" thickBot="1">
      <c r="A873" s="3" t="s">
        <v>197</v>
      </c>
      <c r="B873" s="167" t="s">
        <v>666</v>
      </c>
      <c r="C873" s="129">
        <v>4115691</v>
      </c>
      <c r="D873" s="4">
        <v>2019</v>
      </c>
      <c r="E873" s="5">
        <v>3</v>
      </c>
      <c r="F873" s="52">
        <v>12842.449999999999</v>
      </c>
      <c r="G873" s="51">
        <v>15456.26</v>
      </c>
      <c r="H873" s="51">
        <v>8097</v>
      </c>
      <c r="I873" s="123"/>
      <c r="J873" s="114">
        <v>3.4949623317278005</v>
      </c>
      <c r="K873" s="130">
        <v>98</v>
      </c>
      <c r="L873" s="118">
        <v>0.06</v>
      </c>
      <c r="M873" s="114">
        <v>3.43</v>
      </c>
    </row>
    <row r="874" spans="1:13" ht="17" thickBot="1">
      <c r="A874" s="3" t="s">
        <v>20</v>
      </c>
      <c r="B874" s="167" t="s">
        <v>489</v>
      </c>
      <c r="C874" s="129">
        <v>4114039</v>
      </c>
      <c r="D874" s="4">
        <v>2019</v>
      </c>
      <c r="E874" s="5">
        <v>3</v>
      </c>
      <c r="F874" s="52">
        <v>9357</v>
      </c>
      <c r="G874" s="51">
        <v>12741.5</v>
      </c>
      <c r="H874" s="51">
        <v>6303</v>
      </c>
      <c r="I874" s="123"/>
      <c r="J874" s="114">
        <v>3.5060288751388229</v>
      </c>
      <c r="K874" s="130">
        <v>89</v>
      </c>
      <c r="L874" s="118">
        <v>7.0000000000000007E-2</v>
      </c>
      <c r="M874" s="114">
        <v>3.44</v>
      </c>
    </row>
    <row r="875" spans="1:13" ht="17" thickBot="1">
      <c r="A875" s="19" t="s">
        <v>734</v>
      </c>
      <c r="B875" s="167" t="s">
        <v>732</v>
      </c>
      <c r="C875" s="129">
        <v>4115881</v>
      </c>
      <c r="D875" s="4">
        <v>2019</v>
      </c>
      <c r="E875" s="5">
        <v>3</v>
      </c>
      <c r="F875" s="52">
        <v>6163.670000000001</v>
      </c>
      <c r="G875" s="51">
        <v>13710.369999999999</v>
      </c>
      <c r="H875" s="51">
        <v>5770</v>
      </c>
      <c r="I875" s="123">
        <v>481</v>
      </c>
      <c r="J875" s="114">
        <v>3.5277365684575392</v>
      </c>
      <c r="K875" s="130">
        <v>65</v>
      </c>
      <c r="L875" s="118">
        <v>0.09</v>
      </c>
      <c r="M875" s="114">
        <v>3.4377365684575394</v>
      </c>
    </row>
    <row r="876" spans="1:13" ht="17" thickBot="1">
      <c r="A876" s="19" t="s">
        <v>95</v>
      </c>
      <c r="B876" s="167" t="s">
        <v>344</v>
      </c>
      <c r="C876" s="129">
        <v>4111969</v>
      </c>
      <c r="D876" s="4">
        <v>2019</v>
      </c>
      <c r="E876" s="5">
        <v>3</v>
      </c>
      <c r="F876" s="52">
        <v>7538.32</v>
      </c>
      <c r="G876" s="51">
        <v>8470.14</v>
      </c>
      <c r="H876" s="51">
        <v>4499</v>
      </c>
      <c r="I876" s="123"/>
      <c r="J876" s="114">
        <v>3.5582262725050011</v>
      </c>
      <c r="K876" s="130">
        <v>94</v>
      </c>
      <c r="L876" s="118">
        <v>0.12</v>
      </c>
      <c r="M876" s="114">
        <v>3.438226272505001</v>
      </c>
    </row>
    <row r="877" spans="1:13" ht="17" thickBot="1">
      <c r="A877" s="3" t="s">
        <v>93</v>
      </c>
      <c r="B877" s="167" t="s">
        <v>340</v>
      </c>
      <c r="C877" s="129">
        <v>4113932</v>
      </c>
      <c r="D877" s="4">
        <v>2019</v>
      </c>
      <c r="E877" s="5">
        <v>3</v>
      </c>
      <c r="F877" s="52">
        <v>8133.98</v>
      </c>
      <c r="G877" s="51">
        <v>12221.66</v>
      </c>
      <c r="H877" s="51">
        <v>5746</v>
      </c>
      <c r="I877" s="123"/>
      <c r="J877" s="114">
        <v>3.5425757048381481</v>
      </c>
      <c r="K877" s="130">
        <v>121</v>
      </c>
      <c r="L877" s="118">
        <v>0.09</v>
      </c>
      <c r="M877" s="114">
        <v>3.45</v>
      </c>
    </row>
    <row r="878" spans="1:13" ht="17" thickBot="1">
      <c r="A878" s="38" t="s">
        <v>59</v>
      </c>
      <c r="B878" s="167" t="s">
        <v>737</v>
      </c>
      <c r="C878" s="135">
        <v>4113668</v>
      </c>
      <c r="D878" s="14">
        <v>2019</v>
      </c>
      <c r="E878" s="15">
        <v>3</v>
      </c>
      <c r="F878" s="51">
        <v>8473.25</v>
      </c>
      <c r="G878" s="51">
        <v>15027.75</v>
      </c>
      <c r="H878" s="51">
        <v>6640</v>
      </c>
      <c r="I878" s="125"/>
      <c r="J878" s="114">
        <v>3.5393072289156629</v>
      </c>
      <c r="K878" s="130">
        <v>82</v>
      </c>
      <c r="L878" s="118">
        <v>7.0000000000000007E-2</v>
      </c>
      <c r="M878" s="114">
        <v>3.469307228915663</v>
      </c>
    </row>
    <row r="879" spans="1:13" ht="17" thickBot="1">
      <c r="A879" s="3" t="s">
        <v>136</v>
      </c>
      <c r="B879" s="167" t="s">
        <v>636</v>
      </c>
      <c r="C879" s="129">
        <v>4114586</v>
      </c>
      <c r="D879" s="4">
        <v>2019</v>
      </c>
      <c r="E879" s="5">
        <v>3</v>
      </c>
      <c r="F879" s="52">
        <v>6803.13</v>
      </c>
      <c r="G879" s="51">
        <v>11703.109999999999</v>
      </c>
      <c r="H879" s="51">
        <v>5207</v>
      </c>
      <c r="I879" s="123"/>
      <c r="J879" s="114">
        <v>3.5541079316304969</v>
      </c>
      <c r="K879" s="130">
        <v>88</v>
      </c>
      <c r="L879" s="118">
        <v>0.08</v>
      </c>
      <c r="M879" s="114">
        <v>3.4699999999999998</v>
      </c>
    </row>
    <row r="880" spans="1:13" ht="17" thickBot="1">
      <c r="A880" s="3" t="s">
        <v>195</v>
      </c>
      <c r="B880" s="167" t="s">
        <v>662</v>
      </c>
      <c r="C880" s="129">
        <v>4115671</v>
      </c>
      <c r="D880" s="4">
        <v>2019</v>
      </c>
      <c r="E880" s="5">
        <v>3</v>
      </c>
      <c r="F880" s="52">
        <v>8506.9599999999991</v>
      </c>
      <c r="G880" s="51">
        <v>12087.34</v>
      </c>
      <c r="H880" s="51">
        <v>5892</v>
      </c>
      <c r="I880" s="123"/>
      <c r="J880" s="114">
        <v>3.4952987101154105</v>
      </c>
      <c r="K880" s="130">
        <v>90</v>
      </c>
      <c r="L880" s="118">
        <v>0.03</v>
      </c>
      <c r="M880" s="114">
        <v>3.47</v>
      </c>
    </row>
    <row r="881" spans="1:13" ht="17" thickBot="1">
      <c r="A881" s="3" t="s">
        <v>560</v>
      </c>
      <c r="B881" s="167" t="s">
        <v>558</v>
      </c>
      <c r="C881" s="129">
        <v>4115961</v>
      </c>
      <c r="D881" s="4">
        <v>2019</v>
      </c>
      <c r="E881" s="5">
        <v>3</v>
      </c>
      <c r="F881" s="52">
        <v>11795.82</v>
      </c>
      <c r="G881" s="51">
        <v>16803.62</v>
      </c>
      <c r="H881" s="51">
        <v>8126</v>
      </c>
      <c r="I881" s="123"/>
      <c r="J881" s="114">
        <v>3.5194979079497908</v>
      </c>
      <c r="K881" s="130">
        <v>125</v>
      </c>
      <c r="L881" s="118">
        <v>0.05</v>
      </c>
      <c r="M881" s="114">
        <v>3.47</v>
      </c>
    </row>
    <row r="882" spans="1:13" ht="17" thickBot="1">
      <c r="A882" s="3" t="s">
        <v>194</v>
      </c>
      <c r="B882" s="167" t="s">
        <v>291</v>
      </c>
      <c r="C882" s="129">
        <v>4115661</v>
      </c>
      <c r="D882" s="4">
        <v>2019</v>
      </c>
      <c r="E882" s="5">
        <v>3</v>
      </c>
      <c r="F882" s="52">
        <v>14324.28</v>
      </c>
      <c r="G882" s="51">
        <v>19525.09</v>
      </c>
      <c r="H882" s="51">
        <v>9614</v>
      </c>
      <c r="I882" s="123"/>
      <c r="J882" s="114">
        <v>3.5208414811732891</v>
      </c>
      <c r="K882" s="130">
        <v>124</v>
      </c>
      <c r="L882" s="118">
        <v>0.05</v>
      </c>
      <c r="M882" s="114">
        <v>3.47</v>
      </c>
    </row>
    <row r="883" spans="1:13" ht="17" thickBot="1">
      <c r="A883" s="3" t="s">
        <v>191</v>
      </c>
      <c r="B883" s="167" t="s">
        <v>657</v>
      </c>
      <c r="C883" s="129">
        <v>4115861</v>
      </c>
      <c r="D883" s="4">
        <v>2019</v>
      </c>
      <c r="E883" s="5">
        <v>3</v>
      </c>
      <c r="F883" s="52">
        <v>12693.699999999999</v>
      </c>
      <c r="G883" s="51">
        <v>19952.259999999998</v>
      </c>
      <c r="H883" s="51">
        <v>9224</v>
      </c>
      <c r="I883" s="123"/>
      <c r="J883" s="114">
        <v>3.5392411101474415</v>
      </c>
      <c r="K883" s="130">
        <v>150</v>
      </c>
      <c r="L883" s="118">
        <v>0.06</v>
      </c>
      <c r="M883" s="114">
        <v>3.48</v>
      </c>
    </row>
    <row r="884" spans="1:13" ht="17" thickBot="1">
      <c r="A884" s="3" t="s">
        <v>179</v>
      </c>
      <c r="B884" s="167" t="s">
        <v>431</v>
      </c>
      <c r="C884" s="129">
        <v>4114745</v>
      </c>
      <c r="D884" s="4">
        <v>2019</v>
      </c>
      <c r="E884" s="5">
        <v>3</v>
      </c>
      <c r="F884" s="52">
        <v>10059.75</v>
      </c>
      <c r="G884" s="51">
        <v>14803.5</v>
      </c>
      <c r="H884" s="51">
        <v>7001</v>
      </c>
      <c r="I884" s="123"/>
      <c r="J884" s="114">
        <v>3.5513855163548063</v>
      </c>
      <c r="K884" s="130">
        <v>91</v>
      </c>
      <c r="L884" s="118">
        <v>7.0000000000000007E-2</v>
      </c>
      <c r="M884" s="114">
        <v>3.48</v>
      </c>
    </row>
    <row r="885" spans="1:13" ht="17" thickBot="1">
      <c r="A885" s="3" t="s">
        <v>118</v>
      </c>
      <c r="B885" s="167" t="s">
        <v>598</v>
      </c>
      <c r="C885" s="129">
        <v>4113486</v>
      </c>
      <c r="D885" s="4">
        <v>2019</v>
      </c>
      <c r="E885" s="5">
        <v>3</v>
      </c>
      <c r="F885" s="52">
        <v>13510</v>
      </c>
      <c r="G885" s="51">
        <v>17633</v>
      </c>
      <c r="H885" s="51">
        <v>8784</v>
      </c>
      <c r="I885" s="123"/>
      <c r="J885" s="114">
        <v>3.5454234972677594</v>
      </c>
      <c r="K885" s="130">
        <v>122</v>
      </c>
      <c r="L885" s="118">
        <v>0.05</v>
      </c>
      <c r="M885" s="114">
        <v>3.5</v>
      </c>
    </row>
    <row r="886" spans="1:13" ht="17" thickBot="1">
      <c r="A886" s="3" t="s">
        <v>98</v>
      </c>
      <c r="B886" s="167" t="s">
        <v>350</v>
      </c>
      <c r="C886" s="129">
        <v>4113882</v>
      </c>
      <c r="D886" s="4">
        <v>2019</v>
      </c>
      <c r="E886" s="5">
        <v>3</v>
      </c>
      <c r="F886" s="52">
        <v>10250.91</v>
      </c>
      <c r="G886" s="51">
        <v>15484.56</v>
      </c>
      <c r="H886" s="51">
        <v>7225</v>
      </c>
      <c r="I886" s="123"/>
      <c r="J886" s="114">
        <v>3.56200276816609</v>
      </c>
      <c r="K886" s="130">
        <v>150</v>
      </c>
      <c r="L886" s="118">
        <v>0.06</v>
      </c>
      <c r="M886" s="114">
        <v>3.5</v>
      </c>
    </row>
    <row r="887" spans="1:13" ht="17" thickBot="1">
      <c r="A887" s="3" t="s">
        <v>34</v>
      </c>
      <c r="B887" s="167" t="s">
        <v>517</v>
      </c>
      <c r="C887" s="129">
        <v>4115581</v>
      </c>
      <c r="D887" s="4">
        <v>2019</v>
      </c>
      <c r="E887" s="5">
        <v>3</v>
      </c>
      <c r="F887" s="52">
        <v>12959.39</v>
      </c>
      <c r="G887" s="51">
        <v>21458.67</v>
      </c>
      <c r="H887" s="51">
        <v>9586</v>
      </c>
      <c r="I887" s="123"/>
      <c r="J887" s="114">
        <v>3.5904506572084287</v>
      </c>
      <c r="K887" s="130">
        <v>125</v>
      </c>
      <c r="L887" s="118">
        <v>0.08</v>
      </c>
      <c r="M887" s="114">
        <v>3.51</v>
      </c>
    </row>
    <row r="888" spans="1:13" ht="17" thickBot="1">
      <c r="A888" s="3" t="s">
        <v>100</v>
      </c>
      <c r="B888" s="167" t="s">
        <v>554</v>
      </c>
      <c r="C888" s="129">
        <v>4115291</v>
      </c>
      <c r="D888" s="4">
        <v>2019</v>
      </c>
      <c r="E888" s="5">
        <v>3</v>
      </c>
      <c r="F888" s="52">
        <v>14588.75</v>
      </c>
      <c r="G888" s="51">
        <v>19880.34</v>
      </c>
      <c r="H888" s="51">
        <v>9677</v>
      </c>
      <c r="I888" s="123"/>
      <c r="J888" s="114">
        <v>3.5619603182804584</v>
      </c>
      <c r="K888" s="130">
        <v>130</v>
      </c>
      <c r="L888" s="118">
        <v>0.05</v>
      </c>
      <c r="M888" s="114">
        <v>3.5100000000000002</v>
      </c>
    </row>
    <row r="889" spans="1:13" ht="17" thickBot="1">
      <c r="A889" s="3" t="s">
        <v>260</v>
      </c>
      <c r="B889" s="167" t="s">
        <v>258</v>
      </c>
      <c r="C889" s="129">
        <v>4112660</v>
      </c>
      <c r="D889" s="4">
        <v>2019</v>
      </c>
      <c r="E889" s="5">
        <v>3</v>
      </c>
      <c r="F889" s="52">
        <v>8976.75</v>
      </c>
      <c r="G889" s="51">
        <v>11358</v>
      </c>
      <c r="H889" s="51">
        <v>5638</v>
      </c>
      <c r="I889" s="123"/>
      <c r="J889" s="114">
        <v>3.6067311103228095</v>
      </c>
      <c r="K889" s="130">
        <v>92</v>
      </c>
      <c r="L889" s="118">
        <v>0.09</v>
      </c>
      <c r="M889" s="114">
        <v>3.52</v>
      </c>
    </row>
    <row r="890" spans="1:13" ht="17" thickBot="1">
      <c r="A890" s="3" t="s">
        <v>133</v>
      </c>
      <c r="B890" s="167" t="s">
        <v>630</v>
      </c>
      <c r="C890" s="129">
        <v>4114519</v>
      </c>
      <c r="D890" s="4">
        <v>2019</v>
      </c>
      <c r="E890" s="5">
        <v>3</v>
      </c>
      <c r="F890" s="52">
        <v>4481.16</v>
      </c>
      <c r="G890" s="51">
        <v>5719.91</v>
      </c>
      <c r="H890" s="51">
        <v>2884</v>
      </c>
      <c r="I890" s="123"/>
      <c r="J890" s="114">
        <v>3.537125520110957</v>
      </c>
      <c r="K890" s="130">
        <v>49</v>
      </c>
      <c r="L890" s="118">
        <v>0.17</v>
      </c>
      <c r="M890" s="114">
        <v>3.54</v>
      </c>
    </row>
    <row r="891" spans="1:13" ht="17" thickBot="1">
      <c r="A891" s="3" t="s">
        <v>504</v>
      </c>
      <c r="B891" s="167" t="s">
        <v>502</v>
      </c>
      <c r="C891" s="129">
        <v>4115031</v>
      </c>
      <c r="D891" s="4">
        <v>2019</v>
      </c>
      <c r="E891" s="5">
        <v>3</v>
      </c>
      <c r="F891" s="52">
        <v>14404.730000000001</v>
      </c>
      <c r="G891" s="51">
        <v>23765.27</v>
      </c>
      <c r="H891" s="51">
        <v>10670</v>
      </c>
      <c r="I891" s="123"/>
      <c r="J891" s="114">
        <v>3.5773195876288661</v>
      </c>
      <c r="K891" s="130">
        <v>142</v>
      </c>
      <c r="L891" s="118">
        <v>0.04</v>
      </c>
      <c r="M891" s="114">
        <v>3.54</v>
      </c>
    </row>
    <row r="892" spans="1:13" ht="17" thickBot="1">
      <c r="A892" s="3" t="s">
        <v>86</v>
      </c>
      <c r="B892" s="167" t="s">
        <v>325</v>
      </c>
      <c r="C892" s="129">
        <v>4112215</v>
      </c>
      <c r="D892" s="4">
        <v>2019</v>
      </c>
      <c r="E892" s="5">
        <v>3</v>
      </c>
      <c r="F892" s="52">
        <v>12895.56</v>
      </c>
      <c r="G892" s="51">
        <v>18818.689999999999</v>
      </c>
      <c r="H892" s="51">
        <v>8847</v>
      </c>
      <c r="I892" s="123"/>
      <c r="J892" s="114">
        <v>3.5847462416638409</v>
      </c>
      <c r="K892" s="130">
        <v>100</v>
      </c>
      <c r="L892" s="118">
        <v>0.04</v>
      </c>
      <c r="M892" s="114">
        <v>3.54</v>
      </c>
    </row>
    <row r="893" spans="1:13" ht="17" thickBot="1">
      <c r="A893" s="3" t="s">
        <v>48</v>
      </c>
      <c r="B893" s="167" t="s">
        <v>544</v>
      </c>
      <c r="C893" s="129">
        <v>4115041</v>
      </c>
      <c r="D893" s="4">
        <v>2019</v>
      </c>
      <c r="E893" s="5">
        <v>3</v>
      </c>
      <c r="F893" s="52">
        <v>9198.69</v>
      </c>
      <c r="G893" s="51">
        <v>15110.01</v>
      </c>
      <c r="H893" s="51">
        <v>6719</v>
      </c>
      <c r="I893" s="123"/>
      <c r="J893" s="114">
        <v>3.6179044500669741</v>
      </c>
      <c r="K893" s="130">
        <v>111</v>
      </c>
      <c r="L893" s="118">
        <v>7.0000000000000007E-2</v>
      </c>
      <c r="M893" s="114">
        <v>3.5500000000000003</v>
      </c>
    </row>
    <row r="894" spans="1:13" ht="17" thickBot="1">
      <c r="A894" s="3" t="s">
        <v>80</v>
      </c>
      <c r="B894" s="167" t="s">
        <v>311</v>
      </c>
      <c r="C894" s="129">
        <v>4114729</v>
      </c>
      <c r="D894" s="4">
        <v>2019</v>
      </c>
      <c r="E894" s="5">
        <v>3</v>
      </c>
      <c r="F894" s="52">
        <v>5488.55</v>
      </c>
      <c r="G894" s="51">
        <v>7778.75</v>
      </c>
      <c r="H894" s="51">
        <v>3728</v>
      </c>
      <c r="I894" s="123"/>
      <c r="J894" s="114">
        <v>3.558825107296137</v>
      </c>
      <c r="K894" s="130">
        <v>44</v>
      </c>
      <c r="L894" s="118">
        <v>0.13</v>
      </c>
      <c r="M894" s="114">
        <v>3.56</v>
      </c>
    </row>
    <row r="895" spans="1:13" ht="17" thickBot="1">
      <c r="A895" s="3" t="s">
        <v>286</v>
      </c>
      <c r="B895" s="167" t="s">
        <v>284</v>
      </c>
      <c r="C895" s="129">
        <v>4112256</v>
      </c>
      <c r="D895" s="4">
        <v>2019</v>
      </c>
      <c r="E895" s="5">
        <v>3</v>
      </c>
      <c r="F895" s="52">
        <v>10958.5</v>
      </c>
      <c r="G895" s="51">
        <v>22580.5</v>
      </c>
      <c r="H895" s="51">
        <v>9257</v>
      </c>
      <c r="I895" s="123"/>
      <c r="J895" s="114">
        <v>3.6230960354326456</v>
      </c>
      <c r="K895" s="130">
        <v>140</v>
      </c>
      <c r="L895" s="118">
        <v>0.06</v>
      </c>
      <c r="M895" s="114">
        <v>3.56</v>
      </c>
    </row>
    <row r="896" spans="1:13" ht="17" thickBot="1">
      <c r="A896" s="3" t="s">
        <v>200</v>
      </c>
      <c r="B896" s="167" t="s">
        <v>670</v>
      </c>
      <c r="C896" s="129">
        <v>4113544</v>
      </c>
      <c r="D896" s="4">
        <v>2019</v>
      </c>
      <c r="E896" s="5">
        <v>3</v>
      </c>
      <c r="F896" s="52">
        <v>7485.89</v>
      </c>
      <c r="G896" s="51">
        <v>13091.65</v>
      </c>
      <c r="H896" s="51">
        <v>5632</v>
      </c>
      <c r="I896" s="123"/>
      <c r="J896" s="114">
        <v>3.653682528409091</v>
      </c>
      <c r="K896" s="130">
        <v>75</v>
      </c>
      <c r="L896" s="118">
        <v>0.09</v>
      </c>
      <c r="M896" s="114">
        <v>3.56</v>
      </c>
    </row>
    <row r="897" spans="1:13" ht="17" thickBot="1">
      <c r="A897" s="3" t="s">
        <v>459</v>
      </c>
      <c r="B897" s="167" t="s">
        <v>457</v>
      </c>
      <c r="C897" s="129">
        <v>4113973</v>
      </c>
      <c r="D897" s="4">
        <v>2019</v>
      </c>
      <c r="E897" s="5">
        <v>3</v>
      </c>
      <c r="F897" s="52">
        <v>14146.5</v>
      </c>
      <c r="G897" s="51">
        <v>17720.75</v>
      </c>
      <c r="H897" s="51">
        <v>8747</v>
      </c>
      <c r="I897" s="123"/>
      <c r="J897" s="114">
        <v>3.643220532754087</v>
      </c>
      <c r="K897" s="130">
        <v>123</v>
      </c>
      <c r="L897" s="118">
        <v>0.06</v>
      </c>
      <c r="M897" s="114">
        <v>3.58</v>
      </c>
    </row>
    <row r="898" spans="1:13" ht="17" thickBot="1">
      <c r="A898" s="3" t="s">
        <v>214</v>
      </c>
      <c r="B898" s="167" t="s">
        <v>707</v>
      </c>
      <c r="C898" s="129">
        <v>4113924</v>
      </c>
      <c r="D898" s="4">
        <v>2019</v>
      </c>
      <c r="E898" s="5">
        <v>3</v>
      </c>
      <c r="F898" s="52">
        <v>7547.55</v>
      </c>
      <c r="G898" s="51">
        <v>16550</v>
      </c>
      <c r="H898" s="51">
        <v>6578</v>
      </c>
      <c r="I898" s="123"/>
      <c r="J898" s="114">
        <v>3.6633551231377317</v>
      </c>
      <c r="K898" s="130">
        <v>75</v>
      </c>
      <c r="L898" s="118">
        <v>7.0000000000000007E-2</v>
      </c>
      <c r="M898" s="114">
        <v>3.5900000000000003</v>
      </c>
    </row>
    <row r="899" spans="1:13" ht="17" thickBot="1">
      <c r="A899" s="3" t="s">
        <v>92</v>
      </c>
      <c r="B899" s="167" t="s">
        <v>338</v>
      </c>
      <c r="C899" s="129">
        <v>4114195</v>
      </c>
      <c r="D899" s="4">
        <v>2019</v>
      </c>
      <c r="E899" s="5">
        <v>3</v>
      </c>
      <c r="F899" s="52">
        <v>18074.780000000002</v>
      </c>
      <c r="G899" s="51">
        <v>20635.060000000001</v>
      </c>
      <c r="H899" s="51">
        <v>10686</v>
      </c>
      <c r="I899" s="123"/>
      <c r="J899" s="114">
        <v>3.622481751824818</v>
      </c>
      <c r="K899" s="130">
        <v>190</v>
      </c>
      <c r="L899" s="118">
        <v>0.02</v>
      </c>
      <c r="M899" s="114">
        <v>3.6</v>
      </c>
    </row>
    <row r="900" spans="1:13" ht="17" thickBot="1">
      <c r="A900" s="3" t="s">
        <v>168</v>
      </c>
      <c r="B900" s="167" t="s">
        <v>408</v>
      </c>
      <c r="C900" s="129">
        <v>4172904</v>
      </c>
      <c r="D900" s="4">
        <v>2019</v>
      </c>
      <c r="E900" s="5">
        <v>3</v>
      </c>
      <c r="F900" s="52">
        <v>9465</v>
      </c>
      <c r="G900" s="51">
        <v>16874.68</v>
      </c>
      <c r="H900" s="51">
        <v>7200</v>
      </c>
      <c r="I900" s="123"/>
      <c r="J900" s="114">
        <v>3.6582888888888889</v>
      </c>
      <c r="K900" s="130">
        <v>96</v>
      </c>
      <c r="L900" s="118">
        <v>0.06</v>
      </c>
      <c r="M900" s="114">
        <v>3.6</v>
      </c>
    </row>
    <row r="901" spans="1:13" ht="17" thickBot="1">
      <c r="A901" s="3" t="s">
        <v>477</v>
      </c>
      <c r="B901" s="167" t="s">
        <v>475</v>
      </c>
      <c r="C901" s="129">
        <v>4113593</v>
      </c>
      <c r="D901" s="4">
        <v>2019</v>
      </c>
      <c r="E901" s="5">
        <v>3</v>
      </c>
      <c r="F901" s="52">
        <v>2998.47</v>
      </c>
      <c r="G901" s="51">
        <v>6259.09</v>
      </c>
      <c r="H901" s="51">
        <v>2564</v>
      </c>
      <c r="I901" s="123"/>
      <c r="J901" s="114">
        <v>3.6105928237129485</v>
      </c>
      <c r="K901" s="130">
        <v>39</v>
      </c>
      <c r="L901" s="118">
        <v>0.19</v>
      </c>
      <c r="M901" s="114">
        <v>3.61</v>
      </c>
    </row>
    <row r="902" spans="1:13" ht="17" thickBot="1">
      <c r="A902" s="3" t="s">
        <v>163</v>
      </c>
      <c r="B902" s="167" t="s">
        <v>398</v>
      </c>
      <c r="C902" s="129">
        <v>4113460</v>
      </c>
      <c r="D902" s="4">
        <v>2019</v>
      </c>
      <c r="E902" s="5">
        <v>3</v>
      </c>
      <c r="F902" s="52">
        <v>14541</v>
      </c>
      <c r="G902" s="51">
        <v>20477.75</v>
      </c>
      <c r="H902" s="51">
        <v>9599</v>
      </c>
      <c r="I902" s="123"/>
      <c r="J902" s="114">
        <v>3.6481664756745493</v>
      </c>
      <c r="K902" s="130">
        <v>140</v>
      </c>
      <c r="L902" s="118">
        <v>0.04</v>
      </c>
      <c r="M902" s="114">
        <v>3.61</v>
      </c>
    </row>
    <row r="903" spans="1:13" ht="17" thickBot="1">
      <c r="A903" s="3" t="s">
        <v>18</v>
      </c>
      <c r="B903" s="167" t="s">
        <v>484</v>
      </c>
      <c r="C903" s="129">
        <v>4114054</v>
      </c>
      <c r="D903" s="4">
        <v>2019</v>
      </c>
      <c r="E903" s="5">
        <v>3</v>
      </c>
      <c r="F903" s="52">
        <v>12129.75</v>
      </c>
      <c r="G903" s="51">
        <v>20152</v>
      </c>
      <c r="H903" s="51">
        <v>8787</v>
      </c>
      <c r="I903" s="123"/>
      <c r="J903" s="114">
        <v>3.6738078980311824</v>
      </c>
      <c r="K903" s="130">
        <v>102</v>
      </c>
      <c r="L903" s="118">
        <v>0.05</v>
      </c>
      <c r="M903" s="114">
        <v>3.62</v>
      </c>
    </row>
    <row r="904" spans="1:13" ht="17" thickBot="1">
      <c r="A904" s="3" t="s">
        <v>39</v>
      </c>
      <c r="B904" s="167" t="s">
        <v>528</v>
      </c>
      <c r="C904" s="129">
        <v>4112694</v>
      </c>
      <c r="D904" s="4">
        <v>2019</v>
      </c>
      <c r="E904" s="5">
        <v>3</v>
      </c>
      <c r="F904" s="52">
        <v>11546.2</v>
      </c>
      <c r="G904" s="51">
        <v>16081</v>
      </c>
      <c r="H904" s="51">
        <v>7486</v>
      </c>
      <c r="I904" s="123"/>
      <c r="J904" s="114">
        <v>3.6905156291744592</v>
      </c>
      <c r="K904" s="130">
        <v>100</v>
      </c>
      <c r="L904" s="118">
        <v>7.0000000000000007E-2</v>
      </c>
      <c r="M904" s="114">
        <v>3.62</v>
      </c>
    </row>
    <row r="905" spans="1:13" ht="17" thickBot="1">
      <c r="A905" s="3" t="s">
        <v>10</v>
      </c>
      <c r="B905" s="167" t="s">
        <v>465</v>
      </c>
      <c r="C905" s="129">
        <v>4114737</v>
      </c>
      <c r="D905" s="4">
        <v>2019</v>
      </c>
      <c r="E905" s="5">
        <v>3</v>
      </c>
      <c r="F905" s="52">
        <v>9365.5</v>
      </c>
      <c r="G905" s="51">
        <v>14877.25</v>
      </c>
      <c r="H905" s="51">
        <v>6544</v>
      </c>
      <c r="I905" s="123"/>
      <c r="J905" s="114">
        <v>3.7045767114914425</v>
      </c>
      <c r="K905" s="130">
        <v>102</v>
      </c>
      <c r="L905" s="118">
        <v>0.08</v>
      </c>
      <c r="M905" s="114">
        <v>3.62</v>
      </c>
    </row>
    <row r="906" spans="1:13" ht="17" thickBot="1">
      <c r="A906" s="3" t="s">
        <v>170</v>
      </c>
      <c r="B906" s="167" t="s">
        <v>412</v>
      </c>
      <c r="C906" s="129">
        <v>4113239</v>
      </c>
      <c r="D906" s="4">
        <v>2019</v>
      </c>
      <c r="E906" s="5">
        <v>3</v>
      </c>
      <c r="F906" s="52">
        <v>4711.0200000000004</v>
      </c>
      <c r="G906" s="51">
        <v>8235.58</v>
      </c>
      <c r="H906" s="51">
        <v>3563</v>
      </c>
      <c r="I906" s="123"/>
      <c r="J906" s="114">
        <v>3.6336233511086165</v>
      </c>
      <c r="K906" s="130">
        <v>47</v>
      </c>
      <c r="L906" s="118">
        <v>0.14000000000000001</v>
      </c>
      <c r="M906" s="114">
        <v>3.63</v>
      </c>
    </row>
    <row r="907" spans="1:13" ht="17" thickBot="1">
      <c r="A907" s="3" t="s">
        <v>94</v>
      </c>
      <c r="B907" s="167" t="s">
        <v>342</v>
      </c>
      <c r="C907" s="129">
        <v>4114187</v>
      </c>
      <c r="D907" s="4">
        <v>2019</v>
      </c>
      <c r="E907" s="5">
        <v>3</v>
      </c>
      <c r="F907" s="52">
        <v>13455.61</v>
      </c>
      <c r="G907" s="51">
        <v>16169.51</v>
      </c>
      <c r="H907" s="51">
        <v>8038</v>
      </c>
      <c r="I907" s="123"/>
      <c r="J907" s="114">
        <v>3.6856332421000251</v>
      </c>
      <c r="K907" s="130">
        <v>125</v>
      </c>
      <c r="L907" s="118">
        <v>0.05</v>
      </c>
      <c r="M907" s="114">
        <v>3.64</v>
      </c>
    </row>
    <row r="908" spans="1:13" ht="17" thickBot="1">
      <c r="A908" s="3" t="s">
        <v>149</v>
      </c>
      <c r="B908" s="167" t="s">
        <v>365</v>
      </c>
      <c r="C908" s="129">
        <v>4114594</v>
      </c>
      <c r="D908" s="4">
        <v>2019</v>
      </c>
      <c r="E908" s="5">
        <v>3</v>
      </c>
      <c r="F908" s="52">
        <v>14820</v>
      </c>
      <c r="G908" s="51">
        <v>23045.5</v>
      </c>
      <c r="H908" s="51">
        <v>10250</v>
      </c>
      <c r="I908" s="123"/>
      <c r="J908" s="114">
        <v>3.6941951219512195</v>
      </c>
      <c r="K908" s="130">
        <v>120</v>
      </c>
      <c r="L908" s="118">
        <v>0.05</v>
      </c>
      <c r="M908" s="114">
        <v>3.64</v>
      </c>
    </row>
    <row r="909" spans="1:13" ht="17" thickBot="1">
      <c r="A909" s="3" t="s">
        <v>578</v>
      </c>
      <c r="B909" s="167" t="s">
        <v>576</v>
      </c>
      <c r="C909" s="129">
        <v>4186706</v>
      </c>
      <c r="D909" s="4">
        <v>2019</v>
      </c>
      <c r="E909" s="5">
        <v>3</v>
      </c>
      <c r="F909" s="52">
        <v>4282.5</v>
      </c>
      <c r="G909" s="51">
        <v>7396.5</v>
      </c>
      <c r="H909" s="51">
        <v>3197</v>
      </c>
      <c r="I909" s="123"/>
      <c r="J909" s="114">
        <v>3.6531122927744759</v>
      </c>
      <c r="K909" s="130">
        <v>42</v>
      </c>
      <c r="L909" s="118">
        <v>0.15</v>
      </c>
      <c r="M909" s="114">
        <v>3.65</v>
      </c>
    </row>
    <row r="910" spans="1:13" ht="17" thickBot="1">
      <c r="A910" s="3" t="s">
        <v>102</v>
      </c>
      <c r="B910" s="167" t="s">
        <v>556</v>
      </c>
      <c r="C910" s="129">
        <v>4115931</v>
      </c>
      <c r="D910" s="4">
        <v>2019</v>
      </c>
      <c r="E910" s="5">
        <v>3</v>
      </c>
      <c r="F910" s="52">
        <v>15217.130000000001</v>
      </c>
      <c r="G910" s="51">
        <v>18886.5</v>
      </c>
      <c r="H910" s="51">
        <v>9187</v>
      </c>
      <c r="I910" s="123"/>
      <c r="J910" s="114">
        <v>3.7121617502993365</v>
      </c>
      <c r="K910" s="130">
        <v>113</v>
      </c>
      <c r="L910" s="118">
        <v>0.05</v>
      </c>
      <c r="M910" s="114">
        <v>3.66</v>
      </c>
    </row>
    <row r="911" spans="1:13" ht="17" thickBot="1">
      <c r="A911" s="3" t="s">
        <v>90</v>
      </c>
      <c r="B911" s="167" t="s">
        <v>334</v>
      </c>
      <c r="C911" s="129">
        <v>4111076</v>
      </c>
      <c r="D911" s="4">
        <v>2019</v>
      </c>
      <c r="E911" s="5">
        <v>3</v>
      </c>
      <c r="F911" s="52">
        <v>11911.650000000001</v>
      </c>
      <c r="G911" s="51">
        <v>19435.400000000001</v>
      </c>
      <c r="H911" s="51">
        <v>8417</v>
      </c>
      <c r="I911" s="123"/>
      <c r="J911" s="114">
        <v>3.7242544849708925</v>
      </c>
      <c r="K911" s="130">
        <v>157</v>
      </c>
      <c r="L911" s="118">
        <v>0.06</v>
      </c>
      <c r="M911" s="114">
        <v>3.66</v>
      </c>
    </row>
    <row r="912" spans="1:13" ht="17" thickBot="1">
      <c r="A912" s="3" t="s">
        <v>58</v>
      </c>
      <c r="B912" s="167" t="s">
        <v>256</v>
      </c>
      <c r="C912" s="129">
        <v>4113536</v>
      </c>
      <c r="D912" s="4">
        <v>2019</v>
      </c>
      <c r="E912" s="5">
        <v>3</v>
      </c>
      <c r="F912" s="52">
        <v>10460.789999999999</v>
      </c>
      <c r="G912" s="51">
        <v>13212.39</v>
      </c>
      <c r="H912" s="51">
        <v>6328</v>
      </c>
      <c r="I912" s="123"/>
      <c r="J912" s="114">
        <v>3.7410208596713024</v>
      </c>
      <c r="K912" s="130">
        <v>89</v>
      </c>
      <c r="L912" s="118">
        <v>0.08</v>
      </c>
      <c r="M912" s="114">
        <v>3.66</v>
      </c>
    </row>
    <row r="913" spans="1:13" ht="17" thickBot="1">
      <c r="A913" s="3" t="s">
        <v>151</v>
      </c>
      <c r="B913" s="167" t="s">
        <v>369</v>
      </c>
      <c r="C913" s="129">
        <v>4114629</v>
      </c>
      <c r="D913" s="4">
        <v>2019</v>
      </c>
      <c r="E913" s="5">
        <v>3</v>
      </c>
      <c r="F913" s="52">
        <v>10735.67</v>
      </c>
      <c r="G913" s="51">
        <v>13842.21</v>
      </c>
      <c r="H913" s="51">
        <v>6569</v>
      </c>
      <c r="I913" s="123"/>
      <c r="J913" s="114">
        <v>3.7414949002892368</v>
      </c>
      <c r="K913" s="130">
        <v>139</v>
      </c>
      <c r="L913" s="118">
        <v>0.08</v>
      </c>
      <c r="M913" s="114">
        <v>3.66</v>
      </c>
    </row>
    <row r="914" spans="1:13" ht="17" thickBot="1">
      <c r="A914" s="3" t="s">
        <v>474</v>
      </c>
      <c r="B914" s="167" t="s">
        <v>472</v>
      </c>
      <c r="C914" s="129">
        <v>4113551</v>
      </c>
      <c r="D914" s="4">
        <v>2019</v>
      </c>
      <c r="E914" s="5">
        <v>3</v>
      </c>
      <c r="F914" s="52">
        <v>14333.320000000002</v>
      </c>
      <c r="G914" s="51">
        <v>21596.3</v>
      </c>
      <c r="H914" s="51">
        <v>9621</v>
      </c>
      <c r="I914" s="123"/>
      <c r="J914" s="114">
        <v>3.7344995322731527</v>
      </c>
      <c r="K914" s="130">
        <v>120</v>
      </c>
      <c r="L914" s="118">
        <v>0.04</v>
      </c>
      <c r="M914" s="114">
        <v>3.69</v>
      </c>
    </row>
    <row r="915" spans="1:13" ht="17" thickBot="1">
      <c r="A915" s="3" t="s">
        <v>283</v>
      </c>
      <c r="B915" s="167" t="s">
        <v>281</v>
      </c>
      <c r="C915" s="129">
        <v>4115651</v>
      </c>
      <c r="D915" s="4">
        <v>2019</v>
      </c>
      <c r="E915" s="5">
        <v>3</v>
      </c>
      <c r="F915" s="52">
        <v>7913.2399999999989</v>
      </c>
      <c r="G915" s="51">
        <v>14879.5</v>
      </c>
      <c r="H915" s="51">
        <v>6061</v>
      </c>
      <c r="I915" s="123"/>
      <c r="J915" s="114">
        <v>3.7605576637518556</v>
      </c>
      <c r="K915" s="130">
        <v>100</v>
      </c>
      <c r="L915" s="118">
        <v>7.0000000000000007E-2</v>
      </c>
      <c r="M915" s="114">
        <v>3.69</v>
      </c>
    </row>
    <row r="916" spans="1:13" ht="17" thickBot="1">
      <c r="A916" s="3" t="s">
        <v>21</v>
      </c>
      <c r="B916" s="167" t="s">
        <v>491</v>
      </c>
      <c r="C916" s="129">
        <v>4113742</v>
      </c>
      <c r="D916" s="4">
        <v>2019</v>
      </c>
      <c r="E916" s="5">
        <v>3</v>
      </c>
      <c r="F916" s="52">
        <v>11448.25</v>
      </c>
      <c r="G916" s="51">
        <v>14868</v>
      </c>
      <c r="H916" s="51">
        <v>7037</v>
      </c>
      <c r="I916" s="123"/>
      <c r="J916" s="114">
        <v>3.7396973141963903</v>
      </c>
      <c r="K916" s="130">
        <v>125</v>
      </c>
      <c r="L916" s="118">
        <v>0.05</v>
      </c>
      <c r="M916" s="114">
        <v>3.6900000000000004</v>
      </c>
    </row>
    <row r="917" spans="1:13" ht="17" thickBot="1">
      <c r="A917" s="3" t="s">
        <v>105</v>
      </c>
      <c r="B917" s="167" t="s">
        <v>567</v>
      </c>
      <c r="C917" s="129">
        <v>4115951</v>
      </c>
      <c r="D917" s="4">
        <v>2019</v>
      </c>
      <c r="E917" s="5">
        <v>3</v>
      </c>
      <c r="F917" s="52">
        <v>16880.05</v>
      </c>
      <c r="G917" s="51">
        <v>19014.88</v>
      </c>
      <c r="H917" s="51">
        <v>9559</v>
      </c>
      <c r="I917" s="123"/>
      <c r="J917" s="114">
        <v>3.7550925829061619</v>
      </c>
      <c r="K917" s="130">
        <v>120</v>
      </c>
      <c r="L917" s="118">
        <v>0.06</v>
      </c>
      <c r="M917" s="114">
        <v>3.6999999999999997</v>
      </c>
    </row>
    <row r="918" spans="1:13" ht="17" thickBot="1">
      <c r="A918" s="3" t="s">
        <v>73</v>
      </c>
      <c r="B918" s="167" t="s">
        <v>289</v>
      </c>
      <c r="C918" s="129">
        <v>4114377</v>
      </c>
      <c r="D918" s="4">
        <v>2019</v>
      </c>
      <c r="E918" s="5">
        <v>3</v>
      </c>
      <c r="F918" s="52">
        <v>9052.2800000000007</v>
      </c>
      <c r="G918" s="51">
        <v>23996.920000000002</v>
      </c>
      <c r="H918" s="51">
        <v>8810</v>
      </c>
      <c r="I918" s="123"/>
      <c r="J918" s="114">
        <v>3.7513280363223616</v>
      </c>
      <c r="K918" s="130">
        <v>101</v>
      </c>
      <c r="L918" s="118">
        <v>0.04</v>
      </c>
      <c r="M918" s="114">
        <v>3.71</v>
      </c>
    </row>
    <row r="919" spans="1:13" ht="17" thickBot="1">
      <c r="A919" s="3" t="s">
        <v>155</v>
      </c>
      <c r="B919" s="167" t="s">
        <v>378</v>
      </c>
      <c r="C919" s="129">
        <v>4114252</v>
      </c>
      <c r="D919" s="4">
        <v>2019</v>
      </c>
      <c r="E919" s="5">
        <v>3</v>
      </c>
      <c r="F919" s="52">
        <v>10024.1</v>
      </c>
      <c r="G919" s="51">
        <v>17283.18</v>
      </c>
      <c r="H919" s="51">
        <v>7277</v>
      </c>
      <c r="I919" s="123"/>
      <c r="J919" s="114">
        <v>3.7525463790023359</v>
      </c>
      <c r="K919" s="130">
        <v>92</v>
      </c>
      <c r="L919" s="118">
        <v>0.04</v>
      </c>
      <c r="M919" s="114">
        <v>3.71</v>
      </c>
    </row>
    <row r="920" spans="1:13" ht="17" thickBot="1">
      <c r="A920" s="3" t="s">
        <v>181</v>
      </c>
      <c r="B920" s="167" t="s">
        <v>439</v>
      </c>
      <c r="C920" s="129">
        <v>4113981</v>
      </c>
      <c r="D920" s="4">
        <v>2019</v>
      </c>
      <c r="E920" s="5">
        <v>3</v>
      </c>
      <c r="F920" s="52">
        <v>12113.25</v>
      </c>
      <c r="G920" s="51">
        <v>15962.75</v>
      </c>
      <c r="H920" s="51">
        <v>7410</v>
      </c>
      <c r="I920" s="123"/>
      <c r="J920" s="114">
        <v>3.7889338731443996</v>
      </c>
      <c r="K920" s="130">
        <v>120</v>
      </c>
      <c r="L920" s="118">
        <v>7.0000000000000007E-2</v>
      </c>
      <c r="M920" s="114">
        <v>3.72</v>
      </c>
    </row>
    <row r="921" spans="1:13" ht="17" thickBot="1">
      <c r="A921" s="3" t="s">
        <v>698</v>
      </c>
      <c r="B921" s="167" t="s">
        <v>696</v>
      </c>
      <c r="C921" s="129">
        <v>4000006</v>
      </c>
      <c r="D921" s="4">
        <v>2019</v>
      </c>
      <c r="E921" s="5">
        <v>3</v>
      </c>
      <c r="F921" s="52">
        <v>29545.399999999998</v>
      </c>
      <c r="G921" s="51">
        <v>46486.6</v>
      </c>
      <c r="H921" s="51">
        <v>20286</v>
      </c>
      <c r="I921" s="123"/>
      <c r="J921" s="114">
        <v>3.748003549245785</v>
      </c>
      <c r="K921" s="130">
        <v>240</v>
      </c>
      <c r="L921" s="118">
        <v>0.02</v>
      </c>
      <c r="M921" s="114">
        <v>3.73</v>
      </c>
    </row>
    <row r="922" spans="1:13" ht="17" thickBot="1">
      <c r="A922" s="3" t="s">
        <v>132</v>
      </c>
      <c r="B922" s="167" t="s">
        <v>628</v>
      </c>
      <c r="C922" s="129">
        <v>4115801</v>
      </c>
      <c r="D922" s="4">
        <v>2019</v>
      </c>
      <c r="E922" s="5">
        <v>3</v>
      </c>
      <c r="F922" s="52">
        <v>15325</v>
      </c>
      <c r="G922" s="51">
        <v>22966.25</v>
      </c>
      <c r="H922" s="51">
        <v>10137</v>
      </c>
      <c r="I922" s="123"/>
      <c r="J922" s="114">
        <v>3.7773749630068068</v>
      </c>
      <c r="K922" s="130">
        <v>137</v>
      </c>
      <c r="L922" s="118">
        <v>0.05</v>
      </c>
      <c r="M922" s="114">
        <v>3.73</v>
      </c>
    </row>
    <row r="923" spans="1:13" ht="17" thickBot="1">
      <c r="A923" s="3" t="s">
        <v>597</v>
      </c>
      <c r="B923" s="167" t="s">
        <v>595</v>
      </c>
      <c r="C923" s="129">
        <v>4115561</v>
      </c>
      <c r="D923" s="4">
        <v>2019</v>
      </c>
      <c r="E923" s="5">
        <v>3</v>
      </c>
      <c r="F923" s="52">
        <v>10574.16</v>
      </c>
      <c r="G923" s="51">
        <v>16384.11</v>
      </c>
      <c r="H923" s="51">
        <v>6993</v>
      </c>
      <c r="I923" s="123"/>
      <c r="J923" s="114">
        <v>3.855036465036465</v>
      </c>
      <c r="K923" s="130">
        <v>125</v>
      </c>
      <c r="L923" s="118">
        <v>0.13</v>
      </c>
      <c r="M923" s="114">
        <v>3.73</v>
      </c>
    </row>
    <row r="924" spans="1:13" ht="17" thickBot="1">
      <c r="A924" s="3" t="s">
        <v>426</v>
      </c>
      <c r="B924" s="167" t="s">
        <v>424</v>
      </c>
      <c r="C924" s="129">
        <v>4113247</v>
      </c>
      <c r="D924" s="4">
        <v>2019</v>
      </c>
      <c r="E924" s="5">
        <v>3</v>
      </c>
      <c r="F924" s="52">
        <v>9726.75</v>
      </c>
      <c r="G924" s="51">
        <v>12600.25</v>
      </c>
      <c r="H924" s="51">
        <v>5836</v>
      </c>
      <c r="I924" s="123"/>
      <c r="J924" s="114">
        <v>3.8257368060315287</v>
      </c>
      <c r="K924" s="130">
        <v>76</v>
      </c>
      <c r="L924" s="118">
        <v>0.09</v>
      </c>
      <c r="M924" s="114">
        <v>3.74</v>
      </c>
    </row>
    <row r="925" spans="1:13" ht="17" thickBot="1">
      <c r="A925" s="3" t="s">
        <v>768</v>
      </c>
      <c r="B925" s="167" t="s">
        <v>299</v>
      </c>
      <c r="C925" s="129">
        <v>4115871</v>
      </c>
      <c r="D925" s="4">
        <v>2019</v>
      </c>
      <c r="E925" s="5">
        <v>3</v>
      </c>
      <c r="F925" s="52">
        <v>6703.25</v>
      </c>
      <c r="G925" s="51">
        <v>9518.25</v>
      </c>
      <c r="H925" s="51">
        <v>4329</v>
      </c>
      <c r="I925" s="123"/>
      <c r="J925" s="114">
        <v>3.747170247170247</v>
      </c>
      <c r="K925" s="130">
        <v>57</v>
      </c>
      <c r="L925" s="118">
        <v>0</v>
      </c>
      <c r="M925" s="114">
        <v>3.75</v>
      </c>
    </row>
    <row r="926" spans="1:13" ht="17" thickBot="1">
      <c r="A926" s="3" t="s">
        <v>76</v>
      </c>
      <c r="B926" s="167" t="s">
        <v>302</v>
      </c>
      <c r="C926" s="129">
        <v>4113569</v>
      </c>
      <c r="D926" s="4">
        <v>2019</v>
      </c>
      <c r="E926" s="5">
        <v>3</v>
      </c>
      <c r="F926" s="52">
        <v>6789.46</v>
      </c>
      <c r="G926" s="51">
        <v>16947.66</v>
      </c>
      <c r="H926" s="51">
        <v>6176</v>
      </c>
      <c r="I926" s="123"/>
      <c r="J926" s="114">
        <v>3.8434455958549223</v>
      </c>
      <c r="K926" s="130">
        <v>105</v>
      </c>
      <c r="L926" s="118">
        <v>0.08</v>
      </c>
      <c r="M926" s="114">
        <v>3.76</v>
      </c>
    </row>
    <row r="927" spans="1:13" ht="17" thickBot="1">
      <c r="A927" s="3" t="s">
        <v>689</v>
      </c>
      <c r="B927" s="167" t="s">
        <v>687</v>
      </c>
      <c r="C927" s="129">
        <v>4113940</v>
      </c>
      <c r="D927" s="4">
        <v>2019</v>
      </c>
      <c r="E927" s="5">
        <v>3</v>
      </c>
      <c r="F927" s="52">
        <v>18099.66</v>
      </c>
      <c r="G927" s="51">
        <v>30759.38</v>
      </c>
      <c r="H927" s="51">
        <v>12960</v>
      </c>
      <c r="I927" s="123"/>
      <c r="J927" s="114">
        <v>3.7699876543209876</v>
      </c>
      <c r="K927" s="130">
        <v>165</v>
      </c>
      <c r="L927" s="118">
        <v>0</v>
      </c>
      <c r="M927" s="114">
        <v>3.77</v>
      </c>
    </row>
    <row r="928" spans="1:13" ht="17" thickBot="1">
      <c r="A928" s="3" t="s">
        <v>763</v>
      </c>
      <c r="B928" s="167" t="s">
        <v>735</v>
      </c>
      <c r="C928" s="4">
        <v>4115401</v>
      </c>
      <c r="D928" s="4">
        <v>2019</v>
      </c>
      <c r="E928" s="5">
        <v>3</v>
      </c>
      <c r="F928" s="52">
        <v>10563</v>
      </c>
      <c r="G928" s="51">
        <v>21205</v>
      </c>
      <c r="H928" s="51">
        <v>8406</v>
      </c>
      <c r="I928" s="123"/>
      <c r="J928" s="114">
        <v>3.7792053295265289</v>
      </c>
      <c r="K928" s="130">
        <v>0</v>
      </c>
      <c r="L928" s="118">
        <v>0</v>
      </c>
      <c r="M928" s="114">
        <v>3.78</v>
      </c>
    </row>
    <row r="929" spans="1:13" ht="17" thickBot="1">
      <c r="A929" s="3" t="s">
        <v>385</v>
      </c>
      <c r="B929" s="167" t="s">
        <v>383</v>
      </c>
      <c r="C929" s="129">
        <v>4114310</v>
      </c>
      <c r="D929" s="4">
        <v>2019</v>
      </c>
      <c r="E929" s="5">
        <v>3</v>
      </c>
      <c r="F929" s="52">
        <v>5749.5199999999995</v>
      </c>
      <c r="G929" s="51">
        <v>8847.98</v>
      </c>
      <c r="H929" s="51">
        <v>3758</v>
      </c>
      <c r="I929" s="123"/>
      <c r="J929" s="114">
        <v>3.8843799893560402</v>
      </c>
      <c r="K929" s="130">
        <v>64</v>
      </c>
      <c r="L929" s="118">
        <v>0.1</v>
      </c>
      <c r="M929" s="114">
        <v>3.78</v>
      </c>
    </row>
    <row r="930" spans="1:13" ht="17" thickBot="1">
      <c r="A930" s="3" t="s">
        <v>186</v>
      </c>
      <c r="B930" s="167" t="s">
        <v>447</v>
      </c>
      <c r="C930" s="129">
        <v>4113452</v>
      </c>
      <c r="D930" s="4">
        <v>2019</v>
      </c>
      <c r="E930" s="5">
        <v>3</v>
      </c>
      <c r="F930" s="52">
        <v>16011.25</v>
      </c>
      <c r="G930" s="51">
        <v>22763.94</v>
      </c>
      <c r="H930" s="51">
        <v>10129</v>
      </c>
      <c r="I930" s="123"/>
      <c r="J930" s="114">
        <v>3.8281360450192521</v>
      </c>
      <c r="K930" s="130">
        <v>125</v>
      </c>
      <c r="L930" s="118">
        <v>0.05</v>
      </c>
      <c r="M930" s="114">
        <v>3.7800000000000002</v>
      </c>
    </row>
    <row r="931" spans="1:13" ht="17" thickBot="1">
      <c r="A931" s="3" t="s">
        <v>563</v>
      </c>
      <c r="B931" s="167" t="s">
        <v>561</v>
      </c>
      <c r="C931" s="129">
        <v>4115921</v>
      </c>
      <c r="D931" s="4">
        <v>2019</v>
      </c>
      <c r="E931" s="5">
        <v>3</v>
      </c>
      <c r="F931" s="52">
        <v>11161.89</v>
      </c>
      <c r="G931" s="51">
        <v>18159.97</v>
      </c>
      <c r="H931" s="51">
        <v>7600</v>
      </c>
      <c r="I931" s="123"/>
      <c r="J931" s="114">
        <v>3.8581394736842105</v>
      </c>
      <c r="K931" s="130">
        <v>120</v>
      </c>
      <c r="L931" s="118">
        <v>7.0000000000000007E-2</v>
      </c>
      <c r="M931" s="114">
        <v>3.79</v>
      </c>
    </row>
    <row r="932" spans="1:13" ht="17" thickBot="1">
      <c r="A932" s="3" t="s">
        <v>153</v>
      </c>
      <c r="B932" s="167" t="s">
        <v>373</v>
      </c>
      <c r="C932" s="129">
        <v>4114336</v>
      </c>
      <c r="D932" s="4">
        <v>2019</v>
      </c>
      <c r="E932" s="5">
        <v>3</v>
      </c>
      <c r="F932" s="52">
        <v>11057.72</v>
      </c>
      <c r="G932" s="51">
        <v>16371.01</v>
      </c>
      <c r="H932" s="51">
        <v>7105</v>
      </c>
      <c r="I932" s="123"/>
      <c r="J932" s="114">
        <v>3.8604827586206896</v>
      </c>
      <c r="K932" s="130">
        <v>106</v>
      </c>
      <c r="L932" s="118">
        <v>0.06</v>
      </c>
      <c r="M932" s="114">
        <v>3.8</v>
      </c>
    </row>
    <row r="933" spans="1:13" ht="17" thickBot="1">
      <c r="A933" s="3" t="s">
        <v>677</v>
      </c>
      <c r="B933" s="167" t="s">
        <v>675</v>
      </c>
      <c r="C933" s="129">
        <v>4115531</v>
      </c>
      <c r="D933" s="4">
        <v>2019</v>
      </c>
      <c r="E933" s="5">
        <v>3</v>
      </c>
      <c r="F933" s="52">
        <v>12377.789999999999</v>
      </c>
      <c r="G933" s="51">
        <v>22710.35</v>
      </c>
      <c r="H933" s="51">
        <v>9117</v>
      </c>
      <c r="I933" s="123"/>
      <c r="J933" s="114">
        <v>3.8486497751453328</v>
      </c>
      <c r="K933" s="130">
        <v>120</v>
      </c>
      <c r="L933" s="118">
        <v>0.05</v>
      </c>
      <c r="M933" s="114">
        <v>3.8000000000000003</v>
      </c>
    </row>
    <row r="934" spans="1:13" ht="17" thickBot="1">
      <c r="A934" s="3" t="s">
        <v>435</v>
      </c>
      <c r="B934" s="167" t="s">
        <v>433</v>
      </c>
      <c r="C934" s="129">
        <v>4000121</v>
      </c>
      <c r="D934" s="4">
        <v>2019</v>
      </c>
      <c r="E934" s="5">
        <v>3</v>
      </c>
      <c r="F934" s="52">
        <v>12173.8</v>
      </c>
      <c r="G934" s="51">
        <v>21750.9</v>
      </c>
      <c r="H934" s="51">
        <v>8871</v>
      </c>
      <c r="I934" s="123"/>
      <c r="J934" s="114">
        <v>3.8242250028181712</v>
      </c>
      <c r="K934" s="130">
        <v>100</v>
      </c>
      <c r="L934" s="118">
        <v>0</v>
      </c>
      <c r="M934" s="114">
        <v>3.82</v>
      </c>
    </row>
    <row r="935" spans="1:13" ht="17" thickBot="1">
      <c r="A935" s="3" t="s">
        <v>644</v>
      </c>
      <c r="B935" s="167" t="s">
        <v>642</v>
      </c>
      <c r="C935" s="129">
        <v>4114688</v>
      </c>
      <c r="D935" s="4">
        <v>2019</v>
      </c>
      <c r="E935" s="5">
        <v>3</v>
      </c>
      <c r="F935" s="52">
        <v>8167.58</v>
      </c>
      <c r="G935" s="51">
        <v>12112.939999999999</v>
      </c>
      <c r="H935" s="51">
        <v>5200</v>
      </c>
      <c r="I935" s="123"/>
      <c r="J935" s="114">
        <v>3.9000999999999992</v>
      </c>
      <c r="K935" s="130">
        <v>74</v>
      </c>
      <c r="L935" s="118">
        <v>0.08</v>
      </c>
      <c r="M935" s="114">
        <v>3.82</v>
      </c>
    </row>
    <row r="936" spans="1:13" ht="17" thickBot="1">
      <c r="A936" s="3" t="s">
        <v>16</v>
      </c>
      <c r="B936" s="167" t="s">
        <v>480</v>
      </c>
      <c r="C936" s="129">
        <v>4113585</v>
      </c>
      <c r="D936" s="4">
        <v>2019</v>
      </c>
      <c r="E936" s="5">
        <v>3</v>
      </c>
      <c r="F936" s="52">
        <v>15245.140000000001</v>
      </c>
      <c r="G936" s="51">
        <v>22992.87</v>
      </c>
      <c r="H936" s="51">
        <v>9873</v>
      </c>
      <c r="I936" s="123"/>
      <c r="J936" s="114">
        <v>3.87298794692596</v>
      </c>
      <c r="K936" s="130">
        <v>119</v>
      </c>
      <c r="L936" s="118">
        <v>0.05</v>
      </c>
      <c r="M936" s="114">
        <v>3.8200000000000003</v>
      </c>
    </row>
    <row r="937" spans="1:13" ht="17" thickBot="1">
      <c r="A937" s="3" t="s">
        <v>138</v>
      </c>
      <c r="B937" s="167" t="s">
        <v>640</v>
      </c>
      <c r="C937" s="129">
        <v>4114543</v>
      </c>
      <c r="D937" s="4">
        <v>2019</v>
      </c>
      <c r="E937" s="5">
        <v>3</v>
      </c>
      <c r="F937" s="52">
        <v>9127.67</v>
      </c>
      <c r="G937" s="51">
        <v>14320.32</v>
      </c>
      <c r="H937" s="51">
        <v>6001</v>
      </c>
      <c r="I937" s="123"/>
      <c r="J937" s="114">
        <v>3.907347108815197</v>
      </c>
      <c r="K937" s="130">
        <v>80</v>
      </c>
      <c r="L937" s="118">
        <v>0.09</v>
      </c>
      <c r="M937" s="114">
        <v>3.8200000000000003</v>
      </c>
    </row>
    <row r="938" spans="1:13" ht="17" thickBot="1">
      <c r="A938" s="3" t="s">
        <v>159</v>
      </c>
      <c r="B938" s="167" t="s">
        <v>389</v>
      </c>
      <c r="C938" s="129">
        <v>4114796</v>
      </c>
      <c r="D938" s="4">
        <v>2019</v>
      </c>
      <c r="E938" s="5">
        <v>3</v>
      </c>
      <c r="F938" s="52">
        <v>5854.5599999999995</v>
      </c>
      <c r="G938" s="51">
        <v>11136.76</v>
      </c>
      <c r="H938" s="51">
        <v>4442</v>
      </c>
      <c r="I938" s="123"/>
      <c r="J938" s="114">
        <v>3.8251508329581267</v>
      </c>
      <c r="K938" s="130">
        <v>56</v>
      </c>
      <c r="L938" s="118">
        <v>0.11</v>
      </c>
      <c r="M938" s="114">
        <v>3.83</v>
      </c>
    </row>
    <row r="939" spans="1:13" ht="17" thickBot="1">
      <c r="A939" s="3" t="s">
        <v>145</v>
      </c>
      <c r="B939" s="167" t="s">
        <v>357</v>
      </c>
      <c r="C939" s="129">
        <v>4114179</v>
      </c>
      <c r="D939" s="4">
        <v>2019</v>
      </c>
      <c r="E939" s="5">
        <v>3</v>
      </c>
      <c r="F939" s="52">
        <v>17584.5</v>
      </c>
      <c r="G939" s="51">
        <v>18236.75</v>
      </c>
      <c r="H939" s="51">
        <v>9244</v>
      </c>
      <c r="I939" s="123"/>
      <c r="J939" s="114">
        <v>3.8750811337083513</v>
      </c>
      <c r="K939" s="130">
        <v>113</v>
      </c>
      <c r="L939" s="118">
        <v>0.04</v>
      </c>
      <c r="M939" s="114">
        <v>3.84</v>
      </c>
    </row>
    <row r="940" spans="1:13" ht="17" thickBot="1">
      <c r="A940" s="3" t="s">
        <v>137</v>
      </c>
      <c r="B940" s="167" t="s">
        <v>638</v>
      </c>
      <c r="C940" s="129">
        <v>4114578</v>
      </c>
      <c r="D940" s="4">
        <v>2019</v>
      </c>
      <c r="E940" s="5">
        <v>3</v>
      </c>
      <c r="F940" s="52">
        <v>8645.27</v>
      </c>
      <c r="G940" s="51">
        <v>17055.190000000002</v>
      </c>
      <c r="H940" s="51">
        <v>6547</v>
      </c>
      <c r="I940" s="123"/>
      <c r="J940" s="114">
        <v>3.9255323048724611</v>
      </c>
      <c r="K940" s="130">
        <v>92</v>
      </c>
      <c r="L940" s="118">
        <v>0.08</v>
      </c>
      <c r="M940" s="114">
        <v>3.85</v>
      </c>
    </row>
    <row r="941" spans="1:13" ht="17" thickBot="1">
      <c r="A941" s="3" t="s">
        <v>52</v>
      </c>
      <c r="B941" s="167" t="s">
        <v>241</v>
      </c>
      <c r="C941" s="129">
        <v>4113684</v>
      </c>
      <c r="D941" s="4">
        <v>2019</v>
      </c>
      <c r="E941" s="5">
        <v>3</v>
      </c>
      <c r="F941" s="52">
        <v>14125.58</v>
      </c>
      <c r="G941" s="51">
        <v>14785.890000000001</v>
      </c>
      <c r="H941" s="51">
        <v>7365</v>
      </c>
      <c r="I941" s="123"/>
      <c r="J941" s="114">
        <v>3.9255220638153432</v>
      </c>
      <c r="K941" s="130">
        <v>108</v>
      </c>
      <c r="L941" s="118">
        <v>7.0000000000000007E-2</v>
      </c>
      <c r="M941" s="114">
        <v>3.8600000000000003</v>
      </c>
    </row>
    <row r="942" spans="1:13" ht="17" thickBot="1">
      <c r="A942" s="3" t="s">
        <v>9</v>
      </c>
      <c r="B942" s="167" t="s">
        <v>463</v>
      </c>
      <c r="C942" s="129">
        <v>4111027</v>
      </c>
      <c r="D942" s="4">
        <v>2019</v>
      </c>
      <c r="E942" s="5">
        <v>3</v>
      </c>
      <c r="F942" s="52">
        <v>9453.58</v>
      </c>
      <c r="G942" s="51">
        <v>11876.73</v>
      </c>
      <c r="H942" s="51">
        <v>5394</v>
      </c>
      <c r="I942" s="123"/>
      <c r="J942" s="114">
        <v>3.9544512421208746</v>
      </c>
      <c r="K942" s="130">
        <v>85</v>
      </c>
      <c r="L942" s="118">
        <v>0.09</v>
      </c>
      <c r="M942" s="114">
        <v>3.8600000000000003</v>
      </c>
    </row>
    <row r="943" spans="1:13" ht="17" thickBot="1">
      <c r="A943" s="3" t="s">
        <v>703</v>
      </c>
      <c r="B943" s="167" t="s">
        <v>701</v>
      </c>
      <c r="C943" s="129">
        <v>4112405</v>
      </c>
      <c r="D943" s="4">
        <v>2019</v>
      </c>
      <c r="E943" s="5">
        <v>3</v>
      </c>
      <c r="F943" s="52">
        <v>5689</v>
      </c>
      <c r="G943" s="51">
        <v>7389.5</v>
      </c>
      <c r="H943" s="51">
        <v>3376</v>
      </c>
      <c r="I943" s="123"/>
      <c r="J943" s="114">
        <v>3.87396327014218</v>
      </c>
      <c r="K943" s="130">
        <v>55</v>
      </c>
      <c r="L943" s="118">
        <v>0.17</v>
      </c>
      <c r="M943" s="114">
        <v>3.87</v>
      </c>
    </row>
    <row r="944" spans="1:13" ht="17" thickBot="1">
      <c r="A944" s="3" t="s">
        <v>124</v>
      </c>
      <c r="B944" s="167" t="s">
        <v>611</v>
      </c>
      <c r="C944" s="129">
        <v>4114770</v>
      </c>
      <c r="D944" s="4">
        <v>2019</v>
      </c>
      <c r="E944" s="5">
        <v>3</v>
      </c>
      <c r="F944" s="52">
        <v>10170.98</v>
      </c>
      <c r="G944" s="51">
        <v>14050.58</v>
      </c>
      <c r="H944" s="51">
        <v>6124</v>
      </c>
      <c r="I944" s="123"/>
      <c r="J944" s="114">
        <v>3.9551861528412799</v>
      </c>
      <c r="K944" s="130">
        <v>109</v>
      </c>
      <c r="L944" s="118">
        <v>0.09</v>
      </c>
      <c r="M944" s="114">
        <v>3.87</v>
      </c>
    </row>
    <row r="945" spans="1:13" ht="17" thickBot="1">
      <c r="A945" s="3" t="s">
        <v>96</v>
      </c>
      <c r="B945" s="167" t="s">
        <v>346</v>
      </c>
      <c r="C945" s="129">
        <v>4113874</v>
      </c>
      <c r="D945" s="4">
        <v>2019</v>
      </c>
      <c r="E945" s="5">
        <v>3</v>
      </c>
      <c r="F945" s="52">
        <v>13606.54</v>
      </c>
      <c r="G945" s="51">
        <v>19709.370000000003</v>
      </c>
      <c r="H945" s="51">
        <v>8448</v>
      </c>
      <c r="I945" s="123"/>
      <c r="J945" s="114">
        <v>3.9436446496212127</v>
      </c>
      <c r="K945" s="130">
        <v>102</v>
      </c>
      <c r="L945" s="118">
        <v>0.06</v>
      </c>
      <c r="M945" s="114">
        <v>3.88</v>
      </c>
    </row>
    <row r="946" spans="1:13" ht="17" thickBot="1">
      <c r="A946" s="3" t="s">
        <v>453</v>
      </c>
      <c r="B946" s="167" t="s">
        <v>451</v>
      </c>
      <c r="C946" s="129">
        <v>4111662</v>
      </c>
      <c r="D946" s="4">
        <v>2019</v>
      </c>
      <c r="E946" s="5">
        <v>3</v>
      </c>
      <c r="F946" s="52">
        <v>6350.2</v>
      </c>
      <c r="G946" s="51">
        <v>9379.5</v>
      </c>
      <c r="H946" s="51">
        <v>4047</v>
      </c>
      <c r="I946" s="123"/>
      <c r="J946" s="114">
        <v>3.8867556214479864</v>
      </c>
      <c r="K946" s="130">
        <v>59</v>
      </c>
      <c r="L946" s="118">
        <v>0</v>
      </c>
      <c r="M946" s="114">
        <v>3.89</v>
      </c>
    </row>
    <row r="947" spans="1:13" ht="17" thickBot="1">
      <c r="A947" s="3" t="s">
        <v>161</v>
      </c>
      <c r="B947" s="167" t="s">
        <v>394</v>
      </c>
      <c r="C947" s="129">
        <v>4115541</v>
      </c>
      <c r="D947" s="4">
        <v>2019</v>
      </c>
      <c r="E947" s="5">
        <v>3</v>
      </c>
      <c r="F947" s="52">
        <v>10689.82</v>
      </c>
      <c r="G947" s="51">
        <v>17815.53</v>
      </c>
      <c r="H947" s="51">
        <v>7194</v>
      </c>
      <c r="I947" s="123"/>
      <c r="J947" s="114">
        <v>3.962378370864609</v>
      </c>
      <c r="K947" s="130">
        <v>99</v>
      </c>
      <c r="L947" s="118">
        <v>0.06</v>
      </c>
      <c r="M947" s="114">
        <v>3.9</v>
      </c>
    </row>
    <row r="948" spans="1:13" ht="17" thickBot="1">
      <c r="A948" s="3" t="s">
        <v>169</v>
      </c>
      <c r="B948" s="167" t="s">
        <v>410</v>
      </c>
      <c r="C948" s="129">
        <v>4114712</v>
      </c>
      <c r="D948" s="4">
        <v>2019</v>
      </c>
      <c r="E948" s="5">
        <v>3</v>
      </c>
      <c r="F948" s="52">
        <v>20439.25</v>
      </c>
      <c r="G948" s="51">
        <v>33137</v>
      </c>
      <c r="H948" s="51">
        <v>13623</v>
      </c>
      <c r="I948" s="123"/>
      <c r="J948" s="114">
        <v>3.9327791235410703</v>
      </c>
      <c r="K948" s="130">
        <v>164</v>
      </c>
      <c r="L948" s="118">
        <v>0.03</v>
      </c>
      <c r="M948" s="114">
        <v>3.9000000000000004</v>
      </c>
    </row>
    <row r="949" spans="1:13" ht="17" thickBot="1">
      <c r="A949" s="3" t="s">
        <v>610</v>
      </c>
      <c r="B949" s="167" t="s">
        <v>608</v>
      </c>
      <c r="C949" s="129">
        <v>4115311</v>
      </c>
      <c r="D949" s="4">
        <v>2019</v>
      </c>
      <c r="E949" s="5">
        <v>3</v>
      </c>
      <c r="F949" s="52">
        <v>17907.16</v>
      </c>
      <c r="G949" s="51">
        <v>24020.820000000003</v>
      </c>
      <c r="H949" s="51">
        <v>10657</v>
      </c>
      <c r="I949" s="123"/>
      <c r="J949" s="114">
        <v>3.9343135966970069</v>
      </c>
      <c r="K949" s="130">
        <v>147</v>
      </c>
      <c r="L949" s="118">
        <v>0.03</v>
      </c>
      <c r="M949" s="114">
        <v>3.9000000000000004</v>
      </c>
    </row>
    <row r="950" spans="1:13" ht="17" thickBot="1">
      <c r="A950" s="3" t="s">
        <v>31</v>
      </c>
      <c r="B950" s="167" t="s">
        <v>513</v>
      </c>
      <c r="C950" s="129">
        <v>4110490</v>
      </c>
      <c r="D950" s="4">
        <v>2019</v>
      </c>
      <c r="E950" s="5">
        <v>3</v>
      </c>
      <c r="F950" s="52">
        <v>13712.75</v>
      </c>
      <c r="G950" s="51">
        <v>24760</v>
      </c>
      <c r="H950" s="51">
        <v>9745</v>
      </c>
      <c r="I950" s="123"/>
      <c r="J950" s="114">
        <v>3.9479476654694716</v>
      </c>
      <c r="K950" s="130">
        <v>120</v>
      </c>
      <c r="L950" s="118">
        <v>0.05</v>
      </c>
      <c r="M950" s="114">
        <v>3.9000000000000004</v>
      </c>
    </row>
    <row r="951" spans="1:13" ht="17" thickBot="1">
      <c r="A951" s="3" t="s">
        <v>77</v>
      </c>
      <c r="B951" s="167" t="s">
        <v>304</v>
      </c>
      <c r="C951" s="129">
        <v>4110763</v>
      </c>
      <c r="D951" s="4">
        <v>2019</v>
      </c>
      <c r="E951" s="5">
        <v>3</v>
      </c>
      <c r="F951" s="52">
        <v>13768.670000000002</v>
      </c>
      <c r="G951" s="51">
        <v>21211.53</v>
      </c>
      <c r="H951" s="51">
        <v>8913</v>
      </c>
      <c r="I951" s="123"/>
      <c r="J951" s="114">
        <v>3.924626949399753</v>
      </c>
      <c r="K951" s="130">
        <v>147</v>
      </c>
      <c r="L951" s="118">
        <v>0.01</v>
      </c>
      <c r="M951" s="114">
        <v>3.91</v>
      </c>
    </row>
    <row r="952" spans="1:13" ht="17" thickBot="1">
      <c r="A952" s="3" t="s">
        <v>82</v>
      </c>
      <c r="B952" s="167" t="s">
        <v>316</v>
      </c>
      <c r="C952" s="129">
        <v>4115821</v>
      </c>
      <c r="D952" s="4">
        <v>2019</v>
      </c>
      <c r="E952" s="5">
        <v>3</v>
      </c>
      <c r="F952" s="52">
        <v>14753.68</v>
      </c>
      <c r="G952" s="51">
        <v>23392.98</v>
      </c>
      <c r="H952" s="51">
        <v>9585</v>
      </c>
      <c r="I952" s="123"/>
      <c r="J952" s="114">
        <v>3.9798288993218573</v>
      </c>
      <c r="K952" s="130">
        <v>140</v>
      </c>
      <c r="L952" s="118">
        <v>0.06</v>
      </c>
      <c r="M952" s="114">
        <v>3.92</v>
      </c>
    </row>
    <row r="953" spans="1:13" ht="17" thickBot="1">
      <c r="A953" s="3" t="s">
        <v>208</v>
      </c>
      <c r="B953" s="167" t="s">
        <v>690</v>
      </c>
      <c r="C953" s="129">
        <v>4135109</v>
      </c>
      <c r="D953" s="4">
        <v>2019</v>
      </c>
      <c r="E953" s="5">
        <v>3</v>
      </c>
      <c r="F953" s="52">
        <v>13010.83</v>
      </c>
      <c r="G953" s="51">
        <v>23733.07</v>
      </c>
      <c r="H953" s="51">
        <v>9256</v>
      </c>
      <c r="I953" s="123"/>
      <c r="J953" s="114">
        <v>3.9697385479688854</v>
      </c>
      <c r="K953" s="130">
        <v>117</v>
      </c>
      <c r="L953" s="118">
        <v>0.05</v>
      </c>
      <c r="M953" s="114">
        <v>3.9200000000000004</v>
      </c>
    </row>
    <row r="954" spans="1:13" ht="17" thickBot="1">
      <c r="A954" s="3" t="s">
        <v>15</v>
      </c>
      <c r="B954" s="167" t="s">
        <v>478</v>
      </c>
      <c r="C954" s="129">
        <v>4113619</v>
      </c>
      <c r="D954" s="4">
        <v>2019</v>
      </c>
      <c r="E954" s="5">
        <v>3</v>
      </c>
      <c r="F954" s="52">
        <v>3387.8100000000004</v>
      </c>
      <c r="G954" s="51">
        <v>4879.6899999999996</v>
      </c>
      <c r="H954" s="51">
        <v>2102</v>
      </c>
      <c r="I954" s="123"/>
      <c r="J954" s="114">
        <v>3.9331588962892483</v>
      </c>
      <c r="K954" s="130">
        <v>48</v>
      </c>
      <c r="L954" s="118">
        <v>0.24</v>
      </c>
      <c r="M954" s="114">
        <v>3.93</v>
      </c>
    </row>
    <row r="955" spans="1:13" ht="17" thickBot="1">
      <c r="A955" s="3" t="s">
        <v>171</v>
      </c>
      <c r="B955" s="167" t="s">
        <v>414</v>
      </c>
      <c r="C955" s="129">
        <v>4111613</v>
      </c>
      <c r="D955" s="4">
        <v>2019</v>
      </c>
      <c r="E955" s="5">
        <v>3</v>
      </c>
      <c r="F955" s="52">
        <v>3057.5</v>
      </c>
      <c r="G955" s="52">
        <v>9010.75</v>
      </c>
      <c r="H955" s="52">
        <v>2450</v>
      </c>
      <c r="I955" s="123"/>
      <c r="J955" s="151">
        <v>4.9258163265306125</v>
      </c>
      <c r="K955" s="152">
        <v>48</v>
      </c>
      <c r="L955" s="141">
        <v>0.11</v>
      </c>
      <c r="M955" s="151">
        <v>4.93</v>
      </c>
    </row>
    <row r="956" spans="1:13" ht="17" thickBot="1">
      <c r="A956" s="3" t="s">
        <v>110</v>
      </c>
      <c r="B956" s="167" t="s">
        <v>579</v>
      </c>
      <c r="C956" s="4">
        <v>4115241</v>
      </c>
      <c r="D956" s="4">
        <v>2019</v>
      </c>
      <c r="E956" s="5">
        <v>3</v>
      </c>
      <c r="F956" s="52">
        <v>12927</v>
      </c>
      <c r="G956" s="52">
        <v>16833</v>
      </c>
      <c r="H956" s="52">
        <v>7414</v>
      </c>
      <c r="I956" s="123">
        <v>0</v>
      </c>
      <c r="J956" s="151">
        <v>4.0140275155111951</v>
      </c>
      <c r="K956" s="152">
        <v>94</v>
      </c>
      <c r="L956" s="141">
        <v>7.0137577555975175E-2</v>
      </c>
      <c r="M956" s="151">
        <v>3.9438899379552197</v>
      </c>
    </row>
    <row r="957" spans="1:13" ht="17" thickBot="1">
      <c r="A957" s="3" t="s">
        <v>205</v>
      </c>
      <c r="B957" s="167" t="s">
        <v>683</v>
      </c>
      <c r="C957" s="129">
        <v>4115501</v>
      </c>
      <c r="D957" s="4">
        <v>2019</v>
      </c>
      <c r="E957" s="5">
        <v>3</v>
      </c>
      <c r="F957" s="52">
        <v>8853.25</v>
      </c>
      <c r="G957" s="51">
        <v>15916.25</v>
      </c>
      <c r="H957" s="51">
        <v>6293</v>
      </c>
      <c r="I957" s="123"/>
      <c r="J957" s="114">
        <v>3.9360400444938821</v>
      </c>
      <c r="K957" s="130">
        <v>70</v>
      </c>
      <c r="L957" s="118">
        <v>0</v>
      </c>
      <c r="M957" s="114">
        <v>3.94</v>
      </c>
    </row>
    <row r="958" spans="1:13" ht="17" thickBot="1">
      <c r="A958" s="3" t="s">
        <v>139</v>
      </c>
      <c r="B958" s="167" t="s">
        <v>645</v>
      </c>
      <c r="C958" s="129">
        <v>4114696</v>
      </c>
      <c r="D958" s="4">
        <v>2019</v>
      </c>
      <c r="E958" s="5">
        <v>3</v>
      </c>
      <c r="F958" s="52">
        <v>15129.130000000001</v>
      </c>
      <c r="G958" s="51">
        <v>21379.43</v>
      </c>
      <c r="H958" s="51">
        <v>9112</v>
      </c>
      <c r="I958" s="123"/>
      <c r="J958" s="114">
        <v>4.0066461808604039</v>
      </c>
      <c r="K958" s="130">
        <v>128</v>
      </c>
      <c r="L958" s="118">
        <v>7.0000000000000007E-2</v>
      </c>
      <c r="M958" s="114">
        <v>3.94</v>
      </c>
    </row>
    <row r="959" spans="1:13" ht="17" thickBot="1">
      <c r="A959" s="3" t="s">
        <v>456</v>
      </c>
      <c r="B959" s="167" t="s">
        <v>454</v>
      </c>
      <c r="C959" s="129">
        <v>4115441</v>
      </c>
      <c r="D959" s="4">
        <v>2019</v>
      </c>
      <c r="E959" s="5">
        <v>3</v>
      </c>
      <c r="F959" s="52">
        <v>8227.5</v>
      </c>
      <c r="G959" s="51">
        <v>13824.75</v>
      </c>
      <c r="H959" s="51">
        <v>5472</v>
      </c>
      <c r="I959" s="123"/>
      <c r="J959" s="114">
        <v>4.0300164473684212</v>
      </c>
      <c r="K959" s="130">
        <v>96</v>
      </c>
      <c r="L959" s="118">
        <v>0.09</v>
      </c>
      <c r="M959" s="114">
        <v>3.9400000000000004</v>
      </c>
    </row>
    <row r="960" spans="1:13" ht="17" thickBot="1">
      <c r="A960" s="3" t="s">
        <v>27</v>
      </c>
      <c r="B960" s="167" t="s">
        <v>505</v>
      </c>
      <c r="C960" s="129">
        <v>4146106</v>
      </c>
      <c r="D960" s="4">
        <v>2019</v>
      </c>
      <c r="E960" s="5">
        <v>3</v>
      </c>
      <c r="F960" s="52">
        <v>6249.75</v>
      </c>
      <c r="G960" s="51">
        <v>7890</v>
      </c>
      <c r="H960" s="51">
        <v>3583</v>
      </c>
      <c r="I960" s="123"/>
      <c r="J960" s="114">
        <v>3.9463438459391571</v>
      </c>
      <c r="K960" s="130">
        <v>50</v>
      </c>
      <c r="L960" s="118">
        <v>7.0000000000000007E-2</v>
      </c>
      <c r="M960" s="114">
        <v>3.95</v>
      </c>
    </row>
    <row r="961" spans="1:13" ht="17" thickBot="1">
      <c r="A961" s="3" t="s">
        <v>88</v>
      </c>
      <c r="B961" s="167" t="s">
        <v>329</v>
      </c>
      <c r="C961" s="129">
        <v>4113726</v>
      </c>
      <c r="D961" s="4">
        <v>2019</v>
      </c>
      <c r="E961" s="5">
        <v>3</v>
      </c>
      <c r="F961" s="52">
        <v>9705.39</v>
      </c>
      <c r="G961" s="51">
        <v>20982.5</v>
      </c>
      <c r="H961" s="51">
        <v>7612</v>
      </c>
      <c r="I961" s="123"/>
      <c r="J961" s="114">
        <v>4.0315147136100888</v>
      </c>
      <c r="K961" s="130">
        <v>93</v>
      </c>
      <c r="L961" s="118">
        <v>0.08</v>
      </c>
      <c r="M961" s="114">
        <v>3.95</v>
      </c>
    </row>
    <row r="962" spans="1:13" ht="17" thickBot="1">
      <c r="A962" s="3" t="s">
        <v>37</v>
      </c>
      <c r="B962" s="167" t="s">
        <v>524</v>
      </c>
      <c r="C962" s="129">
        <v>4115021</v>
      </c>
      <c r="D962" s="4">
        <v>2019</v>
      </c>
      <c r="E962" s="5">
        <v>3</v>
      </c>
      <c r="F962" s="52">
        <v>5060</v>
      </c>
      <c r="G962" s="51">
        <v>8376.25</v>
      </c>
      <c r="H962" s="51">
        <v>3396</v>
      </c>
      <c r="I962" s="123"/>
      <c r="J962" s="114">
        <v>3.9564929328621909</v>
      </c>
      <c r="K962" s="130">
        <v>40</v>
      </c>
      <c r="L962" s="118">
        <v>0.13</v>
      </c>
      <c r="M962" s="114">
        <v>3.96</v>
      </c>
    </row>
    <row r="963" spans="1:13" ht="17" thickBot="1">
      <c r="A963" s="3" t="s">
        <v>28</v>
      </c>
      <c r="B963" s="167" t="s">
        <v>507</v>
      </c>
      <c r="C963" s="129">
        <v>4114661</v>
      </c>
      <c r="D963" s="4">
        <v>2019</v>
      </c>
      <c r="E963" s="5">
        <v>3</v>
      </c>
      <c r="F963" s="52">
        <v>8290.380000000001</v>
      </c>
      <c r="G963" s="51">
        <v>12046.16</v>
      </c>
      <c r="H963" s="51">
        <v>4995</v>
      </c>
      <c r="I963" s="123"/>
      <c r="J963" s="114">
        <v>4.0713793793793798</v>
      </c>
      <c r="K963" s="130">
        <v>67</v>
      </c>
      <c r="L963" s="118">
        <v>0.11</v>
      </c>
      <c r="M963" s="114">
        <v>3.9600000000000004</v>
      </c>
    </row>
    <row r="964" spans="1:13" ht="17" thickBot="1">
      <c r="A964" s="3" t="s">
        <v>45</v>
      </c>
      <c r="B964" s="167" t="s">
        <v>537</v>
      </c>
      <c r="C964" s="129">
        <v>4113221</v>
      </c>
      <c r="D964" s="4">
        <v>2019</v>
      </c>
      <c r="E964" s="5">
        <v>3</v>
      </c>
      <c r="F964" s="52">
        <v>17884.5</v>
      </c>
      <c r="G964" s="51">
        <v>28038.6</v>
      </c>
      <c r="H964" s="51">
        <v>11458</v>
      </c>
      <c r="I964" s="123"/>
      <c r="J964" s="114">
        <v>4.007950776749869</v>
      </c>
      <c r="K964" s="130">
        <v>142</v>
      </c>
      <c r="L964" s="118">
        <v>0.04</v>
      </c>
      <c r="M964" s="114">
        <v>3.9699999999999998</v>
      </c>
    </row>
    <row r="965" spans="1:13" ht="17" thickBot="1">
      <c r="A965" s="3" t="s">
        <v>53</v>
      </c>
      <c r="B965" s="167" t="s">
        <v>244</v>
      </c>
      <c r="C965" s="129">
        <v>4112314</v>
      </c>
      <c r="D965" s="4">
        <v>2019</v>
      </c>
      <c r="E965" s="5">
        <v>3</v>
      </c>
      <c r="F965" s="52">
        <v>4980.54</v>
      </c>
      <c r="G965" s="51">
        <v>8813.31</v>
      </c>
      <c r="H965" s="51">
        <v>3471</v>
      </c>
      <c r="I965" s="123"/>
      <c r="J965" s="114">
        <v>3.9740276577355225</v>
      </c>
      <c r="K965" s="130">
        <v>43</v>
      </c>
      <c r="L965" s="118">
        <v>0.04</v>
      </c>
      <c r="M965" s="114">
        <v>3.97</v>
      </c>
    </row>
    <row r="966" spans="1:13" ht="17" thickBot="1">
      <c r="A966" s="3" t="s">
        <v>122</v>
      </c>
      <c r="B966" s="167" t="s">
        <v>606</v>
      </c>
      <c r="C966" s="129">
        <v>4115111</v>
      </c>
      <c r="D966" s="4">
        <v>2019</v>
      </c>
      <c r="E966" s="5">
        <v>3</v>
      </c>
      <c r="F966" s="52">
        <v>12035.2</v>
      </c>
      <c r="G966" s="51">
        <v>18181.86</v>
      </c>
      <c r="H966" s="51">
        <v>7486</v>
      </c>
      <c r="I966" s="123"/>
      <c r="J966" s="114">
        <v>4.0364760886989046</v>
      </c>
      <c r="K966" s="130">
        <v>135</v>
      </c>
      <c r="L966" s="118">
        <v>0.06</v>
      </c>
      <c r="M966" s="114">
        <v>3.98</v>
      </c>
    </row>
    <row r="967" spans="1:13" ht="17" thickBot="1">
      <c r="A967" s="3" t="s">
        <v>128</v>
      </c>
      <c r="B967" s="167" t="s">
        <v>619</v>
      </c>
      <c r="C967" s="129">
        <v>4115811</v>
      </c>
      <c r="D967" s="4">
        <v>2019</v>
      </c>
      <c r="E967" s="5">
        <v>3</v>
      </c>
      <c r="F967" s="52">
        <v>11723</v>
      </c>
      <c r="G967" s="51">
        <v>25983.5</v>
      </c>
      <c r="H967" s="51">
        <v>9315</v>
      </c>
      <c r="I967" s="123"/>
      <c r="J967" s="114">
        <v>4.0479334406870642</v>
      </c>
      <c r="K967" s="130">
        <v>115</v>
      </c>
      <c r="L967" s="118">
        <v>0.06</v>
      </c>
      <c r="M967" s="114">
        <v>3.9899999999999998</v>
      </c>
    </row>
    <row r="968" spans="1:13" ht="17" thickBot="1">
      <c r="A968" s="3" t="s">
        <v>706</v>
      </c>
      <c r="B968" s="167" t="s">
        <v>704</v>
      </c>
      <c r="C968" s="129">
        <v>4113577</v>
      </c>
      <c r="D968" s="4">
        <v>2019</v>
      </c>
      <c r="E968" s="5">
        <v>3</v>
      </c>
      <c r="F968" s="52">
        <v>6012.4299999999994</v>
      </c>
      <c r="G968" s="51">
        <v>7807.34</v>
      </c>
      <c r="H968" s="51">
        <v>3462</v>
      </c>
      <c r="I968" s="123"/>
      <c r="J968" s="114">
        <v>3.9918457538994803</v>
      </c>
      <c r="K968" s="130">
        <v>60</v>
      </c>
      <c r="L968" s="118">
        <v>0.13</v>
      </c>
      <c r="M968" s="114">
        <v>3.99</v>
      </c>
    </row>
    <row r="969" spans="1:13" ht="17" thickBot="1">
      <c r="A969" s="3" t="s">
        <v>87</v>
      </c>
      <c r="B969" s="167" t="s">
        <v>327</v>
      </c>
      <c r="C969" s="129">
        <v>4115061</v>
      </c>
      <c r="D969" s="4">
        <v>2019</v>
      </c>
      <c r="E969" s="5">
        <v>3</v>
      </c>
      <c r="F969" s="52">
        <v>7659.74</v>
      </c>
      <c r="G969" s="51">
        <v>17392.38</v>
      </c>
      <c r="H969" s="51">
        <v>6147</v>
      </c>
      <c r="I969" s="123"/>
      <c r="J969" s="114">
        <v>4.075503497641126</v>
      </c>
      <c r="K969" s="130">
        <v>74</v>
      </c>
      <c r="L969" s="118">
        <v>0.08</v>
      </c>
      <c r="M969" s="114">
        <v>4</v>
      </c>
    </row>
    <row r="970" spans="1:13" ht="17" thickBot="1">
      <c r="A970" s="3" t="s">
        <v>523</v>
      </c>
      <c r="B970" s="167" t="s">
        <v>521</v>
      </c>
      <c r="C970" s="129">
        <v>4115521</v>
      </c>
      <c r="D970" s="4">
        <v>2019</v>
      </c>
      <c r="E970" s="5">
        <v>3</v>
      </c>
      <c r="F970" s="52">
        <v>7101.82</v>
      </c>
      <c r="G970" s="51">
        <v>10954.31</v>
      </c>
      <c r="H970" s="51">
        <v>4436</v>
      </c>
      <c r="I970" s="123"/>
      <c r="J970" s="114">
        <v>4.0703629395852117</v>
      </c>
      <c r="K970" s="130">
        <v>83</v>
      </c>
      <c r="L970" s="118">
        <v>0.05</v>
      </c>
      <c r="M970" s="114">
        <v>4.0200000000000005</v>
      </c>
    </row>
    <row r="971" spans="1:13" ht="17" thickBot="1">
      <c r="A971" s="3" t="s">
        <v>674</v>
      </c>
      <c r="B971" s="167" t="s">
        <v>672</v>
      </c>
      <c r="C971" s="129">
        <v>4912010</v>
      </c>
      <c r="D971" s="4">
        <v>2019</v>
      </c>
      <c r="E971" s="5">
        <v>3</v>
      </c>
      <c r="F971" s="52">
        <v>6612.18</v>
      </c>
      <c r="G971" s="51">
        <v>10968.98</v>
      </c>
      <c r="H971" s="51">
        <v>4367</v>
      </c>
      <c r="I971" s="123"/>
      <c r="J971" s="114">
        <v>4.0259125257613926</v>
      </c>
      <c r="K971" s="130">
        <v>57</v>
      </c>
      <c r="L971" s="118">
        <v>0.1</v>
      </c>
      <c r="M971" s="114">
        <v>4.03</v>
      </c>
    </row>
    <row r="972" spans="1:13" ht="17" thickBot="1">
      <c r="A972" s="3" t="s">
        <v>566</v>
      </c>
      <c r="B972" s="167" t="s">
        <v>564</v>
      </c>
      <c r="C972" s="129">
        <v>4115971</v>
      </c>
      <c r="D972" s="4">
        <v>2019</v>
      </c>
      <c r="E972" s="5">
        <v>3</v>
      </c>
      <c r="F972" s="52">
        <v>15036.07</v>
      </c>
      <c r="G972" s="51">
        <v>17484.28</v>
      </c>
      <c r="H972" s="51">
        <v>7960</v>
      </c>
      <c r="I972" s="123"/>
      <c r="J972" s="114">
        <v>4.0854711055276383</v>
      </c>
      <c r="K972" s="130">
        <v>124</v>
      </c>
      <c r="L972" s="118">
        <v>0.05</v>
      </c>
      <c r="M972" s="114">
        <v>4.04</v>
      </c>
    </row>
    <row r="973" spans="1:13" ht="17" thickBot="1">
      <c r="A973" s="3" t="s">
        <v>120</v>
      </c>
      <c r="B973" s="167" t="s">
        <v>602</v>
      </c>
      <c r="C973" s="129">
        <v>4210704</v>
      </c>
      <c r="D973" s="4">
        <v>2019</v>
      </c>
      <c r="E973" s="5">
        <v>3</v>
      </c>
      <c r="F973" s="52">
        <v>5083</v>
      </c>
      <c r="G973" s="51">
        <v>9947</v>
      </c>
      <c r="H973" s="51">
        <v>3698</v>
      </c>
      <c r="I973" s="123"/>
      <c r="J973" s="114">
        <v>4.0643591130340724</v>
      </c>
      <c r="K973" s="130">
        <v>42</v>
      </c>
      <c r="L973" s="118">
        <v>0.13</v>
      </c>
      <c r="M973" s="114">
        <v>4.0599999999999996</v>
      </c>
    </row>
    <row r="974" spans="1:13" ht="17" thickBot="1">
      <c r="A974" s="3" t="s">
        <v>147</v>
      </c>
      <c r="B974" s="167" t="s">
        <v>361</v>
      </c>
      <c r="C974" s="129">
        <v>4115611</v>
      </c>
      <c r="D974" s="4">
        <v>2019</v>
      </c>
      <c r="E974" s="5">
        <v>3</v>
      </c>
      <c r="F974" s="52">
        <v>13217.98</v>
      </c>
      <c r="G974" s="51">
        <v>24715.77</v>
      </c>
      <c r="H974" s="51">
        <v>9195</v>
      </c>
      <c r="I974" s="123"/>
      <c r="J974" s="114">
        <v>4.1254758020663402</v>
      </c>
      <c r="K974" s="130">
        <v>108</v>
      </c>
      <c r="L974" s="118">
        <v>0.06</v>
      </c>
      <c r="M974" s="114">
        <v>4.07</v>
      </c>
    </row>
    <row r="975" spans="1:13" ht="17" thickBot="1">
      <c r="A975" s="3" t="s">
        <v>183</v>
      </c>
      <c r="B975" s="167" t="s">
        <v>443</v>
      </c>
      <c r="C975" s="129">
        <v>4157509</v>
      </c>
      <c r="D975" s="4">
        <v>2019</v>
      </c>
      <c r="E975" s="5">
        <v>3</v>
      </c>
      <c r="F975" s="52">
        <v>12637.42</v>
      </c>
      <c r="G975" s="51">
        <v>21081.75</v>
      </c>
      <c r="H975" s="51">
        <v>8152</v>
      </c>
      <c r="I975" s="123"/>
      <c r="J975" s="114">
        <v>4.1363064278704611</v>
      </c>
      <c r="K975" s="130">
        <v>102</v>
      </c>
      <c r="L975" s="118">
        <v>0.06</v>
      </c>
      <c r="M975" s="114">
        <v>4.08</v>
      </c>
    </row>
    <row r="976" spans="1:13" ht="17" thickBot="1">
      <c r="A976" s="19" t="s">
        <v>177</v>
      </c>
      <c r="B976" s="167" t="s">
        <v>427</v>
      </c>
      <c r="C976" s="4">
        <v>4115261</v>
      </c>
      <c r="D976" s="4">
        <v>2019</v>
      </c>
      <c r="E976" s="5">
        <v>3</v>
      </c>
      <c r="F976" s="52">
        <v>11736</v>
      </c>
      <c r="G976" s="51">
        <v>19599</v>
      </c>
      <c r="H976" s="51">
        <v>7533</v>
      </c>
      <c r="I976" s="123"/>
      <c r="J976" s="114">
        <v>4.1596973317403423</v>
      </c>
      <c r="K976" s="130">
        <v>141</v>
      </c>
      <c r="L976" s="118">
        <v>6.4781627505641842E-2</v>
      </c>
      <c r="M976" s="114">
        <v>4.0949157042347002</v>
      </c>
    </row>
    <row r="977" spans="1:13" ht="17" thickBot="1">
      <c r="A977" s="3" t="s">
        <v>206</v>
      </c>
      <c r="B977" s="167" t="s">
        <v>685</v>
      </c>
      <c r="C977" s="129">
        <v>4164505</v>
      </c>
      <c r="D977" s="4">
        <v>2019</v>
      </c>
      <c r="E977" s="5">
        <v>3</v>
      </c>
      <c r="F977" s="52">
        <v>8709.5</v>
      </c>
      <c r="G977" s="51">
        <v>9785.5</v>
      </c>
      <c r="H977" s="51">
        <v>4524</v>
      </c>
      <c r="I977" s="123"/>
      <c r="J977" s="114">
        <v>4.0881962864721482</v>
      </c>
      <c r="K977" s="130">
        <v>59</v>
      </c>
      <c r="L977" s="118">
        <v>0.11</v>
      </c>
      <c r="M977" s="114">
        <v>4.09</v>
      </c>
    </row>
    <row r="978" spans="1:13" ht="17" thickBot="1">
      <c r="A978" s="3" t="s">
        <v>550</v>
      </c>
      <c r="B978" s="167" t="s">
        <v>548</v>
      </c>
      <c r="C978" s="129">
        <v>4176400</v>
      </c>
      <c r="D978" s="4">
        <v>2019</v>
      </c>
      <c r="E978" s="5">
        <v>3</v>
      </c>
      <c r="F978" s="52">
        <v>4185.75</v>
      </c>
      <c r="G978" s="51">
        <v>8075.25</v>
      </c>
      <c r="H978" s="51">
        <v>2991</v>
      </c>
      <c r="I978" s="123"/>
      <c r="J978" s="114">
        <v>4.0992978936810429</v>
      </c>
      <c r="K978" s="130">
        <v>44</v>
      </c>
      <c r="L978" s="118">
        <v>7.0000000000000007E-2</v>
      </c>
      <c r="M978" s="114">
        <v>4.0999999999999996</v>
      </c>
    </row>
    <row r="979" spans="1:13" ht="17" thickBot="1">
      <c r="A979" s="3" t="s">
        <v>135</v>
      </c>
      <c r="B979" s="167" t="s">
        <v>634</v>
      </c>
      <c r="C979" s="129">
        <v>4114551</v>
      </c>
      <c r="D979" s="4">
        <v>2019</v>
      </c>
      <c r="E979" s="5">
        <v>3</v>
      </c>
      <c r="F979" s="52">
        <v>11645.880000000001</v>
      </c>
      <c r="G979" s="51">
        <v>15858</v>
      </c>
      <c r="H979" s="51">
        <v>6562</v>
      </c>
      <c r="I979" s="123"/>
      <c r="J979" s="114">
        <v>4.1913867723255107</v>
      </c>
      <c r="K979" s="130">
        <v>90</v>
      </c>
      <c r="L979" s="118">
        <v>0.08</v>
      </c>
      <c r="M979" s="114">
        <v>4.1100000000000003</v>
      </c>
    </row>
    <row r="980" spans="1:13" ht="17" thickBot="1">
      <c r="A980" s="3" t="s">
        <v>354</v>
      </c>
      <c r="B980" s="167" t="s">
        <v>352</v>
      </c>
      <c r="C980" s="129">
        <v>4110672</v>
      </c>
      <c r="D980" s="4">
        <v>2019</v>
      </c>
      <c r="E980" s="5">
        <v>3</v>
      </c>
      <c r="F980" s="52">
        <v>21190.75</v>
      </c>
      <c r="G980" s="51">
        <v>27872.25</v>
      </c>
      <c r="H980" s="51">
        <v>11812</v>
      </c>
      <c r="I980" s="123"/>
      <c r="J980" s="114">
        <v>4.1536572976633934</v>
      </c>
      <c r="K980" s="130">
        <v>152</v>
      </c>
      <c r="L980" s="118">
        <v>0.03</v>
      </c>
      <c r="M980" s="114">
        <v>4.12</v>
      </c>
    </row>
    <row r="981" spans="1:13" ht="17" thickBot="1">
      <c r="A981" s="3" t="s">
        <v>393</v>
      </c>
      <c r="B981" s="167" t="s">
        <v>391</v>
      </c>
      <c r="C981" s="129">
        <v>4115391</v>
      </c>
      <c r="D981" s="4">
        <v>2019</v>
      </c>
      <c r="E981" s="5">
        <v>3</v>
      </c>
      <c r="F981" s="52">
        <v>7254.98</v>
      </c>
      <c r="G981" s="51">
        <v>11588.48</v>
      </c>
      <c r="H981" s="51">
        <v>4562</v>
      </c>
      <c r="I981" s="123"/>
      <c r="J981" s="114">
        <v>4.1305260850504162</v>
      </c>
      <c r="K981" s="130">
        <v>55</v>
      </c>
      <c r="L981" s="118">
        <v>0.1</v>
      </c>
      <c r="M981" s="114">
        <v>4.13</v>
      </c>
    </row>
    <row r="982" spans="1:13" ht="17" thickBot="1">
      <c r="A982" s="3" t="s">
        <v>119</v>
      </c>
      <c r="B982" s="167" t="s">
        <v>600</v>
      </c>
      <c r="C982" s="129">
        <v>4115711</v>
      </c>
      <c r="D982" s="4">
        <v>2019</v>
      </c>
      <c r="E982" s="5">
        <v>3</v>
      </c>
      <c r="F982" s="52">
        <v>12727.76</v>
      </c>
      <c r="G982" s="51">
        <v>22676.57</v>
      </c>
      <c r="H982" s="51">
        <v>8462</v>
      </c>
      <c r="I982" s="123"/>
      <c r="J982" s="114">
        <v>4.1839198770976127</v>
      </c>
      <c r="K982" s="130">
        <v>99</v>
      </c>
      <c r="L982" s="118">
        <v>0.05</v>
      </c>
      <c r="M982" s="114">
        <v>4.13</v>
      </c>
    </row>
    <row r="983" spans="1:13" ht="17" thickBot="1">
      <c r="A983" s="3" t="s">
        <v>134</v>
      </c>
      <c r="B983" s="167" t="s">
        <v>632</v>
      </c>
      <c r="C983" s="129">
        <v>4114500</v>
      </c>
      <c r="D983" s="4">
        <v>2019</v>
      </c>
      <c r="E983" s="5">
        <v>3</v>
      </c>
      <c r="F983" s="52">
        <v>11115.91</v>
      </c>
      <c r="G983" s="51">
        <v>14009.88</v>
      </c>
      <c r="H983" s="51">
        <v>5955</v>
      </c>
      <c r="I983" s="123"/>
      <c r="J983" s="114">
        <v>4.2192762384550795</v>
      </c>
      <c r="K983" s="130">
        <v>83</v>
      </c>
      <c r="L983" s="118">
        <v>0.09</v>
      </c>
      <c r="M983" s="114">
        <v>4.13</v>
      </c>
    </row>
    <row r="984" spans="1:13" ht="17" thickBot="1">
      <c r="A984" s="3" t="s">
        <v>382</v>
      </c>
      <c r="B984" s="167" t="s">
        <v>380</v>
      </c>
      <c r="C984" s="129">
        <v>4115361</v>
      </c>
      <c r="D984" s="4">
        <v>2019</v>
      </c>
      <c r="E984" s="5">
        <v>3</v>
      </c>
      <c r="F984" s="52">
        <v>6140.8600000000006</v>
      </c>
      <c r="G984" s="51">
        <v>11836.38</v>
      </c>
      <c r="H984" s="51">
        <v>4343</v>
      </c>
      <c r="I984" s="123"/>
      <c r="J984" s="114">
        <v>4.1393598894773191</v>
      </c>
      <c r="K984" s="130">
        <v>54</v>
      </c>
      <c r="L984" s="118">
        <v>0.1</v>
      </c>
      <c r="M984" s="114">
        <v>4.1399999999999997</v>
      </c>
    </row>
    <row r="985" spans="1:13" ht="17" thickBot="1">
      <c r="A985" s="3" t="s">
        <v>680</v>
      </c>
      <c r="B985" s="167" t="s">
        <v>678</v>
      </c>
      <c r="C985" s="129">
        <v>4115721</v>
      </c>
      <c r="D985" s="4">
        <v>2019</v>
      </c>
      <c r="E985" s="5">
        <v>3</v>
      </c>
      <c r="F985" s="52">
        <v>13845.199999999999</v>
      </c>
      <c r="G985" s="51">
        <v>20750.95</v>
      </c>
      <c r="H985" s="51">
        <v>8238</v>
      </c>
      <c r="I985" s="123"/>
      <c r="J985" s="114">
        <v>4.1995812090313187</v>
      </c>
      <c r="K985" s="130">
        <v>104</v>
      </c>
      <c r="L985" s="118">
        <v>0.06</v>
      </c>
      <c r="M985" s="114">
        <v>4.1400000000000006</v>
      </c>
    </row>
    <row r="986" spans="1:13" ht="17" thickBot="1">
      <c r="A986" s="3" t="s">
        <v>152</v>
      </c>
      <c r="B986" s="167" t="s">
        <v>371</v>
      </c>
      <c r="C986" s="129">
        <v>4114328</v>
      </c>
      <c r="D986" s="4">
        <v>2019</v>
      </c>
      <c r="E986" s="5">
        <v>3</v>
      </c>
      <c r="F986" s="52">
        <v>13328.22</v>
      </c>
      <c r="G986" s="51">
        <v>23947.54</v>
      </c>
      <c r="H986" s="51">
        <v>8921</v>
      </c>
      <c r="I986" s="123"/>
      <c r="J986" s="114">
        <v>4.1784284273063559</v>
      </c>
      <c r="K986" s="130">
        <v>120</v>
      </c>
      <c r="L986" s="118">
        <v>0.03</v>
      </c>
      <c r="M986" s="114">
        <v>4.1499999999999995</v>
      </c>
    </row>
    <row r="987" spans="1:13" ht="17" thickBot="1">
      <c r="A987" s="3" t="s">
        <v>106</v>
      </c>
      <c r="B987" s="167" t="s">
        <v>569</v>
      </c>
      <c r="C987" s="129">
        <v>4115941</v>
      </c>
      <c r="D987" s="4">
        <v>2019</v>
      </c>
      <c r="E987" s="5">
        <v>3</v>
      </c>
      <c r="F987" s="52">
        <v>19768.960000000003</v>
      </c>
      <c r="G987" s="51">
        <v>18954.62</v>
      </c>
      <c r="H987" s="51">
        <v>9207</v>
      </c>
      <c r="I987" s="123"/>
      <c r="J987" s="114">
        <v>4.2058846529814273</v>
      </c>
      <c r="K987" s="130">
        <v>120</v>
      </c>
      <c r="L987" s="118">
        <v>0.06</v>
      </c>
      <c r="M987" s="114">
        <v>4.1500000000000004</v>
      </c>
    </row>
    <row r="988" spans="1:13" ht="17" thickBot="1">
      <c r="A988" s="3" t="s">
        <v>97</v>
      </c>
      <c r="B988" s="167" t="s">
        <v>348</v>
      </c>
      <c r="C988" s="129">
        <v>4113833</v>
      </c>
      <c r="D988" s="4">
        <v>2019</v>
      </c>
      <c r="E988" s="5">
        <v>3</v>
      </c>
      <c r="F988" s="52">
        <v>7657.42</v>
      </c>
      <c r="G988" s="51">
        <v>10079.060000000001</v>
      </c>
      <c r="H988" s="51">
        <v>4149</v>
      </c>
      <c r="I988" s="123"/>
      <c r="J988" s="114">
        <v>4.2748806941431674</v>
      </c>
      <c r="K988" s="130">
        <v>104</v>
      </c>
      <c r="L988" s="118">
        <v>0.11</v>
      </c>
      <c r="M988" s="114">
        <v>4.1599999999999993</v>
      </c>
    </row>
    <row r="989" spans="1:13" ht="17" thickBot="1">
      <c r="A989" s="3" t="s">
        <v>30</v>
      </c>
      <c r="B989" s="167" t="s">
        <v>511</v>
      </c>
      <c r="C989" s="129">
        <v>4112900</v>
      </c>
      <c r="D989" s="4">
        <v>2019</v>
      </c>
      <c r="E989" s="5">
        <v>3</v>
      </c>
      <c r="F989" s="52">
        <v>15062.25</v>
      </c>
      <c r="G989" s="51">
        <v>22477.75</v>
      </c>
      <c r="H989" s="51">
        <v>8898</v>
      </c>
      <c r="I989" s="123"/>
      <c r="J989" s="114">
        <v>4.21892560125871</v>
      </c>
      <c r="K989" s="130">
        <v>111</v>
      </c>
      <c r="L989" s="118">
        <v>0.06</v>
      </c>
      <c r="M989" s="114">
        <v>4.16</v>
      </c>
    </row>
    <row r="990" spans="1:13" ht="17" thickBot="1">
      <c r="A990" s="3" t="s">
        <v>114</v>
      </c>
      <c r="B990" s="167" t="s">
        <v>588</v>
      </c>
      <c r="C990" s="129">
        <v>4114637</v>
      </c>
      <c r="D990" s="4">
        <v>2019</v>
      </c>
      <c r="E990" s="5">
        <v>3</v>
      </c>
      <c r="F990" s="52">
        <v>11451.789999999999</v>
      </c>
      <c r="G990" s="51">
        <v>15633.92</v>
      </c>
      <c r="H990" s="51">
        <v>6381</v>
      </c>
      <c r="I990" s="123"/>
      <c r="J990" s="114">
        <v>4.244743770568876</v>
      </c>
      <c r="K990" s="130">
        <v>82</v>
      </c>
      <c r="L990" s="118">
        <v>0.08</v>
      </c>
      <c r="M990" s="114">
        <v>4.16</v>
      </c>
    </row>
    <row r="991" spans="1:13" ht="17" thickBot="1">
      <c r="A991" s="3" t="s">
        <v>184</v>
      </c>
      <c r="B991" s="167" t="s">
        <v>445</v>
      </c>
      <c r="C991" s="129">
        <v>4158804</v>
      </c>
      <c r="D991" s="4">
        <v>2019</v>
      </c>
      <c r="E991" s="5">
        <v>3</v>
      </c>
      <c r="F991" s="52">
        <v>13954.23</v>
      </c>
      <c r="G991" s="51">
        <v>19281.330000000002</v>
      </c>
      <c r="H991" s="51">
        <v>7753</v>
      </c>
      <c r="I991" s="123"/>
      <c r="J991" s="114">
        <v>4.2867999484070678</v>
      </c>
      <c r="K991" s="130">
        <v>96</v>
      </c>
      <c r="L991" s="118">
        <v>0.13</v>
      </c>
      <c r="M991" s="114">
        <v>4.16</v>
      </c>
    </row>
    <row r="992" spans="1:13" ht="17" thickBot="1">
      <c r="A992" s="3" t="s">
        <v>12</v>
      </c>
      <c r="B992" s="167" t="s">
        <v>470</v>
      </c>
      <c r="C992" s="129">
        <v>4113346</v>
      </c>
      <c r="D992" s="4">
        <v>2019</v>
      </c>
      <c r="E992" s="5">
        <v>3</v>
      </c>
      <c r="F992" s="52">
        <v>7445.5</v>
      </c>
      <c r="G992" s="51">
        <v>12479</v>
      </c>
      <c r="H992" s="51">
        <v>4763</v>
      </c>
      <c r="I992" s="123"/>
      <c r="J992" s="114">
        <v>4.1831828679403733</v>
      </c>
      <c r="K992" s="130">
        <v>76</v>
      </c>
      <c r="L992" s="118">
        <v>0</v>
      </c>
      <c r="M992" s="114">
        <v>4.18</v>
      </c>
    </row>
    <row r="993" spans="1:13" ht="17" thickBot="1">
      <c r="A993" s="3" t="s">
        <v>35</v>
      </c>
      <c r="B993" s="167" t="s">
        <v>519</v>
      </c>
      <c r="C993" s="129">
        <v>4914138</v>
      </c>
      <c r="D993" s="4">
        <v>2019</v>
      </c>
      <c r="E993" s="5">
        <v>3</v>
      </c>
      <c r="F993" s="52">
        <v>6491.94</v>
      </c>
      <c r="G993" s="51">
        <v>9192.51</v>
      </c>
      <c r="H993" s="51">
        <v>3723</v>
      </c>
      <c r="I993" s="123"/>
      <c r="J993" s="114">
        <v>4.2128525382755848</v>
      </c>
      <c r="K993" s="130">
        <v>45</v>
      </c>
      <c r="L993" s="118">
        <v>0.12</v>
      </c>
      <c r="M993" s="114">
        <v>4.21</v>
      </c>
    </row>
    <row r="994" spans="1:13" ht="17" thickBot="1">
      <c r="A994" s="3" t="s">
        <v>165</v>
      </c>
      <c r="B994" s="167" t="s">
        <v>403</v>
      </c>
      <c r="C994" s="129">
        <v>4154407</v>
      </c>
      <c r="D994" s="4">
        <v>2019</v>
      </c>
      <c r="E994" s="5">
        <v>3</v>
      </c>
      <c r="F994" s="52">
        <v>6391.76</v>
      </c>
      <c r="G994" s="51">
        <v>12905.080000000002</v>
      </c>
      <c r="H994" s="51">
        <v>4579</v>
      </c>
      <c r="I994" s="123"/>
      <c r="J994" s="114">
        <v>4.2142039746669591</v>
      </c>
      <c r="K994" s="130">
        <v>75</v>
      </c>
      <c r="L994" s="118">
        <v>0</v>
      </c>
      <c r="M994" s="114">
        <v>4.21</v>
      </c>
    </row>
    <row r="995" spans="1:13" ht="17" thickBot="1">
      <c r="A995" s="3" t="s">
        <v>296</v>
      </c>
      <c r="B995" s="167" t="s">
        <v>294</v>
      </c>
      <c r="C995" s="129">
        <v>4114229</v>
      </c>
      <c r="D995" s="4">
        <v>2019</v>
      </c>
      <c r="E995" s="5">
        <v>3</v>
      </c>
      <c r="F995" s="52">
        <v>13972</v>
      </c>
      <c r="G995" s="51">
        <v>22703.95</v>
      </c>
      <c r="H995" s="51">
        <v>8592</v>
      </c>
      <c r="I995" s="123"/>
      <c r="J995" s="114">
        <v>4.2686161545623831</v>
      </c>
      <c r="K995" s="130">
        <v>105</v>
      </c>
      <c r="L995" s="118">
        <v>0.05</v>
      </c>
      <c r="M995" s="114">
        <v>4.22</v>
      </c>
    </row>
    <row r="996" spans="1:13" ht="17" thickBot="1">
      <c r="A996" s="3" t="s">
        <v>91</v>
      </c>
      <c r="B996" s="167" t="s">
        <v>336</v>
      </c>
      <c r="C996" s="129">
        <v>4113817</v>
      </c>
      <c r="D996" s="4">
        <v>2019</v>
      </c>
      <c r="E996" s="5">
        <v>3</v>
      </c>
      <c r="F996" s="52">
        <v>9103.7900000000009</v>
      </c>
      <c r="G996" s="51">
        <v>12873.83</v>
      </c>
      <c r="H996" s="51">
        <v>5142</v>
      </c>
      <c r="I996" s="123"/>
      <c r="J996" s="114">
        <v>4.2741384675223655</v>
      </c>
      <c r="K996" s="130">
        <v>136</v>
      </c>
      <c r="L996" s="118">
        <v>0.05</v>
      </c>
      <c r="M996" s="114">
        <v>4.22</v>
      </c>
    </row>
    <row r="997" spans="1:13" ht="17" thickBot="1">
      <c r="A997" s="3" t="s">
        <v>75</v>
      </c>
      <c r="B997" s="167" t="s">
        <v>297</v>
      </c>
      <c r="C997" s="129">
        <v>4115851</v>
      </c>
      <c r="D997" s="4">
        <v>2019</v>
      </c>
      <c r="E997" s="5">
        <v>3</v>
      </c>
      <c r="F997" s="52">
        <v>14007.48</v>
      </c>
      <c r="G997" s="51">
        <v>20802</v>
      </c>
      <c r="H997" s="51">
        <v>8117</v>
      </c>
      <c r="I997" s="123"/>
      <c r="J997" s="114">
        <v>4.2884661820869772</v>
      </c>
      <c r="K997" s="130">
        <v>97</v>
      </c>
      <c r="L997" s="118">
        <v>0.06</v>
      </c>
      <c r="M997" s="114">
        <v>4.2300000000000004</v>
      </c>
    </row>
    <row r="998" spans="1:13" ht="17" thickBot="1">
      <c r="A998" s="3" t="s">
        <v>108</v>
      </c>
      <c r="B998" s="167" t="s">
        <v>574</v>
      </c>
      <c r="C998" s="129">
        <v>4115341</v>
      </c>
      <c r="D998" s="4">
        <v>2019</v>
      </c>
      <c r="E998" s="5">
        <v>3</v>
      </c>
      <c r="F998" s="52">
        <v>13682.65</v>
      </c>
      <c r="G998" s="51">
        <v>17172.870000000003</v>
      </c>
      <c r="H998" s="51">
        <v>7279</v>
      </c>
      <c r="I998" s="123"/>
      <c r="J998" s="114">
        <v>4.2389778815771404</v>
      </c>
      <c r="K998" s="130">
        <v>97</v>
      </c>
      <c r="L998" s="118">
        <v>0</v>
      </c>
      <c r="M998" s="114">
        <v>4.24</v>
      </c>
    </row>
    <row r="999" spans="1:13" ht="17" thickBot="1">
      <c r="A999" s="3" t="s">
        <v>215</v>
      </c>
      <c r="B999" s="167" t="s">
        <v>709</v>
      </c>
      <c r="C999" s="129">
        <v>4174900</v>
      </c>
      <c r="D999" s="4">
        <v>2019</v>
      </c>
      <c r="E999" s="5">
        <v>3</v>
      </c>
      <c r="F999" s="52">
        <v>7927.75</v>
      </c>
      <c r="G999" s="51">
        <v>14528</v>
      </c>
      <c r="H999" s="51">
        <v>5175</v>
      </c>
      <c r="I999" s="123"/>
      <c r="J999" s="114">
        <v>4.3392753623188405</v>
      </c>
      <c r="K999" s="130">
        <v>62</v>
      </c>
      <c r="L999" s="118">
        <v>0.1</v>
      </c>
      <c r="M999" s="114">
        <v>4.24</v>
      </c>
    </row>
    <row r="1000" spans="1:13" ht="17" thickBot="1">
      <c r="A1000" s="3" t="s">
        <v>148</v>
      </c>
      <c r="B1000" s="167" t="s">
        <v>363</v>
      </c>
      <c r="C1000" s="129">
        <v>4114344</v>
      </c>
      <c r="D1000" s="4">
        <v>2019</v>
      </c>
      <c r="E1000" s="5">
        <v>3</v>
      </c>
      <c r="F1000" s="52">
        <v>13119.25</v>
      </c>
      <c r="G1000" s="51">
        <v>19884</v>
      </c>
      <c r="H1000" s="51">
        <v>7652</v>
      </c>
      <c r="I1000" s="123"/>
      <c r="J1000" s="114">
        <v>4.3130227391531628</v>
      </c>
      <c r="K1000" s="130">
        <v>96</v>
      </c>
      <c r="L1000" s="118">
        <v>0.06</v>
      </c>
      <c r="M1000" s="114">
        <v>4.25</v>
      </c>
    </row>
    <row r="1001" spans="1:13" ht="17" thickBot="1">
      <c r="A1001" s="3" t="s">
        <v>38</v>
      </c>
      <c r="B1001" s="167" t="s">
        <v>526</v>
      </c>
      <c r="C1001" s="129">
        <v>4115831</v>
      </c>
      <c r="D1001" s="4">
        <v>2019</v>
      </c>
      <c r="E1001" s="5">
        <v>3</v>
      </c>
      <c r="F1001" s="52">
        <v>14815.55</v>
      </c>
      <c r="G1001" s="51">
        <v>22757.75</v>
      </c>
      <c r="H1001" s="51">
        <v>8709</v>
      </c>
      <c r="I1001" s="123"/>
      <c r="J1001" s="114">
        <v>4.3143070386956026</v>
      </c>
      <c r="K1001" s="130">
        <v>140</v>
      </c>
      <c r="L1001" s="118">
        <v>0.06</v>
      </c>
      <c r="M1001" s="114">
        <v>4.25</v>
      </c>
    </row>
    <row r="1002" spans="1:13" ht="17" thickBot="1">
      <c r="A1002" s="3" t="s">
        <v>653</v>
      </c>
      <c r="B1002" s="167" t="s">
        <v>651</v>
      </c>
      <c r="C1002" s="129">
        <v>4110508</v>
      </c>
      <c r="D1002" s="4">
        <v>2019</v>
      </c>
      <c r="E1002" s="5">
        <v>3</v>
      </c>
      <c r="F1002" s="52">
        <v>12995</v>
      </c>
      <c r="G1002" s="51">
        <v>17700.25</v>
      </c>
      <c r="H1002" s="51">
        <v>7109</v>
      </c>
      <c r="I1002" s="123"/>
      <c r="J1002" s="114">
        <v>4.3178013785342522</v>
      </c>
      <c r="K1002" s="130">
        <v>84</v>
      </c>
      <c r="L1002" s="118">
        <v>0.06</v>
      </c>
      <c r="M1002" s="114">
        <v>4.2600000000000007</v>
      </c>
    </row>
    <row r="1003" spans="1:13" ht="17" thickBot="1">
      <c r="A1003" s="3" t="s">
        <v>51</v>
      </c>
      <c r="B1003" s="167" t="s">
        <v>551</v>
      </c>
      <c r="C1003" s="129">
        <v>4111134</v>
      </c>
      <c r="D1003" s="4">
        <v>2019</v>
      </c>
      <c r="E1003" s="5">
        <v>3</v>
      </c>
      <c r="F1003" s="52">
        <v>9173.89</v>
      </c>
      <c r="G1003" s="51">
        <v>13837.43</v>
      </c>
      <c r="H1003" s="51">
        <v>5287</v>
      </c>
      <c r="I1003" s="123"/>
      <c r="J1003" s="114">
        <v>4.3524342727444676</v>
      </c>
      <c r="K1003" s="130">
        <v>61</v>
      </c>
      <c r="L1003" s="118">
        <v>0.08</v>
      </c>
      <c r="M1003" s="114">
        <v>4.2699999999999996</v>
      </c>
    </row>
    <row r="1004" spans="1:13" ht="17" thickBot="1">
      <c r="A1004" s="3" t="s">
        <v>333</v>
      </c>
      <c r="B1004" s="167" t="s">
        <v>331</v>
      </c>
      <c r="C1004" s="129">
        <v>4115511</v>
      </c>
      <c r="D1004" s="4">
        <v>2019</v>
      </c>
      <c r="E1004" s="5">
        <v>3</v>
      </c>
      <c r="F1004" s="52">
        <v>6053.1</v>
      </c>
      <c r="G1004" s="51">
        <v>7170.42</v>
      </c>
      <c r="H1004" s="51">
        <v>3083</v>
      </c>
      <c r="I1004" s="123"/>
      <c r="J1004" s="114">
        <v>4.2891728835549792</v>
      </c>
      <c r="K1004" s="130">
        <v>36</v>
      </c>
      <c r="L1004" s="118">
        <v>0.17</v>
      </c>
      <c r="M1004" s="114">
        <v>4.29</v>
      </c>
    </row>
    <row r="1005" spans="1:13" ht="17" thickBot="1">
      <c r="A1005" s="3" t="s">
        <v>388</v>
      </c>
      <c r="B1005" s="167" t="s">
        <v>386</v>
      </c>
      <c r="C1005" s="129">
        <v>4114237</v>
      </c>
      <c r="D1005" s="4">
        <v>2019</v>
      </c>
      <c r="E1005" s="5">
        <v>3</v>
      </c>
      <c r="F1005" s="52">
        <v>3522.4599999999996</v>
      </c>
      <c r="G1005" s="51">
        <v>5030.07</v>
      </c>
      <c r="H1005" s="51">
        <v>1991</v>
      </c>
      <c r="I1005" s="123"/>
      <c r="J1005" s="114">
        <v>4.29559517830236</v>
      </c>
      <c r="K1005" s="130">
        <v>28</v>
      </c>
      <c r="L1005" s="118">
        <v>0.21</v>
      </c>
      <c r="M1005" s="114">
        <v>4.3</v>
      </c>
    </row>
    <row r="1006" spans="1:13" ht="17" thickBot="1">
      <c r="A1006" s="3" t="s">
        <v>757</v>
      </c>
      <c r="B1006" s="167" t="s">
        <v>755</v>
      </c>
      <c r="C1006" s="129">
        <v>4114788</v>
      </c>
      <c r="D1006" s="4">
        <v>2019</v>
      </c>
      <c r="E1006" s="5">
        <v>3</v>
      </c>
      <c r="F1006" s="52">
        <v>7235.25</v>
      </c>
      <c r="G1006" s="51">
        <v>10343.129999999999</v>
      </c>
      <c r="H1006" s="51">
        <v>3968</v>
      </c>
      <c r="I1006" s="123"/>
      <c r="J1006" s="114">
        <v>4.4300352822580642</v>
      </c>
      <c r="K1006" s="130">
        <v>67</v>
      </c>
      <c r="L1006" s="118">
        <v>0.13</v>
      </c>
      <c r="M1006" s="114">
        <v>4.3</v>
      </c>
    </row>
    <row r="1007" spans="1:13" ht="17" thickBot="1">
      <c r="A1007" s="3" t="s">
        <v>33</v>
      </c>
      <c r="B1007" s="167" t="s">
        <v>515</v>
      </c>
      <c r="C1007" s="129">
        <v>4114393</v>
      </c>
      <c r="D1007" s="4">
        <v>2019</v>
      </c>
      <c r="E1007" s="5">
        <v>3</v>
      </c>
      <c r="F1007" s="52">
        <v>14438.05</v>
      </c>
      <c r="G1007" s="51">
        <v>20159.05</v>
      </c>
      <c r="H1007" s="51">
        <v>7879</v>
      </c>
      <c r="I1007" s="123"/>
      <c r="J1007" s="114">
        <v>4.3910521639802003</v>
      </c>
      <c r="K1007" s="130">
        <v>99</v>
      </c>
      <c r="L1007" s="118">
        <v>0.06</v>
      </c>
      <c r="M1007" s="114">
        <v>4.33</v>
      </c>
    </row>
    <row r="1008" spans="1:13" ht="17" thickBot="1">
      <c r="A1008" s="3" t="s">
        <v>142</v>
      </c>
      <c r="B1008" s="167" t="s">
        <v>649</v>
      </c>
      <c r="C1008" s="129">
        <v>4111779</v>
      </c>
      <c r="D1008" s="4">
        <v>2019</v>
      </c>
      <c r="E1008" s="5">
        <v>3</v>
      </c>
      <c r="F1008" s="52">
        <v>15814.75</v>
      </c>
      <c r="G1008" s="51">
        <v>20760</v>
      </c>
      <c r="H1008" s="51">
        <v>8390</v>
      </c>
      <c r="I1008" s="123"/>
      <c r="J1008" s="114">
        <v>4.3593265792610252</v>
      </c>
      <c r="K1008" s="130">
        <v>117</v>
      </c>
      <c r="L1008" s="118">
        <v>0.01</v>
      </c>
      <c r="M1008" s="114">
        <v>4.3500000000000005</v>
      </c>
    </row>
    <row r="1009" spans="1:13" ht="17" thickBot="1">
      <c r="A1009" s="3" t="s">
        <v>320</v>
      </c>
      <c r="B1009" s="167" t="s">
        <v>318</v>
      </c>
      <c r="C1009" s="129">
        <v>4114302</v>
      </c>
      <c r="D1009" s="4">
        <v>2019</v>
      </c>
      <c r="E1009" s="5">
        <v>3</v>
      </c>
      <c r="F1009" s="52">
        <v>20291.75</v>
      </c>
      <c r="G1009" s="51">
        <v>35730</v>
      </c>
      <c r="H1009" s="51">
        <v>12743</v>
      </c>
      <c r="I1009" s="123"/>
      <c r="J1009" s="114">
        <v>4.3962763870360195</v>
      </c>
      <c r="K1009" s="130">
        <v>160</v>
      </c>
      <c r="L1009" s="118">
        <v>0.04</v>
      </c>
      <c r="M1009" s="114">
        <v>4.3600000000000003</v>
      </c>
    </row>
    <row r="1010" spans="1:13" ht="17" thickBot="1">
      <c r="A1010" s="3" t="s">
        <v>17</v>
      </c>
      <c r="B1010" s="167" t="s">
        <v>482</v>
      </c>
      <c r="C1010" s="129">
        <v>4113627</v>
      </c>
      <c r="D1010" s="4">
        <v>2019</v>
      </c>
      <c r="E1010" s="5">
        <v>3</v>
      </c>
      <c r="F1010" s="52">
        <v>10450.189999999999</v>
      </c>
      <c r="G1010" s="51">
        <v>15427.33</v>
      </c>
      <c r="H1010" s="51">
        <v>5826</v>
      </c>
      <c r="I1010" s="123"/>
      <c r="J1010" s="114">
        <v>4.4417301750772396</v>
      </c>
      <c r="K1010" s="130">
        <v>108</v>
      </c>
      <c r="L1010" s="118">
        <v>7.0000000000000007E-2</v>
      </c>
      <c r="M1010" s="114">
        <v>4.37</v>
      </c>
    </row>
    <row r="1011" spans="1:13" ht="17" thickBot="1">
      <c r="A1011" s="3" t="s">
        <v>661</v>
      </c>
      <c r="B1011" s="167" t="s">
        <v>659</v>
      </c>
      <c r="C1011" s="129">
        <v>4115731</v>
      </c>
      <c r="D1011" s="4">
        <v>2019</v>
      </c>
      <c r="E1011" s="5">
        <v>3</v>
      </c>
      <c r="F1011" s="52">
        <v>12648.8</v>
      </c>
      <c r="G1011" s="51">
        <v>22561.260000000002</v>
      </c>
      <c r="H1011" s="51">
        <v>7899</v>
      </c>
      <c r="I1011" s="123"/>
      <c r="J1011" s="114">
        <v>4.4575338650462077</v>
      </c>
      <c r="K1011" s="130">
        <v>136</v>
      </c>
      <c r="L1011" s="118">
        <v>0.06</v>
      </c>
      <c r="M1011" s="114">
        <v>4.4000000000000004</v>
      </c>
    </row>
    <row r="1012" spans="1:13" ht="17" thickBot="1">
      <c r="A1012" s="3" t="s">
        <v>377</v>
      </c>
      <c r="B1012" s="167" t="s">
        <v>375</v>
      </c>
      <c r="C1012" s="129">
        <v>4115371</v>
      </c>
      <c r="D1012" s="4">
        <v>2019</v>
      </c>
      <c r="E1012" s="5">
        <v>3</v>
      </c>
      <c r="F1012" s="52">
        <v>7328.03</v>
      </c>
      <c r="G1012" s="51">
        <v>11800.62</v>
      </c>
      <c r="H1012" s="51">
        <v>4324</v>
      </c>
      <c r="I1012" s="123"/>
      <c r="J1012" s="114">
        <v>4.4238320999074938</v>
      </c>
      <c r="K1012" s="130">
        <v>53</v>
      </c>
      <c r="L1012" s="118">
        <v>0.1</v>
      </c>
      <c r="M1012" s="114">
        <v>4.42</v>
      </c>
    </row>
    <row r="1013" spans="1:13" ht="17" thickBot="1">
      <c r="A1013" s="3" t="s">
        <v>573</v>
      </c>
      <c r="B1013" s="167" t="s">
        <v>571</v>
      </c>
      <c r="C1013" s="129">
        <v>4112165</v>
      </c>
      <c r="D1013" s="4">
        <v>2019</v>
      </c>
      <c r="E1013" s="5">
        <v>3</v>
      </c>
      <c r="F1013" s="52">
        <v>26354.739999999998</v>
      </c>
      <c r="G1013" s="51">
        <v>39400.550000000003</v>
      </c>
      <c r="H1013" s="51">
        <v>14747</v>
      </c>
      <c r="I1013" s="123"/>
      <c r="J1013" s="114">
        <v>4.4588926561334512</v>
      </c>
      <c r="K1013" s="130">
        <v>190</v>
      </c>
      <c r="L1013" s="118">
        <v>0.03</v>
      </c>
      <c r="M1013" s="114">
        <v>4.43</v>
      </c>
    </row>
    <row r="1014" spans="1:13" ht="17" thickBot="1">
      <c r="A1014" s="3" t="s">
        <v>61</v>
      </c>
      <c r="B1014" s="167" t="s">
        <v>261</v>
      </c>
      <c r="C1014" s="129">
        <v>4115051</v>
      </c>
      <c r="D1014" s="4">
        <v>2019</v>
      </c>
      <c r="E1014" s="5">
        <v>3</v>
      </c>
      <c r="F1014" s="52">
        <v>15282.5</v>
      </c>
      <c r="G1014" s="51">
        <v>18250.09</v>
      </c>
      <c r="H1014" s="51">
        <v>7479</v>
      </c>
      <c r="I1014" s="123"/>
      <c r="J1014" s="114">
        <v>4.4835659847573197</v>
      </c>
      <c r="K1014" s="130">
        <v>100</v>
      </c>
      <c r="L1014" s="118">
        <v>0.05</v>
      </c>
      <c r="M1014" s="114">
        <v>4.4300000000000006</v>
      </c>
    </row>
    <row r="1015" spans="1:13" ht="17" thickBot="1">
      <c r="A1015" s="3" t="s">
        <v>488</v>
      </c>
      <c r="B1015" s="167" t="s">
        <v>486</v>
      </c>
      <c r="C1015" s="129">
        <v>4114602</v>
      </c>
      <c r="D1015" s="4">
        <v>2019</v>
      </c>
      <c r="E1015" s="5">
        <v>3</v>
      </c>
      <c r="F1015" s="52">
        <v>10449</v>
      </c>
      <c r="G1015" s="51">
        <v>15706.75</v>
      </c>
      <c r="H1015" s="51">
        <v>5746</v>
      </c>
      <c r="I1015" s="123"/>
      <c r="J1015" s="114">
        <v>4.5519926905673511</v>
      </c>
      <c r="K1015" s="130">
        <v>84</v>
      </c>
      <c r="L1015" s="118">
        <v>0.09</v>
      </c>
      <c r="M1015" s="114">
        <v>4.46</v>
      </c>
    </row>
    <row r="1016" spans="1:13" ht="17" thickBot="1">
      <c r="A1016" s="3" t="s">
        <v>541</v>
      </c>
      <c r="B1016" s="167" t="s">
        <v>539</v>
      </c>
      <c r="C1016" s="129">
        <v>4115411</v>
      </c>
      <c r="D1016" s="4">
        <v>2019</v>
      </c>
      <c r="E1016" s="5">
        <v>3</v>
      </c>
      <c r="F1016" s="52">
        <v>12538</v>
      </c>
      <c r="G1016" s="51">
        <v>17313.82</v>
      </c>
      <c r="H1016" s="51">
        <v>6559</v>
      </c>
      <c r="I1016" s="123"/>
      <c r="J1016" s="114">
        <v>4.5512761091629823</v>
      </c>
      <c r="K1016" s="130">
        <v>100</v>
      </c>
      <c r="L1016" s="118">
        <v>7.0000000000000007E-2</v>
      </c>
      <c r="M1016" s="114">
        <v>4.4799999999999995</v>
      </c>
    </row>
    <row r="1017" spans="1:13" ht="17" thickBot="1">
      <c r="A1017" s="3" t="s">
        <v>280</v>
      </c>
      <c r="B1017" s="167" t="s">
        <v>278</v>
      </c>
      <c r="C1017" s="129">
        <v>4141701</v>
      </c>
      <c r="D1017" s="4">
        <v>2019</v>
      </c>
      <c r="E1017" s="5">
        <v>3</v>
      </c>
      <c r="F1017" s="52">
        <v>21890</v>
      </c>
      <c r="G1017" s="51">
        <v>39248.25</v>
      </c>
      <c r="H1017" s="51">
        <v>13508</v>
      </c>
      <c r="I1017" s="123"/>
      <c r="J1017" s="114">
        <v>4.5260771394729051</v>
      </c>
      <c r="K1017" s="130">
        <v>211</v>
      </c>
      <c r="L1017" s="118">
        <v>0.04</v>
      </c>
      <c r="M1017" s="114">
        <v>4.49</v>
      </c>
    </row>
    <row r="1018" spans="1:13" ht="17" thickBot="1">
      <c r="A1018" s="3" t="s">
        <v>162</v>
      </c>
      <c r="B1018" s="167" t="s">
        <v>396</v>
      </c>
      <c r="C1018" s="129">
        <v>4114527</v>
      </c>
      <c r="D1018" s="4">
        <v>2019</v>
      </c>
      <c r="E1018" s="5">
        <v>3</v>
      </c>
      <c r="F1018" s="52">
        <v>12844.02</v>
      </c>
      <c r="G1018" s="51">
        <v>15169.39</v>
      </c>
      <c r="H1018" s="51">
        <v>6078</v>
      </c>
      <c r="I1018" s="123"/>
      <c r="J1018" s="114">
        <v>4.6089848634419219</v>
      </c>
      <c r="K1018" s="130">
        <v>71</v>
      </c>
      <c r="L1018" s="118">
        <v>0.08</v>
      </c>
      <c r="M1018" s="114">
        <v>4.53</v>
      </c>
    </row>
    <row r="1019" spans="1:13" ht="17" thickBot="1">
      <c r="A1019" s="3" t="s">
        <v>112</v>
      </c>
      <c r="B1019" s="167" t="s">
        <v>584</v>
      </c>
      <c r="C1019" s="129">
        <v>4113650</v>
      </c>
      <c r="D1019" s="4">
        <v>2019</v>
      </c>
      <c r="E1019" s="5">
        <v>3</v>
      </c>
      <c r="F1019" s="52">
        <v>9304.6</v>
      </c>
      <c r="G1019" s="51">
        <v>11457.8</v>
      </c>
      <c r="H1019" s="51">
        <v>4462</v>
      </c>
      <c r="I1019" s="123"/>
      <c r="J1019" s="114">
        <v>4.6531600179291797</v>
      </c>
      <c r="K1019" s="130">
        <v>69</v>
      </c>
      <c r="L1019" s="118">
        <v>0.1</v>
      </c>
      <c r="M1019" s="114">
        <v>4.5500000000000007</v>
      </c>
    </row>
    <row r="1020" spans="1:13" ht="17" thickBot="1">
      <c r="A1020" s="3" t="s">
        <v>211</v>
      </c>
      <c r="B1020" s="167" t="s">
        <v>699</v>
      </c>
      <c r="C1020" s="129">
        <v>4113825</v>
      </c>
      <c r="D1020" s="4">
        <v>2019</v>
      </c>
      <c r="E1020" s="5">
        <v>3</v>
      </c>
      <c r="F1020" s="52">
        <v>18419.900000000001</v>
      </c>
      <c r="G1020" s="51">
        <v>32945.71</v>
      </c>
      <c r="H1020" s="51">
        <v>11200</v>
      </c>
      <c r="I1020" s="123"/>
      <c r="J1020" s="114">
        <v>4.5862151785714289</v>
      </c>
      <c r="K1020" s="130">
        <v>148</v>
      </c>
      <c r="L1020" s="118">
        <v>0.03</v>
      </c>
      <c r="M1020" s="114">
        <v>4.5599999999999996</v>
      </c>
    </row>
    <row r="1021" spans="1:13" ht="17" thickBot="1">
      <c r="A1021" s="3" t="s">
        <v>22</v>
      </c>
      <c r="B1021" s="167" t="s">
        <v>493</v>
      </c>
      <c r="C1021" s="129">
        <v>4115081</v>
      </c>
      <c r="D1021" s="4">
        <v>2019</v>
      </c>
      <c r="E1021" s="5">
        <v>3</v>
      </c>
      <c r="F1021" s="52">
        <v>15841</v>
      </c>
      <c r="G1021" s="51">
        <v>17457</v>
      </c>
      <c r="H1021" s="51">
        <v>7189</v>
      </c>
      <c r="I1021" s="123"/>
      <c r="J1021" s="114">
        <v>4.6317985811656701</v>
      </c>
      <c r="K1021" s="130">
        <v>88</v>
      </c>
      <c r="L1021" s="118">
        <v>0.06</v>
      </c>
      <c r="M1021" s="114">
        <v>4.57</v>
      </c>
    </row>
    <row r="1022" spans="1:13" ht="17" thickBot="1">
      <c r="A1022" s="3" t="s">
        <v>310</v>
      </c>
      <c r="B1022" s="167" t="s">
        <v>308</v>
      </c>
      <c r="C1022" s="129">
        <v>4113080</v>
      </c>
      <c r="D1022" s="4">
        <v>2019</v>
      </c>
      <c r="E1022" s="5">
        <v>3</v>
      </c>
      <c r="F1022" s="52">
        <v>14458.759999999998</v>
      </c>
      <c r="G1022" s="51">
        <v>23842.16</v>
      </c>
      <c r="H1022" s="51">
        <v>8266</v>
      </c>
      <c r="I1022" s="123">
        <v>12</v>
      </c>
      <c r="J1022" s="114">
        <v>4.6350012097749813</v>
      </c>
      <c r="K1022" s="130">
        <v>120</v>
      </c>
      <c r="L1022" s="118">
        <v>0.05</v>
      </c>
      <c r="M1022" s="114">
        <v>4.58</v>
      </c>
    </row>
    <row r="1023" spans="1:13" ht="17" thickBot="1">
      <c r="A1023" s="19" t="s">
        <v>175</v>
      </c>
      <c r="B1023" s="167" t="s">
        <v>422</v>
      </c>
      <c r="C1023" s="129">
        <v>4113049</v>
      </c>
      <c r="D1023" s="4">
        <v>2019</v>
      </c>
      <c r="E1023" s="5">
        <v>3</v>
      </c>
      <c r="F1023" s="52">
        <v>6861.23</v>
      </c>
      <c r="G1023" s="51">
        <v>10211.67</v>
      </c>
      <c r="H1023" s="51">
        <v>3680</v>
      </c>
      <c r="I1023" s="123"/>
      <c r="J1023" s="114">
        <v>4.6393750000000002</v>
      </c>
      <c r="K1023" s="130">
        <v>42</v>
      </c>
      <c r="L1023" s="118">
        <v>0.09</v>
      </c>
      <c r="M1023" s="114">
        <v>4.6393750000000002</v>
      </c>
    </row>
    <row r="1024" spans="1:13" ht="17" thickBot="1">
      <c r="A1024" s="3" t="s">
        <v>182</v>
      </c>
      <c r="B1024" s="167" t="s">
        <v>441</v>
      </c>
      <c r="C1024" s="129">
        <v>4113643</v>
      </c>
      <c r="D1024" s="4">
        <v>2019</v>
      </c>
      <c r="E1024" s="5">
        <v>3</v>
      </c>
      <c r="F1024" s="52">
        <v>18069.399999999998</v>
      </c>
      <c r="G1024" s="51">
        <v>26170.45</v>
      </c>
      <c r="H1024" s="51">
        <v>9462</v>
      </c>
      <c r="I1024" s="123"/>
      <c r="J1024" s="114">
        <v>4.6755284295075032</v>
      </c>
      <c r="K1024" s="130">
        <v>165</v>
      </c>
      <c r="L1024" s="118">
        <v>0.04</v>
      </c>
      <c r="M1024" s="114">
        <v>4.6399999999999997</v>
      </c>
    </row>
    <row r="1025" spans="1:13" ht="17" thickBot="1">
      <c r="A1025" s="3" t="s">
        <v>129</v>
      </c>
      <c r="B1025" s="167" t="s">
        <v>621</v>
      </c>
      <c r="C1025" s="129">
        <v>4114245</v>
      </c>
      <c r="D1025" s="4">
        <v>2019</v>
      </c>
      <c r="E1025" s="5">
        <v>3</v>
      </c>
      <c r="F1025" s="52">
        <v>15513.35</v>
      </c>
      <c r="G1025" s="51">
        <v>24853.88</v>
      </c>
      <c r="H1025" s="51">
        <v>8558</v>
      </c>
      <c r="I1025" s="123"/>
      <c r="J1025" s="114">
        <v>4.7168999766300539</v>
      </c>
      <c r="K1025" s="130">
        <v>139</v>
      </c>
      <c r="L1025" s="118">
        <v>0.06</v>
      </c>
      <c r="M1025" s="114">
        <v>4.66</v>
      </c>
    </row>
    <row r="1026" spans="1:13" ht="17" thickBot="1">
      <c r="A1026" s="3" t="s">
        <v>84</v>
      </c>
      <c r="B1026" s="167" t="s">
        <v>321</v>
      </c>
      <c r="C1026" s="129">
        <v>4179701</v>
      </c>
      <c r="D1026" s="4">
        <v>2019</v>
      </c>
      <c r="E1026" s="5">
        <v>3</v>
      </c>
      <c r="F1026" s="52">
        <v>15442.59</v>
      </c>
      <c r="G1026" s="51">
        <v>20305.16</v>
      </c>
      <c r="H1026" s="51">
        <v>7514</v>
      </c>
      <c r="I1026" s="123"/>
      <c r="J1026" s="114">
        <v>4.7574860260846421</v>
      </c>
      <c r="K1026" s="130">
        <v>96</v>
      </c>
      <c r="L1026" s="118">
        <v>0.09</v>
      </c>
      <c r="M1026" s="114">
        <v>4.67</v>
      </c>
    </row>
    <row r="1027" spans="1:13" ht="17" thickBot="1">
      <c r="A1027" s="3" t="s">
        <v>209</v>
      </c>
      <c r="B1027" s="167" t="s">
        <v>692</v>
      </c>
      <c r="C1027" s="129">
        <v>4000014</v>
      </c>
      <c r="D1027" s="4">
        <v>2019</v>
      </c>
      <c r="E1027" s="5">
        <v>3</v>
      </c>
      <c r="F1027" s="52">
        <v>15313</v>
      </c>
      <c r="G1027" s="51">
        <v>22390.3</v>
      </c>
      <c r="H1027" s="51">
        <v>7949</v>
      </c>
      <c r="I1027" s="123"/>
      <c r="J1027" s="114">
        <v>4.7431500817712919</v>
      </c>
      <c r="K1027" s="130">
        <v>97</v>
      </c>
      <c r="L1027" s="118">
        <v>0.05</v>
      </c>
      <c r="M1027" s="114">
        <v>4.6900000000000004</v>
      </c>
    </row>
    <row r="1028" spans="1:13" ht="17" thickBot="1">
      <c r="A1028" s="3" t="s">
        <v>69</v>
      </c>
      <c r="B1028" s="167" t="e">
        <v>#N/A</v>
      </c>
      <c r="C1028" s="4">
        <v>4945200</v>
      </c>
      <c r="D1028" s="4">
        <v>2019</v>
      </c>
      <c r="E1028" s="5">
        <v>3</v>
      </c>
      <c r="F1028" s="52">
        <v>4313</v>
      </c>
      <c r="G1028" s="51">
        <v>7672</v>
      </c>
      <c r="H1028" s="51">
        <v>2552</v>
      </c>
      <c r="I1028" s="123"/>
      <c r="J1028" s="114">
        <v>4.6963166144200628</v>
      </c>
      <c r="K1028" s="130">
        <v>43</v>
      </c>
      <c r="L1028" s="118">
        <v>0</v>
      </c>
      <c r="M1028" s="114">
        <v>4.7</v>
      </c>
    </row>
    <row r="1029" spans="1:13" ht="17" thickBot="1">
      <c r="A1029" s="3" t="s">
        <v>49</v>
      </c>
      <c r="B1029" s="167" t="s">
        <v>546</v>
      </c>
      <c r="C1029" s="129">
        <v>4104808</v>
      </c>
      <c r="D1029" s="4">
        <v>2019</v>
      </c>
      <c r="E1029" s="5">
        <v>3</v>
      </c>
      <c r="F1029" s="52">
        <v>16552</v>
      </c>
      <c r="G1029" s="51">
        <v>28964.2</v>
      </c>
      <c r="H1029" s="51">
        <v>9556</v>
      </c>
      <c r="I1029" s="123"/>
      <c r="J1029" s="114">
        <v>4.7631017161992464</v>
      </c>
      <c r="K1029" s="130">
        <v>116</v>
      </c>
      <c r="L1029" s="118">
        <v>0.05</v>
      </c>
      <c r="M1029" s="114">
        <v>4.71</v>
      </c>
    </row>
    <row r="1030" spans="1:13" ht="17" thickBot="1">
      <c r="A1030" s="3" t="s">
        <v>44</v>
      </c>
      <c r="B1030" s="167" t="s">
        <v>535</v>
      </c>
      <c r="C1030" s="129">
        <v>4173209</v>
      </c>
      <c r="D1030" s="4">
        <v>2019</v>
      </c>
      <c r="E1030" s="5">
        <v>3</v>
      </c>
      <c r="F1030" s="52">
        <v>4809.1400000000003</v>
      </c>
      <c r="G1030" s="51">
        <v>16932.53</v>
      </c>
      <c r="H1030" s="51">
        <v>4594</v>
      </c>
      <c r="I1030" s="123"/>
      <c r="J1030" s="114">
        <v>4.7326229865041354</v>
      </c>
      <c r="K1030" s="130">
        <v>54</v>
      </c>
      <c r="L1030" s="118">
        <v>0.11</v>
      </c>
      <c r="M1030" s="114">
        <v>4.7300000000000004</v>
      </c>
    </row>
    <row r="1031" spans="1:13" ht="17" thickBot="1">
      <c r="A1031" s="3" t="s">
        <v>172</v>
      </c>
      <c r="B1031" s="167" t="s">
        <v>416</v>
      </c>
      <c r="C1031" s="129">
        <v>4112280</v>
      </c>
      <c r="D1031" s="4">
        <v>2019</v>
      </c>
      <c r="E1031" s="5">
        <v>3</v>
      </c>
      <c r="F1031" s="52">
        <v>14783</v>
      </c>
      <c r="G1031" s="51">
        <v>24190.5</v>
      </c>
      <c r="H1031" s="51">
        <v>8138</v>
      </c>
      <c r="I1031" s="123"/>
      <c r="J1031" s="114">
        <v>4.7890759400344063</v>
      </c>
      <c r="K1031" s="130">
        <v>103</v>
      </c>
      <c r="L1031" s="118">
        <v>0.06</v>
      </c>
      <c r="M1031" s="114">
        <v>4.7300000000000004</v>
      </c>
    </row>
    <row r="1032" spans="1:13" ht="17" thickBot="1">
      <c r="A1032" s="3" t="s">
        <v>769</v>
      </c>
      <c r="B1032" s="167" t="s">
        <v>251</v>
      </c>
      <c r="C1032" s="129">
        <v>4127403</v>
      </c>
      <c r="D1032" s="4">
        <v>2019</v>
      </c>
      <c r="E1032" s="5">
        <v>3</v>
      </c>
      <c r="F1032" s="52">
        <v>16564.63</v>
      </c>
      <c r="G1032" s="51">
        <v>30698.400000000001</v>
      </c>
      <c r="H1032" s="51">
        <v>9894</v>
      </c>
      <c r="I1032" s="123"/>
      <c r="J1032" s="114">
        <v>4.7769385486153224</v>
      </c>
      <c r="K1032" s="130">
        <v>168</v>
      </c>
      <c r="L1032" s="118">
        <v>0.02</v>
      </c>
      <c r="M1032" s="114">
        <v>4.7600000000000007</v>
      </c>
    </row>
    <row r="1033" spans="1:13" ht="17" thickBot="1">
      <c r="A1033" s="3" t="s">
        <v>656</v>
      </c>
      <c r="B1033" s="167" t="s">
        <v>654</v>
      </c>
      <c r="C1033" s="129">
        <v>4160107</v>
      </c>
      <c r="D1033" s="4">
        <v>2019</v>
      </c>
      <c r="E1033" s="5">
        <v>3</v>
      </c>
      <c r="F1033" s="52">
        <v>22492.41</v>
      </c>
      <c r="G1033" s="51">
        <v>37065</v>
      </c>
      <c r="H1033" s="51">
        <v>12458</v>
      </c>
      <c r="I1033" s="123"/>
      <c r="J1033" s="114">
        <v>4.7806558034997595</v>
      </c>
      <c r="K1033" s="130">
        <v>187</v>
      </c>
      <c r="L1033" s="118">
        <v>0.02</v>
      </c>
      <c r="M1033" s="114">
        <v>4.7600000000000007</v>
      </c>
    </row>
    <row r="1034" spans="1:13" ht="17" thickBot="1">
      <c r="A1034" s="3" t="s">
        <v>150</v>
      </c>
      <c r="B1034" s="167" t="s">
        <v>367</v>
      </c>
      <c r="C1034" s="129">
        <v>4114670</v>
      </c>
      <c r="D1034" s="4">
        <v>2019</v>
      </c>
      <c r="E1034" s="5">
        <v>3</v>
      </c>
      <c r="F1034" s="52">
        <v>16800.93</v>
      </c>
      <c r="G1034" s="51">
        <v>28102.97</v>
      </c>
      <c r="H1034" s="51">
        <v>9309</v>
      </c>
      <c r="I1034" s="123"/>
      <c r="J1034" s="114">
        <v>4.8237082393382753</v>
      </c>
      <c r="K1034" s="130">
        <v>117</v>
      </c>
      <c r="L1034" s="118">
        <v>0.06</v>
      </c>
      <c r="M1034" s="114">
        <v>4.7600000000000007</v>
      </c>
    </row>
    <row r="1035" spans="1:13" ht="17" thickBot="1">
      <c r="A1035" s="3" t="s">
        <v>40</v>
      </c>
      <c r="B1035" s="167" t="s">
        <v>530</v>
      </c>
      <c r="C1035" s="129">
        <v>4110946</v>
      </c>
      <c r="D1035" s="4">
        <v>2019</v>
      </c>
      <c r="E1035" s="5">
        <v>3</v>
      </c>
      <c r="F1035" s="52">
        <v>10540.5</v>
      </c>
      <c r="G1035" s="51">
        <v>13871.25</v>
      </c>
      <c r="H1035" s="51">
        <v>5025</v>
      </c>
      <c r="I1035" s="123"/>
      <c r="J1035" s="114">
        <v>4.8580597014925377</v>
      </c>
      <c r="K1035" s="130">
        <v>112</v>
      </c>
      <c r="L1035" s="118">
        <v>0.1</v>
      </c>
      <c r="M1035" s="114">
        <v>4.7600000000000007</v>
      </c>
    </row>
    <row r="1036" spans="1:13" ht="17" thickBot="1">
      <c r="A1036" s="3" t="s">
        <v>144</v>
      </c>
      <c r="B1036" s="167" t="s">
        <v>355</v>
      </c>
      <c r="C1036" s="129">
        <v>4107702</v>
      </c>
      <c r="D1036" s="4">
        <v>2019</v>
      </c>
      <c r="E1036" s="5">
        <v>3</v>
      </c>
      <c r="F1036" s="52">
        <v>32028.75</v>
      </c>
      <c r="G1036" s="51">
        <v>54148.25</v>
      </c>
      <c r="H1036" s="51">
        <v>17515</v>
      </c>
      <c r="I1036" s="123"/>
      <c r="J1036" s="114">
        <v>4.9201827005423926</v>
      </c>
      <c r="K1036" s="130">
        <v>215</v>
      </c>
      <c r="L1036" s="118">
        <v>0.01</v>
      </c>
      <c r="M1036" s="114">
        <v>4.91</v>
      </c>
    </row>
    <row r="1037" spans="1:13" ht="17" thickBot="1">
      <c r="A1037" s="3" t="s">
        <v>99</v>
      </c>
      <c r="B1037" s="167" t="s">
        <v>553</v>
      </c>
      <c r="C1037" s="4">
        <v>4915331</v>
      </c>
      <c r="D1037" s="4">
        <v>2019</v>
      </c>
      <c r="E1037" s="5">
        <v>3</v>
      </c>
      <c r="F1037" s="52">
        <v>19505.87</v>
      </c>
      <c r="G1037" s="51">
        <v>19058.140000000003</v>
      </c>
      <c r="H1037" s="51">
        <v>7518</v>
      </c>
      <c r="I1037" s="123"/>
      <c r="J1037" s="114">
        <v>5.1295570630486838</v>
      </c>
      <c r="K1037" s="130">
        <v>100</v>
      </c>
      <c r="L1037" s="118">
        <v>0.06</v>
      </c>
      <c r="M1037" s="114">
        <v>5.07</v>
      </c>
    </row>
    <row r="1038" spans="1:13" ht="17" thickBot="1">
      <c r="A1038" s="3" t="s">
        <v>615</v>
      </c>
      <c r="B1038" s="167" t="s">
        <v>613</v>
      </c>
      <c r="C1038" s="129">
        <v>4150702</v>
      </c>
      <c r="D1038" s="4">
        <v>2019</v>
      </c>
      <c r="E1038" s="5">
        <v>3</v>
      </c>
      <c r="F1038" s="52">
        <v>21642.1</v>
      </c>
      <c r="G1038" s="51">
        <v>35305.25</v>
      </c>
      <c r="H1038" s="51">
        <v>11052</v>
      </c>
      <c r="I1038" s="123"/>
      <c r="J1038" s="114">
        <v>5.1526737242128124</v>
      </c>
      <c r="K1038" s="130">
        <v>155</v>
      </c>
      <c r="L1038" s="118">
        <v>0.04</v>
      </c>
      <c r="M1038" s="114">
        <v>5.1100000000000003</v>
      </c>
    </row>
    <row r="1039" spans="1:13" ht="17" thickBot="1">
      <c r="A1039" s="3" t="s">
        <v>583</v>
      </c>
      <c r="B1039" s="167" t="s">
        <v>581</v>
      </c>
      <c r="C1039" s="129">
        <v>4115011</v>
      </c>
      <c r="D1039" s="4">
        <v>2019</v>
      </c>
      <c r="E1039" s="5">
        <v>3</v>
      </c>
      <c r="F1039" s="52">
        <v>7700.2099999999991</v>
      </c>
      <c r="G1039" s="51">
        <v>9561.9500000000007</v>
      </c>
      <c r="H1039" s="51">
        <v>3373</v>
      </c>
      <c r="I1039" s="123"/>
      <c r="J1039" s="114">
        <v>5.1177468129261783</v>
      </c>
      <c r="K1039" s="130">
        <v>46</v>
      </c>
      <c r="L1039" s="118">
        <v>0.14000000000000001</v>
      </c>
      <c r="M1039" s="114">
        <v>5.12</v>
      </c>
    </row>
    <row r="1040" spans="1:13" ht="17" thickBot="1">
      <c r="A1040" s="3" t="s">
        <v>438</v>
      </c>
      <c r="B1040" s="167" t="s">
        <v>436</v>
      </c>
      <c r="C1040" s="129">
        <v>4915321</v>
      </c>
      <c r="D1040" s="4">
        <v>2019</v>
      </c>
      <c r="E1040" s="5">
        <v>3</v>
      </c>
      <c r="F1040" s="52">
        <v>6686.3899999999994</v>
      </c>
      <c r="G1040" s="51">
        <v>7911.87</v>
      </c>
      <c r="H1040" s="51">
        <v>2850</v>
      </c>
      <c r="I1040" s="123"/>
      <c r="J1040" s="114">
        <v>5.1221964912280695</v>
      </c>
      <c r="K1040" s="130">
        <v>54</v>
      </c>
      <c r="L1040" s="118">
        <v>0.19</v>
      </c>
      <c r="M1040" s="114">
        <v>5.12</v>
      </c>
    </row>
    <row r="1041" spans="1:13" ht="17" thickBot="1">
      <c r="A1041" s="3" t="s">
        <v>72</v>
      </c>
      <c r="B1041" s="167" t="s">
        <v>287</v>
      </c>
      <c r="C1041" s="129">
        <v>4913502</v>
      </c>
      <c r="D1041" s="4">
        <v>2019</v>
      </c>
      <c r="E1041" s="5">
        <v>3</v>
      </c>
      <c r="F1041" s="52">
        <v>11282.39</v>
      </c>
      <c r="G1041" s="51">
        <v>13163.4</v>
      </c>
      <c r="H1041" s="51">
        <v>4671</v>
      </c>
      <c r="I1041" s="123"/>
      <c r="J1041" s="114">
        <v>5.233523870691501</v>
      </c>
      <c r="K1041" s="130">
        <v>70</v>
      </c>
      <c r="L1041" s="118">
        <v>0.1</v>
      </c>
      <c r="M1041" s="114">
        <v>5.1300000000000008</v>
      </c>
    </row>
    <row r="1042" spans="1:13" ht="17" thickBot="1">
      <c r="A1042" s="3" t="s">
        <v>67</v>
      </c>
      <c r="B1042" s="167" t="s">
        <v>276</v>
      </c>
      <c r="C1042" s="129">
        <v>4115271</v>
      </c>
      <c r="D1042" s="4">
        <v>2019</v>
      </c>
      <c r="E1042" s="5">
        <v>3</v>
      </c>
      <c r="F1042" s="52">
        <v>8689</v>
      </c>
      <c r="G1042" s="51">
        <v>6591</v>
      </c>
      <c r="H1042" s="51">
        <v>2898</v>
      </c>
      <c r="I1042" s="123"/>
      <c r="J1042" s="114">
        <v>5.2726017943409245</v>
      </c>
      <c r="K1042" s="130">
        <v>92</v>
      </c>
      <c r="L1042" s="118">
        <v>0.11</v>
      </c>
      <c r="M1042" s="114">
        <v>5.1599999999999993</v>
      </c>
    </row>
    <row r="1043" spans="1:13" ht="17" thickBot="1">
      <c r="A1043" s="3" t="s">
        <v>78</v>
      </c>
      <c r="B1043" s="167" t="s">
        <v>306</v>
      </c>
      <c r="C1043" s="129">
        <v>4152708</v>
      </c>
      <c r="D1043" s="4">
        <v>2019</v>
      </c>
      <c r="E1043" s="5">
        <v>3</v>
      </c>
      <c r="F1043" s="52">
        <v>5422.39</v>
      </c>
      <c r="G1043" s="51">
        <v>7894.81</v>
      </c>
      <c r="H1043" s="51">
        <v>2581</v>
      </c>
      <c r="I1043" s="123"/>
      <c r="J1043" s="114">
        <v>5.1597055404881829</v>
      </c>
      <c r="K1043" s="130">
        <v>40</v>
      </c>
      <c r="L1043" s="118">
        <v>0.16</v>
      </c>
      <c r="M1043" s="114">
        <v>5.16</v>
      </c>
    </row>
    <row r="1044" spans="1:13" ht="17" thickBot="1">
      <c r="A1044" s="3" t="s">
        <v>115</v>
      </c>
      <c r="B1044" s="167" t="s">
        <v>590</v>
      </c>
      <c r="C1044" s="129">
        <v>4113338</v>
      </c>
      <c r="D1044" s="4">
        <v>2019</v>
      </c>
      <c r="E1044" s="5">
        <v>3</v>
      </c>
      <c r="F1044" s="52">
        <v>10221.25</v>
      </c>
      <c r="G1044" s="51">
        <v>15650.75</v>
      </c>
      <c r="H1044" s="51">
        <v>4911</v>
      </c>
      <c r="I1044" s="123"/>
      <c r="J1044" s="114">
        <v>5.2681734880879656</v>
      </c>
      <c r="K1044" s="130">
        <v>70</v>
      </c>
      <c r="L1044" s="118">
        <v>0.1</v>
      </c>
      <c r="M1044" s="114">
        <v>5.17</v>
      </c>
    </row>
    <row r="1045" spans="1:13" ht="17" thickBot="1">
      <c r="A1045" s="3" t="s">
        <v>216</v>
      </c>
      <c r="B1045" s="167" t="s">
        <v>740</v>
      </c>
      <c r="C1045" s="129">
        <v>4915551</v>
      </c>
      <c r="D1045" s="4">
        <v>2019</v>
      </c>
      <c r="E1045" s="5">
        <v>3</v>
      </c>
      <c r="F1045" s="52">
        <v>5469.59</v>
      </c>
      <c r="G1045" s="51">
        <v>6879.4599999999991</v>
      </c>
      <c r="H1045" s="51">
        <v>2314</v>
      </c>
      <c r="I1045" s="123"/>
      <c r="J1045" s="114">
        <v>5.3366681071737245</v>
      </c>
      <c r="K1045" s="130">
        <v>30</v>
      </c>
      <c r="L1045" s="118">
        <v>0.19</v>
      </c>
      <c r="M1045" s="114">
        <v>5.34</v>
      </c>
    </row>
    <row r="1046" spans="1:13" ht="17" thickBot="1">
      <c r="A1046" s="3" t="s">
        <v>315</v>
      </c>
      <c r="B1046" s="167" t="s">
        <v>313</v>
      </c>
      <c r="C1046" s="129">
        <v>4110656</v>
      </c>
      <c r="D1046" s="4">
        <v>2019</v>
      </c>
      <c r="E1046" s="5">
        <v>3</v>
      </c>
      <c r="F1046" s="52">
        <v>10040.02</v>
      </c>
      <c r="G1046" s="51">
        <v>18965.16</v>
      </c>
      <c r="H1046" s="51">
        <v>5391</v>
      </c>
      <c r="I1046" s="123"/>
      <c r="J1046" s="114">
        <v>5.3802967909478765</v>
      </c>
      <c r="K1046" s="130">
        <v>74</v>
      </c>
      <c r="L1046" s="118">
        <v>0</v>
      </c>
      <c r="M1046" s="114">
        <v>5.38</v>
      </c>
    </row>
    <row r="1047" spans="1:13" ht="17" thickBot="1">
      <c r="A1047" s="3" t="s">
        <v>534</v>
      </c>
      <c r="B1047" s="167" t="s">
        <v>532</v>
      </c>
      <c r="C1047" s="129">
        <v>4165809</v>
      </c>
      <c r="D1047" s="4">
        <v>2019</v>
      </c>
      <c r="E1047" s="5">
        <v>3</v>
      </c>
      <c r="F1047" s="52">
        <v>32880.5</v>
      </c>
      <c r="G1047" s="51">
        <v>66822</v>
      </c>
      <c r="H1047" s="51">
        <v>18073</v>
      </c>
      <c r="I1047" s="123"/>
      <c r="J1047" s="114">
        <v>5.5166546782493224</v>
      </c>
      <c r="K1047" s="130">
        <v>205</v>
      </c>
      <c r="L1047" s="118">
        <v>0.02</v>
      </c>
      <c r="M1047" s="114">
        <v>5.5</v>
      </c>
    </row>
    <row r="1048" spans="1:13" ht="17" thickBot="1">
      <c r="A1048" s="3" t="s">
        <v>199</v>
      </c>
      <c r="B1048" s="167" t="s">
        <v>668</v>
      </c>
      <c r="C1048" s="129">
        <v>4914401</v>
      </c>
      <c r="D1048" s="4">
        <v>2019</v>
      </c>
      <c r="E1048" s="5">
        <v>3</v>
      </c>
      <c r="F1048" s="52">
        <v>6181.79</v>
      </c>
      <c r="G1048" s="51">
        <v>10661.83</v>
      </c>
      <c r="H1048" s="51">
        <v>3059</v>
      </c>
      <c r="I1048" s="123"/>
      <c r="J1048" s="114">
        <v>5.5062504086302706</v>
      </c>
      <c r="K1048" s="130">
        <v>34</v>
      </c>
      <c r="L1048" s="118">
        <v>0.17</v>
      </c>
      <c r="M1048" s="114">
        <v>5.51</v>
      </c>
    </row>
    <row r="1049" spans="1:13" ht="17" thickBot="1">
      <c r="A1049" s="3" t="s">
        <v>140</v>
      </c>
      <c r="B1049" s="167" t="s">
        <v>647</v>
      </c>
      <c r="C1049" s="129">
        <v>4115281</v>
      </c>
      <c r="D1049" s="4">
        <v>2019</v>
      </c>
      <c r="E1049" s="5">
        <v>3</v>
      </c>
      <c r="F1049" s="52">
        <v>13472.09</v>
      </c>
      <c r="G1049" s="51">
        <v>13879.91</v>
      </c>
      <c r="H1049" s="51">
        <v>4842</v>
      </c>
      <c r="I1049" s="123"/>
      <c r="J1049" s="114">
        <v>5.6489054109871955</v>
      </c>
      <c r="K1049" s="130">
        <v>80</v>
      </c>
      <c r="L1049" s="118">
        <v>0.11</v>
      </c>
      <c r="M1049" s="114">
        <v>5.54</v>
      </c>
    </row>
    <row r="1050" spans="1:13" ht="17" thickBot="1">
      <c r="A1050" s="3" t="s">
        <v>167</v>
      </c>
      <c r="B1050" s="167" t="s">
        <v>406</v>
      </c>
      <c r="C1050" s="129">
        <v>4945700</v>
      </c>
      <c r="D1050" s="4">
        <v>2019</v>
      </c>
      <c r="E1050" s="5">
        <v>3</v>
      </c>
      <c r="F1050" s="52">
        <v>6479.77</v>
      </c>
      <c r="G1050" s="51">
        <v>9664.56</v>
      </c>
      <c r="H1050" s="51">
        <v>2904</v>
      </c>
      <c r="I1050" s="123"/>
      <c r="J1050" s="114">
        <v>5.5593422865013773</v>
      </c>
      <c r="K1050" s="130">
        <v>45</v>
      </c>
      <c r="L1050" s="118">
        <v>0.15</v>
      </c>
      <c r="M1050" s="114">
        <v>5.56</v>
      </c>
    </row>
    <row r="1051" spans="1:13" ht="17" thickBot="1">
      <c r="A1051" s="3" t="s">
        <v>275</v>
      </c>
      <c r="B1051" s="167" t="s">
        <v>273</v>
      </c>
      <c r="C1051" s="129">
        <v>4205407</v>
      </c>
      <c r="D1051" s="4">
        <v>2019</v>
      </c>
      <c r="E1051" s="5">
        <v>3</v>
      </c>
      <c r="F1051" s="52">
        <v>2332.8000000000002</v>
      </c>
      <c r="G1051" s="51">
        <v>3355.9500000000003</v>
      </c>
      <c r="H1051" s="51">
        <v>1019</v>
      </c>
      <c r="I1051" s="123"/>
      <c r="J1051" s="114">
        <v>5.582679097154073</v>
      </c>
      <c r="K1051" s="130">
        <v>12</v>
      </c>
      <c r="L1051" s="118">
        <v>0.23</v>
      </c>
      <c r="M1051" s="114">
        <v>5.58</v>
      </c>
    </row>
    <row r="1052" spans="1:13" ht="17" thickBot="1">
      <c r="A1052" s="19" t="s">
        <v>773</v>
      </c>
      <c r="B1052" s="167" t="s">
        <v>429</v>
      </c>
      <c r="C1052" s="4">
        <v>4115911</v>
      </c>
      <c r="D1052" s="4">
        <v>2019</v>
      </c>
      <c r="E1052" s="5">
        <v>3</v>
      </c>
      <c r="F1052" s="52">
        <v>6659</v>
      </c>
      <c r="G1052" s="51">
        <v>9456</v>
      </c>
      <c r="H1052" s="51">
        <v>2882</v>
      </c>
      <c r="I1052" s="123"/>
      <c r="J1052" s="114">
        <v>5.5916030534351142</v>
      </c>
      <c r="K1052" s="130">
        <v>52</v>
      </c>
      <c r="L1052" s="118">
        <v>0.18043025676613464</v>
      </c>
      <c r="M1052" s="114">
        <v>5.5916030534351142</v>
      </c>
    </row>
    <row r="1053" spans="1:13" ht="17" thickBot="1">
      <c r="A1053" s="3" t="s">
        <v>187</v>
      </c>
      <c r="B1053" s="167" t="s">
        <v>449</v>
      </c>
      <c r="C1053" s="129">
        <v>4135901</v>
      </c>
      <c r="D1053" s="4">
        <v>2019</v>
      </c>
      <c r="E1053" s="5">
        <v>3</v>
      </c>
      <c r="F1053" s="52">
        <v>9027.1</v>
      </c>
      <c r="G1053" s="51">
        <v>17394.739999999998</v>
      </c>
      <c r="H1053" s="51">
        <v>4640</v>
      </c>
      <c r="I1053" s="123"/>
      <c r="J1053" s="114">
        <v>5.6943620689655168</v>
      </c>
      <c r="K1053" s="130">
        <v>78</v>
      </c>
      <c r="L1053" s="118">
        <v>0.1</v>
      </c>
      <c r="M1053" s="114">
        <v>5.5900000000000007</v>
      </c>
    </row>
    <row r="1054" spans="1:13" ht="17" thickBot="1">
      <c r="A1054" s="3" t="s">
        <v>121</v>
      </c>
      <c r="B1054" s="167" t="s">
        <v>604</v>
      </c>
      <c r="C1054" s="129">
        <v>4115891</v>
      </c>
      <c r="D1054" s="4">
        <v>2019</v>
      </c>
      <c r="E1054" s="5">
        <v>3</v>
      </c>
      <c r="F1054" s="52">
        <v>12478.330000000002</v>
      </c>
      <c r="G1054" s="51">
        <v>11915.7</v>
      </c>
      <c r="H1054" s="51">
        <v>4135</v>
      </c>
      <c r="I1054" s="123"/>
      <c r="J1054" s="114">
        <v>5.899402660217655</v>
      </c>
      <c r="K1054" s="130">
        <v>57</v>
      </c>
      <c r="L1054" s="118">
        <v>0.13</v>
      </c>
      <c r="M1054" s="114">
        <v>5.9</v>
      </c>
    </row>
    <row r="1055" spans="1:13" ht="17" thickBot="1">
      <c r="A1055" s="3" t="s">
        <v>131</v>
      </c>
      <c r="B1055" s="167" t="s">
        <v>626</v>
      </c>
      <c r="C1055" s="129">
        <v>4111670</v>
      </c>
      <c r="D1055" s="4">
        <v>2019</v>
      </c>
      <c r="E1055" s="5">
        <v>3</v>
      </c>
      <c r="F1055" s="52">
        <v>4961.37</v>
      </c>
      <c r="G1055" s="51">
        <v>7348.24</v>
      </c>
      <c r="H1055" s="51">
        <v>2086</v>
      </c>
      <c r="I1055" s="123"/>
      <c r="J1055" s="114">
        <v>5.9010594439117936</v>
      </c>
      <c r="K1055" s="130">
        <v>28</v>
      </c>
      <c r="L1055" s="118">
        <v>0</v>
      </c>
      <c r="M1055" s="114">
        <v>5.9</v>
      </c>
    </row>
    <row r="1056" spans="1:13" ht="17" thickBot="1">
      <c r="A1056" s="3" t="s">
        <v>47</v>
      </c>
      <c r="B1056" s="167" t="s">
        <v>542</v>
      </c>
      <c r="C1056" s="129">
        <v>4204509</v>
      </c>
      <c r="D1056" s="4">
        <v>2019</v>
      </c>
      <c r="E1056" s="5">
        <v>3</v>
      </c>
      <c r="F1056" s="52">
        <v>1928</v>
      </c>
      <c r="G1056" s="51">
        <v>4087.7</v>
      </c>
      <c r="H1056" s="51">
        <v>1016</v>
      </c>
      <c r="I1056" s="123"/>
      <c r="J1056" s="114">
        <v>5.9209645669291335</v>
      </c>
      <c r="K1056" s="130">
        <v>12</v>
      </c>
      <c r="L1056" s="118">
        <v>0.16</v>
      </c>
      <c r="M1056" s="114">
        <v>5.92</v>
      </c>
    </row>
    <row r="1057" spans="1:13" ht="17" thickBot="1">
      <c r="A1057" s="3" t="s">
        <v>217</v>
      </c>
      <c r="B1057" s="167" t="s">
        <v>694</v>
      </c>
      <c r="C1057" s="129">
        <v>4015481</v>
      </c>
      <c r="D1057" s="4">
        <v>2019</v>
      </c>
      <c r="E1057" s="5">
        <v>3</v>
      </c>
      <c r="F1057" s="52">
        <v>12227.71</v>
      </c>
      <c r="G1057" s="51">
        <v>30411.9</v>
      </c>
      <c r="H1057" s="51">
        <v>7139</v>
      </c>
      <c r="I1057" s="123"/>
      <c r="J1057" s="114">
        <v>5.9727706961759353</v>
      </c>
      <c r="K1057" s="130">
        <v>80</v>
      </c>
      <c r="L1057" s="118">
        <v>0.04</v>
      </c>
      <c r="M1057" s="114">
        <v>5.93</v>
      </c>
    </row>
    <row r="1058" spans="1:13" ht="17" thickBot="1">
      <c r="A1058" s="3" t="s">
        <v>772</v>
      </c>
      <c r="B1058" s="167" t="s">
        <v>771</v>
      </c>
      <c r="C1058" s="4">
        <v>4115841</v>
      </c>
      <c r="D1058" s="4">
        <v>2019</v>
      </c>
      <c r="E1058" s="5">
        <v>3</v>
      </c>
      <c r="F1058" s="52">
        <v>6329.74</v>
      </c>
      <c r="G1058" s="51">
        <v>6244.07</v>
      </c>
      <c r="H1058" s="51">
        <v>2117</v>
      </c>
      <c r="I1058" s="123"/>
      <c r="J1058" s="114">
        <v>5.9394473311289557</v>
      </c>
      <c r="K1058" s="130">
        <v>60</v>
      </c>
      <c r="L1058" s="118">
        <v>0.17</v>
      </c>
      <c r="M1058" s="114">
        <v>5.94</v>
      </c>
    </row>
    <row r="1059" spans="1:13" ht="17" thickBot="1">
      <c r="A1059" s="3" t="s">
        <v>23</v>
      </c>
      <c r="B1059" s="167" t="s">
        <v>495</v>
      </c>
      <c r="C1059" s="129">
        <v>4115421</v>
      </c>
      <c r="D1059" s="4">
        <v>2019</v>
      </c>
      <c r="E1059" s="5">
        <v>3</v>
      </c>
      <c r="F1059" s="52">
        <v>10926.25</v>
      </c>
      <c r="G1059" s="51">
        <v>10189</v>
      </c>
      <c r="H1059" s="51">
        <v>3497</v>
      </c>
      <c r="I1059" s="123"/>
      <c r="J1059" s="114">
        <v>6.0381040892193312</v>
      </c>
      <c r="K1059" s="130">
        <v>60</v>
      </c>
      <c r="L1059" s="118">
        <v>0.15</v>
      </c>
      <c r="M1059" s="114">
        <v>6.04</v>
      </c>
    </row>
    <row r="1060" spans="1:13" ht="17" thickBot="1">
      <c r="A1060" s="3" t="s">
        <v>85</v>
      </c>
      <c r="B1060" s="167" t="s">
        <v>323</v>
      </c>
      <c r="C1060" s="4">
        <v>4167904</v>
      </c>
      <c r="D1060" s="4">
        <v>2019</v>
      </c>
      <c r="E1060" s="5">
        <v>3</v>
      </c>
      <c r="F1060" s="52">
        <v>3842.5</v>
      </c>
      <c r="G1060" s="51">
        <v>5569.75</v>
      </c>
      <c r="H1060" s="51">
        <v>1550</v>
      </c>
      <c r="I1060" s="123"/>
      <c r="J1060" s="114">
        <v>6.0724193548387095</v>
      </c>
      <c r="K1060" s="130">
        <v>0</v>
      </c>
      <c r="L1060" s="118">
        <v>0.31</v>
      </c>
      <c r="M1060" s="114">
        <v>6.07</v>
      </c>
    </row>
    <row r="1061" spans="1:13" ht="17" thickBot="1">
      <c r="A1061" s="3" t="s">
        <v>166</v>
      </c>
      <c r="B1061" s="167" t="s">
        <v>758</v>
      </c>
      <c r="C1061" s="4">
        <v>4112835</v>
      </c>
      <c r="D1061" s="4">
        <v>2019</v>
      </c>
      <c r="E1061" s="5">
        <v>3</v>
      </c>
      <c r="F1061" s="52">
        <v>3527.3599999999997</v>
      </c>
      <c r="G1061" s="51">
        <v>6572.1</v>
      </c>
      <c r="H1061" s="51">
        <v>1431</v>
      </c>
      <c r="I1061" s="123"/>
      <c r="J1061" s="114">
        <v>7.0576240391334721</v>
      </c>
      <c r="K1061" s="130">
        <v>20</v>
      </c>
      <c r="L1061" s="118">
        <v>0.31</v>
      </c>
      <c r="M1061" s="114">
        <v>7.06</v>
      </c>
    </row>
    <row r="1062" spans="1:13" ht="17" thickBot="1">
      <c r="A1062" s="3" t="s">
        <v>774</v>
      </c>
      <c r="B1062" s="167" t="s">
        <v>265</v>
      </c>
      <c r="C1062" s="4">
        <v>4115901</v>
      </c>
      <c r="D1062" s="4">
        <v>2019</v>
      </c>
      <c r="E1062" s="5">
        <v>3</v>
      </c>
      <c r="F1062" s="52">
        <v>6798</v>
      </c>
      <c r="G1062" s="51">
        <v>7808</v>
      </c>
      <c r="H1062" s="51">
        <v>1975</v>
      </c>
      <c r="I1062" s="123"/>
      <c r="J1062" s="114">
        <v>7.3954430379746832</v>
      </c>
      <c r="K1062" s="130">
        <v>44</v>
      </c>
      <c r="L1062" s="118">
        <v>0.26329113924050634</v>
      </c>
      <c r="M1062" s="114">
        <v>7.3954430379746832</v>
      </c>
    </row>
    <row r="1063" spans="1:13" ht="17" thickBot="1">
      <c r="A1063" s="3" t="s">
        <v>146</v>
      </c>
      <c r="B1063" s="167" t="s">
        <v>359</v>
      </c>
      <c r="C1063" s="4">
        <v>4219408</v>
      </c>
      <c r="D1063" s="4">
        <v>2019</v>
      </c>
      <c r="E1063" s="5">
        <v>3</v>
      </c>
      <c r="F1063" s="52">
        <v>1160</v>
      </c>
      <c r="G1063" s="51">
        <v>1912</v>
      </c>
      <c r="H1063" s="51">
        <v>398</v>
      </c>
      <c r="I1063" s="123"/>
      <c r="J1063" s="114">
        <v>7.7185929648241203</v>
      </c>
      <c r="K1063" s="130">
        <v>40</v>
      </c>
      <c r="L1063" s="118">
        <v>0</v>
      </c>
      <c r="M1063" s="114">
        <v>7.72</v>
      </c>
    </row>
    <row r="1064" spans="1:13" ht="17" thickBot="1">
      <c r="A1064" s="3" t="s">
        <v>24</v>
      </c>
      <c r="B1064" s="167" t="s">
        <v>497</v>
      </c>
      <c r="C1064" s="129">
        <v>4111068</v>
      </c>
      <c r="D1064" s="4">
        <v>2019</v>
      </c>
      <c r="E1064" s="5">
        <v>3</v>
      </c>
      <c r="F1064" s="52">
        <v>17441.25</v>
      </c>
      <c r="G1064" s="51">
        <v>13822.5</v>
      </c>
      <c r="H1064" s="51">
        <v>3196</v>
      </c>
      <c r="I1064" s="123"/>
      <c r="J1064" s="114">
        <v>9.7821495619524406</v>
      </c>
      <c r="K1064" s="130">
        <v>35</v>
      </c>
      <c r="L1064" s="118">
        <v>0.14000000000000001</v>
      </c>
      <c r="M1064" s="114">
        <v>9.7799999999999994</v>
      </c>
    </row>
    <row r="1065" spans="1:13" ht="17" thickBot="1">
      <c r="A1065" s="26" t="s">
        <v>32</v>
      </c>
      <c r="B1065" s="167" t="s">
        <v>741</v>
      </c>
      <c r="C1065" s="11">
        <v>4210001</v>
      </c>
      <c r="D1065" s="11">
        <v>2019</v>
      </c>
      <c r="E1065" s="12">
        <v>3</v>
      </c>
      <c r="F1065" s="76">
        <v>5023</v>
      </c>
      <c r="G1065" s="76">
        <v>8934</v>
      </c>
      <c r="H1065" s="76">
        <v>1140</v>
      </c>
      <c r="I1065" s="132"/>
      <c r="J1065" s="158">
        <v>12.242982456140352</v>
      </c>
      <c r="K1065" s="159">
        <v>0</v>
      </c>
      <c r="L1065" s="160">
        <v>0</v>
      </c>
      <c r="M1065" s="158">
        <v>12.24</v>
      </c>
    </row>
    <row r="1066" spans="1:13" ht="17" thickBot="1">
      <c r="A1066" s="155" t="s">
        <v>165</v>
      </c>
      <c r="B1066" s="167" t="s">
        <v>403</v>
      </c>
      <c r="C1066" s="21">
        <v>4154407</v>
      </c>
      <c r="D1066" s="21">
        <v>2019</v>
      </c>
      <c r="E1066" s="22">
        <v>4</v>
      </c>
      <c r="F1066" s="83">
        <v>0</v>
      </c>
      <c r="G1066" s="83">
        <v>0</v>
      </c>
      <c r="H1066" s="83">
        <v>0</v>
      </c>
      <c r="I1066" s="124"/>
      <c r="J1066" s="150" t="e">
        <v>#DIV/0!</v>
      </c>
      <c r="K1066" s="156">
        <v>75</v>
      </c>
      <c r="L1066" s="157">
        <v>0</v>
      </c>
      <c r="M1066" s="150">
        <v>0</v>
      </c>
    </row>
    <row r="1067" spans="1:13" ht="17" thickBot="1">
      <c r="A1067" s="3" t="s">
        <v>786</v>
      </c>
      <c r="B1067" s="167" t="s">
        <v>249</v>
      </c>
      <c r="C1067" s="4">
        <v>4115621</v>
      </c>
      <c r="D1067" s="4">
        <v>2019</v>
      </c>
      <c r="E1067" s="5">
        <v>4</v>
      </c>
      <c r="F1067" s="52">
        <v>10126.43</v>
      </c>
      <c r="G1067" s="52">
        <v>12291.31</v>
      </c>
      <c r="H1067" s="52">
        <v>7265</v>
      </c>
      <c r="I1067" s="123">
        <v>879</v>
      </c>
      <c r="J1067" s="151">
        <v>3.2067088781830693</v>
      </c>
      <c r="K1067" s="152">
        <v>101</v>
      </c>
      <c r="L1067" s="141">
        <v>0.14000000000000001</v>
      </c>
      <c r="M1067" s="151">
        <v>3.0667088781830691</v>
      </c>
    </row>
    <row r="1068" spans="1:13" ht="17" thickBot="1">
      <c r="A1068" s="3" t="s">
        <v>787</v>
      </c>
      <c r="B1068" s="167" t="s">
        <v>270</v>
      </c>
      <c r="C1068" s="4">
        <v>4115601</v>
      </c>
      <c r="D1068" s="4">
        <v>2019</v>
      </c>
      <c r="E1068" s="5">
        <v>4</v>
      </c>
      <c r="F1068" s="52">
        <v>8881.43</v>
      </c>
      <c r="G1068" s="51">
        <v>16212.94</v>
      </c>
      <c r="H1068" s="51">
        <v>8074</v>
      </c>
      <c r="I1068" s="123">
        <v>1006</v>
      </c>
      <c r="J1068" s="114">
        <v>3.2326442903145902</v>
      </c>
      <c r="K1068" s="130">
        <v>98</v>
      </c>
      <c r="L1068" s="118">
        <v>0.12</v>
      </c>
      <c r="M1068" s="114">
        <v>3.1126442903145901</v>
      </c>
    </row>
    <row r="1069" spans="1:13" ht="17" thickBot="1">
      <c r="A1069" s="3" t="s">
        <v>191</v>
      </c>
      <c r="B1069" s="167" t="s">
        <v>657</v>
      </c>
      <c r="C1069" s="4">
        <v>4115861</v>
      </c>
      <c r="D1069" s="4">
        <v>2019</v>
      </c>
      <c r="E1069" s="5">
        <v>4</v>
      </c>
      <c r="F1069" s="52">
        <v>11884.42</v>
      </c>
      <c r="G1069" s="51">
        <v>17408.05</v>
      </c>
      <c r="H1069" s="51">
        <v>9080</v>
      </c>
      <c r="I1069" s="123"/>
      <c r="J1069" s="114">
        <v>3.2260429515418503</v>
      </c>
      <c r="K1069" s="130">
        <v>150</v>
      </c>
      <c r="L1069" s="118">
        <v>0.06</v>
      </c>
      <c r="M1069" s="114">
        <v>3.1660429515418502</v>
      </c>
    </row>
    <row r="1070" spans="1:13" ht="17" thickBot="1">
      <c r="A1070" s="3" t="s">
        <v>25</v>
      </c>
      <c r="B1070" s="167" t="s">
        <v>499</v>
      </c>
      <c r="C1070" s="4">
        <v>4115101</v>
      </c>
      <c r="D1070" s="4">
        <v>2019</v>
      </c>
      <c r="E1070" s="5">
        <v>4</v>
      </c>
      <c r="F1070" s="52">
        <v>8788.8700000000008</v>
      </c>
      <c r="G1070" s="52">
        <v>8381.06</v>
      </c>
      <c r="H1070" s="52">
        <v>4987</v>
      </c>
      <c r="I1070" s="123"/>
      <c r="J1070" s="151">
        <v>3.442937637858432</v>
      </c>
      <c r="K1070" s="152">
        <v>69</v>
      </c>
      <c r="L1070" s="141">
        <v>0.11</v>
      </c>
      <c r="M1070" s="151">
        <v>3.34</v>
      </c>
    </row>
    <row r="1071" spans="1:13" ht="17" thickBot="1">
      <c r="A1071" s="155" t="s">
        <v>113</v>
      </c>
      <c r="B1071" s="167" t="s">
        <v>586</v>
      </c>
      <c r="C1071" s="21">
        <v>4115301</v>
      </c>
      <c r="D1071" s="21">
        <v>2019</v>
      </c>
      <c r="E1071" s="22">
        <v>4</v>
      </c>
      <c r="F1071" s="83">
        <v>10327.68</v>
      </c>
      <c r="G1071" s="83">
        <v>15863.63</v>
      </c>
      <c r="H1071" s="83">
        <v>7815</v>
      </c>
      <c r="I1071" s="124">
        <v>509</v>
      </c>
      <c r="J1071" s="150">
        <v>3.4165463851567495</v>
      </c>
      <c r="K1071" s="156">
        <v>94</v>
      </c>
      <c r="L1071" s="157">
        <v>0.06</v>
      </c>
      <c r="M1071" s="150">
        <v>3.3565463851567494</v>
      </c>
    </row>
    <row r="1072" spans="1:13" ht="17" thickBot="1">
      <c r="A1072" s="13" t="s">
        <v>734</v>
      </c>
      <c r="B1072" s="167" t="s">
        <v>732</v>
      </c>
      <c r="C1072" s="14">
        <v>4115881</v>
      </c>
      <c r="D1072" s="14">
        <v>2019</v>
      </c>
      <c r="E1072" s="15">
        <v>4</v>
      </c>
      <c r="F1072" s="51">
        <v>6259.1900000000005</v>
      </c>
      <c r="G1072" s="51">
        <v>13607.95</v>
      </c>
      <c r="H1072" s="51">
        <v>5800</v>
      </c>
      <c r="I1072" s="125">
        <v>508</v>
      </c>
      <c r="J1072" s="114">
        <v>3.5129551724137928</v>
      </c>
      <c r="K1072" s="130">
        <v>65</v>
      </c>
      <c r="L1072" s="118">
        <v>0.11310344827586206</v>
      </c>
      <c r="M1072" s="114">
        <v>3.3998517241379309</v>
      </c>
    </row>
    <row r="1073" spans="1:13" ht="17" thickBot="1">
      <c r="A1073" s="13" t="s">
        <v>64</v>
      </c>
      <c r="B1073" s="167" t="s">
        <v>267</v>
      </c>
      <c r="C1073" s="14">
        <v>4115641</v>
      </c>
      <c r="D1073" s="14">
        <v>2019</v>
      </c>
      <c r="E1073" s="15">
        <v>4</v>
      </c>
      <c r="F1073" s="51">
        <v>11162.77</v>
      </c>
      <c r="G1073" s="51">
        <v>18108.73</v>
      </c>
      <c r="H1073" s="51">
        <v>8472</v>
      </c>
      <c r="I1073" s="125"/>
      <c r="J1073" s="114">
        <v>3.455087346553352</v>
      </c>
      <c r="K1073" s="130">
        <v>135</v>
      </c>
      <c r="L1073" s="118">
        <v>0.06</v>
      </c>
      <c r="M1073" s="114">
        <v>3.4</v>
      </c>
    </row>
    <row r="1074" spans="1:13" ht="17" thickBot="1">
      <c r="A1074" s="3" t="s">
        <v>29</v>
      </c>
      <c r="B1074" s="167" t="s">
        <v>509</v>
      </c>
      <c r="C1074" s="4">
        <v>4113635</v>
      </c>
      <c r="D1074" s="4">
        <v>2019</v>
      </c>
      <c r="E1074" s="5">
        <v>4</v>
      </c>
      <c r="F1074" s="52">
        <v>9571.8100000000013</v>
      </c>
      <c r="G1074" s="51">
        <v>13817.29</v>
      </c>
      <c r="H1074" s="51">
        <v>7693</v>
      </c>
      <c r="I1074" s="123">
        <v>3310</v>
      </c>
      <c r="J1074" s="114">
        <v>3.4705706486416226</v>
      </c>
      <c r="K1074" s="130">
        <v>91</v>
      </c>
      <c r="L1074" s="118">
        <v>0.06</v>
      </c>
      <c r="M1074" s="114">
        <v>3.4105706486416225</v>
      </c>
    </row>
    <row r="1075" spans="1:13" ht="17" thickBot="1">
      <c r="A1075" s="3" t="s">
        <v>59</v>
      </c>
      <c r="B1075" s="167" t="s">
        <v>737</v>
      </c>
      <c r="C1075" s="4">
        <v>4113668</v>
      </c>
      <c r="D1075" s="4">
        <v>2019</v>
      </c>
      <c r="E1075" s="5">
        <v>4</v>
      </c>
      <c r="F1075" s="52">
        <v>7945.72</v>
      </c>
      <c r="G1075" s="51">
        <v>15772.5</v>
      </c>
      <c r="H1075" s="51">
        <v>6857</v>
      </c>
      <c r="I1075" s="123"/>
      <c r="J1075" s="114">
        <v>3.4589791453988625</v>
      </c>
      <c r="K1075" s="130">
        <v>82</v>
      </c>
      <c r="L1075" s="118">
        <v>0.05</v>
      </c>
      <c r="M1075" s="114">
        <v>3.4089791453988627</v>
      </c>
    </row>
    <row r="1076" spans="1:13" ht="17" thickBot="1">
      <c r="A1076" s="3" t="s">
        <v>127</v>
      </c>
      <c r="B1076" s="167" t="s">
        <v>616</v>
      </c>
      <c r="C1076" s="4">
        <v>4114761</v>
      </c>
      <c r="D1076" s="4">
        <v>2019</v>
      </c>
      <c r="E1076" s="5">
        <v>4</v>
      </c>
      <c r="F1076" s="52">
        <v>10787.74</v>
      </c>
      <c r="G1076" s="51">
        <v>14438.66</v>
      </c>
      <c r="H1076" s="51">
        <v>7251</v>
      </c>
      <c r="I1076" s="123"/>
      <c r="J1076" s="114">
        <v>3.4790235829540754</v>
      </c>
      <c r="K1076" s="130">
        <v>99</v>
      </c>
      <c r="L1076" s="118">
        <v>7.0000000000000007E-2</v>
      </c>
      <c r="M1076" s="114">
        <v>3.41</v>
      </c>
    </row>
    <row r="1077" spans="1:13" ht="17" thickBot="1">
      <c r="A1077" s="3" t="s">
        <v>153</v>
      </c>
      <c r="B1077" s="167" t="s">
        <v>373</v>
      </c>
      <c r="C1077" s="4">
        <v>4114336</v>
      </c>
      <c r="D1077" s="4">
        <v>2019</v>
      </c>
      <c r="E1077" s="5">
        <v>4</v>
      </c>
      <c r="F1077" s="52">
        <v>9292.1099999999988</v>
      </c>
      <c r="G1077" s="51">
        <v>17086.740000000002</v>
      </c>
      <c r="H1077" s="51">
        <v>7584</v>
      </c>
      <c r="I1077" s="123"/>
      <c r="J1077" s="114">
        <v>3.478223892405063</v>
      </c>
      <c r="K1077" s="130">
        <v>106</v>
      </c>
      <c r="L1077" s="118">
        <v>7.0000000000000007E-2</v>
      </c>
      <c r="M1077" s="114">
        <v>3.41</v>
      </c>
    </row>
    <row r="1078" spans="1:13" ht="17" thickBot="1">
      <c r="A1078" s="3" t="s">
        <v>11</v>
      </c>
      <c r="B1078" s="167" t="s">
        <v>467</v>
      </c>
      <c r="C1078" s="4">
        <v>4116041</v>
      </c>
      <c r="D1078" s="4">
        <v>2019</v>
      </c>
      <c r="E1078" s="5">
        <v>4</v>
      </c>
      <c r="F1078" s="52">
        <v>7231.25</v>
      </c>
      <c r="G1078" s="51">
        <v>11388.25</v>
      </c>
      <c r="H1078" s="51">
        <v>5287</v>
      </c>
      <c r="I1078" s="123"/>
      <c r="J1078" s="114">
        <v>3.5217514658596558</v>
      </c>
      <c r="K1078" s="130">
        <v>74</v>
      </c>
      <c r="L1078" s="118">
        <v>0.1</v>
      </c>
      <c r="M1078" s="114">
        <v>3.42</v>
      </c>
    </row>
    <row r="1079" spans="1:13" ht="17" thickBot="1">
      <c r="A1079" s="3" t="s">
        <v>54</v>
      </c>
      <c r="B1079" s="167" t="s">
        <v>246</v>
      </c>
      <c r="C1079" s="4">
        <v>4113916</v>
      </c>
      <c r="D1079" s="4">
        <v>2019</v>
      </c>
      <c r="E1079" s="5">
        <v>4</v>
      </c>
      <c r="F1079" s="52">
        <v>8130.5</v>
      </c>
      <c r="G1079" s="51">
        <v>14061.75</v>
      </c>
      <c r="H1079" s="51">
        <v>6341</v>
      </c>
      <c r="I1079" s="123"/>
      <c r="J1079" s="114">
        <v>3.4998028702097459</v>
      </c>
      <c r="K1079" s="130">
        <v>85</v>
      </c>
      <c r="L1079" s="118">
        <v>0.08</v>
      </c>
      <c r="M1079" s="114">
        <v>3.4198028702097458</v>
      </c>
    </row>
    <row r="1080" spans="1:13" ht="17" thickBot="1">
      <c r="A1080" s="3" t="s">
        <v>80</v>
      </c>
      <c r="B1080" s="167" t="s">
        <v>311</v>
      </c>
      <c r="C1080" s="4">
        <v>4116001</v>
      </c>
      <c r="D1080" s="4">
        <v>2019</v>
      </c>
      <c r="E1080" s="5">
        <v>4</v>
      </c>
      <c r="F1080" s="52">
        <v>5119.33</v>
      </c>
      <c r="G1080" s="51">
        <v>7721.25</v>
      </c>
      <c r="H1080" s="51">
        <v>3754</v>
      </c>
      <c r="I1080" s="123"/>
      <c r="J1080" s="114">
        <v>3.4205061267980819</v>
      </c>
      <c r="K1080" s="130">
        <v>44</v>
      </c>
      <c r="L1080" s="118">
        <v>0.14000000000000001</v>
      </c>
      <c r="M1080" s="114">
        <v>3.42</v>
      </c>
    </row>
    <row r="1081" spans="1:13" ht="17" thickBot="1">
      <c r="A1081" s="3" t="s">
        <v>791</v>
      </c>
      <c r="B1081" s="167" t="s">
        <v>400</v>
      </c>
      <c r="C1081" s="4">
        <v>4115591</v>
      </c>
      <c r="D1081" s="4">
        <v>2019</v>
      </c>
      <c r="E1081" s="5">
        <v>4</v>
      </c>
      <c r="F1081" s="52">
        <v>9233.41</v>
      </c>
      <c r="G1081" s="51">
        <v>13659.42</v>
      </c>
      <c r="H1081" s="51">
        <v>6691</v>
      </c>
      <c r="I1081" s="123">
        <v>528</v>
      </c>
      <c r="J1081" s="114">
        <v>3.5003482289642807</v>
      </c>
      <c r="K1081" s="130">
        <v>91</v>
      </c>
      <c r="L1081" s="118">
        <v>0.08</v>
      </c>
      <c r="M1081" s="114">
        <v>3.4203482289642806</v>
      </c>
    </row>
    <row r="1082" spans="1:13" ht="17" thickBot="1">
      <c r="A1082" s="3" t="s">
        <v>57</v>
      </c>
      <c r="B1082" s="167" t="s">
        <v>253</v>
      </c>
      <c r="C1082" s="4">
        <v>4154506</v>
      </c>
      <c r="D1082" s="4">
        <v>2019</v>
      </c>
      <c r="E1082" s="5">
        <v>4</v>
      </c>
      <c r="F1082" s="52">
        <v>12441.579999999998</v>
      </c>
      <c r="G1082" s="51">
        <v>22843.439999999999</v>
      </c>
      <c r="H1082" s="51">
        <v>10008</v>
      </c>
      <c r="I1082" s="123"/>
      <c r="J1082" s="114">
        <v>3.5256814548361306</v>
      </c>
      <c r="K1082" s="130">
        <v>125</v>
      </c>
      <c r="L1082" s="118">
        <v>0.1</v>
      </c>
      <c r="M1082" s="114">
        <v>3.4299999999999997</v>
      </c>
    </row>
    <row r="1083" spans="1:13" ht="17" thickBot="1">
      <c r="A1083" s="3" t="s">
        <v>60</v>
      </c>
      <c r="B1083" s="167" t="s">
        <v>258</v>
      </c>
      <c r="C1083" s="4">
        <v>4116021</v>
      </c>
      <c r="D1083" s="4">
        <v>2019</v>
      </c>
      <c r="E1083" s="5">
        <v>4</v>
      </c>
      <c r="F1083" s="52">
        <v>9583</v>
      </c>
      <c r="G1083" s="51">
        <v>11123</v>
      </c>
      <c r="H1083" s="51">
        <v>5889</v>
      </c>
      <c r="I1083" s="123"/>
      <c r="J1083" s="114">
        <v>3.5160468670402447</v>
      </c>
      <c r="K1083" s="130">
        <v>92</v>
      </c>
      <c r="L1083" s="118">
        <v>0.09</v>
      </c>
      <c r="M1083" s="114">
        <v>3.43</v>
      </c>
    </row>
    <row r="1084" spans="1:13" ht="17" thickBot="1">
      <c r="A1084" s="3" t="s">
        <v>792</v>
      </c>
      <c r="B1084" s="167" t="s">
        <v>408</v>
      </c>
      <c r="C1084" s="4">
        <v>4116151</v>
      </c>
      <c r="D1084" s="4">
        <v>2019</v>
      </c>
      <c r="E1084" s="5">
        <v>4</v>
      </c>
      <c r="F1084" s="52">
        <v>9483.5</v>
      </c>
      <c r="G1084" s="51">
        <v>15887.52</v>
      </c>
      <c r="H1084" s="51">
        <v>7245</v>
      </c>
      <c r="I1084" s="123"/>
      <c r="J1084" s="114">
        <v>3.5018661145617669</v>
      </c>
      <c r="K1084" s="130">
        <v>96</v>
      </c>
      <c r="L1084" s="118">
        <v>7.0000000000000007E-2</v>
      </c>
      <c r="M1084" s="114">
        <v>3.43</v>
      </c>
    </row>
    <row r="1085" spans="1:13" ht="17" thickBot="1">
      <c r="A1085" s="3" t="s">
        <v>793</v>
      </c>
      <c r="B1085" s="167" t="s">
        <v>419</v>
      </c>
      <c r="C1085" s="4">
        <v>4115631</v>
      </c>
      <c r="D1085" s="4">
        <v>2019</v>
      </c>
      <c r="E1085" s="5">
        <v>4</v>
      </c>
      <c r="F1085" s="52">
        <v>11384.97</v>
      </c>
      <c r="G1085" s="51">
        <v>17083.440000000002</v>
      </c>
      <c r="H1085" s="51">
        <v>8537</v>
      </c>
      <c r="I1085" s="123">
        <v>1249</v>
      </c>
      <c r="J1085" s="114">
        <v>3.4810132364999418</v>
      </c>
      <c r="K1085" s="130">
        <v>100</v>
      </c>
      <c r="L1085" s="118">
        <v>0.05</v>
      </c>
      <c r="M1085" s="114">
        <v>3.4310132364999419</v>
      </c>
    </row>
    <row r="1086" spans="1:13" ht="17" thickBot="1">
      <c r="A1086" s="3" t="s">
        <v>197</v>
      </c>
      <c r="B1086" s="167" t="s">
        <v>666</v>
      </c>
      <c r="C1086" s="4">
        <v>4115691</v>
      </c>
      <c r="D1086" s="4">
        <v>2019</v>
      </c>
      <c r="E1086" s="5">
        <v>4</v>
      </c>
      <c r="F1086" s="52">
        <v>12612.68</v>
      </c>
      <c r="G1086" s="51">
        <v>16246.98</v>
      </c>
      <c r="H1086" s="51">
        <v>8262</v>
      </c>
      <c r="I1086" s="123"/>
      <c r="J1086" s="114">
        <v>3.4930597918179616</v>
      </c>
      <c r="K1086" s="130">
        <v>98</v>
      </c>
      <c r="L1086" s="118">
        <v>0.06</v>
      </c>
      <c r="M1086" s="114">
        <v>3.4330597918179615</v>
      </c>
    </row>
    <row r="1087" spans="1:13" ht="17" thickBot="1">
      <c r="A1087" s="3" t="s">
        <v>137</v>
      </c>
      <c r="B1087" s="167" t="s">
        <v>638</v>
      </c>
      <c r="C1087" s="4">
        <v>4114578</v>
      </c>
      <c r="D1087" s="4">
        <v>2019</v>
      </c>
      <c r="E1087" s="5">
        <v>4</v>
      </c>
      <c r="F1087" s="52">
        <v>7476.6299999999992</v>
      </c>
      <c r="G1087" s="51">
        <v>15599.58</v>
      </c>
      <c r="H1087" s="51">
        <v>6465</v>
      </c>
      <c r="I1087" s="123"/>
      <c r="J1087" s="114">
        <v>3.5694060324825987</v>
      </c>
      <c r="K1087" s="130">
        <v>92</v>
      </c>
      <c r="L1087" s="118">
        <v>0.12</v>
      </c>
      <c r="M1087" s="114">
        <v>3.4499999999999997</v>
      </c>
    </row>
    <row r="1088" spans="1:13" ht="17" thickBot="1">
      <c r="A1088" s="3" t="s">
        <v>677</v>
      </c>
      <c r="B1088" s="167" t="s">
        <v>675</v>
      </c>
      <c r="C1088" s="4">
        <v>4115531</v>
      </c>
      <c r="D1088" s="4">
        <v>2019</v>
      </c>
      <c r="E1088" s="5">
        <v>4</v>
      </c>
      <c r="F1088" s="52">
        <v>12636.69</v>
      </c>
      <c r="G1088" s="51">
        <v>20891.98</v>
      </c>
      <c r="H1088" s="51">
        <v>9392</v>
      </c>
      <c r="I1088" s="123"/>
      <c r="J1088" s="114">
        <v>3.5699180153321972</v>
      </c>
      <c r="K1088" s="130">
        <v>120</v>
      </c>
      <c r="L1088" s="118">
        <v>0.11</v>
      </c>
      <c r="M1088" s="114">
        <v>3.46</v>
      </c>
    </row>
    <row r="1089" spans="1:13" ht="17" thickBot="1">
      <c r="A1089" s="3" t="s">
        <v>73</v>
      </c>
      <c r="B1089" s="167" t="s">
        <v>289</v>
      </c>
      <c r="C1089" s="4">
        <v>4114377</v>
      </c>
      <c r="D1089" s="4">
        <v>2019</v>
      </c>
      <c r="E1089" s="5">
        <v>4</v>
      </c>
      <c r="F1089" s="52">
        <v>8070.579999999999</v>
      </c>
      <c r="G1089" s="51">
        <v>23388.9</v>
      </c>
      <c r="H1089" s="51">
        <v>8969</v>
      </c>
      <c r="I1089" s="123"/>
      <c r="J1089" s="114">
        <v>3.507579440294347</v>
      </c>
      <c r="K1089" s="130">
        <v>101</v>
      </c>
      <c r="L1089" s="118">
        <v>0.04</v>
      </c>
      <c r="M1089" s="114">
        <v>3.4699999999999998</v>
      </c>
    </row>
    <row r="1090" spans="1:13" ht="17" thickBot="1">
      <c r="A1090" s="3" t="s">
        <v>151</v>
      </c>
      <c r="B1090" s="167" t="s">
        <v>369</v>
      </c>
      <c r="C1090" s="4">
        <v>4114629</v>
      </c>
      <c r="D1090" s="4">
        <v>2019</v>
      </c>
      <c r="E1090" s="5">
        <v>4</v>
      </c>
      <c r="F1090" s="52">
        <v>10578.68</v>
      </c>
      <c r="G1090" s="51">
        <v>13812.07</v>
      </c>
      <c r="H1090" s="51">
        <v>6884</v>
      </c>
      <c r="I1090" s="123"/>
      <c r="J1090" s="114">
        <v>3.5431072051133063</v>
      </c>
      <c r="K1090" s="130">
        <v>139</v>
      </c>
      <c r="L1090" s="118">
        <v>7.0000000000000007E-2</v>
      </c>
      <c r="M1090" s="114">
        <v>3.47</v>
      </c>
    </row>
    <row r="1091" spans="1:13" ht="17" thickBot="1">
      <c r="A1091" s="3" t="s">
        <v>155</v>
      </c>
      <c r="B1091" s="167" t="s">
        <v>378</v>
      </c>
      <c r="C1091" s="4">
        <v>4114252</v>
      </c>
      <c r="D1091" s="4">
        <v>2019</v>
      </c>
      <c r="E1091" s="5">
        <v>4</v>
      </c>
      <c r="F1091" s="52">
        <v>9192.619999999999</v>
      </c>
      <c r="G1091" s="51">
        <v>17364.240000000002</v>
      </c>
      <c r="H1091" s="51">
        <v>7430</v>
      </c>
      <c r="I1091" s="123"/>
      <c r="J1091" s="114">
        <v>3.5742745625841184</v>
      </c>
      <c r="K1091" s="130">
        <v>92</v>
      </c>
      <c r="L1091" s="118">
        <v>0.06</v>
      </c>
      <c r="M1091" s="114">
        <v>3.51</v>
      </c>
    </row>
    <row r="1092" spans="1:13" ht="17" thickBot="1">
      <c r="A1092" s="3" t="s">
        <v>18</v>
      </c>
      <c r="B1092" s="167" t="s">
        <v>484</v>
      </c>
      <c r="C1092" s="4">
        <v>4114054</v>
      </c>
      <c r="D1092" s="4">
        <v>2019</v>
      </c>
      <c r="E1092" s="5">
        <v>4</v>
      </c>
      <c r="F1092" s="52">
        <v>11304.25</v>
      </c>
      <c r="G1092" s="51">
        <v>19903.25</v>
      </c>
      <c r="H1092" s="51">
        <v>8733</v>
      </c>
      <c r="I1092" s="123"/>
      <c r="J1092" s="114">
        <v>3.5735142562693234</v>
      </c>
      <c r="K1092" s="130">
        <v>102</v>
      </c>
      <c r="L1092" s="118">
        <v>0.05</v>
      </c>
      <c r="M1092" s="114">
        <v>3.52</v>
      </c>
    </row>
    <row r="1093" spans="1:13" ht="17" thickBot="1">
      <c r="A1093" s="3" t="s">
        <v>788</v>
      </c>
      <c r="B1093" s="167" t="s">
        <v>281</v>
      </c>
      <c r="C1093" s="4">
        <v>4115651</v>
      </c>
      <c r="D1093" s="4">
        <v>2019</v>
      </c>
      <c r="E1093" s="5">
        <v>4</v>
      </c>
      <c r="F1093" s="52">
        <v>8565.2099999999991</v>
      </c>
      <c r="G1093" s="51">
        <v>14746.49</v>
      </c>
      <c r="H1093" s="51">
        <v>6526</v>
      </c>
      <c r="I1093" s="123"/>
      <c r="J1093" s="114">
        <v>3.5721268771069563</v>
      </c>
      <c r="K1093" s="130">
        <v>100</v>
      </c>
      <c r="L1093" s="118">
        <v>0.05</v>
      </c>
      <c r="M1093" s="114">
        <v>3.52</v>
      </c>
    </row>
    <row r="1094" spans="1:13" ht="17" thickBot="1">
      <c r="A1094" s="3" t="s">
        <v>76</v>
      </c>
      <c r="B1094" s="167" t="s">
        <v>302</v>
      </c>
      <c r="C1094" s="4">
        <v>4113569</v>
      </c>
      <c r="D1094" s="4">
        <v>2019</v>
      </c>
      <c r="E1094" s="5">
        <v>4</v>
      </c>
      <c r="F1094" s="52">
        <v>7610.4599999999991</v>
      </c>
      <c r="G1094" s="51">
        <v>15142.189999999999</v>
      </c>
      <c r="H1094" s="51">
        <v>6332</v>
      </c>
      <c r="I1094" s="123"/>
      <c r="J1094" s="114">
        <v>3.5932801642451038</v>
      </c>
      <c r="K1094" s="130">
        <v>105</v>
      </c>
      <c r="L1094" s="118">
        <v>7.0000000000000007E-2</v>
      </c>
      <c r="M1094" s="114">
        <v>3.52</v>
      </c>
    </row>
    <row r="1095" spans="1:13" ht="17" thickBot="1">
      <c r="A1095" s="3" t="s">
        <v>93</v>
      </c>
      <c r="B1095" s="167" t="s">
        <v>340</v>
      </c>
      <c r="C1095" s="4">
        <v>4113932</v>
      </c>
      <c r="D1095" s="4">
        <v>2019</v>
      </c>
      <c r="E1095" s="5">
        <v>4</v>
      </c>
      <c r="F1095" s="52">
        <v>8908.5300000000007</v>
      </c>
      <c r="G1095" s="51">
        <v>12123.6</v>
      </c>
      <c r="H1095" s="51">
        <v>5826</v>
      </c>
      <c r="I1095" s="123"/>
      <c r="J1095" s="114">
        <v>3.6100463439752835</v>
      </c>
      <c r="K1095" s="130">
        <v>121</v>
      </c>
      <c r="L1095" s="118">
        <v>0.09</v>
      </c>
      <c r="M1095" s="114">
        <v>3.52</v>
      </c>
    </row>
    <row r="1096" spans="1:13" ht="17" thickBot="1">
      <c r="A1096" s="3" t="s">
        <v>133</v>
      </c>
      <c r="B1096" s="167" t="s">
        <v>630</v>
      </c>
      <c r="C1096" s="4">
        <v>4114519</v>
      </c>
      <c r="D1096" s="4">
        <v>2019</v>
      </c>
      <c r="E1096" s="5">
        <v>4</v>
      </c>
      <c r="F1096" s="52">
        <v>4232.03</v>
      </c>
      <c r="G1096" s="51">
        <v>5787.5</v>
      </c>
      <c r="H1096" s="51">
        <v>2843</v>
      </c>
      <c r="I1096" s="123"/>
      <c r="J1096" s="114">
        <v>3.524280689412592</v>
      </c>
      <c r="K1096" s="130">
        <v>49</v>
      </c>
      <c r="L1096" s="118">
        <v>0.13</v>
      </c>
      <c r="M1096" s="114">
        <v>3.52</v>
      </c>
    </row>
    <row r="1097" spans="1:13" ht="17" thickBot="1">
      <c r="A1097" s="3" t="s">
        <v>136</v>
      </c>
      <c r="B1097" s="167" t="s">
        <v>636</v>
      </c>
      <c r="C1097" s="4">
        <v>4114586</v>
      </c>
      <c r="D1097" s="4">
        <v>2019</v>
      </c>
      <c r="E1097" s="5">
        <v>4</v>
      </c>
      <c r="F1097" s="52">
        <v>7205.2400000000007</v>
      </c>
      <c r="G1097" s="51">
        <v>11645.44</v>
      </c>
      <c r="H1097" s="51">
        <v>5200</v>
      </c>
      <c r="I1097" s="123"/>
      <c r="J1097" s="114">
        <v>3.6251307692307693</v>
      </c>
      <c r="K1097" s="130">
        <v>88</v>
      </c>
      <c r="L1097" s="118">
        <v>0.1</v>
      </c>
      <c r="M1097" s="114">
        <v>3.53</v>
      </c>
    </row>
    <row r="1098" spans="1:13" ht="17" thickBot="1">
      <c r="A1098" s="3" t="s">
        <v>98</v>
      </c>
      <c r="B1098" s="167" t="s">
        <v>350</v>
      </c>
      <c r="C1098" s="4">
        <v>4113882</v>
      </c>
      <c r="D1098" s="4">
        <v>2019</v>
      </c>
      <c r="E1098" s="5">
        <v>4</v>
      </c>
      <c r="F1098" s="52">
        <v>10128.5</v>
      </c>
      <c r="G1098" s="51">
        <v>15202.279999999999</v>
      </c>
      <c r="H1098" s="51">
        <v>7027</v>
      </c>
      <c r="I1098" s="123"/>
      <c r="J1098" s="114">
        <v>3.6047787106873486</v>
      </c>
      <c r="K1098" s="130">
        <v>150</v>
      </c>
      <c r="L1098" s="118">
        <v>7.0000000000000007E-2</v>
      </c>
      <c r="M1098" s="114">
        <v>3.5300000000000002</v>
      </c>
    </row>
    <row r="1099" spans="1:13" ht="17" thickBot="1">
      <c r="A1099" s="3" t="s">
        <v>10</v>
      </c>
      <c r="B1099" s="167" t="s">
        <v>465</v>
      </c>
      <c r="C1099" s="4">
        <v>4115981</v>
      </c>
      <c r="D1099" s="4">
        <v>2019</v>
      </c>
      <c r="E1099" s="5">
        <v>4</v>
      </c>
      <c r="F1099" s="52">
        <v>9280.25</v>
      </c>
      <c r="G1099" s="51">
        <v>13528</v>
      </c>
      <c r="H1099" s="51">
        <v>6317</v>
      </c>
      <c r="I1099" s="123"/>
      <c r="J1099" s="114">
        <v>3.6106142156086749</v>
      </c>
      <c r="K1099" s="130">
        <v>102</v>
      </c>
      <c r="L1099" s="118">
        <v>7.0000000000000007E-2</v>
      </c>
      <c r="M1099" s="114">
        <v>3.54</v>
      </c>
    </row>
    <row r="1100" spans="1:13" ht="17" thickBot="1">
      <c r="A1100" s="3" t="s">
        <v>8</v>
      </c>
      <c r="B1100" s="167" t="s">
        <v>460</v>
      </c>
      <c r="C1100" s="4">
        <v>4115571</v>
      </c>
      <c r="D1100" s="4">
        <v>2019</v>
      </c>
      <c r="E1100" s="5">
        <v>4</v>
      </c>
      <c r="F1100" s="52">
        <v>13611.62</v>
      </c>
      <c r="G1100" s="51">
        <v>12655.49</v>
      </c>
      <c r="H1100" s="51">
        <v>7233</v>
      </c>
      <c r="I1100" s="123"/>
      <c r="J1100" s="114">
        <v>3.6315650490806028</v>
      </c>
      <c r="K1100" s="130">
        <v>128</v>
      </c>
      <c r="L1100" s="118">
        <v>7.0000000000000007E-2</v>
      </c>
      <c r="M1100" s="114">
        <v>3.56</v>
      </c>
    </row>
    <row r="1101" spans="1:13" ht="17" thickBot="1">
      <c r="A1101" s="3" t="s">
        <v>103</v>
      </c>
      <c r="B1101" s="167" t="s">
        <v>558</v>
      </c>
      <c r="C1101" s="4">
        <v>4115961</v>
      </c>
      <c r="D1101" s="4">
        <v>2019</v>
      </c>
      <c r="E1101" s="5">
        <v>4</v>
      </c>
      <c r="F1101" s="52">
        <v>13216.689999999999</v>
      </c>
      <c r="G1101" s="51">
        <v>17794.75</v>
      </c>
      <c r="H1101" s="51">
        <v>8569</v>
      </c>
      <c r="I1101" s="123"/>
      <c r="J1101" s="114">
        <v>3.6190267242385339</v>
      </c>
      <c r="K1101" s="130">
        <v>125</v>
      </c>
      <c r="L1101" s="118">
        <v>0.06</v>
      </c>
      <c r="M1101" s="114">
        <v>3.56</v>
      </c>
    </row>
    <row r="1102" spans="1:13" ht="17" thickBot="1">
      <c r="A1102" s="3" t="s">
        <v>119</v>
      </c>
      <c r="B1102" s="167" t="s">
        <v>600</v>
      </c>
      <c r="C1102" s="4">
        <v>4115711</v>
      </c>
      <c r="D1102" s="4">
        <v>2019</v>
      </c>
      <c r="E1102" s="5">
        <v>4</v>
      </c>
      <c r="F1102" s="52">
        <v>11902.3</v>
      </c>
      <c r="G1102" s="51">
        <v>18366.5</v>
      </c>
      <c r="H1102" s="51">
        <v>8383</v>
      </c>
      <c r="I1102" s="123"/>
      <c r="J1102" s="114">
        <v>3.6107360133603721</v>
      </c>
      <c r="K1102" s="130">
        <v>99</v>
      </c>
      <c r="L1102" s="118">
        <v>0.05</v>
      </c>
      <c r="M1102" s="114">
        <v>3.56</v>
      </c>
    </row>
    <row r="1103" spans="1:13" ht="17" thickBot="1">
      <c r="A1103" s="3" t="s">
        <v>157</v>
      </c>
      <c r="B1103" s="167" t="s">
        <v>383</v>
      </c>
      <c r="C1103" s="4">
        <v>4114310</v>
      </c>
      <c r="D1103" s="4">
        <v>2019</v>
      </c>
      <c r="E1103" s="5">
        <v>4</v>
      </c>
      <c r="F1103" s="52">
        <v>5246.2900000000009</v>
      </c>
      <c r="G1103" s="51">
        <v>7981.17</v>
      </c>
      <c r="H1103" s="51">
        <v>3569</v>
      </c>
      <c r="I1103" s="123"/>
      <c r="J1103" s="114">
        <v>3.7062090221350523</v>
      </c>
      <c r="K1103" s="130">
        <v>64</v>
      </c>
      <c r="L1103" s="118">
        <v>0.14000000000000001</v>
      </c>
      <c r="M1103" s="114">
        <v>3.57</v>
      </c>
    </row>
    <row r="1104" spans="1:13" ht="17" thickBot="1">
      <c r="A1104" s="3" t="s">
        <v>181</v>
      </c>
      <c r="B1104" s="167" t="s">
        <v>439</v>
      </c>
      <c r="C1104" s="4">
        <v>4113981</v>
      </c>
      <c r="D1104" s="4">
        <v>2019</v>
      </c>
      <c r="E1104" s="5">
        <v>4</v>
      </c>
      <c r="F1104" s="52">
        <v>12176</v>
      </c>
      <c r="G1104" s="51">
        <v>15458.75</v>
      </c>
      <c r="H1104" s="51">
        <v>7600</v>
      </c>
      <c r="I1104" s="123"/>
      <c r="J1104" s="114">
        <v>3.6361513157894736</v>
      </c>
      <c r="K1104" s="130">
        <v>120</v>
      </c>
      <c r="L1104" s="118">
        <v>7.0000000000000007E-2</v>
      </c>
      <c r="M1104" s="114">
        <v>3.5700000000000003</v>
      </c>
    </row>
    <row r="1105" spans="1:13" ht="17" thickBot="1">
      <c r="A1105" s="3" t="s">
        <v>48</v>
      </c>
      <c r="B1105" s="167" t="s">
        <v>544</v>
      </c>
      <c r="C1105" s="4">
        <v>4115041</v>
      </c>
      <c r="D1105" s="4">
        <v>2019</v>
      </c>
      <c r="E1105" s="5">
        <v>4</v>
      </c>
      <c r="F1105" s="52">
        <v>9662.41</v>
      </c>
      <c r="G1105" s="51">
        <v>14520.45</v>
      </c>
      <c r="H1105" s="51">
        <v>6625</v>
      </c>
      <c r="I1105" s="123"/>
      <c r="J1105" s="114">
        <v>3.6502430188679247</v>
      </c>
      <c r="K1105" s="130">
        <v>111</v>
      </c>
      <c r="L1105" s="118">
        <v>7.0000000000000007E-2</v>
      </c>
      <c r="M1105" s="114">
        <v>3.58</v>
      </c>
    </row>
    <row r="1106" spans="1:13" ht="17" thickBot="1">
      <c r="A1106" s="3" t="s">
        <v>92</v>
      </c>
      <c r="B1106" s="167" t="s">
        <v>338</v>
      </c>
      <c r="C1106" s="4">
        <v>4114195</v>
      </c>
      <c r="D1106" s="4">
        <v>2019</v>
      </c>
      <c r="E1106" s="5">
        <v>4</v>
      </c>
      <c r="F1106" s="52">
        <v>18180.75</v>
      </c>
      <c r="G1106" s="51">
        <v>19966.86</v>
      </c>
      <c r="H1106" s="51">
        <v>10507</v>
      </c>
      <c r="I1106" s="123"/>
      <c r="J1106" s="114">
        <v>3.630685257447416</v>
      </c>
      <c r="K1106" s="130">
        <v>190</v>
      </c>
      <c r="L1106" s="118">
        <v>0.05</v>
      </c>
      <c r="M1106" s="114">
        <v>3.58</v>
      </c>
    </row>
    <row r="1107" spans="1:13" ht="17" thickBot="1">
      <c r="A1107" s="3" t="s">
        <v>200</v>
      </c>
      <c r="B1107" s="167" t="s">
        <v>670</v>
      </c>
      <c r="C1107" s="4">
        <v>4113544</v>
      </c>
      <c r="D1107" s="4">
        <v>2019</v>
      </c>
      <c r="E1107" s="5">
        <v>4</v>
      </c>
      <c r="F1107" s="52">
        <v>7361.54</v>
      </c>
      <c r="G1107" s="51">
        <v>12791.85</v>
      </c>
      <c r="H1107" s="51">
        <v>5496</v>
      </c>
      <c r="I1107" s="123"/>
      <c r="J1107" s="114">
        <v>3.6669195778748178</v>
      </c>
      <c r="K1107" s="130">
        <v>75</v>
      </c>
      <c r="L1107" s="118">
        <v>0.09</v>
      </c>
      <c r="M1107" s="114">
        <v>3.58</v>
      </c>
    </row>
    <row r="1108" spans="1:13" ht="17" thickBot="1">
      <c r="A1108" s="3" t="s">
        <v>34</v>
      </c>
      <c r="B1108" s="167" t="s">
        <v>517</v>
      </c>
      <c r="C1108" s="4">
        <v>4115581</v>
      </c>
      <c r="D1108" s="4">
        <v>2019</v>
      </c>
      <c r="E1108" s="5">
        <v>4</v>
      </c>
      <c r="F1108" s="52">
        <v>11946.33</v>
      </c>
      <c r="G1108" s="51">
        <v>21872.49</v>
      </c>
      <c r="H1108" s="51">
        <v>9282</v>
      </c>
      <c r="I1108" s="123"/>
      <c r="J1108" s="114">
        <v>3.6434841628959274</v>
      </c>
      <c r="K1108" s="130">
        <v>125</v>
      </c>
      <c r="L1108" s="118">
        <v>0.05</v>
      </c>
      <c r="M1108" s="114">
        <v>3.5900000000000003</v>
      </c>
    </row>
    <row r="1109" spans="1:13" ht="17" thickBot="1">
      <c r="A1109" s="3" t="s">
        <v>117</v>
      </c>
      <c r="B1109" s="167" t="s">
        <v>595</v>
      </c>
      <c r="C1109" s="4">
        <v>4115561</v>
      </c>
      <c r="D1109" s="4">
        <v>2019</v>
      </c>
      <c r="E1109" s="5">
        <v>4</v>
      </c>
      <c r="F1109" s="52">
        <v>10349.27</v>
      </c>
      <c r="G1109" s="51">
        <v>17257.52</v>
      </c>
      <c r="H1109" s="51">
        <v>7384</v>
      </c>
      <c r="I1109" s="123"/>
      <c r="J1109" s="114">
        <v>3.738731040086674</v>
      </c>
      <c r="K1109" s="130">
        <v>125</v>
      </c>
      <c r="L1109" s="118">
        <v>0.15</v>
      </c>
      <c r="M1109" s="114">
        <v>3.5900000000000003</v>
      </c>
    </row>
    <row r="1110" spans="1:13" ht="17" thickBot="1">
      <c r="A1110" s="3" t="s">
        <v>118</v>
      </c>
      <c r="B1110" s="167" t="s">
        <v>598</v>
      </c>
      <c r="C1110" s="4">
        <v>4116071</v>
      </c>
      <c r="D1110" s="4">
        <v>2019</v>
      </c>
      <c r="E1110" s="5">
        <v>4</v>
      </c>
      <c r="F1110" s="52">
        <v>12837.5</v>
      </c>
      <c r="G1110" s="51">
        <v>17601.25</v>
      </c>
      <c r="H1110" s="51">
        <v>8324</v>
      </c>
      <c r="I1110" s="123"/>
      <c r="J1110" s="114">
        <v>3.6567455550216241</v>
      </c>
      <c r="K1110" s="130">
        <v>122</v>
      </c>
      <c r="L1110" s="118">
        <v>0.06</v>
      </c>
      <c r="M1110" s="114">
        <v>3.6</v>
      </c>
    </row>
    <row r="1111" spans="1:13" ht="17" thickBot="1">
      <c r="A1111" s="3" t="s">
        <v>102</v>
      </c>
      <c r="B1111" s="167" t="s">
        <v>556</v>
      </c>
      <c r="C1111" s="4">
        <v>4115931</v>
      </c>
      <c r="D1111" s="4">
        <v>2019</v>
      </c>
      <c r="E1111" s="5">
        <v>4</v>
      </c>
      <c r="F1111" s="52">
        <v>15421.81</v>
      </c>
      <c r="G1111" s="51">
        <v>18776.849999999999</v>
      </c>
      <c r="H1111" s="51">
        <v>9367</v>
      </c>
      <c r="I1111" s="123"/>
      <c r="J1111" s="114">
        <v>3.6509725632539762</v>
      </c>
      <c r="K1111" s="130">
        <v>113</v>
      </c>
      <c r="L1111" s="118">
        <v>0.04</v>
      </c>
      <c r="M1111" s="114">
        <v>3.61</v>
      </c>
    </row>
    <row r="1112" spans="1:13" ht="17" thickBot="1">
      <c r="A1112" s="3" t="s">
        <v>100</v>
      </c>
      <c r="B1112" s="167" t="s">
        <v>554</v>
      </c>
      <c r="C1112" s="4">
        <v>4115291</v>
      </c>
      <c r="D1112" s="4">
        <v>2019</v>
      </c>
      <c r="E1112" s="5">
        <v>4</v>
      </c>
      <c r="F1112" s="52">
        <v>14936.14</v>
      </c>
      <c r="G1112" s="51">
        <v>19260.29</v>
      </c>
      <c r="H1112" s="51">
        <v>9301</v>
      </c>
      <c r="I1112" s="123"/>
      <c r="J1112" s="114">
        <v>3.6766401462208367</v>
      </c>
      <c r="K1112" s="130">
        <v>130</v>
      </c>
      <c r="L1112" s="118">
        <v>0.06</v>
      </c>
      <c r="M1112" s="114">
        <v>3.62</v>
      </c>
    </row>
    <row r="1113" spans="1:13" ht="17" thickBot="1">
      <c r="A1113" s="3" t="s">
        <v>163</v>
      </c>
      <c r="B1113" s="167" t="s">
        <v>398</v>
      </c>
      <c r="C1113" s="4">
        <v>4113460</v>
      </c>
      <c r="D1113" s="4">
        <v>2019</v>
      </c>
      <c r="E1113" s="5">
        <v>4</v>
      </c>
      <c r="F1113" s="52">
        <v>15439.5</v>
      </c>
      <c r="G1113" s="51">
        <v>20935.580000000002</v>
      </c>
      <c r="H1113" s="51">
        <v>9904</v>
      </c>
      <c r="I1113" s="123"/>
      <c r="J1113" s="114">
        <v>3.6727665589660745</v>
      </c>
      <c r="K1113" s="130">
        <v>140</v>
      </c>
      <c r="L1113" s="118">
        <v>0.05</v>
      </c>
      <c r="M1113" s="114">
        <v>3.62</v>
      </c>
    </row>
    <row r="1114" spans="1:13" ht="17" thickBot="1">
      <c r="A1114" s="3" t="s">
        <v>214</v>
      </c>
      <c r="B1114" s="167" t="s">
        <v>707</v>
      </c>
      <c r="C1114" s="4">
        <v>4113924</v>
      </c>
      <c r="D1114" s="4">
        <v>2019</v>
      </c>
      <c r="E1114" s="5">
        <v>4</v>
      </c>
      <c r="F1114" s="52">
        <v>7788.25</v>
      </c>
      <c r="G1114" s="51">
        <v>16659</v>
      </c>
      <c r="H1114" s="51">
        <v>6618</v>
      </c>
      <c r="I1114" s="123"/>
      <c r="J1114" s="114">
        <v>3.6940540948927167</v>
      </c>
      <c r="K1114" s="130">
        <v>75</v>
      </c>
      <c r="L1114" s="118">
        <v>0.06</v>
      </c>
      <c r="M1114" s="114">
        <v>3.6340540948927167</v>
      </c>
    </row>
    <row r="1115" spans="1:13" ht="17" thickBot="1">
      <c r="A1115" s="3" t="s">
        <v>20</v>
      </c>
      <c r="B1115" s="167" t="s">
        <v>489</v>
      </c>
      <c r="C1115" s="4">
        <v>4114039</v>
      </c>
      <c r="D1115" s="4">
        <v>2019</v>
      </c>
      <c r="E1115" s="5">
        <v>4</v>
      </c>
      <c r="F1115" s="52">
        <v>8929.66</v>
      </c>
      <c r="G1115" s="51">
        <v>13695.25</v>
      </c>
      <c r="H1115" s="51">
        <v>6078</v>
      </c>
      <c r="I1115" s="123"/>
      <c r="J1115" s="114">
        <v>3.7224267851266863</v>
      </c>
      <c r="K1115" s="130">
        <v>89</v>
      </c>
      <c r="L1115" s="118">
        <v>0.08</v>
      </c>
      <c r="M1115" s="114">
        <v>3.64</v>
      </c>
    </row>
    <row r="1116" spans="1:13" ht="17" thickBot="1">
      <c r="A1116" s="3" t="s">
        <v>114</v>
      </c>
      <c r="B1116" s="167" t="s">
        <v>588</v>
      </c>
      <c r="C1116" s="4">
        <v>4114637</v>
      </c>
      <c r="D1116" s="4">
        <v>2019</v>
      </c>
      <c r="E1116" s="5">
        <v>4</v>
      </c>
      <c r="F1116" s="52">
        <v>10869.78</v>
      </c>
      <c r="G1116" s="51">
        <v>13695.85</v>
      </c>
      <c r="H1116" s="51">
        <v>6612</v>
      </c>
      <c r="I1116" s="123"/>
      <c r="J1116" s="114">
        <v>3.7153100423472476</v>
      </c>
      <c r="K1116" s="130">
        <v>82</v>
      </c>
      <c r="L1116" s="118">
        <v>0.08</v>
      </c>
      <c r="M1116" s="114">
        <v>3.64</v>
      </c>
    </row>
    <row r="1117" spans="1:13" ht="17" thickBot="1">
      <c r="A1117" s="3" t="s">
        <v>205</v>
      </c>
      <c r="B1117" s="167" t="s">
        <v>683</v>
      </c>
      <c r="C1117" s="4">
        <v>4115501</v>
      </c>
      <c r="D1117" s="4">
        <v>2019</v>
      </c>
      <c r="E1117" s="5">
        <v>4</v>
      </c>
      <c r="F1117" s="52">
        <v>8234.75</v>
      </c>
      <c r="G1117" s="51">
        <v>15435.25</v>
      </c>
      <c r="H1117" s="51">
        <v>6508</v>
      </c>
      <c r="I1117" s="123"/>
      <c r="J1117" s="114">
        <v>3.6370620774431468</v>
      </c>
      <c r="K1117" s="130">
        <v>70</v>
      </c>
      <c r="L1117" s="118">
        <v>0</v>
      </c>
      <c r="M1117" s="114">
        <v>3.64</v>
      </c>
    </row>
    <row r="1118" spans="1:13" ht="17" thickBot="1">
      <c r="A1118" s="3" t="s">
        <v>39</v>
      </c>
      <c r="B1118" s="167" t="s">
        <v>528</v>
      </c>
      <c r="C1118" s="4">
        <v>4116061</v>
      </c>
      <c r="D1118" s="4">
        <v>2019</v>
      </c>
      <c r="E1118" s="5">
        <v>4</v>
      </c>
      <c r="F1118" s="52">
        <v>12006</v>
      </c>
      <c r="G1118" s="51">
        <v>15736.75</v>
      </c>
      <c r="H1118" s="51">
        <v>7476</v>
      </c>
      <c r="I1118" s="123"/>
      <c r="J1118" s="114">
        <v>3.7109082397003745</v>
      </c>
      <c r="K1118" s="130">
        <v>100</v>
      </c>
      <c r="L1118" s="118">
        <v>0.06</v>
      </c>
      <c r="M1118" s="114">
        <v>3.65</v>
      </c>
    </row>
    <row r="1119" spans="1:13" ht="17" thickBot="1">
      <c r="A1119" s="3" t="s">
        <v>88</v>
      </c>
      <c r="B1119" s="167" t="s">
        <v>329</v>
      </c>
      <c r="C1119" s="4">
        <v>4113726</v>
      </c>
      <c r="D1119" s="4">
        <v>2019</v>
      </c>
      <c r="E1119" s="5">
        <v>4</v>
      </c>
      <c r="F1119" s="52">
        <v>8254.69</v>
      </c>
      <c r="G1119" s="51">
        <v>18465</v>
      </c>
      <c r="H1119" s="51">
        <v>7245</v>
      </c>
      <c r="I1119" s="123"/>
      <c r="J1119" s="114">
        <v>3.6880179434092479</v>
      </c>
      <c r="K1119" s="130">
        <v>93</v>
      </c>
      <c r="L1119" s="118">
        <v>0.04</v>
      </c>
      <c r="M1119" s="114">
        <v>3.65</v>
      </c>
    </row>
    <row r="1120" spans="1:13" ht="17" thickBot="1">
      <c r="A1120" s="3" t="s">
        <v>110</v>
      </c>
      <c r="B1120" s="167" t="s">
        <v>579</v>
      </c>
      <c r="C1120" s="4">
        <v>4115241</v>
      </c>
      <c r="D1120" s="4">
        <v>2019</v>
      </c>
      <c r="E1120" s="5">
        <v>4</v>
      </c>
      <c r="F1120" s="52">
        <v>12608.02</v>
      </c>
      <c r="G1120" s="51">
        <v>16122.88</v>
      </c>
      <c r="H1120" s="51">
        <v>7723</v>
      </c>
      <c r="I1120" s="123"/>
      <c r="J1120" s="114">
        <v>3.7201735077042604</v>
      </c>
      <c r="K1120" s="130">
        <v>94</v>
      </c>
      <c r="L1120" s="118">
        <v>7.0000000000000007E-2</v>
      </c>
      <c r="M1120" s="114">
        <v>3.6500000000000004</v>
      </c>
    </row>
    <row r="1121" spans="1:13" ht="17" thickBot="1">
      <c r="A1121" s="3" t="s">
        <v>7</v>
      </c>
      <c r="B1121" s="167" t="s">
        <v>457</v>
      </c>
      <c r="C1121" s="4">
        <v>4116031</v>
      </c>
      <c r="D1121" s="4">
        <v>2019</v>
      </c>
      <c r="E1121" s="5">
        <v>4</v>
      </c>
      <c r="F1121" s="52">
        <v>14703.25</v>
      </c>
      <c r="G1121" s="51">
        <v>17563.120000000003</v>
      </c>
      <c r="H1121" s="51">
        <v>8683</v>
      </c>
      <c r="I1121" s="123"/>
      <c r="J1121" s="114">
        <v>3.716039387308534</v>
      </c>
      <c r="K1121" s="130">
        <v>123</v>
      </c>
      <c r="L1121" s="118">
        <v>0.06</v>
      </c>
      <c r="M1121" s="114">
        <v>3.66</v>
      </c>
    </row>
    <row r="1122" spans="1:13" ht="17" thickBot="1">
      <c r="A1122" s="3" t="s">
        <v>768</v>
      </c>
      <c r="B1122" s="167" t="s">
        <v>299</v>
      </c>
      <c r="C1122" s="4">
        <v>4115871</v>
      </c>
      <c r="D1122" s="4">
        <v>2019</v>
      </c>
      <c r="E1122" s="5">
        <v>4</v>
      </c>
      <c r="F1122" s="52">
        <v>6374.12</v>
      </c>
      <c r="G1122" s="51">
        <v>9525</v>
      </c>
      <c r="H1122" s="51">
        <v>4347</v>
      </c>
      <c r="I1122" s="123"/>
      <c r="J1122" s="114">
        <v>3.6574925235794797</v>
      </c>
      <c r="K1122" s="130">
        <v>57</v>
      </c>
      <c r="L1122" s="118">
        <v>0.11</v>
      </c>
      <c r="M1122" s="114">
        <v>3.66</v>
      </c>
    </row>
    <row r="1123" spans="1:13" ht="17" thickBot="1">
      <c r="A1123" s="3" t="s">
        <v>179</v>
      </c>
      <c r="B1123" s="167" t="s">
        <v>431</v>
      </c>
      <c r="C1123" s="4">
        <v>4116101</v>
      </c>
      <c r="D1123" s="4">
        <v>2019</v>
      </c>
      <c r="E1123" s="5">
        <v>4</v>
      </c>
      <c r="F1123" s="52">
        <v>9531.75</v>
      </c>
      <c r="G1123" s="51">
        <v>14124</v>
      </c>
      <c r="H1123" s="51">
        <v>6335</v>
      </c>
      <c r="I1123" s="123"/>
      <c r="J1123" s="114">
        <v>3.7341357537490136</v>
      </c>
      <c r="K1123" s="130">
        <v>91</v>
      </c>
      <c r="L1123" s="118">
        <v>7.0000000000000007E-2</v>
      </c>
      <c r="M1123" s="114">
        <v>3.66</v>
      </c>
    </row>
    <row r="1124" spans="1:13" ht="17" thickBot="1">
      <c r="A1124" s="3" t="s">
        <v>790</v>
      </c>
      <c r="B1124" s="167" t="s">
        <v>642</v>
      </c>
      <c r="C1124" s="4">
        <v>4114688</v>
      </c>
      <c r="D1124" s="4">
        <v>2019</v>
      </c>
      <c r="E1124" s="5">
        <v>4</v>
      </c>
      <c r="F1124" s="52">
        <v>8294.2899999999991</v>
      </c>
      <c r="G1124" s="51">
        <v>12408.39</v>
      </c>
      <c r="H1124" s="51">
        <v>5487</v>
      </c>
      <c r="I1124" s="123"/>
      <c r="J1124" s="114">
        <v>3.7730417350100236</v>
      </c>
      <c r="K1124" s="130">
        <v>74</v>
      </c>
      <c r="L1124" s="118">
        <v>0.1</v>
      </c>
      <c r="M1124" s="114">
        <v>3.67</v>
      </c>
    </row>
    <row r="1125" spans="1:13" ht="17" thickBot="1">
      <c r="A1125" s="3" t="s">
        <v>95</v>
      </c>
      <c r="B1125" s="167" t="s">
        <v>344</v>
      </c>
      <c r="C1125" s="4">
        <v>4111969</v>
      </c>
      <c r="D1125" s="4">
        <v>2019</v>
      </c>
      <c r="E1125" s="5">
        <v>4</v>
      </c>
      <c r="F1125" s="52">
        <v>8370.86</v>
      </c>
      <c r="G1125" s="51">
        <v>9684.36</v>
      </c>
      <c r="H1125" s="51">
        <v>4766</v>
      </c>
      <c r="I1125" s="123"/>
      <c r="J1125" s="114">
        <v>3.7883382291229544</v>
      </c>
      <c r="K1125" s="130">
        <v>94</v>
      </c>
      <c r="L1125" s="118">
        <v>0.11</v>
      </c>
      <c r="M1125" s="114">
        <v>3.68</v>
      </c>
    </row>
    <row r="1126" spans="1:13" ht="17" thickBot="1">
      <c r="A1126" s="3" t="s">
        <v>104</v>
      </c>
      <c r="B1126" s="167" t="s">
        <v>564</v>
      </c>
      <c r="C1126" s="4">
        <v>4115971</v>
      </c>
      <c r="D1126" s="4">
        <v>2019</v>
      </c>
      <c r="E1126" s="5">
        <v>4</v>
      </c>
      <c r="F1126" s="52">
        <v>15188.859999999999</v>
      </c>
      <c r="G1126" s="51">
        <v>17508.25</v>
      </c>
      <c r="H1126" s="51">
        <v>8710</v>
      </c>
      <c r="I1126" s="123"/>
      <c r="J1126" s="114">
        <v>3.7539735935706084</v>
      </c>
      <c r="K1126" s="130">
        <v>124</v>
      </c>
      <c r="L1126" s="118">
        <v>0.06</v>
      </c>
      <c r="M1126" s="114">
        <v>3.69</v>
      </c>
    </row>
    <row r="1127" spans="1:13" ht="17" thickBot="1">
      <c r="A1127" s="3" t="s">
        <v>176</v>
      </c>
      <c r="B1127" s="167" t="s">
        <v>424</v>
      </c>
      <c r="C1127" s="4">
        <v>4116081</v>
      </c>
      <c r="D1127" s="4">
        <v>2019</v>
      </c>
      <c r="E1127" s="5">
        <v>4</v>
      </c>
      <c r="F1127" s="52">
        <v>9625</v>
      </c>
      <c r="G1127" s="51">
        <v>12322.75</v>
      </c>
      <c r="H1127" s="51">
        <v>5883</v>
      </c>
      <c r="I1127" s="123"/>
      <c r="J1127" s="114">
        <v>3.7307071222165562</v>
      </c>
      <c r="K1127" s="130">
        <v>76</v>
      </c>
      <c r="L1127" s="118">
        <v>0.04</v>
      </c>
      <c r="M1127" s="114">
        <v>3.69</v>
      </c>
    </row>
    <row r="1128" spans="1:13" ht="17" thickBot="1">
      <c r="A1128" s="3" t="s">
        <v>170</v>
      </c>
      <c r="B1128" s="167" t="s">
        <v>412</v>
      </c>
      <c r="C1128" s="4">
        <v>4113239</v>
      </c>
      <c r="D1128" s="4">
        <v>2019</v>
      </c>
      <c r="E1128" s="5">
        <v>4</v>
      </c>
      <c r="F1128" s="52">
        <v>4774.2800000000007</v>
      </c>
      <c r="G1128" s="51">
        <v>8510.5</v>
      </c>
      <c r="H1128" s="51">
        <v>3588</v>
      </c>
      <c r="I1128" s="123"/>
      <c r="J1128" s="114">
        <v>3.702558528428094</v>
      </c>
      <c r="K1128" s="130">
        <v>47</v>
      </c>
      <c r="L1128" s="118">
        <v>0.13</v>
      </c>
      <c r="M1128" s="114">
        <v>3.7</v>
      </c>
    </row>
    <row r="1129" spans="1:13" ht="17" thickBot="1">
      <c r="A1129" s="3" t="s">
        <v>87</v>
      </c>
      <c r="B1129" s="167" t="s">
        <v>327</v>
      </c>
      <c r="C1129" s="4">
        <v>4115061</v>
      </c>
      <c r="D1129" s="4">
        <v>2019</v>
      </c>
      <c r="E1129" s="5">
        <v>4</v>
      </c>
      <c r="F1129" s="52">
        <v>7523.32</v>
      </c>
      <c r="G1129" s="51">
        <v>15706.210000000001</v>
      </c>
      <c r="H1129" s="51">
        <v>6145</v>
      </c>
      <c r="I1129" s="123"/>
      <c r="J1129" s="114">
        <v>3.7802327095199346</v>
      </c>
      <c r="K1129" s="130">
        <v>74</v>
      </c>
      <c r="L1129" s="118">
        <v>7.0000000000000007E-2</v>
      </c>
      <c r="M1129" s="114">
        <v>3.71</v>
      </c>
    </row>
    <row r="1130" spans="1:13" ht="17" thickBot="1">
      <c r="A1130" s="3" t="s">
        <v>94</v>
      </c>
      <c r="B1130" s="167" t="s">
        <v>342</v>
      </c>
      <c r="C1130" s="4">
        <v>4114187</v>
      </c>
      <c r="D1130" s="4">
        <v>2019</v>
      </c>
      <c r="E1130" s="5">
        <v>4</v>
      </c>
      <c r="F1130" s="52">
        <v>13277.86</v>
      </c>
      <c r="G1130" s="51">
        <v>16837.349999999999</v>
      </c>
      <c r="H1130" s="51">
        <v>7990</v>
      </c>
      <c r="I1130" s="123"/>
      <c r="J1130" s="114">
        <v>3.7691126408010009</v>
      </c>
      <c r="K1130" s="130">
        <v>125</v>
      </c>
      <c r="L1130" s="118">
        <v>0.06</v>
      </c>
      <c r="M1130" s="114">
        <v>3.71</v>
      </c>
    </row>
    <row r="1131" spans="1:13" ht="17" thickBot="1">
      <c r="A1131" s="3" t="s">
        <v>196</v>
      </c>
      <c r="B1131" s="167" t="s">
        <v>664</v>
      </c>
      <c r="C1131" s="4">
        <v>4115681</v>
      </c>
      <c r="D1131" s="4">
        <v>2019</v>
      </c>
      <c r="E1131" s="5">
        <v>4</v>
      </c>
      <c r="F1131" s="52">
        <v>9425.89</v>
      </c>
      <c r="G1131" s="51">
        <v>14240.3</v>
      </c>
      <c r="H1131" s="51">
        <v>6267</v>
      </c>
      <c r="I1131" s="123"/>
      <c r="J1131" s="114">
        <v>3.7763188128291048</v>
      </c>
      <c r="K1131" s="130">
        <v>80</v>
      </c>
      <c r="L1131" s="118">
        <v>7.0000000000000007E-2</v>
      </c>
      <c r="M1131" s="114">
        <v>3.71</v>
      </c>
    </row>
    <row r="1132" spans="1:13" ht="17" thickBot="1">
      <c r="A1132" s="3" t="s">
        <v>9</v>
      </c>
      <c r="B1132" s="167" t="s">
        <v>463</v>
      </c>
      <c r="C1132" s="4">
        <v>4111027</v>
      </c>
      <c r="D1132" s="4">
        <v>2019</v>
      </c>
      <c r="E1132" s="5">
        <v>4</v>
      </c>
      <c r="F1132" s="52">
        <v>10078.880000000001</v>
      </c>
      <c r="G1132" s="51">
        <v>12209.3</v>
      </c>
      <c r="H1132" s="51">
        <v>5831</v>
      </c>
      <c r="I1132" s="123"/>
      <c r="J1132" s="114">
        <v>3.8223598010632824</v>
      </c>
      <c r="K1132" s="130">
        <v>85</v>
      </c>
      <c r="L1132" s="118">
        <v>0.09</v>
      </c>
      <c r="M1132" s="114">
        <v>3.73</v>
      </c>
    </row>
    <row r="1133" spans="1:13" ht="17" thickBot="1">
      <c r="A1133" s="3" t="s">
        <v>105</v>
      </c>
      <c r="B1133" s="167" t="s">
        <v>567</v>
      </c>
      <c r="C1133" s="4">
        <v>4115951</v>
      </c>
      <c r="D1133" s="4">
        <v>2019</v>
      </c>
      <c r="E1133" s="5">
        <v>4</v>
      </c>
      <c r="F1133" s="52">
        <v>16977.310000000001</v>
      </c>
      <c r="G1133" s="51">
        <v>18461.3</v>
      </c>
      <c r="H1133" s="51">
        <v>9365</v>
      </c>
      <c r="I1133" s="123"/>
      <c r="J1133" s="114">
        <v>3.7841548318206089</v>
      </c>
      <c r="K1133" s="130">
        <v>120</v>
      </c>
      <c r="L1133" s="118">
        <v>0.05</v>
      </c>
      <c r="M1133" s="114">
        <v>3.73</v>
      </c>
    </row>
    <row r="1134" spans="1:13" ht="17" thickBot="1">
      <c r="A1134" s="3" t="s">
        <v>124</v>
      </c>
      <c r="B1134" s="167" t="s">
        <v>611</v>
      </c>
      <c r="C1134" s="4">
        <v>4114770</v>
      </c>
      <c r="D1134" s="4">
        <v>2019</v>
      </c>
      <c r="E1134" s="5">
        <v>4</v>
      </c>
      <c r="F1134" s="52">
        <v>9909.0499999999993</v>
      </c>
      <c r="G1134" s="51">
        <v>13802.96</v>
      </c>
      <c r="H1134" s="51">
        <v>6222</v>
      </c>
      <c r="I1134" s="123"/>
      <c r="J1134" s="114">
        <v>3.8109948569591769</v>
      </c>
      <c r="K1134" s="130">
        <v>109</v>
      </c>
      <c r="L1134" s="118">
        <v>0.08</v>
      </c>
      <c r="M1134" s="114">
        <v>3.73</v>
      </c>
    </row>
    <row r="1135" spans="1:13" ht="17" thickBot="1">
      <c r="A1135" s="3" t="s">
        <v>186</v>
      </c>
      <c r="B1135" s="167" t="s">
        <v>447</v>
      </c>
      <c r="C1135" s="4">
        <v>4113452</v>
      </c>
      <c r="D1135" s="4">
        <v>2019</v>
      </c>
      <c r="E1135" s="5">
        <v>4</v>
      </c>
      <c r="F1135" s="52">
        <v>16214.619999999999</v>
      </c>
      <c r="G1135" s="51">
        <v>22609.24</v>
      </c>
      <c r="H1135" s="51">
        <v>10243</v>
      </c>
      <c r="I1135" s="123"/>
      <c r="J1135" s="114">
        <v>3.7902821439031533</v>
      </c>
      <c r="K1135" s="130">
        <v>125</v>
      </c>
      <c r="L1135" s="118">
        <v>0.05</v>
      </c>
      <c r="M1135" s="114">
        <v>3.74</v>
      </c>
    </row>
    <row r="1136" spans="1:13" ht="17" thickBot="1">
      <c r="A1136" s="3" t="s">
        <v>26</v>
      </c>
      <c r="B1136" s="167" t="s">
        <v>502</v>
      </c>
      <c r="C1136" s="4">
        <v>4115031</v>
      </c>
      <c r="D1136" s="4">
        <v>2019</v>
      </c>
      <c r="E1136" s="5">
        <v>4</v>
      </c>
      <c r="F1136" s="52">
        <v>14514.57</v>
      </c>
      <c r="G1136" s="51">
        <v>23462.01</v>
      </c>
      <c r="H1136" s="51">
        <v>10023</v>
      </c>
      <c r="I1136" s="123"/>
      <c r="J1136" s="114">
        <v>3.7889434301107454</v>
      </c>
      <c r="K1136" s="130">
        <v>142</v>
      </c>
      <c r="L1136" s="118">
        <v>0.04</v>
      </c>
      <c r="M1136" s="114">
        <v>3.75</v>
      </c>
    </row>
    <row r="1137" spans="1:13" ht="17" thickBot="1">
      <c r="A1137" s="3" t="s">
        <v>132</v>
      </c>
      <c r="B1137" s="167" t="s">
        <v>628</v>
      </c>
      <c r="C1137" s="4">
        <v>4115801</v>
      </c>
      <c r="D1137" s="4">
        <v>2019</v>
      </c>
      <c r="E1137" s="5">
        <v>4</v>
      </c>
      <c r="F1137" s="52">
        <v>15139.75</v>
      </c>
      <c r="G1137" s="51">
        <v>23067</v>
      </c>
      <c r="H1137" s="51">
        <v>10080</v>
      </c>
      <c r="I1137" s="123"/>
      <c r="J1137" s="114">
        <v>3.7903521825396824</v>
      </c>
      <c r="K1137" s="130">
        <v>137</v>
      </c>
      <c r="L1137" s="118">
        <v>0.04</v>
      </c>
      <c r="M1137" s="114">
        <v>3.75</v>
      </c>
    </row>
    <row r="1138" spans="1:13" ht="17" thickBot="1">
      <c r="A1138" s="3" t="s">
        <v>192</v>
      </c>
      <c r="B1138" s="167" t="s">
        <v>659</v>
      </c>
      <c r="C1138" s="4">
        <v>4115731</v>
      </c>
      <c r="D1138" s="4">
        <v>2019</v>
      </c>
      <c r="E1138" s="5">
        <v>4</v>
      </c>
      <c r="F1138" s="52">
        <v>12891.210000000001</v>
      </c>
      <c r="G1138" s="51">
        <v>18724.669999999998</v>
      </c>
      <c r="H1138" s="51">
        <v>8274</v>
      </c>
      <c r="I1138" s="123"/>
      <c r="J1138" s="114">
        <v>3.8211119168479573</v>
      </c>
      <c r="K1138" s="130">
        <v>136</v>
      </c>
      <c r="L1138" s="118">
        <v>0.06</v>
      </c>
      <c r="M1138" s="114">
        <v>3.76</v>
      </c>
    </row>
    <row r="1139" spans="1:13" ht="17" thickBot="1">
      <c r="A1139" s="3" t="s">
        <v>13</v>
      </c>
      <c r="B1139" s="167" t="s">
        <v>472</v>
      </c>
      <c r="C1139" s="4">
        <v>4113551</v>
      </c>
      <c r="D1139" s="4">
        <v>2019</v>
      </c>
      <c r="E1139" s="5">
        <v>4</v>
      </c>
      <c r="F1139" s="52">
        <v>15172.2</v>
      </c>
      <c r="G1139" s="51">
        <v>21851.3</v>
      </c>
      <c r="H1139" s="51">
        <v>9685</v>
      </c>
      <c r="I1139" s="123"/>
      <c r="J1139" s="114">
        <v>3.8227671657201858</v>
      </c>
      <c r="K1139" s="130">
        <v>120</v>
      </c>
      <c r="L1139" s="118">
        <v>0.05</v>
      </c>
      <c r="M1139" s="114">
        <v>3.77</v>
      </c>
    </row>
    <row r="1140" spans="1:13" ht="17" thickBot="1">
      <c r="A1140" s="3" t="s">
        <v>138</v>
      </c>
      <c r="B1140" s="167" t="s">
        <v>640</v>
      </c>
      <c r="C1140" s="4">
        <v>4114543</v>
      </c>
      <c r="D1140" s="4">
        <v>2019</v>
      </c>
      <c r="E1140" s="5">
        <v>4</v>
      </c>
      <c r="F1140" s="52">
        <v>9267.7799999999988</v>
      </c>
      <c r="G1140" s="51">
        <v>14960.1</v>
      </c>
      <c r="H1140" s="51">
        <v>6263</v>
      </c>
      <c r="I1140" s="123"/>
      <c r="J1140" s="114">
        <v>3.868414497844483</v>
      </c>
      <c r="K1140" s="130">
        <v>80</v>
      </c>
      <c r="L1140" s="118">
        <v>0.1</v>
      </c>
      <c r="M1140" s="114">
        <v>3.77</v>
      </c>
    </row>
    <row r="1141" spans="1:13" ht="17" thickBot="1">
      <c r="A1141" s="3" t="s">
        <v>90</v>
      </c>
      <c r="B1141" s="167" t="s">
        <v>334</v>
      </c>
      <c r="C1141" s="4">
        <v>4111076</v>
      </c>
      <c r="D1141" s="4">
        <v>2019</v>
      </c>
      <c r="E1141" s="5">
        <v>4</v>
      </c>
      <c r="F1141" s="52">
        <v>12137.45</v>
      </c>
      <c r="G1141" s="51">
        <v>20079.810000000001</v>
      </c>
      <c r="H1141" s="51">
        <v>8394</v>
      </c>
      <c r="I1141" s="123"/>
      <c r="J1141" s="114">
        <v>3.8381296163926617</v>
      </c>
      <c r="K1141" s="130">
        <v>157</v>
      </c>
      <c r="L1141" s="118">
        <v>0.06</v>
      </c>
      <c r="M1141" s="114">
        <v>3.78</v>
      </c>
    </row>
    <row r="1142" spans="1:13" ht="17" thickBot="1">
      <c r="A1142" s="3" t="s">
        <v>149</v>
      </c>
      <c r="B1142" s="167" t="s">
        <v>365</v>
      </c>
      <c r="C1142" s="4">
        <v>4114594</v>
      </c>
      <c r="D1142" s="4">
        <v>2019</v>
      </c>
      <c r="E1142" s="5">
        <v>4</v>
      </c>
      <c r="F1142" s="52">
        <v>15007</v>
      </c>
      <c r="G1142" s="51">
        <v>24348.25</v>
      </c>
      <c r="H1142" s="51">
        <v>10252</v>
      </c>
      <c r="I1142" s="123"/>
      <c r="J1142" s="114">
        <v>3.8387875536480687</v>
      </c>
      <c r="K1142" s="130">
        <v>120</v>
      </c>
      <c r="L1142" s="118">
        <v>0.05</v>
      </c>
      <c r="M1142" s="114">
        <v>3.79</v>
      </c>
    </row>
    <row r="1143" spans="1:13" ht="17" thickBot="1">
      <c r="A1143" s="3" t="s">
        <v>160</v>
      </c>
      <c r="B1143" s="167" t="s">
        <v>391</v>
      </c>
      <c r="C1143" s="4">
        <v>4115391</v>
      </c>
      <c r="D1143" s="4">
        <v>2019</v>
      </c>
      <c r="E1143" s="5">
        <v>4</v>
      </c>
      <c r="F1143" s="52">
        <v>5510.88</v>
      </c>
      <c r="G1143" s="51">
        <v>11371.36</v>
      </c>
      <c r="H1143" s="51">
        <v>4443</v>
      </c>
      <c r="I1143" s="123"/>
      <c r="J1143" s="114">
        <v>3.7997389151474232</v>
      </c>
      <c r="K1143" s="130">
        <v>55</v>
      </c>
      <c r="L1143" s="118">
        <v>0.1</v>
      </c>
      <c r="M1143" s="114">
        <v>3.8</v>
      </c>
    </row>
    <row r="1144" spans="1:13" ht="17" thickBot="1">
      <c r="A1144" s="3" t="s">
        <v>194</v>
      </c>
      <c r="B1144" s="167" t="s">
        <v>291</v>
      </c>
      <c r="C1144" s="4">
        <v>4115661</v>
      </c>
      <c r="D1144" s="4">
        <v>2019</v>
      </c>
      <c r="E1144" s="5">
        <v>4</v>
      </c>
      <c r="F1144" s="52">
        <v>13358.97</v>
      </c>
      <c r="G1144" s="51">
        <v>21600.45</v>
      </c>
      <c r="H1144" s="51">
        <v>9053</v>
      </c>
      <c r="I1144" s="123"/>
      <c r="J1144" s="114">
        <v>3.861639235612504</v>
      </c>
      <c r="K1144" s="130">
        <v>124</v>
      </c>
      <c r="L1144" s="118">
        <v>0.06</v>
      </c>
      <c r="M1144" s="114">
        <v>3.8</v>
      </c>
    </row>
    <row r="1145" spans="1:13" ht="17" thickBot="1">
      <c r="A1145" s="3" t="s">
        <v>101</v>
      </c>
      <c r="B1145" s="167" t="s">
        <v>561</v>
      </c>
      <c r="C1145" s="4">
        <v>4115921</v>
      </c>
      <c r="D1145" s="4">
        <v>2019</v>
      </c>
      <c r="E1145" s="5">
        <v>4</v>
      </c>
      <c r="F1145" s="52">
        <v>12046.86</v>
      </c>
      <c r="G1145" s="51">
        <v>16774.41</v>
      </c>
      <c r="H1145" s="51">
        <v>7447</v>
      </c>
      <c r="I1145" s="123"/>
      <c r="J1145" s="114">
        <v>3.8701853095206125</v>
      </c>
      <c r="K1145" s="130">
        <v>120</v>
      </c>
      <c r="L1145" s="118">
        <v>7.0000000000000007E-2</v>
      </c>
      <c r="M1145" s="114">
        <v>3.8000000000000003</v>
      </c>
    </row>
    <row r="1146" spans="1:13" ht="17" thickBot="1">
      <c r="A1146" s="3" t="s">
        <v>58</v>
      </c>
      <c r="B1146" s="167" t="s">
        <v>256</v>
      </c>
      <c r="C1146" s="4">
        <v>4113536</v>
      </c>
      <c r="D1146" s="4">
        <v>2019</v>
      </c>
      <c r="E1146" s="5">
        <v>4</v>
      </c>
      <c r="F1146" s="52">
        <v>10049.84</v>
      </c>
      <c r="G1146" s="51">
        <v>14486.89</v>
      </c>
      <c r="H1146" s="51">
        <v>6301</v>
      </c>
      <c r="I1146" s="123"/>
      <c r="J1146" s="114">
        <v>3.8941009363593078</v>
      </c>
      <c r="K1146" s="130">
        <v>89</v>
      </c>
      <c r="L1146" s="118">
        <v>0.08</v>
      </c>
      <c r="M1146" s="114">
        <v>3.81</v>
      </c>
    </row>
    <row r="1147" spans="1:13" ht="17" thickBot="1">
      <c r="A1147" s="3" t="s">
        <v>388</v>
      </c>
      <c r="B1147" s="167" t="s">
        <v>386</v>
      </c>
      <c r="C1147" s="4">
        <v>4114237</v>
      </c>
      <c r="D1147" s="4">
        <v>2019</v>
      </c>
      <c r="E1147" s="5">
        <v>4</v>
      </c>
      <c r="F1147" s="52">
        <v>3262.3</v>
      </c>
      <c r="G1147" s="51">
        <v>4878.01</v>
      </c>
      <c r="H1147" s="51">
        <v>2133</v>
      </c>
      <c r="I1147" s="123"/>
      <c r="J1147" s="114">
        <v>3.8163666197843416</v>
      </c>
      <c r="K1147" s="130">
        <v>28</v>
      </c>
      <c r="L1147" s="118">
        <v>0.19</v>
      </c>
      <c r="M1147" s="114">
        <v>3.82</v>
      </c>
    </row>
    <row r="1148" spans="1:13" ht="17" thickBot="1">
      <c r="A1148" s="3" t="s">
        <v>208</v>
      </c>
      <c r="B1148" s="167" t="s">
        <v>690</v>
      </c>
      <c r="C1148" s="4">
        <v>4135109</v>
      </c>
      <c r="D1148" s="4">
        <v>2019</v>
      </c>
      <c r="E1148" s="5">
        <v>4</v>
      </c>
      <c r="F1148" s="52">
        <v>12982.34</v>
      </c>
      <c r="G1148" s="51">
        <v>23786.100000000002</v>
      </c>
      <c r="H1148" s="51">
        <v>9516</v>
      </c>
      <c r="I1148" s="123"/>
      <c r="J1148" s="114">
        <v>3.8638545607398069</v>
      </c>
      <c r="K1148" s="130">
        <v>117</v>
      </c>
      <c r="L1148" s="118">
        <v>0.04</v>
      </c>
      <c r="M1148" s="114">
        <v>3.82</v>
      </c>
    </row>
    <row r="1149" spans="1:13" ht="17" thickBot="1">
      <c r="A1149" s="3" t="s">
        <v>210</v>
      </c>
      <c r="B1149" s="167" t="s">
        <v>696</v>
      </c>
      <c r="C1149" s="4">
        <v>4000006</v>
      </c>
      <c r="D1149" s="4">
        <v>2019</v>
      </c>
      <c r="E1149" s="5">
        <v>4</v>
      </c>
      <c r="F1149" s="52">
        <v>29994.400000000001</v>
      </c>
      <c r="G1149" s="51">
        <v>47005.9</v>
      </c>
      <c r="H1149" s="51">
        <v>20053</v>
      </c>
      <c r="I1149" s="123"/>
      <c r="J1149" s="114">
        <v>3.8398394255223658</v>
      </c>
      <c r="K1149" s="130">
        <v>240</v>
      </c>
      <c r="L1149" s="118">
        <v>0.02</v>
      </c>
      <c r="M1149" s="114">
        <v>3.82</v>
      </c>
    </row>
    <row r="1150" spans="1:13" ht="17" thickBot="1">
      <c r="A1150" s="3" t="s">
        <v>86</v>
      </c>
      <c r="B1150" s="167" t="s">
        <v>325</v>
      </c>
      <c r="C1150" s="4">
        <v>4112215</v>
      </c>
      <c r="D1150" s="4">
        <v>2019</v>
      </c>
      <c r="E1150" s="5">
        <v>4</v>
      </c>
      <c r="F1150" s="52">
        <v>14004.35</v>
      </c>
      <c r="G1150" s="51">
        <v>19960.740000000002</v>
      </c>
      <c r="H1150" s="51">
        <v>8732</v>
      </c>
      <c r="I1150" s="123"/>
      <c r="J1150" s="114">
        <v>3.8897262940907011</v>
      </c>
      <c r="K1150" s="130">
        <v>100</v>
      </c>
      <c r="L1150" s="118">
        <v>0.06</v>
      </c>
      <c r="M1150" s="114">
        <v>3.83</v>
      </c>
    </row>
    <row r="1151" spans="1:13" ht="17" thickBot="1">
      <c r="A1151" s="3" t="s">
        <v>109</v>
      </c>
      <c r="B1151" s="167" t="s">
        <v>576</v>
      </c>
      <c r="C1151" s="4">
        <v>4186706</v>
      </c>
      <c r="D1151" s="4">
        <v>2019</v>
      </c>
      <c r="E1151" s="5">
        <v>4</v>
      </c>
      <c r="F1151" s="52">
        <v>3992.25</v>
      </c>
      <c r="G1151" s="51">
        <v>8378.5</v>
      </c>
      <c r="H1151" s="51">
        <v>3233</v>
      </c>
      <c r="I1151" s="123"/>
      <c r="J1151" s="114">
        <v>3.8263996288277142</v>
      </c>
      <c r="K1151" s="130">
        <v>42</v>
      </c>
      <c r="L1151" s="118">
        <v>0.15</v>
      </c>
      <c r="M1151" s="114">
        <v>3.83</v>
      </c>
    </row>
    <row r="1152" spans="1:13" ht="17" thickBot="1">
      <c r="A1152" s="3" t="s">
        <v>161</v>
      </c>
      <c r="B1152" s="167" t="s">
        <v>394</v>
      </c>
      <c r="C1152" s="4">
        <v>4115541</v>
      </c>
      <c r="D1152" s="4">
        <v>2019</v>
      </c>
      <c r="E1152" s="5">
        <v>4</v>
      </c>
      <c r="F1152" s="52">
        <v>11880.949999999999</v>
      </c>
      <c r="G1152" s="51">
        <v>18614.670000000002</v>
      </c>
      <c r="H1152" s="51">
        <v>7805</v>
      </c>
      <c r="I1152" s="123"/>
      <c r="J1152" s="114">
        <v>3.9071902626521462</v>
      </c>
      <c r="K1152" s="130">
        <v>99</v>
      </c>
      <c r="L1152" s="118">
        <v>0.06</v>
      </c>
      <c r="M1152" s="114">
        <v>3.85</v>
      </c>
    </row>
    <row r="1153" spans="1:13" ht="17" thickBot="1">
      <c r="A1153" s="3" t="s">
        <v>15</v>
      </c>
      <c r="B1153" s="167" t="s">
        <v>478</v>
      </c>
      <c r="C1153" s="4">
        <v>4113619</v>
      </c>
      <c r="D1153" s="4">
        <v>2019</v>
      </c>
      <c r="E1153" s="5">
        <v>4</v>
      </c>
      <c r="F1153" s="52">
        <v>3470.61</v>
      </c>
      <c r="G1153" s="51">
        <v>5547.51</v>
      </c>
      <c r="H1153" s="51">
        <v>2338</v>
      </c>
      <c r="I1153" s="123"/>
      <c r="J1153" s="114">
        <v>3.8571941830624468</v>
      </c>
      <c r="K1153" s="130">
        <v>48</v>
      </c>
      <c r="L1153" s="118">
        <v>0.15</v>
      </c>
      <c r="M1153" s="114">
        <v>3.86</v>
      </c>
    </row>
    <row r="1154" spans="1:13" ht="17" thickBot="1">
      <c r="A1154" s="3" t="s">
        <v>19</v>
      </c>
      <c r="B1154" s="167" t="s">
        <v>486</v>
      </c>
      <c r="C1154" s="4">
        <v>4114602</v>
      </c>
      <c r="D1154" s="4">
        <v>2019</v>
      </c>
      <c r="E1154" s="5">
        <v>4</v>
      </c>
      <c r="F1154" s="52">
        <v>10239.5</v>
      </c>
      <c r="G1154" s="51">
        <v>14878</v>
      </c>
      <c r="H1154" s="51">
        <v>6381</v>
      </c>
      <c r="I1154" s="123"/>
      <c r="J1154" s="114">
        <v>3.9362952515279739</v>
      </c>
      <c r="K1154" s="130">
        <v>84</v>
      </c>
      <c r="L1154" s="118">
        <v>0.08</v>
      </c>
      <c r="M1154" s="114">
        <v>3.86</v>
      </c>
    </row>
    <row r="1155" spans="1:13" ht="17" thickBot="1">
      <c r="A1155" s="3" t="s">
        <v>333</v>
      </c>
      <c r="B1155" s="167" t="s">
        <v>331</v>
      </c>
      <c r="C1155" s="4">
        <v>4115511</v>
      </c>
      <c r="D1155" s="4">
        <v>2019</v>
      </c>
      <c r="E1155" s="5">
        <v>4</v>
      </c>
      <c r="F1155" s="52">
        <v>6361.73</v>
      </c>
      <c r="G1155" s="51">
        <v>6604.83</v>
      </c>
      <c r="H1155" s="51">
        <v>3361</v>
      </c>
      <c r="I1155" s="123"/>
      <c r="J1155" s="114">
        <v>3.857947039571556</v>
      </c>
      <c r="K1155" s="130">
        <v>36</v>
      </c>
      <c r="L1155" s="118">
        <v>0.15</v>
      </c>
      <c r="M1155" s="114">
        <v>3.86</v>
      </c>
    </row>
    <row r="1156" spans="1:13" ht="17" thickBot="1">
      <c r="A1156" s="3" t="s">
        <v>145</v>
      </c>
      <c r="B1156" s="167" t="s">
        <v>357</v>
      </c>
      <c r="C1156" s="4">
        <v>4114179</v>
      </c>
      <c r="D1156" s="4">
        <v>2019</v>
      </c>
      <c r="E1156" s="5">
        <v>4</v>
      </c>
      <c r="F1156" s="52">
        <v>16373</v>
      </c>
      <c r="G1156" s="51">
        <v>18841.25</v>
      </c>
      <c r="H1156" s="51">
        <v>9116</v>
      </c>
      <c r="I1156" s="123"/>
      <c r="J1156" s="114">
        <v>3.8629058797718296</v>
      </c>
      <c r="K1156" s="130">
        <v>113</v>
      </c>
      <c r="L1156" s="118">
        <v>0</v>
      </c>
      <c r="M1156" s="114">
        <v>3.86</v>
      </c>
    </row>
    <row r="1157" spans="1:13" ht="17" thickBot="1">
      <c r="A1157" s="3" t="s">
        <v>177</v>
      </c>
      <c r="B1157" s="167" t="s">
        <v>427</v>
      </c>
      <c r="C1157" s="4">
        <v>4115261</v>
      </c>
      <c r="D1157" s="4">
        <v>2019</v>
      </c>
      <c r="E1157" s="5">
        <v>4</v>
      </c>
      <c r="F1157" s="52">
        <v>11244.53</v>
      </c>
      <c r="G1157" s="51">
        <v>18043.849999999999</v>
      </c>
      <c r="H1157" s="51">
        <v>7459</v>
      </c>
      <c r="I1157" s="123"/>
      <c r="J1157" s="114">
        <v>3.9265826518300035</v>
      </c>
      <c r="K1157" s="130">
        <v>114</v>
      </c>
      <c r="L1157" s="118">
        <v>7.0000000000000007E-2</v>
      </c>
      <c r="M1157" s="114">
        <v>3.8600000000000003</v>
      </c>
    </row>
    <row r="1158" spans="1:13" ht="17" thickBot="1">
      <c r="A1158" s="3" t="s">
        <v>21</v>
      </c>
      <c r="B1158" s="167" t="s">
        <v>491</v>
      </c>
      <c r="C1158" s="4">
        <v>4113742</v>
      </c>
      <c r="D1158" s="4">
        <v>2019</v>
      </c>
      <c r="E1158" s="5">
        <v>4</v>
      </c>
      <c r="F1158" s="52">
        <v>11840.5</v>
      </c>
      <c r="G1158" s="51">
        <v>15677</v>
      </c>
      <c r="H1158" s="51">
        <v>6981</v>
      </c>
      <c r="I1158" s="123"/>
      <c r="J1158" s="114">
        <v>3.9417705199828106</v>
      </c>
      <c r="K1158" s="130">
        <v>125</v>
      </c>
      <c r="L1158" s="118">
        <v>7.0000000000000007E-2</v>
      </c>
      <c r="M1158" s="114">
        <v>3.87</v>
      </c>
    </row>
    <row r="1159" spans="1:13" ht="17" thickBot="1">
      <c r="A1159" s="3" t="s">
        <v>135</v>
      </c>
      <c r="B1159" s="167" t="s">
        <v>634</v>
      </c>
      <c r="C1159" s="4">
        <v>4114551</v>
      </c>
      <c r="D1159" s="4">
        <v>2019</v>
      </c>
      <c r="E1159" s="5">
        <v>4</v>
      </c>
      <c r="F1159" s="52">
        <v>12003.869999999999</v>
      </c>
      <c r="G1159" s="51">
        <v>15032.279999999999</v>
      </c>
      <c r="H1159" s="51">
        <v>6867</v>
      </c>
      <c r="I1159" s="123"/>
      <c r="J1159" s="114">
        <v>3.9371122761031017</v>
      </c>
      <c r="K1159" s="130">
        <v>90</v>
      </c>
      <c r="L1159" s="118">
        <v>7.0000000000000007E-2</v>
      </c>
      <c r="M1159" s="114">
        <v>3.87</v>
      </c>
    </row>
    <row r="1160" spans="1:13" ht="17" thickBot="1">
      <c r="A1160" s="3" t="s">
        <v>159</v>
      </c>
      <c r="B1160" s="167" t="s">
        <v>389</v>
      </c>
      <c r="C1160" s="4">
        <v>4114796</v>
      </c>
      <c r="D1160" s="4">
        <v>2019</v>
      </c>
      <c r="E1160" s="5">
        <v>4</v>
      </c>
      <c r="F1160" s="52">
        <v>4800.7</v>
      </c>
      <c r="G1160" s="51">
        <v>11710.13</v>
      </c>
      <c r="H1160" s="51">
        <v>4265</v>
      </c>
      <c r="I1160" s="123"/>
      <c r="J1160" s="114">
        <v>3.8712379835873385</v>
      </c>
      <c r="K1160" s="130">
        <v>56</v>
      </c>
      <c r="L1160" s="118">
        <v>0.11</v>
      </c>
      <c r="M1160" s="114">
        <v>3.87</v>
      </c>
    </row>
    <row r="1161" spans="1:13" ht="17" thickBot="1">
      <c r="A1161" s="3" t="s">
        <v>456</v>
      </c>
      <c r="B1161" s="167" t="s">
        <v>454</v>
      </c>
      <c r="C1161" s="4">
        <v>4115441</v>
      </c>
      <c r="D1161" s="4">
        <v>2019</v>
      </c>
      <c r="E1161" s="5">
        <v>4</v>
      </c>
      <c r="F1161" s="52">
        <v>8416.5</v>
      </c>
      <c r="G1161" s="51">
        <v>12898.25</v>
      </c>
      <c r="H1161" s="51">
        <v>5353</v>
      </c>
      <c r="I1161" s="123"/>
      <c r="J1161" s="114">
        <v>3.9818326172239864</v>
      </c>
      <c r="K1161" s="130">
        <v>96</v>
      </c>
      <c r="L1161" s="118">
        <v>0.09</v>
      </c>
      <c r="M1161" s="114">
        <v>3.89</v>
      </c>
    </row>
    <row r="1162" spans="1:13" ht="17" thickBot="1">
      <c r="A1162" s="3" t="s">
        <v>45</v>
      </c>
      <c r="B1162" s="167" t="s">
        <v>537</v>
      </c>
      <c r="C1162" s="4">
        <v>4113221</v>
      </c>
      <c r="D1162" s="4">
        <v>2019</v>
      </c>
      <c r="E1162" s="5">
        <v>4</v>
      </c>
      <c r="F1162" s="52">
        <v>18661.97</v>
      </c>
      <c r="G1162" s="51">
        <v>27009</v>
      </c>
      <c r="H1162" s="51">
        <v>11635</v>
      </c>
      <c r="I1162" s="123"/>
      <c r="J1162" s="114">
        <v>3.9253089815212721</v>
      </c>
      <c r="K1162" s="130">
        <v>142</v>
      </c>
      <c r="L1162" s="118">
        <v>0.04</v>
      </c>
      <c r="M1162" s="114">
        <v>3.885308981521272</v>
      </c>
    </row>
    <row r="1163" spans="1:13" ht="17" thickBot="1">
      <c r="A1163" s="3" t="s">
        <v>122</v>
      </c>
      <c r="B1163" s="167" t="s">
        <v>606</v>
      </c>
      <c r="C1163" s="4">
        <v>4115111</v>
      </c>
      <c r="D1163" s="4">
        <v>2019</v>
      </c>
      <c r="E1163" s="5">
        <v>4</v>
      </c>
      <c r="F1163" s="52">
        <v>11972.539999999999</v>
      </c>
      <c r="G1163" s="51">
        <v>19601.969999999998</v>
      </c>
      <c r="H1163" s="51">
        <v>7983</v>
      </c>
      <c r="I1163" s="123"/>
      <c r="J1163" s="114">
        <v>3.9552185895026928</v>
      </c>
      <c r="K1163" s="130">
        <v>135</v>
      </c>
      <c r="L1163" s="118">
        <v>7.0000000000000007E-2</v>
      </c>
      <c r="M1163" s="114">
        <v>3.89</v>
      </c>
    </row>
    <row r="1164" spans="1:13" ht="17" thickBot="1">
      <c r="A1164" s="3" t="s">
        <v>75</v>
      </c>
      <c r="B1164" s="167" t="s">
        <v>297</v>
      </c>
      <c r="C1164" s="4">
        <v>4115851</v>
      </c>
      <c r="D1164" s="4">
        <v>2019</v>
      </c>
      <c r="E1164" s="5">
        <v>4</v>
      </c>
      <c r="F1164" s="52">
        <v>13066.36</v>
      </c>
      <c r="G1164" s="51">
        <v>19430.25</v>
      </c>
      <c r="H1164" s="51">
        <v>8233</v>
      </c>
      <c r="I1164" s="123"/>
      <c r="J1164" s="114">
        <v>3.9471164824486822</v>
      </c>
      <c r="K1164" s="130">
        <v>97</v>
      </c>
      <c r="L1164" s="118">
        <v>0.05</v>
      </c>
      <c r="M1164" s="114">
        <v>3.9000000000000004</v>
      </c>
    </row>
    <row r="1165" spans="1:13" ht="17" thickBot="1">
      <c r="A1165" s="3" t="s">
        <v>180</v>
      </c>
      <c r="B1165" s="167" t="s">
        <v>433</v>
      </c>
      <c r="C1165" s="4">
        <v>4000121</v>
      </c>
      <c r="D1165" s="4">
        <v>2019</v>
      </c>
      <c r="E1165" s="5">
        <v>4</v>
      </c>
      <c r="F1165" s="52">
        <v>12678.45</v>
      </c>
      <c r="G1165" s="51">
        <v>21851.25</v>
      </c>
      <c r="H1165" s="51">
        <v>8841</v>
      </c>
      <c r="I1165" s="123"/>
      <c r="J1165" s="114">
        <v>3.9056328469630128</v>
      </c>
      <c r="K1165" s="130">
        <v>100</v>
      </c>
      <c r="L1165" s="118">
        <v>0</v>
      </c>
      <c r="M1165" s="114">
        <v>3.91</v>
      </c>
    </row>
    <row r="1166" spans="1:13" ht="17" thickBot="1">
      <c r="A1166" s="3" t="s">
        <v>71</v>
      </c>
      <c r="B1166" s="167" t="s">
        <v>284</v>
      </c>
      <c r="C1166" s="4">
        <v>4116051</v>
      </c>
      <c r="D1166" s="4">
        <v>2019</v>
      </c>
      <c r="E1166" s="5">
        <v>4</v>
      </c>
      <c r="F1166" s="52">
        <v>14309.75</v>
      </c>
      <c r="G1166" s="51">
        <v>22789.75</v>
      </c>
      <c r="H1166" s="51">
        <v>9310</v>
      </c>
      <c r="I1166" s="123"/>
      <c r="J1166" s="114">
        <v>3.9849087003222343</v>
      </c>
      <c r="K1166" s="130">
        <v>140</v>
      </c>
      <c r="L1166" s="118">
        <v>0.05</v>
      </c>
      <c r="M1166" s="114">
        <v>3.93</v>
      </c>
    </row>
    <row r="1167" spans="1:13" ht="17" thickBot="1">
      <c r="A1167" s="3" t="s">
        <v>156</v>
      </c>
      <c r="B1167" s="167" t="s">
        <v>380</v>
      </c>
      <c r="C1167" s="4">
        <v>4115361</v>
      </c>
      <c r="D1167" s="4">
        <v>2019</v>
      </c>
      <c r="E1167" s="5">
        <v>4</v>
      </c>
      <c r="F1167" s="52">
        <v>5259.89</v>
      </c>
      <c r="G1167" s="51">
        <v>11823.13</v>
      </c>
      <c r="H1167" s="51">
        <v>4351</v>
      </c>
      <c r="I1167" s="123"/>
      <c r="J1167" s="114">
        <v>3.9262284532291427</v>
      </c>
      <c r="K1167" s="130">
        <v>54</v>
      </c>
      <c r="L1167" s="118">
        <v>0.11</v>
      </c>
      <c r="M1167" s="114">
        <v>3.93</v>
      </c>
    </row>
    <row r="1168" spans="1:13" ht="17" thickBot="1">
      <c r="A1168" s="3" t="s">
        <v>796</v>
      </c>
      <c r="B1168" s="167" t="s">
        <v>678</v>
      </c>
      <c r="C1168" s="4">
        <v>4115721</v>
      </c>
      <c r="D1168" s="4">
        <v>2019</v>
      </c>
      <c r="E1168" s="5">
        <v>4</v>
      </c>
      <c r="F1168" s="52">
        <v>14545.63</v>
      </c>
      <c r="G1168" s="51">
        <v>19275.12</v>
      </c>
      <c r="H1168" s="51">
        <v>8483</v>
      </c>
      <c r="I1168" s="123"/>
      <c r="J1168" s="114">
        <v>3.9868855357774371</v>
      </c>
      <c r="K1168" s="130">
        <v>104</v>
      </c>
      <c r="L1168" s="118">
        <v>0.06</v>
      </c>
      <c r="M1168" s="114">
        <v>3.93</v>
      </c>
    </row>
    <row r="1169" spans="1:13" ht="17" thickBot="1">
      <c r="A1169" s="3" t="s">
        <v>12</v>
      </c>
      <c r="B1169" s="167" t="s">
        <v>470</v>
      </c>
      <c r="C1169" s="4">
        <v>4113346</v>
      </c>
      <c r="D1169" s="4">
        <v>2019</v>
      </c>
      <c r="E1169" s="5">
        <v>4</v>
      </c>
      <c r="F1169" s="52">
        <v>7665.75</v>
      </c>
      <c r="G1169" s="51">
        <v>12081</v>
      </c>
      <c r="H1169" s="51">
        <v>5009</v>
      </c>
      <c r="I1169" s="123"/>
      <c r="J1169" s="114">
        <v>3.942253942902775</v>
      </c>
      <c r="K1169" s="130">
        <v>76</v>
      </c>
      <c r="L1169" s="118">
        <v>0</v>
      </c>
      <c r="M1169" s="114">
        <v>3.94</v>
      </c>
    </row>
    <row r="1170" spans="1:13" ht="17" thickBot="1">
      <c r="A1170" s="3" t="s">
        <v>38</v>
      </c>
      <c r="B1170" s="167" t="s">
        <v>526</v>
      </c>
      <c r="C1170" s="4">
        <v>4115831</v>
      </c>
      <c r="D1170" s="4">
        <v>2019</v>
      </c>
      <c r="E1170" s="5">
        <v>4</v>
      </c>
      <c r="F1170" s="52">
        <v>14537.300000000001</v>
      </c>
      <c r="G1170" s="51">
        <v>21745.08</v>
      </c>
      <c r="H1170" s="51">
        <v>9087</v>
      </c>
      <c r="I1170" s="123"/>
      <c r="J1170" s="114">
        <v>3.9927786948387811</v>
      </c>
      <c r="K1170" s="130">
        <v>140</v>
      </c>
      <c r="L1170" s="118">
        <v>0.05</v>
      </c>
      <c r="M1170" s="114">
        <v>3.9400000000000004</v>
      </c>
    </row>
    <row r="1171" spans="1:13" ht="17" thickBot="1">
      <c r="A1171" s="3" t="s">
        <v>797</v>
      </c>
      <c r="B1171" s="167" t="s">
        <v>687</v>
      </c>
      <c r="C1171" s="4">
        <v>4116131</v>
      </c>
      <c r="D1171" s="4">
        <v>2019</v>
      </c>
      <c r="E1171" s="5">
        <v>4</v>
      </c>
      <c r="F1171" s="52">
        <v>17751.899999999998</v>
      </c>
      <c r="G1171" s="51">
        <v>28836.25</v>
      </c>
      <c r="H1171" s="51">
        <v>11667</v>
      </c>
      <c r="I1171" s="123"/>
      <c r="J1171" s="114">
        <v>3.9931559098311471</v>
      </c>
      <c r="K1171" s="130">
        <v>165</v>
      </c>
      <c r="L1171" s="118">
        <v>0.05</v>
      </c>
      <c r="M1171" s="114">
        <v>3.9400000000000004</v>
      </c>
    </row>
    <row r="1172" spans="1:13" ht="17" thickBot="1">
      <c r="A1172" s="3" t="s">
        <v>52</v>
      </c>
      <c r="B1172" s="167" t="s">
        <v>241</v>
      </c>
      <c r="C1172" s="4">
        <v>4113684</v>
      </c>
      <c r="D1172" s="4">
        <v>2019</v>
      </c>
      <c r="E1172" s="5">
        <v>4</v>
      </c>
      <c r="F1172" s="52">
        <v>15706.149999999998</v>
      </c>
      <c r="G1172" s="51">
        <v>14576.48</v>
      </c>
      <c r="H1172" s="51">
        <v>7544</v>
      </c>
      <c r="I1172" s="123"/>
      <c r="J1172" s="114">
        <v>4.0141344114528099</v>
      </c>
      <c r="K1172" s="130">
        <v>108</v>
      </c>
      <c r="L1172" s="118">
        <v>0.06</v>
      </c>
      <c r="M1172" s="114">
        <v>3.9499999999999997</v>
      </c>
    </row>
    <row r="1173" spans="1:13" ht="17" thickBot="1">
      <c r="A1173" s="3" t="s">
        <v>36</v>
      </c>
      <c r="B1173" s="167" t="s">
        <v>521</v>
      </c>
      <c r="C1173" s="4">
        <v>4115521</v>
      </c>
      <c r="D1173" s="4">
        <v>2019</v>
      </c>
      <c r="E1173" s="5">
        <v>4</v>
      </c>
      <c r="F1173" s="52">
        <v>6921.57</v>
      </c>
      <c r="G1173" s="51">
        <v>10431.370000000001</v>
      </c>
      <c r="H1173" s="51">
        <v>4293</v>
      </c>
      <c r="I1173" s="123"/>
      <c r="J1173" s="114">
        <v>4.0421476822734688</v>
      </c>
      <c r="K1173" s="130">
        <v>83</v>
      </c>
      <c r="L1173" s="118">
        <v>0.09</v>
      </c>
      <c r="M1173" s="114">
        <v>3.95</v>
      </c>
    </row>
    <row r="1174" spans="1:13" ht="17" thickBot="1">
      <c r="A1174" s="3" t="s">
        <v>195</v>
      </c>
      <c r="B1174" s="167" t="s">
        <v>662</v>
      </c>
      <c r="C1174" s="4">
        <v>4115671</v>
      </c>
      <c r="D1174" s="4">
        <v>2019</v>
      </c>
      <c r="E1174" s="5">
        <v>4</v>
      </c>
      <c r="F1174" s="52">
        <v>8699.48</v>
      </c>
      <c r="G1174" s="51">
        <v>12576.63</v>
      </c>
      <c r="H1174" s="51">
        <v>5265</v>
      </c>
      <c r="I1174" s="123"/>
      <c r="J1174" s="114">
        <v>4.0410465337132004</v>
      </c>
      <c r="K1174" s="130">
        <v>90</v>
      </c>
      <c r="L1174" s="118">
        <v>0.09</v>
      </c>
      <c r="M1174" s="114">
        <v>3.95</v>
      </c>
    </row>
    <row r="1175" spans="1:13" ht="17" thickBot="1">
      <c r="A1175" s="3" t="s">
        <v>96</v>
      </c>
      <c r="B1175" s="167" t="s">
        <v>346</v>
      </c>
      <c r="C1175" s="4">
        <v>4113874</v>
      </c>
      <c r="D1175" s="4">
        <v>2019</v>
      </c>
      <c r="E1175" s="5">
        <v>4</v>
      </c>
      <c r="F1175" s="52">
        <v>13768.5</v>
      </c>
      <c r="G1175" s="51">
        <v>19188.98</v>
      </c>
      <c r="H1175" s="51">
        <v>8201</v>
      </c>
      <c r="I1175" s="123"/>
      <c r="J1175" s="114">
        <v>4.0187147908791605</v>
      </c>
      <c r="K1175" s="130">
        <v>102</v>
      </c>
      <c r="L1175" s="118">
        <v>0.06</v>
      </c>
      <c r="M1175" s="114">
        <v>3.9599999999999995</v>
      </c>
    </row>
    <row r="1176" spans="1:13" ht="17" thickBot="1">
      <c r="A1176" s="3" t="s">
        <v>169</v>
      </c>
      <c r="B1176" s="167" t="s">
        <v>410</v>
      </c>
      <c r="C1176" s="4">
        <v>4116121</v>
      </c>
      <c r="D1176" s="4">
        <v>2019</v>
      </c>
      <c r="E1176" s="5">
        <v>4</v>
      </c>
      <c r="F1176" s="52">
        <v>18786.75</v>
      </c>
      <c r="G1176" s="51">
        <v>31820.5</v>
      </c>
      <c r="H1176" s="51">
        <v>12654</v>
      </c>
      <c r="I1176" s="123"/>
      <c r="J1176" s="114">
        <v>3.999308519045361</v>
      </c>
      <c r="K1176" s="130">
        <v>164</v>
      </c>
      <c r="L1176" s="118">
        <v>0.04</v>
      </c>
      <c r="M1176" s="114">
        <v>3.96</v>
      </c>
    </row>
    <row r="1177" spans="1:13" ht="17" thickBot="1">
      <c r="A1177" s="3" t="s">
        <v>74</v>
      </c>
      <c r="B1177" s="167" t="s">
        <v>294</v>
      </c>
      <c r="C1177" s="4">
        <v>4114229</v>
      </c>
      <c r="D1177" s="4">
        <v>2019</v>
      </c>
      <c r="E1177" s="5">
        <v>4</v>
      </c>
      <c r="F1177" s="52">
        <v>11600.699999999999</v>
      </c>
      <c r="G1177" s="51">
        <v>21567.8</v>
      </c>
      <c r="H1177" s="51">
        <v>8251</v>
      </c>
      <c r="I1177" s="123"/>
      <c r="J1177" s="114">
        <v>4.0199369773360809</v>
      </c>
      <c r="K1177" s="130">
        <v>105</v>
      </c>
      <c r="L1177" s="118">
        <v>0.05</v>
      </c>
      <c r="M1177" s="114">
        <v>3.9699999999999998</v>
      </c>
    </row>
    <row r="1178" spans="1:13" ht="17" thickBot="1">
      <c r="A1178" s="3" t="s">
        <v>106</v>
      </c>
      <c r="B1178" s="167" t="s">
        <v>569</v>
      </c>
      <c r="C1178" s="4">
        <v>4115941</v>
      </c>
      <c r="D1178" s="4">
        <v>2019</v>
      </c>
      <c r="E1178" s="5">
        <v>4</v>
      </c>
      <c r="F1178" s="52">
        <v>20658.88</v>
      </c>
      <c r="G1178" s="51">
        <v>20634.730000000003</v>
      </c>
      <c r="H1178" s="51">
        <v>10236</v>
      </c>
      <c r="I1178" s="123"/>
      <c r="J1178" s="114">
        <v>4.0341549433372412</v>
      </c>
      <c r="K1178" s="130">
        <v>120</v>
      </c>
      <c r="L1178" s="118">
        <v>0.05</v>
      </c>
      <c r="M1178" s="114">
        <v>3.9800000000000004</v>
      </c>
    </row>
    <row r="1179" spans="1:13" ht="17" thickBot="1">
      <c r="A1179" s="13" t="s">
        <v>50</v>
      </c>
      <c r="B1179" s="167" t="s">
        <v>548</v>
      </c>
      <c r="C1179" s="14">
        <v>4176400</v>
      </c>
      <c r="D1179" s="14">
        <v>2019</v>
      </c>
      <c r="E1179" s="15">
        <v>4</v>
      </c>
      <c r="F1179" s="51">
        <v>4358</v>
      </c>
      <c r="G1179" s="51">
        <v>8353</v>
      </c>
      <c r="H1179" s="51">
        <v>3178</v>
      </c>
      <c r="I1179" s="125"/>
      <c r="J1179" s="114">
        <v>3.9996853366897418</v>
      </c>
      <c r="K1179" s="130">
        <v>44</v>
      </c>
      <c r="L1179" s="118">
        <v>0</v>
      </c>
      <c r="M1179" s="114">
        <v>3.9996853366897418</v>
      </c>
    </row>
    <row r="1180" spans="1:13" ht="17" thickBot="1">
      <c r="A1180" s="3" t="s">
        <v>28</v>
      </c>
      <c r="B1180" s="167" t="s">
        <v>507</v>
      </c>
      <c r="C1180" s="4">
        <v>4114661</v>
      </c>
      <c r="D1180" s="4">
        <v>2019</v>
      </c>
      <c r="E1180" s="5">
        <v>4</v>
      </c>
      <c r="F1180" s="52">
        <v>8663.5400000000009</v>
      </c>
      <c r="G1180" s="51">
        <v>12135.14</v>
      </c>
      <c r="H1180" s="51">
        <v>5056</v>
      </c>
      <c r="I1180" s="123"/>
      <c r="J1180" s="114">
        <v>4.1136629746835442</v>
      </c>
      <c r="K1180" s="130">
        <v>67</v>
      </c>
      <c r="L1180" s="118">
        <v>0.1</v>
      </c>
      <c r="M1180" s="114">
        <v>4.0100000000000007</v>
      </c>
    </row>
    <row r="1181" spans="1:13" ht="17" thickBot="1">
      <c r="A1181" s="3" t="s">
        <v>108</v>
      </c>
      <c r="B1181" s="167" t="s">
        <v>574</v>
      </c>
      <c r="C1181" s="4">
        <v>4115341</v>
      </c>
      <c r="D1181" s="4">
        <v>2019</v>
      </c>
      <c r="E1181" s="5">
        <v>4</v>
      </c>
      <c r="F1181" s="52">
        <v>12721.730000000001</v>
      </c>
      <c r="G1181" s="51">
        <v>16077.76</v>
      </c>
      <c r="H1181" s="51">
        <v>7159</v>
      </c>
      <c r="I1181" s="123"/>
      <c r="J1181" s="114">
        <v>4.0228369884062021</v>
      </c>
      <c r="K1181" s="130">
        <v>97</v>
      </c>
      <c r="L1181" s="118">
        <v>0</v>
      </c>
      <c r="M1181" s="114">
        <v>4.0199999999999996</v>
      </c>
    </row>
    <row r="1182" spans="1:13" ht="17" thickBot="1">
      <c r="A1182" s="3" t="s">
        <v>17</v>
      </c>
      <c r="B1182" s="167" t="s">
        <v>482</v>
      </c>
      <c r="C1182" s="4">
        <v>4113627</v>
      </c>
      <c r="D1182" s="4">
        <v>2019</v>
      </c>
      <c r="E1182" s="5">
        <v>4</v>
      </c>
      <c r="F1182" s="52">
        <v>8745.82</v>
      </c>
      <c r="G1182" s="51">
        <v>13530.35</v>
      </c>
      <c r="H1182" s="51">
        <v>5415</v>
      </c>
      <c r="I1182" s="123"/>
      <c r="J1182" s="114">
        <v>4.1137894736842098</v>
      </c>
      <c r="K1182" s="130">
        <v>108</v>
      </c>
      <c r="L1182" s="118">
        <v>0.09</v>
      </c>
      <c r="M1182" s="114">
        <v>4.0200000000000005</v>
      </c>
    </row>
    <row r="1183" spans="1:13" ht="17" thickBot="1">
      <c r="A1183" s="3" t="s">
        <v>33</v>
      </c>
      <c r="B1183" s="167" t="s">
        <v>515</v>
      </c>
      <c r="C1183" s="4">
        <v>4114393</v>
      </c>
      <c r="D1183" s="4">
        <v>2019</v>
      </c>
      <c r="E1183" s="5">
        <v>4</v>
      </c>
      <c r="F1183" s="52">
        <v>13797.86</v>
      </c>
      <c r="G1183" s="51">
        <v>19106.900000000001</v>
      </c>
      <c r="H1183" s="51">
        <v>8051</v>
      </c>
      <c r="I1183" s="123"/>
      <c r="J1183" s="114">
        <v>4.0870401192398464</v>
      </c>
      <c r="K1183" s="130">
        <v>99</v>
      </c>
      <c r="L1183" s="118">
        <v>0.06</v>
      </c>
      <c r="M1183" s="114">
        <v>4.03</v>
      </c>
    </row>
    <row r="1184" spans="1:13" ht="17" thickBot="1">
      <c r="A1184" s="3" t="s">
        <v>123</v>
      </c>
      <c r="B1184" s="167" t="s">
        <v>608</v>
      </c>
      <c r="C1184" s="4">
        <v>4115311</v>
      </c>
      <c r="D1184" s="4">
        <v>2019</v>
      </c>
      <c r="E1184" s="5">
        <v>4</v>
      </c>
      <c r="F1184" s="52">
        <v>17999.379999999997</v>
      </c>
      <c r="G1184" s="51">
        <v>21910.27</v>
      </c>
      <c r="H1184" s="51">
        <v>9802</v>
      </c>
      <c r="I1184" s="123"/>
      <c r="J1184" s="114">
        <v>4.0715823301367058</v>
      </c>
      <c r="K1184" s="130">
        <v>147</v>
      </c>
      <c r="L1184" s="118">
        <v>0.04</v>
      </c>
      <c r="M1184" s="114">
        <v>4.03</v>
      </c>
    </row>
    <row r="1185" spans="1:13" ht="17" thickBot="1">
      <c r="A1185" s="3" t="s">
        <v>77</v>
      </c>
      <c r="B1185" s="167" t="s">
        <v>304</v>
      </c>
      <c r="C1185" s="4">
        <v>4110763</v>
      </c>
      <c r="D1185" s="4">
        <v>2019</v>
      </c>
      <c r="E1185" s="5">
        <v>4</v>
      </c>
      <c r="F1185" s="52">
        <v>13151.44</v>
      </c>
      <c r="G1185" s="51">
        <v>22270.48</v>
      </c>
      <c r="H1185" s="51">
        <v>8594</v>
      </c>
      <c r="I1185" s="123"/>
      <c r="J1185" s="114">
        <v>4.1217035140795906</v>
      </c>
      <c r="K1185" s="130">
        <v>147</v>
      </c>
      <c r="L1185" s="118">
        <v>0.06</v>
      </c>
      <c r="M1185" s="114">
        <v>4.0600000000000005</v>
      </c>
    </row>
    <row r="1186" spans="1:13" ht="17" thickBot="1">
      <c r="A1186" s="3" t="s">
        <v>91</v>
      </c>
      <c r="B1186" s="167" t="s">
        <v>336</v>
      </c>
      <c r="C1186" s="4">
        <v>4113817</v>
      </c>
      <c r="D1186" s="4">
        <v>2019</v>
      </c>
      <c r="E1186" s="5">
        <v>4</v>
      </c>
      <c r="F1186" s="52">
        <v>10367.94</v>
      </c>
      <c r="G1186" s="51">
        <v>13654.27</v>
      </c>
      <c r="H1186" s="51">
        <v>5789</v>
      </c>
      <c r="I1186" s="123"/>
      <c r="J1186" s="114">
        <v>4.1496303333909133</v>
      </c>
      <c r="K1186" s="130">
        <v>136</v>
      </c>
      <c r="L1186" s="118">
        <v>0.09</v>
      </c>
      <c r="M1186" s="114">
        <v>4.0600000000000005</v>
      </c>
    </row>
    <row r="1187" spans="1:13" ht="17" thickBot="1">
      <c r="A1187" s="3" t="s">
        <v>147</v>
      </c>
      <c r="B1187" s="167" t="s">
        <v>361</v>
      </c>
      <c r="C1187" s="4">
        <v>4115611</v>
      </c>
      <c r="D1187" s="4">
        <v>2019</v>
      </c>
      <c r="E1187" s="5">
        <v>4</v>
      </c>
      <c r="F1187" s="52">
        <v>13957.169999999998</v>
      </c>
      <c r="G1187" s="51">
        <v>24139.589999999997</v>
      </c>
      <c r="H1187" s="51">
        <v>9215</v>
      </c>
      <c r="I1187" s="123"/>
      <c r="J1187" s="114">
        <v>4.1342116115029839</v>
      </c>
      <c r="K1187" s="130">
        <v>108</v>
      </c>
      <c r="L1187" s="118">
        <v>0.06</v>
      </c>
      <c r="M1187" s="114">
        <v>4.07</v>
      </c>
    </row>
    <row r="1188" spans="1:13" ht="17" thickBot="1">
      <c r="A1188" s="3" t="s">
        <v>16</v>
      </c>
      <c r="B1188" s="167" t="s">
        <v>480</v>
      </c>
      <c r="C1188" s="4">
        <v>4113585</v>
      </c>
      <c r="D1188" s="4">
        <v>2019</v>
      </c>
      <c r="E1188" s="5">
        <v>4</v>
      </c>
      <c r="F1188" s="52">
        <v>14503.2</v>
      </c>
      <c r="G1188" s="51">
        <v>25193.52</v>
      </c>
      <c r="H1188" s="51">
        <v>9598</v>
      </c>
      <c r="I1188" s="123"/>
      <c r="J1188" s="114">
        <v>4.1359366534694733</v>
      </c>
      <c r="K1188" s="130">
        <v>119</v>
      </c>
      <c r="L1188" s="118">
        <v>0.05</v>
      </c>
      <c r="M1188" s="114">
        <v>4.09</v>
      </c>
    </row>
    <row r="1189" spans="1:13" ht="17" thickBot="1">
      <c r="A1189" s="3" t="s">
        <v>134</v>
      </c>
      <c r="B1189" s="167" t="s">
        <v>632</v>
      </c>
      <c r="C1189" s="4">
        <v>4114500</v>
      </c>
      <c r="D1189" s="4">
        <v>2019</v>
      </c>
      <c r="E1189" s="5">
        <v>4</v>
      </c>
      <c r="F1189" s="52">
        <v>10728.86</v>
      </c>
      <c r="G1189" s="51">
        <v>13622.96</v>
      </c>
      <c r="H1189" s="51">
        <v>5826</v>
      </c>
      <c r="I1189" s="123"/>
      <c r="J1189" s="114">
        <v>4.1798523858565053</v>
      </c>
      <c r="K1189" s="130">
        <v>83</v>
      </c>
      <c r="L1189" s="118">
        <v>0.09</v>
      </c>
      <c r="M1189" s="114">
        <v>4.09</v>
      </c>
    </row>
    <row r="1190" spans="1:13" ht="17" thickBot="1">
      <c r="A1190" s="3" t="s">
        <v>97</v>
      </c>
      <c r="B1190" s="167" t="s">
        <v>348</v>
      </c>
      <c r="C1190" s="4">
        <v>4113833</v>
      </c>
      <c r="D1190" s="4">
        <v>2019</v>
      </c>
      <c r="E1190" s="5">
        <v>4</v>
      </c>
      <c r="F1190" s="52">
        <v>8587.1</v>
      </c>
      <c r="G1190" s="51">
        <v>10660.93</v>
      </c>
      <c r="H1190" s="51">
        <v>4569</v>
      </c>
      <c r="I1190" s="123"/>
      <c r="J1190" s="114">
        <v>4.2127445830597505</v>
      </c>
      <c r="K1190" s="130">
        <v>104</v>
      </c>
      <c r="L1190" s="118">
        <v>0.1</v>
      </c>
      <c r="M1190" s="114">
        <v>4.1100000000000003</v>
      </c>
    </row>
    <row r="1191" spans="1:13" ht="17" thickBot="1">
      <c r="A1191" s="3" t="s">
        <v>139</v>
      </c>
      <c r="B1191" s="167" t="s">
        <v>645</v>
      </c>
      <c r="C1191" s="4">
        <v>4114696</v>
      </c>
      <c r="D1191" s="4">
        <v>2019</v>
      </c>
      <c r="E1191" s="5">
        <v>4</v>
      </c>
      <c r="F1191" s="52">
        <v>14469.77</v>
      </c>
      <c r="G1191" s="51">
        <v>20257.62</v>
      </c>
      <c r="H1191" s="51">
        <v>8277</v>
      </c>
      <c r="I1191" s="123"/>
      <c r="J1191" s="114">
        <v>4.1956493898755589</v>
      </c>
      <c r="K1191" s="130">
        <v>128</v>
      </c>
      <c r="L1191" s="118">
        <v>0.09</v>
      </c>
      <c r="M1191" s="114">
        <v>4.1100000000000003</v>
      </c>
    </row>
    <row r="1192" spans="1:13" ht="17" thickBot="1">
      <c r="A1192" s="3" t="s">
        <v>14</v>
      </c>
      <c r="B1192" s="167" t="s">
        <v>475</v>
      </c>
      <c r="C1192" s="4">
        <v>4113593</v>
      </c>
      <c r="D1192" s="4">
        <v>2019</v>
      </c>
      <c r="E1192" s="5">
        <v>4</v>
      </c>
      <c r="F1192" s="52">
        <v>3192.6</v>
      </c>
      <c r="G1192" s="51">
        <v>6056.38</v>
      </c>
      <c r="H1192" s="51">
        <v>2227</v>
      </c>
      <c r="I1192" s="123"/>
      <c r="J1192" s="114">
        <v>4.1531118096093396</v>
      </c>
      <c r="K1192" s="130">
        <v>39</v>
      </c>
      <c r="L1192" s="118">
        <v>0.23</v>
      </c>
      <c r="M1192" s="114">
        <v>4.1500000000000004</v>
      </c>
    </row>
    <row r="1193" spans="1:13" ht="17" thickBot="1">
      <c r="A1193" s="3" t="s">
        <v>213</v>
      </c>
      <c r="B1193" s="167" t="s">
        <v>704</v>
      </c>
      <c r="C1193" s="4">
        <v>4113577</v>
      </c>
      <c r="D1193" s="4">
        <v>2019</v>
      </c>
      <c r="E1193" s="5">
        <v>4</v>
      </c>
      <c r="F1193" s="52">
        <v>4747.7300000000005</v>
      </c>
      <c r="G1193" s="51">
        <v>7885.25</v>
      </c>
      <c r="H1193" s="51">
        <v>3027</v>
      </c>
      <c r="I1193" s="123"/>
      <c r="J1193" s="114">
        <v>4.1734324413610837</v>
      </c>
      <c r="K1193" s="130">
        <v>60</v>
      </c>
      <c r="L1193" s="118">
        <v>0.16</v>
      </c>
      <c r="M1193" s="114">
        <v>4.17</v>
      </c>
    </row>
    <row r="1194" spans="1:13" ht="17" thickBot="1">
      <c r="A1194" s="3" t="s">
        <v>757</v>
      </c>
      <c r="B1194" s="167" t="s">
        <v>755</v>
      </c>
      <c r="C1194" s="4">
        <v>4114788</v>
      </c>
      <c r="D1194" s="4">
        <v>2019</v>
      </c>
      <c r="E1194" s="5">
        <v>4</v>
      </c>
      <c r="F1194" s="52">
        <v>8569.4699999999993</v>
      </c>
      <c r="G1194" s="51">
        <v>12800.12</v>
      </c>
      <c r="H1194" s="51">
        <v>4987</v>
      </c>
      <c r="I1194" s="123"/>
      <c r="J1194" s="114">
        <v>4.2850591537998799</v>
      </c>
      <c r="K1194" s="130">
        <v>67</v>
      </c>
      <c r="L1194" s="118">
        <v>0.11</v>
      </c>
      <c r="M1194" s="114">
        <v>4.18</v>
      </c>
    </row>
    <row r="1195" spans="1:13" ht="17" thickBot="1">
      <c r="A1195" s="3" t="s">
        <v>789</v>
      </c>
      <c r="B1195" s="167" t="s">
        <v>316</v>
      </c>
      <c r="C1195" s="4">
        <v>4115821</v>
      </c>
      <c r="D1195" s="4">
        <v>2019</v>
      </c>
      <c r="E1195" s="5">
        <v>4</v>
      </c>
      <c r="F1195" s="52">
        <v>14848.029999999999</v>
      </c>
      <c r="G1195" s="51">
        <v>23406.43</v>
      </c>
      <c r="H1195" s="51">
        <v>9026</v>
      </c>
      <c r="I1195" s="123"/>
      <c r="J1195" s="114">
        <v>4.2382517172612451</v>
      </c>
      <c r="K1195" s="130">
        <v>140</v>
      </c>
      <c r="L1195" s="118">
        <v>0.06</v>
      </c>
      <c r="M1195" s="114">
        <v>4.1800000000000006</v>
      </c>
    </row>
    <row r="1196" spans="1:13" ht="17" thickBot="1">
      <c r="A1196" s="3" t="s">
        <v>144</v>
      </c>
      <c r="B1196" s="167" t="s">
        <v>355</v>
      </c>
      <c r="C1196" s="4">
        <v>4107702</v>
      </c>
      <c r="D1196" s="4">
        <v>2019</v>
      </c>
      <c r="E1196" s="5">
        <v>4</v>
      </c>
      <c r="F1196" s="52">
        <v>27993.75</v>
      </c>
      <c r="G1196" s="51">
        <v>46277.75</v>
      </c>
      <c r="H1196" s="51">
        <v>17619</v>
      </c>
      <c r="I1196" s="123"/>
      <c r="J1196" s="114">
        <v>4.2154208524887906</v>
      </c>
      <c r="K1196" s="130">
        <v>215</v>
      </c>
      <c r="L1196" s="118">
        <v>0.03</v>
      </c>
      <c r="M1196" s="114">
        <v>4.1899999999999995</v>
      </c>
    </row>
    <row r="1197" spans="1:13" ht="17" thickBot="1">
      <c r="A1197" s="3" t="s">
        <v>120</v>
      </c>
      <c r="B1197" s="167" t="s">
        <v>602</v>
      </c>
      <c r="C1197" s="4">
        <v>4210704</v>
      </c>
      <c r="D1197" s="4">
        <v>2019</v>
      </c>
      <c r="E1197" s="5">
        <v>4</v>
      </c>
      <c r="F1197" s="52">
        <v>5200.75</v>
      </c>
      <c r="G1197" s="51">
        <v>10145.5</v>
      </c>
      <c r="H1197" s="51">
        <v>3665</v>
      </c>
      <c r="I1197" s="123"/>
      <c r="J1197" s="114">
        <v>4.1872442019099587</v>
      </c>
      <c r="K1197" s="130">
        <v>42</v>
      </c>
      <c r="L1197" s="118">
        <v>0.11</v>
      </c>
      <c r="M1197" s="114">
        <v>4.1900000000000004</v>
      </c>
    </row>
    <row r="1198" spans="1:13" ht="17" thickBot="1">
      <c r="A1198" s="3" t="s">
        <v>142</v>
      </c>
      <c r="B1198" s="167" t="s">
        <v>649</v>
      </c>
      <c r="C1198" s="4">
        <v>4111779</v>
      </c>
      <c r="D1198" s="4">
        <v>2019</v>
      </c>
      <c r="E1198" s="5">
        <v>4</v>
      </c>
      <c r="F1198" s="52">
        <v>17257</v>
      </c>
      <c r="G1198" s="51">
        <v>19167.5</v>
      </c>
      <c r="H1198" s="51">
        <v>8606</v>
      </c>
      <c r="I1198" s="123"/>
      <c r="J1198" s="114">
        <v>4.2324541017894495</v>
      </c>
      <c r="K1198" s="130">
        <v>117</v>
      </c>
      <c r="L1198" s="118">
        <v>0.04</v>
      </c>
      <c r="M1198" s="114">
        <v>4.1900000000000004</v>
      </c>
    </row>
    <row r="1199" spans="1:13" ht="17" thickBot="1">
      <c r="A1199" s="3" t="s">
        <v>215</v>
      </c>
      <c r="B1199" s="167" t="s">
        <v>709</v>
      </c>
      <c r="C1199" s="4">
        <v>4174900</v>
      </c>
      <c r="D1199" s="4">
        <v>2019</v>
      </c>
      <c r="E1199" s="5">
        <v>4</v>
      </c>
      <c r="F1199" s="52">
        <v>7646</v>
      </c>
      <c r="G1199" s="51">
        <v>14365.4</v>
      </c>
      <c r="H1199" s="51">
        <v>5120</v>
      </c>
      <c r="I1199" s="123"/>
      <c r="J1199" s="114">
        <v>4.2991015625000006</v>
      </c>
      <c r="K1199" s="130">
        <v>62</v>
      </c>
      <c r="L1199" s="118">
        <v>0.1</v>
      </c>
      <c r="M1199" s="114">
        <v>4.2</v>
      </c>
    </row>
    <row r="1200" spans="1:13" ht="17" thickBot="1">
      <c r="A1200" s="3" t="s">
        <v>128</v>
      </c>
      <c r="B1200" s="167" t="s">
        <v>619</v>
      </c>
      <c r="C1200" s="4">
        <v>4115811</v>
      </c>
      <c r="D1200" s="4">
        <v>2019</v>
      </c>
      <c r="E1200" s="5">
        <v>4</v>
      </c>
      <c r="F1200" s="52">
        <v>12522</v>
      </c>
      <c r="G1200" s="51">
        <v>25092.5</v>
      </c>
      <c r="H1200" s="51">
        <v>8814</v>
      </c>
      <c r="I1200" s="123"/>
      <c r="J1200" s="114">
        <v>4.2675856591785797</v>
      </c>
      <c r="K1200" s="130">
        <v>115</v>
      </c>
      <c r="L1200" s="118">
        <v>0.05</v>
      </c>
      <c r="M1200" s="114">
        <v>4.22</v>
      </c>
    </row>
    <row r="1201" spans="1:13" ht="17" thickBot="1">
      <c r="A1201" s="3" t="s">
        <v>31</v>
      </c>
      <c r="B1201" s="167" t="s">
        <v>513</v>
      </c>
      <c r="C1201" s="4">
        <v>4110490</v>
      </c>
      <c r="D1201" s="4">
        <v>2019</v>
      </c>
      <c r="E1201" s="5">
        <v>4</v>
      </c>
      <c r="F1201" s="52">
        <v>14462.75</v>
      </c>
      <c r="G1201" s="51">
        <v>25602.5</v>
      </c>
      <c r="H1201" s="51">
        <v>9391</v>
      </c>
      <c r="I1201" s="123"/>
      <c r="J1201" s="114">
        <v>4.2663454371206475</v>
      </c>
      <c r="K1201" s="130">
        <v>120</v>
      </c>
      <c r="L1201" s="118">
        <v>0.04</v>
      </c>
      <c r="M1201" s="114">
        <v>4.2299999999999995</v>
      </c>
    </row>
    <row r="1202" spans="1:13" ht="17" thickBot="1">
      <c r="A1202" s="3" t="s">
        <v>61</v>
      </c>
      <c r="B1202" s="167" t="s">
        <v>261</v>
      </c>
      <c r="C1202" s="4">
        <v>4115051</v>
      </c>
      <c r="D1202" s="4">
        <v>2019</v>
      </c>
      <c r="E1202" s="5">
        <v>4</v>
      </c>
      <c r="F1202" s="52">
        <v>15397.28</v>
      </c>
      <c r="G1202" s="51">
        <v>16398.14</v>
      </c>
      <c r="H1202" s="51">
        <v>7413</v>
      </c>
      <c r="I1202" s="123"/>
      <c r="J1202" s="114">
        <v>4.2891433967354642</v>
      </c>
      <c r="K1202" s="130">
        <v>100</v>
      </c>
      <c r="L1202" s="118">
        <v>0.06</v>
      </c>
      <c r="M1202" s="114">
        <v>4.2300000000000004</v>
      </c>
    </row>
    <row r="1203" spans="1:13" ht="17" thickBot="1">
      <c r="A1203" s="3" t="s">
        <v>143</v>
      </c>
      <c r="B1203" s="167" t="s">
        <v>352</v>
      </c>
      <c r="C1203" s="4">
        <v>4110672</v>
      </c>
      <c r="D1203" s="4">
        <v>2019</v>
      </c>
      <c r="E1203" s="5">
        <v>4</v>
      </c>
      <c r="F1203" s="52">
        <v>21380.75</v>
      </c>
      <c r="G1203" s="51">
        <v>26936.75</v>
      </c>
      <c r="H1203" s="51">
        <v>11345</v>
      </c>
      <c r="I1203" s="123"/>
      <c r="J1203" s="114">
        <v>4.2589246364037017</v>
      </c>
      <c r="K1203" s="130">
        <v>152</v>
      </c>
      <c r="L1203" s="118">
        <v>0</v>
      </c>
      <c r="M1203" s="114">
        <v>4.26</v>
      </c>
    </row>
    <row r="1204" spans="1:13" ht="17" thickBot="1">
      <c r="A1204" s="3" t="s">
        <v>152</v>
      </c>
      <c r="B1204" s="167" t="s">
        <v>371</v>
      </c>
      <c r="C1204" s="4">
        <v>4114328</v>
      </c>
      <c r="D1204" s="4">
        <v>2019</v>
      </c>
      <c r="E1204" s="5">
        <v>4</v>
      </c>
      <c r="F1204" s="52">
        <v>13046.08</v>
      </c>
      <c r="G1204" s="51">
        <v>24225.66</v>
      </c>
      <c r="H1204" s="51">
        <v>8641</v>
      </c>
      <c r="I1204" s="123"/>
      <c r="J1204" s="114">
        <v>4.313359564865177</v>
      </c>
      <c r="K1204" s="130">
        <v>120</v>
      </c>
      <c r="L1204" s="118">
        <v>0.05</v>
      </c>
      <c r="M1204" s="114">
        <v>4.26</v>
      </c>
    </row>
    <row r="1205" spans="1:13" ht="17" thickBot="1">
      <c r="A1205" s="3" t="s">
        <v>320</v>
      </c>
      <c r="B1205" s="167" t="s">
        <v>318</v>
      </c>
      <c r="C1205" s="4">
        <v>4114302</v>
      </c>
      <c r="D1205" s="4">
        <v>2019</v>
      </c>
      <c r="E1205" s="5">
        <v>4</v>
      </c>
      <c r="F1205" s="52">
        <v>20515.5</v>
      </c>
      <c r="G1205" s="51">
        <v>35058.75</v>
      </c>
      <c r="H1205" s="51">
        <v>12907</v>
      </c>
      <c r="I1205" s="123"/>
      <c r="J1205" s="114">
        <v>4.3057449446037035</v>
      </c>
      <c r="K1205" s="130">
        <v>160</v>
      </c>
      <c r="L1205" s="118">
        <v>0.04</v>
      </c>
      <c r="M1205" s="114">
        <v>4.2699999999999996</v>
      </c>
    </row>
    <row r="1206" spans="1:13" ht="17" thickBot="1">
      <c r="A1206" s="3" t="s">
        <v>30</v>
      </c>
      <c r="B1206" s="167" t="s">
        <v>511</v>
      </c>
      <c r="C1206" s="4">
        <v>4112900</v>
      </c>
      <c r="D1206" s="4">
        <v>2019</v>
      </c>
      <c r="E1206" s="5">
        <v>4</v>
      </c>
      <c r="F1206" s="52">
        <v>16072</v>
      </c>
      <c r="G1206" s="51">
        <v>21664.5</v>
      </c>
      <c r="H1206" s="51">
        <v>8705</v>
      </c>
      <c r="I1206" s="123"/>
      <c r="J1206" s="114">
        <v>4.33503733486502</v>
      </c>
      <c r="K1206" s="130">
        <v>111</v>
      </c>
      <c r="L1206" s="118">
        <v>0.05</v>
      </c>
      <c r="M1206" s="114">
        <v>4.29</v>
      </c>
    </row>
    <row r="1207" spans="1:13" ht="17" thickBot="1">
      <c r="A1207" s="3" t="s">
        <v>653</v>
      </c>
      <c r="B1207" s="167" t="s">
        <v>651</v>
      </c>
      <c r="C1207" s="4">
        <v>4110508</v>
      </c>
      <c r="D1207" s="4">
        <v>2019</v>
      </c>
      <c r="E1207" s="5">
        <v>4</v>
      </c>
      <c r="F1207" s="52">
        <v>12904.25</v>
      </c>
      <c r="G1207" s="51">
        <v>17651.75</v>
      </c>
      <c r="H1207" s="51">
        <v>7013</v>
      </c>
      <c r="I1207" s="123"/>
      <c r="J1207" s="114">
        <v>4.3570511906459428</v>
      </c>
      <c r="K1207" s="130">
        <v>84</v>
      </c>
      <c r="L1207" s="118">
        <v>7.0000000000000007E-2</v>
      </c>
      <c r="M1207" s="114">
        <v>4.29</v>
      </c>
    </row>
    <row r="1208" spans="1:13" ht="17" thickBot="1">
      <c r="A1208" s="3" t="s">
        <v>212</v>
      </c>
      <c r="B1208" s="167" t="s">
        <v>701</v>
      </c>
      <c r="C1208" s="4">
        <v>4116091</v>
      </c>
      <c r="D1208" s="4">
        <v>2019</v>
      </c>
      <c r="E1208" s="5">
        <v>4</v>
      </c>
      <c r="F1208" s="52">
        <v>5659</v>
      </c>
      <c r="G1208" s="51">
        <v>8466</v>
      </c>
      <c r="H1208" s="51">
        <v>3285</v>
      </c>
      <c r="I1208" s="123"/>
      <c r="J1208" s="114">
        <v>4.2998477929984782</v>
      </c>
      <c r="K1208" s="130">
        <v>55</v>
      </c>
      <c r="L1208" s="118">
        <v>0.16</v>
      </c>
      <c r="M1208" s="114">
        <v>4.3</v>
      </c>
    </row>
    <row r="1209" spans="1:13" ht="17" thickBot="1">
      <c r="A1209" s="3" t="s">
        <v>46</v>
      </c>
      <c r="B1209" s="167" t="s">
        <v>539</v>
      </c>
      <c r="C1209" s="4">
        <v>4115411</v>
      </c>
      <c r="D1209" s="4">
        <v>2019</v>
      </c>
      <c r="E1209" s="5">
        <v>4</v>
      </c>
      <c r="F1209" s="52">
        <v>11543.19</v>
      </c>
      <c r="G1209" s="51">
        <v>16763.04</v>
      </c>
      <c r="H1209" s="51">
        <v>6454</v>
      </c>
      <c r="I1209" s="123"/>
      <c r="J1209" s="114">
        <v>4.3858428881313918</v>
      </c>
      <c r="K1209" s="130">
        <v>100</v>
      </c>
      <c r="L1209" s="118">
        <v>7.0000000000000007E-2</v>
      </c>
      <c r="M1209" s="114">
        <v>4.3199999999999994</v>
      </c>
    </row>
    <row r="1210" spans="1:13" ht="17" thickBot="1">
      <c r="A1210" s="3" t="s">
        <v>148</v>
      </c>
      <c r="B1210" s="167" t="s">
        <v>363</v>
      </c>
      <c r="C1210" s="4">
        <v>4114344</v>
      </c>
      <c r="D1210" s="4">
        <v>2019</v>
      </c>
      <c r="E1210" s="5">
        <v>4</v>
      </c>
      <c r="F1210" s="52">
        <v>13162.75</v>
      </c>
      <c r="G1210" s="51">
        <v>19681.25</v>
      </c>
      <c r="H1210" s="51">
        <v>7486</v>
      </c>
      <c r="I1210" s="123"/>
      <c r="J1210" s="114">
        <v>4.3873897942826607</v>
      </c>
      <c r="K1210" s="130">
        <v>96</v>
      </c>
      <c r="L1210" s="118">
        <v>0.06</v>
      </c>
      <c r="M1210" s="114">
        <v>4.33</v>
      </c>
    </row>
    <row r="1211" spans="1:13" ht="17" thickBot="1">
      <c r="A1211" s="3" t="s">
        <v>154</v>
      </c>
      <c r="B1211" s="167" t="s">
        <v>375</v>
      </c>
      <c r="C1211" s="4">
        <v>4115371</v>
      </c>
      <c r="D1211" s="4">
        <v>2019</v>
      </c>
      <c r="E1211" s="5">
        <v>4</v>
      </c>
      <c r="F1211" s="52">
        <v>6344.59</v>
      </c>
      <c r="G1211" s="51">
        <v>11623.6</v>
      </c>
      <c r="H1211" s="51">
        <v>4126</v>
      </c>
      <c r="I1211" s="123"/>
      <c r="J1211" s="114">
        <v>4.3548691226369369</v>
      </c>
      <c r="K1211" s="130">
        <v>53</v>
      </c>
      <c r="L1211" s="118">
        <v>0.11</v>
      </c>
      <c r="M1211" s="114">
        <v>4.3499999999999996</v>
      </c>
    </row>
    <row r="1212" spans="1:13" ht="17" thickBot="1">
      <c r="A1212" s="3" t="s">
        <v>37</v>
      </c>
      <c r="B1212" s="167" t="s">
        <v>524</v>
      </c>
      <c r="C1212" s="4">
        <v>4116011</v>
      </c>
      <c r="D1212" s="4">
        <v>2019</v>
      </c>
      <c r="E1212" s="5">
        <v>4</v>
      </c>
      <c r="F1212" s="52">
        <v>5344</v>
      </c>
      <c r="G1212" s="51">
        <v>8689.75</v>
      </c>
      <c r="H1212" s="51">
        <v>3210</v>
      </c>
      <c r="I1212" s="123"/>
      <c r="J1212" s="114">
        <v>4.3718847352024923</v>
      </c>
      <c r="K1212" s="130">
        <v>40</v>
      </c>
      <c r="L1212" s="118">
        <v>0.15</v>
      </c>
      <c r="M1212" s="114">
        <v>4.37</v>
      </c>
    </row>
    <row r="1213" spans="1:13" ht="17" thickBot="1">
      <c r="A1213" s="3" t="s">
        <v>126</v>
      </c>
      <c r="B1213" s="167" t="s">
        <v>735</v>
      </c>
      <c r="C1213" s="4">
        <v>4115401</v>
      </c>
      <c r="D1213" s="4">
        <v>2019</v>
      </c>
      <c r="E1213" s="5">
        <v>4</v>
      </c>
      <c r="F1213" s="52">
        <v>10663</v>
      </c>
      <c r="G1213" s="51">
        <v>19788</v>
      </c>
      <c r="H1213" s="51">
        <v>6967</v>
      </c>
      <c r="I1213" s="123"/>
      <c r="J1213" s="114">
        <v>4.3707478111095162</v>
      </c>
      <c r="K1213" s="130">
        <v>165</v>
      </c>
      <c r="L1213" s="118">
        <v>0</v>
      </c>
      <c r="M1213" s="114">
        <v>4.3707478111095162</v>
      </c>
    </row>
    <row r="1214" spans="1:13" ht="17" thickBot="1">
      <c r="A1214" s="3" t="s">
        <v>22</v>
      </c>
      <c r="B1214" s="167" t="s">
        <v>493</v>
      </c>
      <c r="C1214" s="4">
        <v>4115081</v>
      </c>
      <c r="D1214" s="4">
        <v>2019</v>
      </c>
      <c r="E1214" s="5">
        <v>4</v>
      </c>
      <c r="F1214" s="52">
        <v>16108</v>
      </c>
      <c r="G1214" s="51">
        <v>18672</v>
      </c>
      <c r="H1214" s="51">
        <v>7825</v>
      </c>
      <c r="I1214" s="123"/>
      <c r="J1214" s="114">
        <v>4.4447284345047926</v>
      </c>
      <c r="K1214" s="130">
        <v>88</v>
      </c>
      <c r="L1214" s="118">
        <v>0.06</v>
      </c>
      <c r="M1214" s="114">
        <v>4.3800000000000008</v>
      </c>
    </row>
    <row r="1215" spans="1:13" ht="17" thickBot="1">
      <c r="A1215" s="13" t="s">
        <v>794</v>
      </c>
      <c r="B1215" s="167" t="s">
        <v>429</v>
      </c>
      <c r="C1215" s="14">
        <v>4115911</v>
      </c>
      <c r="D1215" s="14">
        <v>2019</v>
      </c>
      <c r="E1215" s="15">
        <v>4</v>
      </c>
      <c r="F1215" s="51">
        <v>7072</v>
      </c>
      <c r="G1215" s="51">
        <v>9298.5</v>
      </c>
      <c r="H1215" s="51">
        <v>3737</v>
      </c>
      <c r="I1215" s="125"/>
      <c r="J1215" s="114">
        <v>4.3806529301578809</v>
      </c>
      <c r="K1215" s="130">
        <v>52</v>
      </c>
      <c r="L1215" s="118">
        <v>0.05</v>
      </c>
      <c r="M1215" s="114">
        <v>4.3806529301578809</v>
      </c>
    </row>
    <row r="1216" spans="1:13" ht="17" thickBot="1">
      <c r="A1216" s="3" t="s">
        <v>183</v>
      </c>
      <c r="B1216" s="167" t="s">
        <v>443</v>
      </c>
      <c r="C1216" s="4">
        <v>4157509</v>
      </c>
      <c r="D1216" s="4">
        <v>2019</v>
      </c>
      <c r="E1216" s="5">
        <v>4</v>
      </c>
      <c r="F1216" s="52">
        <v>13431.72</v>
      </c>
      <c r="G1216" s="51">
        <v>25785.5</v>
      </c>
      <c r="H1216" s="51">
        <v>8852</v>
      </c>
      <c r="I1216" s="123"/>
      <c r="J1216" s="114">
        <v>4.4303230908269322</v>
      </c>
      <c r="K1216" s="130">
        <v>102</v>
      </c>
      <c r="L1216" s="118">
        <v>0.05</v>
      </c>
      <c r="M1216" s="114">
        <v>4.38</v>
      </c>
    </row>
    <row r="1217" spans="1:13" ht="17" thickBot="1">
      <c r="A1217" s="3" t="s">
        <v>44</v>
      </c>
      <c r="B1217" s="167" t="s">
        <v>535</v>
      </c>
      <c r="C1217" s="4">
        <v>4173209</v>
      </c>
      <c r="D1217" s="4">
        <v>2019</v>
      </c>
      <c r="E1217" s="5">
        <v>4</v>
      </c>
      <c r="F1217" s="52">
        <v>5238.3</v>
      </c>
      <c r="G1217" s="51">
        <v>15009.76</v>
      </c>
      <c r="H1217" s="51">
        <v>4602</v>
      </c>
      <c r="I1217" s="123"/>
      <c r="J1217" s="114">
        <v>4.3998392003476754</v>
      </c>
      <c r="K1217" s="130">
        <v>54</v>
      </c>
      <c r="L1217" s="118">
        <v>0.08</v>
      </c>
      <c r="M1217" s="114">
        <v>4.4000000000000004</v>
      </c>
    </row>
    <row r="1218" spans="1:13" ht="17" thickBot="1">
      <c r="A1218" s="3" t="s">
        <v>206</v>
      </c>
      <c r="B1218" s="167" t="s">
        <v>685</v>
      </c>
      <c r="C1218" s="4">
        <v>4164505</v>
      </c>
      <c r="D1218" s="4">
        <v>2019</v>
      </c>
      <c r="E1218" s="5">
        <v>4</v>
      </c>
      <c r="F1218" s="52">
        <v>8599</v>
      </c>
      <c r="G1218" s="51">
        <v>10348.92</v>
      </c>
      <c r="H1218" s="51">
        <v>4309</v>
      </c>
      <c r="I1218" s="123"/>
      <c r="J1218" s="114">
        <v>4.3972893942910183</v>
      </c>
      <c r="K1218" s="130">
        <v>59</v>
      </c>
      <c r="L1218" s="118">
        <v>0.12</v>
      </c>
      <c r="M1218" s="114">
        <v>4.4000000000000004</v>
      </c>
    </row>
    <row r="1219" spans="1:13" ht="17" thickBot="1">
      <c r="A1219" s="3" t="s">
        <v>112</v>
      </c>
      <c r="B1219" s="167" t="s">
        <v>584</v>
      </c>
      <c r="C1219" s="4">
        <v>4113650</v>
      </c>
      <c r="D1219" s="4">
        <v>2019</v>
      </c>
      <c r="E1219" s="5">
        <v>4</v>
      </c>
      <c r="F1219" s="52">
        <v>10854.65</v>
      </c>
      <c r="G1219" s="51">
        <v>12413.34</v>
      </c>
      <c r="H1219" s="51">
        <v>5176</v>
      </c>
      <c r="I1219" s="123"/>
      <c r="J1219" s="114">
        <v>4.4953612828438949</v>
      </c>
      <c r="K1219" s="130">
        <v>69</v>
      </c>
      <c r="L1219" s="118">
        <v>0.09</v>
      </c>
      <c r="M1219" s="114">
        <v>4.41</v>
      </c>
    </row>
    <row r="1220" spans="1:13" ht="17" thickBot="1">
      <c r="A1220" s="3" t="s">
        <v>140</v>
      </c>
      <c r="B1220" s="167" t="s">
        <v>647</v>
      </c>
      <c r="C1220" s="4">
        <v>4115281</v>
      </c>
      <c r="D1220" s="4">
        <v>2019</v>
      </c>
      <c r="E1220" s="5">
        <v>4</v>
      </c>
      <c r="F1220" s="52">
        <v>12932.449999999999</v>
      </c>
      <c r="G1220" s="51">
        <v>12820.699999999999</v>
      </c>
      <c r="H1220" s="51">
        <v>5664</v>
      </c>
      <c r="I1220" s="123"/>
      <c r="J1220" s="114">
        <v>4.5468132062146891</v>
      </c>
      <c r="K1220" s="130">
        <v>80</v>
      </c>
      <c r="L1220" s="118">
        <v>0.11</v>
      </c>
      <c r="M1220" s="114">
        <v>4.4399999999999995</v>
      </c>
    </row>
    <row r="1221" spans="1:13" ht="17" thickBot="1">
      <c r="A1221" s="3" t="s">
        <v>53</v>
      </c>
      <c r="B1221" s="167" t="s">
        <v>244</v>
      </c>
      <c r="C1221" s="4">
        <v>4112314</v>
      </c>
      <c r="D1221" s="4">
        <v>2019</v>
      </c>
      <c r="E1221" s="5">
        <v>4</v>
      </c>
      <c r="F1221" s="52">
        <v>5633.89</v>
      </c>
      <c r="G1221" s="51">
        <v>9621.8799999999992</v>
      </c>
      <c r="H1221" s="51">
        <v>3433</v>
      </c>
      <c r="I1221" s="123"/>
      <c r="J1221" s="114">
        <v>4.443859598019225</v>
      </c>
      <c r="K1221" s="130">
        <v>43</v>
      </c>
      <c r="L1221" s="118">
        <v>0.06</v>
      </c>
      <c r="M1221" s="114">
        <v>4.4400000000000004</v>
      </c>
    </row>
    <row r="1222" spans="1:13" ht="17" thickBot="1">
      <c r="A1222" s="3" t="s">
        <v>211</v>
      </c>
      <c r="B1222" s="167" t="s">
        <v>699</v>
      </c>
      <c r="C1222" s="4">
        <v>4113825</v>
      </c>
      <c r="D1222" s="4">
        <v>2019</v>
      </c>
      <c r="E1222" s="5">
        <v>4</v>
      </c>
      <c r="F1222" s="52">
        <v>18416.55</v>
      </c>
      <c r="G1222" s="51">
        <v>31213.29</v>
      </c>
      <c r="H1222" s="51">
        <v>11116</v>
      </c>
      <c r="I1222" s="123"/>
      <c r="J1222" s="114">
        <v>4.4647211227060088</v>
      </c>
      <c r="K1222" s="130">
        <v>148</v>
      </c>
      <c r="L1222" s="118">
        <v>0</v>
      </c>
      <c r="M1222" s="114">
        <v>4.46</v>
      </c>
    </row>
    <row r="1223" spans="1:13" ht="17" thickBot="1">
      <c r="A1223" s="3" t="s">
        <v>129</v>
      </c>
      <c r="B1223" s="167" t="s">
        <v>621</v>
      </c>
      <c r="C1223" s="4">
        <v>4114245</v>
      </c>
      <c r="D1223" s="4">
        <v>2019</v>
      </c>
      <c r="E1223" s="5">
        <v>4</v>
      </c>
      <c r="F1223" s="52">
        <v>14892.15</v>
      </c>
      <c r="G1223" s="51">
        <v>27096.48</v>
      </c>
      <c r="H1223" s="51">
        <v>9175</v>
      </c>
      <c r="I1223" s="123"/>
      <c r="J1223" s="114">
        <v>4.5764174386920979</v>
      </c>
      <c r="K1223" s="130">
        <v>139</v>
      </c>
      <c r="L1223" s="118">
        <v>0.05</v>
      </c>
      <c r="M1223" s="114">
        <v>4.53</v>
      </c>
    </row>
    <row r="1224" spans="1:13" ht="17" thickBot="1">
      <c r="A1224" s="3" t="s">
        <v>162</v>
      </c>
      <c r="B1224" s="167" t="s">
        <v>396</v>
      </c>
      <c r="C1224" s="4">
        <v>4114527</v>
      </c>
      <c r="D1224" s="4">
        <v>2019</v>
      </c>
      <c r="E1224" s="5">
        <v>4</v>
      </c>
      <c r="F1224" s="52">
        <v>13144.38</v>
      </c>
      <c r="G1224" s="51">
        <v>15560.44</v>
      </c>
      <c r="H1224" s="51">
        <v>6205</v>
      </c>
      <c r="I1224" s="123"/>
      <c r="J1224" s="114">
        <v>4.6260789685737311</v>
      </c>
      <c r="K1224" s="130">
        <v>71</v>
      </c>
      <c r="L1224" s="118">
        <v>0.08</v>
      </c>
      <c r="M1224" s="114">
        <v>4.55</v>
      </c>
    </row>
    <row r="1225" spans="1:13" ht="17" thickBot="1">
      <c r="A1225" s="3" t="s">
        <v>51</v>
      </c>
      <c r="B1225" s="167" t="s">
        <v>551</v>
      </c>
      <c r="C1225" s="4">
        <v>4111134</v>
      </c>
      <c r="D1225" s="4">
        <v>2019</v>
      </c>
      <c r="E1225" s="5">
        <v>4</v>
      </c>
      <c r="F1225" s="52">
        <v>9463.6500000000015</v>
      </c>
      <c r="G1225" s="51">
        <v>15197.82</v>
      </c>
      <c r="H1225" s="51">
        <v>5302</v>
      </c>
      <c r="I1225" s="123"/>
      <c r="J1225" s="114">
        <v>4.6513523198792912</v>
      </c>
      <c r="K1225" s="130">
        <v>61</v>
      </c>
      <c r="L1225" s="118">
        <v>0.1</v>
      </c>
      <c r="M1225" s="114">
        <v>4.5500000000000007</v>
      </c>
    </row>
    <row r="1226" spans="1:13" ht="17" thickBot="1">
      <c r="A1226" s="3" t="s">
        <v>107</v>
      </c>
      <c r="B1226" s="167" t="s">
        <v>571</v>
      </c>
      <c r="C1226" s="4">
        <v>4112165</v>
      </c>
      <c r="D1226" s="4">
        <v>2019</v>
      </c>
      <c r="E1226" s="5">
        <v>4</v>
      </c>
      <c r="F1226" s="52">
        <v>26659.47</v>
      </c>
      <c r="G1226" s="51">
        <v>40632.879999999997</v>
      </c>
      <c r="H1226" s="51">
        <v>14670</v>
      </c>
      <c r="I1226" s="123"/>
      <c r="J1226" s="114">
        <v>4.5870722563053858</v>
      </c>
      <c r="K1226" s="130">
        <v>190</v>
      </c>
      <c r="L1226" s="118">
        <v>0.03</v>
      </c>
      <c r="M1226" s="114">
        <v>4.5599999999999996</v>
      </c>
    </row>
    <row r="1227" spans="1:13" ht="17" thickBot="1">
      <c r="A1227" s="3" t="s">
        <v>656</v>
      </c>
      <c r="B1227" s="167" t="s">
        <v>654</v>
      </c>
      <c r="C1227" s="4">
        <v>4160107</v>
      </c>
      <c r="D1227" s="4">
        <v>2019</v>
      </c>
      <c r="E1227" s="5">
        <v>4</v>
      </c>
      <c r="F1227" s="52">
        <v>21586.11</v>
      </c>
      <c r="G1227" s="51">
        <v>35152.89</v>
      </c>
      <c r="H1227" s="51">
        <v>12416</v>
      </c>
      <c r="I1227" s="123"/>
      <c r="J1227" s="114">
        <v>4.5698292525773194</v>
      </c>
      <c r="K1227" s="130">
        <v>187</v>
      </c>
      <c r="L1227" s="118">
        <v>0</v>
      </c>
      <c r="M1227" s="114">
        <v>4.57</v>
      </c>
    </row>
    <row r="1228" spans="1:13" ht="17" thickBot="1">
      <c r="A1228" s="3" t="s">
        <v>795</v>
      </c>
      <c r="B1228" s="167" t="s">
        <v>265</v>
      </c>
      <c r="C1228" s="4">
        <v>4115901</v>
      </c>
      <c r="D1228" s="4">
        <v>2019</v>
      </c>
      <c r="E1228" s="5">
        <v>4</v>
      </c>
      <c r="F1228" s="52">
        <v>5938</v>
      </c>
      <c r="G1228" s="52">
        <v>8246.5</v>
      </c>
      <c r="H1228" s="52">
        <v>3096</v>
      </c>
      <c r="I1228" s="123"/>
      <c r="J1228" s="151">
        <v>4.5815568475452197</v>
      </c>
      <c r="K1228" s="152">
        <v>44</v>
      </c>
      <c r="L1228" s="141">
        <v>0.16</v>
      </c>
      <c r="M1228" s="151">
        <v>4.5815568475452197</v>
      </c>
    </row>
    <row r="1229" spans="1:13" ht="17" thickBot="1">
      <c r="A1229" s="3" t="s">
        <v>188</v>
      </c>
      <c r="B1229" s="167" t="s">
        <v>451</v>
      </c>
      <c r="C1229" s="4">
        <v>4111662</v>
      </c>
      <c r="D1229" s="4">
        <v>2019</v>
      </c>
      <c r="E1229" s="5">
        <v>4</v>
      </c>
      <c r="F1229" s="52">
        <v>7553.2</v>
      </c>
      <c r="G1229" s="51">
        <v>10208.75</v>
      </c>
      <c r="H1229" s="51">
        <v>3879</v>
      </c>
      <c r="I1229" s="123"/>
      <c r="J1229" s="114">
        <v>4.5790023201856149</v>
      </c>
      <c r="K1229" s="130">
        <v>59</v>
      </c>
      <c r="L1229" s="118">
        <v>7.0000000000000007E-2</v>
      </c>
      <c r="M1229" s="114">
        <v>4.58</v>
      </c>
    </row>
    <row r="1230" spans="1:13" ht="17" thickBot="1">
      <c r="A1230" s="3" t="s">
        <v>84</v>
      </c>
      <c r="B1230" s="167" t="s">
        <v>321</v>
      </c>
      <c r="C1230" s="4">
        <v>4179701</v>
      </c>
      <c r="D1230" s="4">
        <v>2019</v>
      </c>
      <c r="E1230" s="5">
        <v>4</v>
      </c>
      <c r="F1230" s="52">
        <v>15578.139999999998</v>
      </c>
      <c r="G1230" s="51">
        <v>20047.3</v>
      </c>
      <c r="H1230" s="51">
        <v>7611</v>
      </c>
      <c r="I1230" s="123"/>
      <c r="J1230" s="114">
        <v>4.6807830771252128</v>
      </c>
      <c r="K1230" s="130">
        <v>96</v>
      </c>
      <c r="L1230" s="118">
        <v>0.09</v>
      </c>
      <c r="M1230" s="114">
        <v>4.59</v>
      </c>
    </row>
    <row r="1231" spans="1:13" ht="17" thickBot="1">
      <c r="A1231" s="3" t="s">
        <v>182</v>
      </c>
      <c r="B1231" s="167" t="s">
        <v>441</v>
      </c>
      <c r="C1231" s="4">
        <v>4113643</v>
      </c>
      <c r="D1231" s="4">
        <v>2019</v>
      </c>
      <c r="E1231" s="5">
        <v>4</v>
      </c>
      <c r="F1231" s="52">
        <v>19481.02</v>
      </c>
      <c r="G1231" s="51">
        <v>26281.9</v>
      </c>
      <c r="H1231" s="51">
        <v>9814</v>
      </c>
      <c r="I1231" s="123"/>
      <c r="J1231" s="114">
        <v>4.6630242510699</v>
      </c>
      <c r="K1231" s="130">
        <v>165</v>
      </c>
      <c r="L1231" s="118">
        <v>0.05</v>
      </c>
      <c r="M1231" s="114">
        <v>4.6100000000000003</v>
      </c>
    </row>
    <row r="1232" spans="1:13" ht="17" thickBot="1">
      <c r="A1232" s="3" t="s">
        <v>68</v>
      </c>
      <c r="B1232" s="167" t="s">
        <v>278</v>
      </c>
      <c r="C1232" s="4">
        <v>4141701</v>
      </c>
      <c r="D1232" s="4">
        <v>2019</v>
      </c>
      <c r="E1232" s="5">
        <v>4</v>
      </c>
      <c r="F1232" s="52">
        <v>22387.21</v>
      </c>
      <c r="G1232" s="51">
        <v>38926.75</v>
      </c>
      <c r="H1232" s="51">
        <v>13074</v>
      </c>
      <c r="I1232" s="123"/>
      <c r="J1232" s="114">
        <v>4.6897628881750038</v>
      </c>
      <c r="K1232" s="130">
        <v>211</v>
      </c>
      <c r="L1232" s="118">
        <v>0.03</v>
      </c>
      <c r="M1232" s="114">
        <v>4.66</v>
      </c>
    </row>
    <row r="1233" spans="1:13" ht="17" thickBot="1">
      <c r="A1233" s="3" t="s">
        <v>310</v>
      </c>
      <c r="B1233" s="167" t="s">
        <v>308</v>
      </c>
      <c r="C1233" s="4">
        <v>4116181</v>
      </c>
      <c r="D1233" s="4">
        <v>2019</v>
      </c>
      <c r="E1233" s="5">
        <v>4</v>
      </c>
      <c r="F1233" s="52">
        <v>14659.93</v>
      </c>
      <c r="G1233" s="51">
        <v>23554.32</v>
      </c>
      <c r="H1233" s="51">
        <v>8001</v>
      </c>
      <c r="I1233" s="123"/>
      <c r="J1233" s="114">
        <v>4.7761842269716288</v>
      </c>
      <c r="K1233" s="130">
        <v>120</v>
      </c>
      <c r="L1233" s="118">
        <v>0.06</v>
      </c>
      <c r="M1233" s="114">
        <v>4.7200000000000006</v>
      </c>
    </row>
    <row r="1234" spans="1:13" ht="17" thickBot="1">
      <c r="A1234" s="3" t="s">
        <v>49</v>
      </c>
      <c r="B1234" s="167" t="s">
        <v>546</v>
      </c>
      <c r="C1234" s="4">
        <v>4104808</v>
      </c>
      <c r="D1234" s="4">
        <v>2019</v>
      </c>
      <c r="E1234" s="5">
        <v>4</v>
      </c>
      <c r="F1234" s="52">
        <v>16859.830000000002</v>
      </c>
      <c r="G1234" s="51">
        <v>28389.73</v>
      </c>
      <c r="H1234" s="51">
        <v>9424</v>
      </c>
      <c r="I1234" s="123"/>
      <c r="J1234" s="114">
        <v>4.8015237691001698</v>
      </c>
      <c r="K1234" s="130">
        <v>116</v>
      </c>
      <c r="L1234" s="118">
        <v>0.05</v>
      </c>
      <c r="M1234" s="114">
        <v>4.75</v>
      </c>
    </row>
    <row r="1235" spans="1:13" ht="17" thickBot="1">
      <c r="A1235" s="3" t="s">
        <v>172</v>
      </c>
      <c r="B1235" s="167" t="s">
        <v>416</v>
      </c>
      <c r="C1235" s="4">
        <v>4116111</v>
      </c>
      <c r="D1235" s="4">
        <v>2019</v>
      </c>
      <c r="E1235" s="5">
        <v>4</v>
      </c>
      <c r="F1235" s="52">
        <v>15228.75</v>
      </c>
      <c r="G1235" s="51">
        <v>24024</v>
      </c>
      <c r="H1235" s="51">
        <v>8162</v>
      </c>
      <c r="I1235" s="123"/>
      <c r="J1235" s="114">
        <v>4.8092073021318305</v>
      </c>
      <c r="K1235" s="130">
        <v>103</v>
      </c>
      <c r="L1235" s="118">
        <v>0.06</v>
      </c>
      <c r="M1235" s="114">
        <v>4.75</v>
      </c>
    </row>
    <row r="1236" spans="1:13" ht="17" thickBot="1">
      <c r="A1236" s="3" t="s">
        <v>150</v>
      </c>
      <c r="B1236" s="167" t="s">
        <v>367</v>
      </c>
      <c r="C1236" s="4">
        <v>4114670</v>
      </c>
      <c r="D1236" s="4">
        <v>2019</v>
      </c>
      <c r="E1236" s="5">
        <v>4</v>
      </c>
      <c r="F1236" s="52">
        <v>17664.219999999998</v>
      </c>
      <c r="G1236" s="51">
        <v>27869.21</v>
      </c>
      <c r="H1236" s="51">
        <v>9451</v>
      </c>
      <c r="I1236" s="123"/>
      <c r="J1236" s="114">
        <v>4.8178425563432432</v>
      </c>
      <c r="K1236" s="130">
        <v>117</v>
      </c>
      <c r="L1236" s="118">
        <v>0.05</v>
      </c>
      <c r="M1236" s="114">
        <v>4.7700000000000005</v>
      </c>
    </row>
    <row r="1237" spans="1:13" ht="17" thickBot="1">
      <c r="A1237" s="3" t="s">
        <v>209</v>
      </c>
      <c r="B1237" s="167" t="s">
        <v>692</v>
      </c>
      <c r="C1237" s="4">
        <v>4000014</v>
      </c>
      <c r="D1237" s="4">
        <v>2019</v>
      </c>
      <c r="E1237" s="5">
        <v>4</v>
      </c>
      <c r="F1237" s="52">
        <v>14461.1</v>
      </c>
      <c r="G1237" s="51">
        <v>24057</v>
      </c>
      <c r="H1237" s="51">
        <v>7975</v>
      </c>
      <c r="I1237" s="123"/>
      <c r="J1237" s="114">
        <v>4.8298557993730409</v>
      </c>
      <c r="K1237" s="130">
        <v>97</v>
      </c>
      <c r="L1237" s="118">
        <v>0.05</v>
      </c>
      <c r="M1237" s="114">
        <v>4.78</v>
      </c>
    </row>
    <row r="1238" spans="1:13" ht="17" thickBot="1">
      <c r="A1238" s="3" t="s">
        <v>184</v>
      </c>
      <c r="B1238" s="167" t="s">
        <v>445</v>
      </c>
      <c r="C1238" s="4">
        <v>4158804</v>
      </c>
      <c r="D1238" s="4">
        <v>2019</v>
      </c>
      <c r="E1238" s="5">
        <v>4</v>
      </c>
      <c r="F1238" s="52">
        <v>15010.23</v>
      </c>
      <c r="G1238" s="51">
        <v>24453.75</v>
      </c>
      <c r="H1238" s="51">
        <v>7868</v>
      </c>
      <c r="I1238" s="123"/>
      <c r="J1238" s="114">
        <v>5.0157574987290285</v>
      </c>
      <c r="K1238" s="130">
        <v>96</v>
      </c>
      <c r="L1238" s="118">
        <v>0.12</v>
      </c>
      <c r="M1238" s="114">
        <v>4.8999999999999995</v>
      </c>
    </row>
    <row r="1239" spans="1:13" ht="17" thickBot="1">
      <c r="A1239" s="3" t="s">
        <v>27</v>
      </c>
      <c r="B1239" s="167" t="s">
        <v>505</v>
      </c>
      <c r="C1239" s="4">
        <v>4146106</v>
      </c>
      <c r="D1239" s="4">
        <v>2019</v>
      </c>
      <c r="E1239" s="5">
        <v>4</v>
      </c>
      <c r="F1239" s="52">
        <v>5751</v>
      </c>
      <c r="G1239" s="51">
        <v>8642.5</v>
      </c>
      <c r="H1239" s="51">
        <v>2937</v>
      </c>
      <c r="I1239" s="123"/>
      <c r="J1239" s="114">
        <v>4.9007490636704123</v>
      </c>
      <c r="K1239" s="130">
        <v>50</v>
      </c>
      <c r="L1239" s="118">
        <v>0.15</v>
      </c>
      <c r="M1239" s="114">
        <v>4.9000000000000004</v>
      </c>
    </row>
    <row r="1240" spans="1:13" ht="17" thickBot="1">
      <c r="A1240" s="3" t="s">
        <v>175</v>
      </c>
      <c r="B1240" s="167" t="s">
        <v>422</v>
      </c>
      <c r="C1240" s="4">
        <v>4113049</v>
      </c>
      <c r="D1240" s="4">
        <v>2019</v>
      </c>
      <c r="E1240" s="5">
        <v>4</v>
      </c>
      <c r="F1240" s="52">
        <v>6877.38</v>
      </c>
      <c r="G1240" s="51">
        <v>10208.52</v>
      </c>
      <c r="H1240" s="51">
        <v>3479</v>
      </c>
      <c r="I1240" s="123"/>
      <c r="J1240" s="114">
        <v>4.9111526300661117</v>
      </c>
      <c r="K1240" s="130">
        <v>42</v>
      </c>
      <c r="L1240" s="118">
        <v>0.15</v>
      </c>
      <c r="M1240" s="114">
        <v>4.91</v>
      </c>
    </row>
    <row r="1241" spans="1:13" ht="17" thickBot="1">
      <c r="A1241" s="3" t="s">
        <v>56</v>
      </c>
      <c r="B1241" s="167" t="s">
        <v>251</v>
      </c>
      <c r="C1241" s="4">
        <v>4127403</v>
      </c>
      <c r="D1241" s="4">
        <v>2019</v>
      </c>
      <c r="E1241" s="5">
        <v>4</v>
      </c>
      <c r="F1241" s="52">
        <v>15810.779999999999</v>
      </c>
      <c r="G1241" s="51">
        <v>28575.75</v>
      </c>
      <c r="H1241" s="51">
        <v>8891</v>
      </c>
      <c r="I1241" s="123"/>
      <c r="J1241" s="114">
        <v>4.992298953998425</v>
      </c>
      <c r="K1241" s="130">
        <v>168</v>
      </c>
      <c r="L1241" s="118">
        <v>0.06</v>
      </c>
      <c r="M1241" s="114">
        <v>4.9300000000000006</v>
      </c>
    </row>
    <row r="1242" spans="1:13" ht="17" thickBot="1">
      <c r="A1242" s="3" t="s">
        <v>125</v>
      </c>
      <c r="B1242" s="167" t="s">
        <v>613</v>
      </c>
      <c r="C1242" s="4">
        <v>4150702</v>
      </c>
      <c r="D1242" s="4">
        <v>2019</v>
      </c>
      <c r="E1242" s="5">
        <v>4</v>
      </c>
      <c r="F1242" s="52">
        <v>21093.9</v>
      </c>
      <c r="G1242" s="51">
        <v>34682.25</v>
      </c>
      <c r="H1242" s="51">
        <v>11161</v>
      </c>
      <c r="I1242" s="123"/>
      <c r="J1242" s="114">
        <v>4.9974151061732819</v>
      </c>
      <c r="K1242" s="130">
        <v>155</v>
      </c>
      <c r="L1242" s="118">
        <v>0.04</v>
      </c>
      <c r="M1242" s="114">
        <v>4.96</v>
      </c>
    </row>
    <row r="1243" spans="1:13" ht="17" thickBot="1">
      <c r="A1243" s="3" t="s">
        <v>115</v>
      </c>
      <c r="B1243" s="167" t="s">
        <v>590</v>
      </c>
      <c r="C1243" s="4">
        <v>4113338</v>
      </c>
      <c r="D1243" s="4">
        <v>2019</v>
      </c>
      <c r="E1243" s="5">
        <v>4</v>
      </c>
      <c r="F1243" s="52">
        <v>10794.5</v>
      </c>
      <c r="G1243" s="51">
        <v>15604</v>
      </c>
      <c r="H1243" s="51">
        <v>5204</v>
      </c>
      <c r="I1243" s="123"/>
      <c r="J1243" s="114">
        <v>5.0727325134511911</v>
      </c>
      <c r="K1243" s="130">
        <v>70</v>
      </c>
      <c r="L1243" s="118">
        <v>0.09</v>
      </c>
      <c r="M1243" s="114">
        <v>4.9800000000000004</v>
      </c>
    </row>
    <row r="1244" spans="1:13" ht="17" thickBot="1">
      <c r="A1244" s="3" t="s">
        <v>40</v>
      </c>
      <c r="B1244" s="167" t="s">
        <v>530</v>
      </c>
      <c r="C1244" s="4">
        <v>4110946</v>
      </c>
      <c r="D1244" s="4">
        <v>2019</v>
      </c>
      <c r="E1244" s="5">
        <v>4</v>
      </c>
      <c r="F1244" s="52">
        <v>9522.98</v>
      </c>
      <c r="G1244" s="51">
        <v>15135.25</v>
      </c>
      <c r="H1244" s="51">
        <v>4753</v>
      </c>
      <c r="I1244" s="123"/>
      <c r="J1244" s="114">
        <v>5.1879297285924677</v>
      </c>
      <c r="K1244" s="130">
        <v>112</v>
      </c>
      <c r="L1244" s="118">
        <v>0.1</v>
      </c>
      <c r="M1244" s="114">
        <v>5.0900000000000007</v>
      </c>
    </row>
    <row r="1245" spans="1:13" ht="17" thickBot="1">
      <c r="A1245" s="3" t="s">
        <v>69</v>
      </c>
      <c r="B1245" s="167" t="e">
        <v>#N/A</v>
      </c>
      <c r="C1245" s="4">
        <v>4945200</v>
      </c>
      <c r="D1245" s="4">
        <v>2019</v>
      </c>
      <c r="E1245" s="5">
        <v>4</v>
      </c>
      <c r="F1245" s="52">
        <v>4218</v>
      </c>
      <c r="G1245" s="51">
        <v>7016</v>
      </c>
      <c r="H1245" s="51">
        <v>2171</v>
      </c>
      <c r="I1245" s="123"/>
      <c r="J1245" s="114">
        <v>5.1745739290649473</v>
      </c>
      <c r="K1245" s="130">
        <v>43</v>
      </c>
      <c r="L1245" s="118">
        <v>0</v>
      </c>
      <c r="M1245" s="114">
        <v>5.1745739290649473</v>
      </c>
    </row>
    <row r="1246" spans="1:13" ht="17" thickBot="1">
      <c r="A1246" s="3" t="s">
        <v>78</v>
      </c>
      <c r="B1246" s="167" t="s">
        <v>306</v>
      </c>
      <c r="C1246" s="4">
        <v>4152708</v>
      </c>
      <c r="D1246" s="4">
        <v>2019</v>
      </c>
      <c r="E1246" s="5">
        <v>4</v>
      </c>
      <c r="F1246" s="52">
        <v>5188.38</v>
      </c>
      <c r="G1246" s="51">
        <v>8699.19</v>
      </c>
      <c r="H1246" s="51">
        <v>2679</v>
      </c>
      <c r="I1246" s="123"/>
      <c r="J1246" s="114">
        <v>5.1838633818589024</v>
      </c>
      <c r="K1246" s="130">
        <v>40</v>
      </c>
      <c r="L1246" s="118">
        <v>0.19</v>
      </c>
      <c r="M1246" s="114">
        <v>5.18</v>
      </c>
    </row>
    <row r="1247" spans="1:13" ht="17" thickBot="1">
      <c r="A1247" s="3" t="s">
        <v>187</v>
      </c>
      <c r="B1247" s="167" t="s">
        <v>449</v>
      </c>
      <c r="C1247" s="4">
        <v>4135901</v>
      </c>
      <c r="D1247" s="4">
        <v>2019</v>
      </c>
      <c r="E1247" s="5">
        <v>4</v>
      </c>
      <c r="F1247" s="52">
        <v>8758.380000000001</v>
      </c>
      <c r="G1247" s="51">
        <v>17163.2</v>
      </c>
      <c r="H1247" s="51">
        <v>4852</v>
      </c>
      <c r="I1247" s="123"/>
      <c r="J1247" s="114">
        <v>5.3424525968672718</v>
      </c>
      <c r="K1247" s="130">
        <v>78</v>
      </c>
      <c r="L1247" s="118">
        <v>0.09</v>
      </c>
      <c r="M1247" s="114">
        <v>5.25</v>
      </c>
    </row>
    <row r="1248" spans="1:13" ht="17" thickBot="1">
      <c r="A1248" s="3" t="s">
        <v>171</v>
      </c>
      <c r="B1248" s="167" t="s">
        <v>414</v>
      </c>
      <c r="C1248" s="4">
        <v>4111613</v>
      </c>
      <c r="D1248" s="4">
        <v>2019</v>
      </c>
      <c r="E1248" s="5">
        <v>4</v>
      </c>
      <c r="F1248" s="52">
        <v>2803.75</v>
      </c>
      <c r="G1248" s="51">
        <v>8599.5</v>
      </c>
      <c r="H1248" s="51">
        <v>2156</v>
      </c>
      <c r="I1248" s="123"/>
      <c r="J1248" s="114">
        <v>5.2890769944341374</v>
      </c>
      <c r="K1248" s="130">
        <v>48</v>
      </c>
      <c r="L1248" s="118">
        <v>0.18</v>
      </c>
      <c r="M1248" s="114">
        <v>5.29</v>
      </c>
    </row>
    <row r="1249" spans="1:13" ht="17" thickBot="1">
      <c r="A1249" s="3" t="s">
        <v>67</v>
      </c>
      <c r="B1249" s="167" t="s">
        <v>276</v>
      </c>
      <c r="C1249" s="4">
        <v>4115991</v>
      </c>
      <c r="D1249" s="4">
        <v>2019</v>
      </c>
      <c r="E1249" s="5">
        <v>4</v>
      </c>
      <c r="F1249" s="52">
        <v>9530.5</v>
      </c>
      <c r="G1249" s="51">
        <v>8334.85</v>
      </c>
      <c r="H1249" s="51">
        <v>3198</v>
      </c>
      <c r="I1249" s="123"/>
      <c r="J1249" s="114">
        <v>5.5864133833646026</v>
      </c>
      <c r="K1249" s="130">
        <v>92</v>
      </c>
      <c r="L1249" s="118">
        <v>0.16</v>
      </c>
      <c r="M1249" s="114">
        <v>5.43</v>
      </c>
    </row>
    <row r="1250" spans="1:13" ht="17" thickBot="1">
      <c r="A1250" s="3" t="s">
        <v>41</v>
      </c>
      <c r="B1250" s="167" t="s">
        <v>532</v>
      </c>
      <c r="C1250" s="4">
        <v>4165809</v>
      </c>
      <c r="D1250" s="4">
        <v>2019</v>
      </c>
      <c r="E1250" s="5">
        <v>4</v>
      </c>
      <c r="F1250" s="52">
        <v>33047.75</v>
      </c>
      <c r="G1250" s="51">
        <v>66736</v>
      </c>
      <c r="H1250" s="51">
        <v>18186</v>
      </c>
      <c r="I1250" s="123"/>
      <c r="J1250" s="114">
        <v>5.4868442758165621</v>
      </c>
      <c r="K1250" s="130">
        <v>205</v>
      </c>
      <c r="L1250" s="118">
        <v>0.02</v>
      </c>
      <c r="M1250" s="114">
        <v>5.4700000000000006</v>
      </c>
    </row>
    <row r="1251" spans="1:13" ht="17" thickBot="1">
      <c r="A1251" s="3" t="s">
        <v>66</v>
      </c>
      <c r="B1251" s="167" t="s">
        <v>273</v>
      </c>
      <c r="C1251" s="4">
        <v>4205407</v>
      </c>
      <c r="D1251" s="4">
        <v>2019</v>
      </c>
      <c r="E1251" s="5">
        <v>4</v>
      </c>
      <c r="F1251" s="52">
        <v>2249.1499999999996</v>
      </c>
      <c r="G1251" s="51">
        <v>3786.71</v>
      </c>
      <c r="H1251" s="51">
        <v>1101</v>
      </c>
      <c r="I1251" s="123"/>
      <c r="J1251" s="114">
        <v>5.4821616712079928</v>
      </c>
      <c r="K1251" s="130">
        <v>12</v>
      </c>
      <c r="L1251" s="118">
        <v>0.21</v>
      </c>
      <c r="M1251" s="114">
        <v>5.48</v>
      </c>
    </row>
    <row r="1252" spans="1:13" ht="17" thickBot="1">
      <c r="A1252" s="3" t="s">
        <v>111</v>
      </c>
      <c r="B1252" s="167" t="s">
        <v>581</v>
      </c>
      <c r="C1252" s="4">
        <v>4115011</v>
      </c>
      <c r="D1252" s="4">
        <v>2019</v>
      </c>
      <c r="E1252" s="5">
        <v>4</v>
      </c>
      <c r="F1252" s="52">
        <v>8769</v>
      </c>
      <c r="G1252" s="51">
        <v>9514.44</v>
      </c>
      <c r="H1252" s="51">
        <v>3320</v>
      </c>
      <c r="I1252" s="123"/>
      <c r="J1252" s="114">
        <v>5.507060240963856</v>
      </c>
      <c r="K1252" s="130">
        <v>46</v>
      </c>
      <c r="L1252" s="118">
        <v>0.14000000000000001</v>
      </c>
      <c r="M1252" s="114">
        <v>5.51</v>
      </c>
    </row>
    <row r="1253" spans="1:13" ht="17" thickBot="1">
      <c r="A1253" s="3" t="s">
        <v>217</v>
      </c>
      <c r="B1253" s="167" t="s">
        <v>694</v>
      </c>
      <c r="C1253" s="4">
        <v>4015481</v>
      </c>
      <c r="D1253" s="4">
        <v>2019</v>
      </c>
      <c r="E1253" s="5">
        <v>4</v>
      </c>
      <c r="F1253" s="52">
        <v>12056.800000000001</v>
      </c>
      <c r="G1253" s="51">
        <v>28853.4</v>
      </c>
      <c r="H1253" s="51">
        <v>7225</v>
      </c>
      <c r="I1253" s="123"/>
      <c r="J1253" s="114">
        <v>5.662311418685122</v>
      </c>
      <c r="K1253" s="130">
        <v>80</v>
      </c>
      <c r="L1253" s="118">
        <v>0.04</v>
      </c>
      <c r="M1253" s="114">
        <v>5.62</v>
      </c>
    </row>
    <row r="1254" spans="1:13" ht="17" thickBot="1">
      <c r="A1254" s="3" t="s">
        <v>772</v>
      </c>
      <c r="B1254" s="167" t="s">
        <v>771</v>
      </c>
      <c r="C1254" s="4">
        <v>4115841</v>
      </c>
      <c r="D1254" s="4">
        <v>2019</v>
      </c>
      <c r="E1254" s="5">
        <v>4</v>
      </c>
      <c r="F1254" s="52">
        <v>9108.08</v>
      </c>
      <c r="G1254" s="51">
        <v>10012.58</v>
      </c>
      <c r="H1254" s="51">
        <v>3292</v>
      </c>
      <c r="I1254" s="123"/>
      <c r="J1254" s="114">
        <v>5.8082199270959904</v>
      </c>
      <c r="K1254" s="130">
        <v>60</v>
      </c>
      <c r="L1254" s="118">
        <v>0.15</v>
      </c>
      <c r="M1254" s="114">
        <v>5.81</v>
      </c>
    </row>
    <row r="1255" spans="1:13" ht="17" thickBot="1">
      <c r="A1255" s="3" t="s">
        <v>131</v>
      </c>
      <c r="B1255" s="167" t="s">
        <v>626</v>
      </c>
      <c r="C1255" s="4">
        <v>4111670</v>
      </c>
      <c r="D1255" s="4">
        <v>2019</v>
      </c>
      <c r="E1255" s="5">
        <v>4</v>
      </c>
      <c r="F1255" s="52">
        <v>4859.66</v>
      </c>
      <c r="G1255" s="51">
        <v>7230.5</v>
      </c>
      <c r="H1255" s="51">
        <v>2058</v>
      </c>
      <c r="I1255" s="123"/>
      <c r="J1255" s="114">
        <v>5.8747133138969874</v>
      </c>
      <c r="K1255" s="130">
        <v>28</v>
      </c>
      <c r="L1255" s="118">
        <v>0</v>
      </c>
      <c r="M1255" s="114">
        <v>5.87</v>
      </c>
    </row>
    <row r="1256" spans="1:13" ht="17" thickBot="1">
      <c r="A1256" s="3" t="s">
        <v>47</v>
      </c>
      <c r="B1256" s="167" t="s">
        <v>542</v>
      </c>
      <c r="C1256" s="4">
        <v>4204509</v>
      </c>
      <c r="D1256" s="4">
        <v>2019</v>
      </c>
      <c r="E1256" s="5">
        <v>4</v>
      </c>
      <c r="F1256" s="52">
        <v>2071.5</v>
      </c>
      <c r="G1256" s="51">
        <v>4015.44</v>
      </c>
      <c r="H1256" s="51">
        <v>1026</v>
      </c>
      <c r="I1256" s="123"/>
      <c r="J1256" s="114">
        <v>5.9326900584795323</v>
      </c>
      <c r="K1256" s="130">
        <v>12</v>
      </c>
      <c r="L1256" s="118">
        <v>0.24</v>
      </c>
      <c r="M1256" s="114">
        <v>5.93</v>
      </c>
    </row>
    <row r="1257" spans="1:13" ht="17" thickBot="1">
      <c r="A1257" s="3" t="s">
        <v>23</v>
      </c>
      <c r="B1257" s="167" t="s">
        <v>495</v>
      </c>
      <c r="C1257" s="4">
        <v>4115421</v>
      </c>
      <c r="D1257" s="4">
        <v>2019</v>
      </c>
      <c r="E1257" s="5">
        <v>4</v>
      </c>
      <c r="F1257" s="52">
        <v>10644</v>
      </c>
      <c r="G1257" s="51">
        <v>10989.75</v>
      </c>
      <c r="H1257" s="51">
        <v>3598</v>
      </c>
      <c r="I1257" s="123"/>
      <c r="J1257" s="114">
        <v>6.0127153974430243</v>
      </c>
      <c r="K1257" s="130">
        <v>60</v>
      </c>
      <c r="L1257" s="118">
        <v>0.13</v>
      </c>
      <c r="M1257" s="114">
        <v>6.01</v>
      </c>
    </row>
    <row r="1258" spans="1:13" ht="17" thickBot="1">
      <c r="A1258" s="3" t="s">
        <v>121</v>
      </c>
      <c r="B1258" s="167" t="s">
        <v>604</v>
      </c>
      <c r="C1258" s="4">
        <v>4115891</v>
      </c>
      <c r="D1258" s="4">
        <v>2019</v>
      </c>
      <c r="E1258" s="5">
        <v>4</v>
      </c>
      <c r="F1258" s="52">
        <v>12112.809999999998</v>
      </c>
      <c r="G1258" s="51">
        <v>11883.02</v>
      </c>
      <c r="H1258" s="51">
        <v>3972</v>
      </c>
      <c r="I1258" s="123"/>
      <c r="J1258" s="114">
        <v>6.0412462235649542</v>
      </c>
      <c r="K1258" s="130">
        <v>57</v>
      </c>
      <c r="L1258" s="118">
        <v>0.16</v>
      </c>
      <c r="M1258" s="114">
        <v>6.04</v>
      </c>
    </row>
    <row r="1259" spans="1:13" ht="17" thickBot="1">
      <c r="A1259" s="3" t="s">
        <v>32</v>
      </c>
      <c r="B1259" s="167" t="s">
        <v>741</v>
      </c>
      <c r="C1259" s="4">
        <v>4210001</v>
      </c>
      <c r="D1259" s="4">
        <v>2019</v>
      </c>
      <c r="E1259" s="5">
        <v>4</v>
      </c>
      <c r="F1259" s="52">
        <v>5534.9</v>
      </c>
      <c r="G1259" s="51">
        <v>7799.9000000000005</v>
      </c>
      <c r="H1259" s="51">
        <v>1570</v>
      </c>
      <c r="I1259" s="123"/>
      <c r="J1259" s="114">
        <v>8.4935031847133757</v>
      </c>
      <c r="K1259" s="130">
        <v>23</v>
      </c>
      <c r="L1259" s="118">
        <v>0.28000000000000003</v>
      </c>
      <c r="M1259" s="114">
        <v>8.49</v>
      </c>
    </row>
    <row r="1260" spans="1:13" ht="17" thickBot="1">
      <c r="A1260" s="3" t="s">
        <v>166</v>
      </c>
      <c r="B1260" s="167" t="s">
        <v>758</v>
      </c>
      <c r="C1260" s="4">
        <v>4112835</v>
      </c>
      <c r="D1260" s="4">
        <v>2019</v>
      </c>
      <c r="E1260" s="5">
        <v>4</v>
      </c>
      <c r="F1260" s="52">
        <v>3802</v>
      </c>
      <c r="G1260" s="51">
        <v>6076</v>
      </c>
      <c r="H1260" s="51">
        <v>1072</v>
      </c>
      <c r="I1260" s="123"/>
      <c r="J1260" s="114">
        <v>9.21455223880597</v>
      </c>
      <c r="K1260" s="130">
        <v>20</v>
      </c>
      <c r="L1260" s="118">
        <v>0</v>
      </c>
      <c r="M1260" s="114">
        <v>9.21455223880597</v>
      </c>
    </row>
    <row r="1261" spans="1:13" ht="17" thickBot="1">
      <c r="A1261" s="155" t="s">
        <v>24</v>
      </c>
      <c r="B1261" s="167" t="s">
        <v>497</v>
      </c>
      <c r="C1261" s="21">
        <v>4111068</v>
      </c>
      <c r="D1261" s="21">
        <v>2019</v>
      </c>
      <c r="E1261" s="22">
        <v>4</v>
      </c>
      <c r="F1261" s="83">
        <v>16229</v>
      </c>
      <c r="G1261" s="84">
        <v>13183.5</v>
      </c>
      <c r="H1261" s="84">
        <v>3114</v>
      </c>
      <c r="I1261" s="124"/>
      <c r="J1261" s="115">
        <v>9.4452472703917785</v>
      </c>
      <c r="K1261" s="137">
        <v>35</v>
      </c>
      <c r="L1261" s="119">
        <v>0.15</v>
      </c>
      <c r="M1261" s="115">
        <v>9.4499999999999993</v>
      </c>
    </row>
    <row r="1262" spans="1:13" ht="17" thickBot="1">
      <c r="A1262" s="13" t="s">
        <v>38</v>
      </c>
      <c r="B1262" s="167" t="s">
        <v>526</v>
      </c>
      <c r="C1262" s="135">
        <v>4115831</v>
      </c>
      <c r="D1262" s="14">
        <v>2020</v>
      </c>
      <c r="E1262" s="15">
        <v>1</v>
      </c>
      <c r="F1262" s="51">
        <v>7165.5</v>
      </c>
      <c r="G1262" s="51">
        <v>10905</v>
      </c>
      <c r="H1262" s="51">
        <v>8946</v>
      </c>
      <c r="I1262" s="125"/>
      <c r="J1262" s="114">
        <v>2.0199530516431925</v>
      </c>
      <c r="K1262" s="130">
        <v>140</v>
      </c>
      <c r="L1262" s="118">
        <v>0.04</v>
      </c>
      <c r="M1262" s="114">
        <v>1.98</v>
      </c>
    </row>
    <row r="1263" spans="1:13" ht="17" thickBot="1">
      <c r="A1263" s="3" t="s">
        <v>214</v>
      </c>
      <c r="B1263" s="167" t="s">
        <v>707</v>
      </c>
      <c r="C1263" s="129">
        <v>4113924</v>
      </c>
      <c r="D1263" s="4">
        <v>2020</v>
      </c>
      <c r="E1263" s="5">
        <v>1</v>
      </c>
      <c r="F1263" s="52">
        <v>6559.5</v>
      </c>
      <c r="G1263" s="51">
        <v>12770.5</v>
      </c>
      <c r="H1263" s="51">
        <v>6347</v>
      </c>
      <c r="I1263" s="123"/>
      <c r="J1263" s="114">
        <v>3.0455333228296833</v>
      </c>
      <c r="K1263" s="130">
        <v>75</v>
      </c>
      <c r="L1263" s="118">
        <v>0.08</v>
      </c>
      <c r="M1263" s="114">
        <v>2.9699999999999998</v>
      </c>
    </row>
    <row r="1264" spans="1:13" ht="17" thickBot="1">
      <c r="A1264" s="3" t="s">
        <v>148</v>
      </c>
      <c r="B1264" s="167" t="s">
        <v>363</v>
      </c>
      <c r="C1264" s="129">
        <v>4114344</v>
      </c>
      <c r="D1264" s="4">
        <v>2020</v>
      </c>
      <c r="E1264" s="5">
        <v>1</v>
      </c>
      <c r="F1264" s="52">
        <v>8944</v>
      </c>
      <c r="G1264" s="51">
        <v>13010.5</v>
      </c>
      <c r="H1264" s="51">
        <v>7139</v>
      </c>
      <c r="I1264" s="123"/>
      <c r="J1264" s="114">
        <v>3.0752906569547558</v>
      </c>
      <c r="K1264" s="130">
        <v>96</v>
      </c>
      <c r="L1264" s="118">
        <v>0.05</v>
      </c>
      <c r="M1264" s="114">
        <v>3.0300000000000002</v>
      </c>
    </row>
    <row r="1265" spans="1:13" ht="17" thickBot="1">
      <c r="A1265" s="3" t="s">
        <v>88</v>
      </c>
      <c r="B1265" s="167" t="s">
        <v>329</v>
      </c>
      <c r="C1265" s="129">
        <v>4113726</v>
      </c>
      <c r="D1265" s="4">
        <v>2020</v>
      </c>
      <c r="E1265" s="5">
        <v>1</v>
      </c>
      <c r="F1265" s="52">
        <v>7153.25</v>
      </c>
      <c r="G1265" s="51">
        <v>15834.75</v>
      </c>
      <c r="H1265" s="51">
        <v>7536</v>
      </c>
      <c r="I1265" s="123"/>
      <c r="J1265" s="114">
        <v>3.0504246284501062</v>
      </c>
      <c r="K1265" s="130">
        <v>93</v>
      </c>
      <c r="L1265" s="118">
        <v>0</v>
      </c>
      <c r="M1265" s="114">
        <v>3.05</v>
      </c>
    </row>
    <row r="1266" spans="1:13" ht="17" thickBot="1">
      <c r="A1266" s="3" t="s">
        <v>197</v>
      </c>
      <c r="B1266" s="167" t="s">
        <v>666</v>
      </c>
      <c r="C1266" s="129">
        <v>4115691</v>
      </c>
      <c r="D1266" s="4">
        <v>2020</v>
      </c>
      <c r="E1266" s="5">
        <v>1</v>
      </c>
      <c r="F1266" s="52">
        <v>12302.75</v>
      </c>
      <c r="G1266" s="51">
        <v>14396.6</v>
      </c>
      <c r="H1266" s="51">
        <v>8268</v>
      </c>
      <c r="I1266" s="123"/>
      <c r="J1266" s="114">
        <v>3.2292392356071598</v>
      </c>
      <c r="K1266" s="130">
        <v>98</v>
      </c>
      <c r="L1266" s="118">
        <v>7.0000000000000007E-2</v>
      </c>
      <c r="M1266" s="114">
        <v>3.16</v>
      </c>
    </row>
    <row r="1267" spans="1:13" ht="17" thickBot="1">
      <c r="A1267" s="3" t="s">
        <v>113</v>
      </c>
      <c r="B1267" s="167" t="s">
        <v>586</v>
      </c>
      <c r="C1267" s="129">
        <v>4115301</v>
      </c>
      <c r="D1267" s="4">
        <v>2020</v>
      </c>
      <c r="E1267" s="5">
        <v>1</v>
      </c>
      <c r="F1267" s="52">
        <v>10233.93</v>
      </c>
      <c r="G1267" s="51">
        <v>14963.59</v>
      </c>
      <c r="H1267" s="51">
        <v>7751</v>
      </c>
      <c r="I1267" s="123"/>
      <c r="J1267" s="114">
        <v>3.2508734356857181</v>
      </c>
      <c r="K1267" s="130">
        <v>94</v>
      </c>
      <c r="L1267" s="118">
        <v>0.06</v>
      </c>
      <c r="M1267" s="114">
        <v>3.19</v>
      </c>
    </row>
    <row r="1268" spans="1:13" ht="17" thickBot="1">
      <c r="A1268" s="3" t="s">
        <v>248</v>
      </c>
      <c r="B1268" s="167" t="s">
        <v>246</v>
      </c>
      <c r="C1268" s="129">
        <v>4113916</v>
      </c>
      <c r="D1268" s="4">
        <v>2020</v>
      </c>
      <c r="E1268" s="5">
        <v>1</v>
      </c>
      <c r="F1268" s="52">
        <v>8266</v>
      </c>
      <c r="G1268" s="51">
        <v>12998.75</v>
      </c>
      <c r="H1268" s="51">
        <v>6493</v>
      </c>
      <c r="I1268" s="123"/>
      <c r="J1268" s="114">
        <v>3.2750269521022641</v>
      </c>
      <c r="K1268" s="130">
        <v>85</v>
      </c>
      <c r="L1268" s="118">
        <v>0.08</v>
      </c>
      <c r="M1268" s="114">
        <v>3.1999999999999997</v>
      </c>
    </row>
    <row r="1269" spans="1:13" ht="17" thickBot="1">
      <c r="A1269" s="3" t="s">
        <v>132</v>
      </c>
      <c r="B1269" s="167" t="s">
        <v>628</v>
      </c>
      <c r="C1269" s="129">
        <v>4115801</v>
      </c>
      <c r="D1269" s="4">
        <v>2020</v>
      </c>
      <c r="E1269" s="5">
        <v>1</v>
      </c>
      <c r="F1269" s="52">
        <v>12421.25</v>
      </c>
      <c r="G1269" s="51">
        <v>18912</v>
      </c>
      <c r="H1269" s="51">
        <v>9600</v>
      </c>
      <c r="I1269" s="123"/>
      <c r="J1269" s="114">
        <v>3.2638802083333331</v>
      </c>
      <c r="K1269" s="130">
        <v>137</v>
      </c>
      <c r="L1269" s="118">
        <v>0.05</v>
      </c>
      <c r="M1269" s="114">
        <v>3.21</v>
      </c>
    </row>
    <row r="1270" spans="1:13" ht="17" thickBot="1">
      <c r="A1270" s="3" t="s">
        <v>504</v>
      </c>
      <c r="B1270" s="167" t="s">
        <v>502</v>
      </c>
      <c r="C1270" s="129">
        <v>4115031</v>
      </c>
      <c r="D1270" s="4">
        <v>2020</v>
      </c>
      <c r="E1270" s="5">
        <v>1</v>
      </c>
      <c r="F1270" s="52">
        <v>14484.57</v>
      </c>
      <c r="G1270" s="51">
        <v>19550.54</v>
      </c>
      <c r="H1270" s="51">
        <v>10379</v>
      </c>
      <c r="I1270" s="123"/>
      <c r="J1270" s="114">
        <v>3.2792282493496483</v>
      </c>
      <c r="K1270" s="130">
        <v>142</v>
      </c>
      <c r="L1270" s="118">
        <v>7.0000000000000007E-2</v>
      </c>
      <c r="M1270" s="114">
        <v>3.21</v>
      </c>
    </row>
    <row r="1271" spans="1:13" ht="17" thickBot="1">
      <c r="A1271" s="155" t="s">
        <v>80</v>
      </c>
      <c r="B1271" s="167" t="s">
        <v>311</v>
      </c>
      <c r="C1271" s="139">
        <v>4116001</v>
      </c>
      <c r="D1271" s="21">
        <v>2020</v>
      </c>
      <c r="E1271" s="22">
        <v>1</v>
      </c>
      <c r="F1271" s="83">
        <v>5050.25</v>
      </c>
      <c r="G1271" s="84">
        <v>7513.75</v>
      </c>
      <c r="H1271" s="84">
        <v>3821</v>
      </c>
      <c r="I1271" s="124"/>
      <c r="J1271" s="115">
        <v>3.2881444647997906</v>
      </c>
      <c r="K1271" s="137">
        <v>44</v>
      </c>
      <c r="L1271" s="119">
        <v>0.12</v>
      </c>
      <c r="M1271" s="115">
        <v>3.29</v>
      </c>
    </row>
    <row r="1272" spans="1:13" ht="17" thickBot="1">
      <c r="A1272" s="13" t="s">
        <v>133</v>
      </c>
      <c r="B1272" s="167" t="s">
        <v>630</v>
      </c>
      <c r="C1272" s="135">
        <v>4114519</v>
      </c>
      <c r="D1272" s="14">
        <v>2020</v>
      </c>
      <c r="E1272" s="15">
        <v>1</v>
      </c>
      <c r="F1272" s="51">
        <v>5085.84</v>
      </c>
      <c r="G1272" s="51">
        <v>5751.94</v>
      </c>
      <c r="H1272" s="51">
        <v>3177</v>
      </c>
      <c r="I1272" s="125"/>
      <c r="J1272" s="114">
        <v>3.411325149512118</v>
      </c>
      <c r="K1272" s="130">
        <v>49</v>
      </c>
      <c r="L1272" s="118">
        <v>0.15</v>
      </c>
      <c r="M1272" s="114">
        <v>3.41</v>
      </c>
    </row>
    <row r="1273" spans="1:13" ht="17" thickBot="1">
      <c r="A1273" s="3" t="s">
        <v>469</v>
      </c>
      <c r="B1273" s="167" t="s">
        <v>467</v>
      </c>
      <c r="C1273" s="129">
        <v>4116041</v>
      </c>
      <c r="D1273" s="4">
        <v>2020</v>
      </c>
      <c r="E1273" s="5">
        <v>1</v>
      </c>
      <c r="F1273" s="52">
        <v>6906</v>
      </c>
      <c r="G1273" s="51">
        <v>11072</v>
      </c>
      <c r="H1273" s="51">
        <v>5131</v>
      </c>
      <c r="I1273" s="123"/>
      <c r="J1273" s="114">
        <v>3.5038004287663225</v>
      </c>
      <c r="K1273" s="130">
        <v>74</v>
      </c>
      <c r="L1273" s="118">
        <v>0.09</v>
      </c>
      <c r="M1273" s="114">
        <v>3.41</v>
      </c>
    </row>
    <row r="1274" spans="1:13" ht="17" thickBot="1">
      <c r="A1274" s="3" t="s">
        <v>29</v>
      </c>
      <c r="B1274" s="167" t="s">
        <v>509</v>
      </c>
      <c r="C1274" s="129">
        <v>4113635</v>
      </c>
      <c r="D1274" s="4">
        <v>2020</v>
      </c>
      <c r="E1274" s="5">
        <v>1</v>
      </c>
      <c r="F1274" s="52">
        <v>9116.4700000000012</v>
      </c>
      <c r="G1274" s="51">
        <v>16990.8</v>
      </c>
      <c r="H1274" s="51">
        <v>7534</v>
      </c>
      <c r="I1274" s="123"/>
      <c r="J1274" s="114">
        <v>3.4652601539686754</v>
      </c>
      <c r="K1274" s="130">
        <v>91</v>
      </c>
      <c r="L1274" s="118">
        <v>0.06</v>
      </c>
      <c r="M1274" s="114">
        <v>3.41</v>
      </c>
    </row>
    <row r="1275" spans="1:13" ht="17" thickBot="1">
      <c r="A1275" s="3" t="s">
        <v>118</v>
      </c>
      <c r="B1275" s="167" t="s">
        <v>598</v>
      </c>
      <c r="C1275" s="129">
        <v>4116071</v>
      </c>
      <c r="D1275" s="4">
        <v>2020</v>
      </c>
      <c r="E1275" s="5">
        <v>1</v>
      </c>
      <c r="F1275" s="52">
        <v>13064.75</v>
      </c>
      <c r="G1275" s="51">
        <v>16322.25</v>
      </c>
      <c r="H1275" s="51">
        <v>8360</v>
      </c>
      <c r="I1275" s="123"/>
      <c r="J1275" s="114">
        <v>3.5151913875598084</v>
      </c>
      <c r="K1275" s="130">
        <v>122</v>
      </c>
      <c r="L1275" s="118">
        <v>0.06</v>
      </c>
      <c r="M1275" s="114">
        <v>3.46</v>
      </c>
    </row>
    <row r="1276" spans="1:13" ht="17" thickBot="1">
      <c r="A1276" s="3" t="s">
        <v>179</v>
      </c>
      <c r="B1276" s="167" t="s">
        <v>431</v>
      </c>
      <c r="C1276" s="129">
        <v>4116101</v>
      </c>
      <c r="D1276" s="4">
        <v>2020</v>
      </c>
      <c r="E1276" s="5">
        <v>1</v>
      </c>
      <c r="F1276" s="52">
        <v>9928.5</v>
      </c>
      <c r="G1276" s="51">
        <v>14430.5</v>
      </c>
      <c r="H1276" s="51">
        <v>6824</v>
      </c>
      <c r="I1276" s="123"/>
      <c r="J1276" s="114">
        <v>3.5696072684642437</v>
      </c>
      <c r="K1276" s="130">
        <v>91</v>
      </c>
      <c r="L1276" s="118">
        <v>7.0000000000000007E-2</v>
      </c>
      <c r="M1276" s="114">
        <v>3.5</v>
      </c>
    </row>
    <row r="1277" spans="1:13" ht="17" thickBot="1">
      <c r="A1277" s="3" t="s">
        <v>610</v>
      </c>
      <c r="B1277" s="167" t="s">
        <v>608</v>
      </c>
      <c r="C1277" s="129">
        <v>4115311</v>
      </c>
      <c r="D1277" s="4">
        <v>2020</v>
      </c>
      <c r="E1277" s="5">
        <v>1</v>
      </c>
      <c r="F1277" s="52">
        <v>17993.88</v>
      </c>
      <c r="G1277" s="51">
        <v>21349.03</v>
      </c>
      <c r="H1277" s="51">
        <v>11079</v>
      </c>
      <c r="I1277" s="123"/>
      <c r="J1277" s="114">
        <v>3.5511246502391915</v>
      </c>
      <c r="K1277" s="130">
        <v>147</v>
      </c>
      <c r="L1277" s="118">
        <v>0.04</v>
      </c>
      <c r="M1277" s="114">
        <v>3.51</v>
      </c>
    </row>
    <row r="1278" spans="1:13" ht="17" thickBot="1">
      <c r="A1278" s="3" t="s">
        <v>768</v>
      </c>
      <c r="B1278" s="167" t="s">
        <v>299</v>
      </c>
      <c r="C1278" s="129">
        <v>4115871</v>
      </c>
      <c r="D1278" s="4">
        <v>2020</v>
      </c>
      <c r="E1278" s="5">
        <v>1</v>
      </c>
      <c r="F1278" s="52">
        <v>6702</v>
      </c>
      <c r="G1278" s="51">
        <v>9249.75</v>
      </c>
      <c r="H1278" s="51">
        <v>4482</v>
      </c>
      <c r="I1278" s="123"/>
      <c r="J1278" s="114">
        <v>3.5590696117804552</v>
      </c>
      <c r="K1278" s="130">
        <v>57</v>
      </c>
      <c r="L1278" s="118">
        <v>0.11</v>
      </c>
      <c r="M1278" s="114">
        <v>3.56</v>
      </c>
    </row>
    <row r="1279" spans="1:13" ht="17" thickBot="1">
      <c r="A1279" s="3" t="s">
        <v>48</v>
      </c>
      <c r="B1279" s="167" t="s">
        <v>544</v>
      </c>
      <c r="C1279" s="129">
        <v>4115041</v>
      </c>
      <c r="D1279" s="4">
        <v>2020</v>
      </c>
      <c r="E1279" s="5">
        <v>1</v>
      </c>
      <c r="F1279" s="52">
        <v>8844.6999999999989</v>
      </c>
      <c r="G1279" s="51">
        <v>15211.35</v>
      </c>
      <c r="H1279" s="51">
        <v>6616</v>
      </c>
      <c r="I1279" s="123"/>
      <c r="J1279" s="114">
        <v>3.6360414147521158</v>
      </c>
      <c r="K1279" s="130">
        <v>111</v>
      </c>
      <c r="L1279" s="118">
        <v>7.0000000000000007E-2</v>
      </c>
      <c r="M1279" s="114">
        <v>3.5700000000000003</v>
      </c>
    </row>
    <row r="1280" spans="1:13" ht="17" thickBot="1">
      <c r="A1280" s="3" t="s">
        <v>76</v>
      </c>
      <c r="B1280" s="167" t="s">
        <v>302</v>
      </c>
      <c r="C1280" s="129">
        <v>4113569</v>
      </c>
      <c r="D1280" s="4">
        <v>2020</v>
      </c>
      <c r="E1280" s="5">
        <v>1</v>
      </c>
      <c r="F1280" s="52">
        <v>7565.8499999999995</v>
      </c>
      <c r="G1280" s="51">
        <v>13697.92</v>
      </c>
      <c r="H1280" s="51">
        <v>5815</v>
      </c>
      <c r="I1280" s="123"/>
      <c r="J1280" s="114">
        <v>3.6567102321582117</v>
      </c>
      <c r="K1280" s="130">
        <v>105</v>
      </c>
      <c r="L1280" s="118">
        <v>0.08</v>
      </c>
      <c r="M1280" s="114">
        <v>3.58</v>
      </c>
    </row>
    <row r="1281" spans="1:13" ht="17" thickBot="1">
      <c r="A1281" s="3" t="s">
        <v>137</v>
      </c>
      <c r="B1281" s="167" t="s">
        <v>638</v>
      </c>
      <c r="C1281" s="129">
        <v>4114578</v>
      </c>
      <c r="D1281" s="4">
        <v>2020</v>
      </c>
      <c r="E1281" s="5">
        <v>1</v>
      </c>
      <c r="F1281" s="52">
        <v>7244.83</v>
      </c>
      <c r="G1281" s="51">
        <v>13969.07</v>
      </c>
      <c r="H1281" s="51">
        <v>5764</v>
      </c>
      <c r="I1281" s="123"/>
      <c r="J1281" s="114">
        <v>3.6804129077029843</v>
      </c>
      <c r="K1281" s="130">
        <v>92</v>
      </c>
      <c r="L1281" s="118">
        <v>0.09</v>
      </c>
      <c r="M1281" s="114">
        <v>3.5900000000000003</v>
      </c>
    </row>
    <row r="1282" spans="1:13" ht="17" thickBot="1">
      <c r="A1282" s="3" t="s">
        <v>10</v>
      </c>
      <c r="B1282" s="167" t="s">
        <v>465</v>
      </c>
      <c r="C1282" s="129">
        <v>4115981</v>
      </c>
      <c r="D1282" s="4">
        <v>2020</v>
      </c>
      <c r="E1282" s="5">
        <v>1</v>
      </c>
      <c r="F1282" s="52">
        <v>9439.5</v>
      </c>
      <c r="G1282" s="51">
        <v>13691.5</v>
      </c>
      <c r="H1282" s="51">
        <v>6270</v>
      </c>
      <c r="I1282" s="123"/>
      <c r="J1282" s="114">
        <v>3.6891547049441784</v>
      </c>
      <c r="K1282" s="130">
        <v>102</v>
      </c>
      <c r="L1282" s="118">
        <v>0.08</v>
      </c>
      <c r="M1282" s="114">
        <v>3.61</v>
      </c>
    </row>
    <row r="1283" spans="1:13" ht="17" thickBot="1">
      <c r="A1283" s="3" t="s">
        <v>18</v>
      </c>
      <c r="B1283" s="167" t="s">
        <v>484</v>
      </c>
      <c r="C1283" s="129">
        <v>4114054</v>
      </c>
      <c r="D1283" s="4">
        <v>2020</v>
      </c>
      <c r="E1283" s="5">
        <v>1</v>
      </c>
      <c r="F1283" s="52">
        <v>10981.34</v>
      </c>
      <c r="G1283" s="51">
        <v>19914.75</v>
      </c>
      <c r="H1283" s="51">
        <v>8390</v>
      </c>
      <c r="I1283" s="123"/>
      <c r="J1283" s="114">
        <v>3.6824898688915377</v>
      </c>
      <c r="K1283" s="130">
        <v>102</v>
      </c>
      <c r="L1283" s="118">
        <v>0.06</v>
      </c>
      <c r="M1283" s="114">
        <v>3.62</v>
      </c>
    </row>
    <row r="1284" spans="1:13" ht="17" thickBot="1">
      <c r="A1284" s="3" t="s">
        <v>136</v>
      </c>
      <c r="B1284" s="167" t="s">
        <v>636</v>
      </c>
      <c r="C1284" s="129">
        <v>4114586</v>
      </c>
      <c r="D1284" s="4">
        <v>2020</v>
      </c>
      <c r="E1284" s="5">
        <v>1</v>
      </c>
      <c r="F1284" s="52">
        <v>6940.8399999999992</v>
      </c>
      <c r="G1284" s="51">
        <v>11342.7</v>
      </c>
      <c r="H1284" s="51">
        <v>4915</v>
      </c>
      <c r="I1284" s="123"/>
      <c r="J1284" s="114">
        <v>3.7199471007121061</v>
      </c>
      <c r="K1284" s="130">
        <v>88</v>
      </c>
      <c r="L1284" s="118">
        <v>0.09</v>
      </c>
      <c r="M1284" s="114">
        <v>3.6300000000000003</v>
      </c>
    </row>
    <row r="1285" spans="1:13" ht="17" thickBot="1">
      <c r="A1285" s="3" t="s">
        <v>260</v>
      </c>
      <c r="B1285" s="167" t="s">
        <v>258</v>
      </c>
      <c r="C1285" s="129">
        <v>4116021</v>
      </c>
      <c r="D1285" s="4">
        <v>2020</v>
      </c>
      <c r="E1285" s="5">
        <v>1</v>
      </c>
      <c r="F1285" s="52">
        <v>9950.5</v>
      </c>
      <c r="G1285" s="51">
        <v>11783.75</v>
      </c>
      <c r="H1285" s="51">
        <v>5838</v>
      </c>
      <c r="I1285" s="123"/>
      <c r="J1285" s="114">
        <v>3.7228931140801644</v>
      </c>
      <c r="K1285" s="130">
        <v>92</v>
      </c>
      <c r="L1285" s="118">
        <v>0.08</v>
      </c>
      <c r="M1285" s="114">
        <v>3.64</v>
      </c>
    </row>
    <row r="1286" spans="1:13" ht="17" thickBot="1">
      <c r="A1286" s="3" t="s">
        <v>177</v>
      </c>
      <c r="B1286" s="167" t="s">
        <v>427</v>
      </c>
      <c r="C1286" s="129">
        <v>4115261</v>
      </c>
      <c r="D1286" s="4">
        <v>2020</v>
      </c>
      <c r="E1286" s="5">
        <v>1</v>
      </c>
      <c r="F1286" s="52">
        <v>10414.07</v>
      </c>
      <c r="G1286" s="51">
        <v>15278.89</v>
      </c>
      <c r="H1286" s="51">
        <v>6961</v>
      </c>
      <c r="I1286" s="123"/>
      <c r="J1286" s="114">
        <v>3.6909869271656368</v>
      </c>
      <c r="K1286" s="130">
        <v>114</v>
      </c>
      <c r="L1286" s="118">
        <v>0.04</v>
      </c>
      <c r="M1286" s="114">
        <v>3.65</v>
      </c>
    </row>
    <row r="1287" spans="1:13" ht="17" thickBot="1">
      <c r="A1287" s="3" t="s">
        <v>200</v>
      </c>
      <c r="B1287" s="167" t="s">
        <v>670</v>
      </c>
      <c r="C1287" s="129">
        <v>4113544</v>
      </c>
      <c r="D1287" s="4">
        <v>2020</v>
      </c>
      <c r="E1287" s="5">
        <v>1</v>
      </c>
      <c r="F1287" s="52">
        <v>7506.76</v>
      </c>
      <c r="G1287" s="51">
        <v>12673.74</v>
      </c>
      <c r="H1287" s="51">
        <v>5399</v>
      </c>
      <c r="I1287" s="123"/>
      <c r="J1287" s="114">
        <v>3.7378218188553434</v>
      </c>
      <c r="K1287" s="130">
        <v>75</v>
      </c>
      <c r="L1287" s="118">
        <v>0.09</v>
      </c>
      <c r="M1287" s="114">
        <v>3.6500000000000004</v>
      </c>
    </row>
    <row r="1288" spans="1:13" ht="17" thickBot="1">
      <c r="A1288" s="3" t="s">
        <v>644</v>
      </c>
      <c r="B1288" s="167" t="s">
        <v>642</v>
      </c>
      <c r="C1288" s="129">
        <v>4114688</v>
      </c>
      <c r="D1288" s="4">
        <v>2020</v>
      </c>
      <c r="E1288" s="5">
        <v>1</v>
      </c>
      <c r="F1288" s="52">
        <v>7650.4900000000007</v>
      </c>
      <c r="G1288" s="51">
        <v>11846.35</v>
      </c>
      <c r="H1288" s="51">
        <v>5190</v>
      </c>
      <c r="I1288" s="123"/>
      <c r="J1288" s="114">
        <v>3.7566165703275529</v>
      </c>
      <c r="K1288" s="130">
        <v>74</v>
      </c>
      <c r="L1288" s="118">
        <v>0.09</v>
      </c>
      <c r="M1288" s="114">
        <v>3.67</v>
      </c>
    </row>
    <row r="1289" spans="1:13" ht="17" thickBot="1">
      <c r="A1289" s="3" t="s">
        <v>286</v>
      </c>
      <c r="B1289" s="167" t="s">
        <v>284</v>
      </c>
      <c r="C1289" s="129">
        <v>4116051</v>
      </c>
      <c r="D1289" s="4">
        <v>2020</v>
      </c>
      <c r="E1289" s="5">
        <v>1</v>
      </c>
      <c r="F1289" s="52">
        <v>13340.5</v>
      </c>
      <c r="G1289" s="51">
        <v>20071.5</v>
      </c>
      <c r="H1289" s="51">
        <v>8956</v>
      </c>
      <c r="I1289" s="123"/>
      <c r="J1289" s="114">
        <v>3.7306833407771327</v>
      </c>
      <c r="K1289" s="130">
        <v>140</v>
      </c>
      <c r="L1289" s="118">
        <v>0.06</v>
      </c>
      <c r="M1289" s="114">
        <v>3.67</v>
      </c>
    </row>
    <row r="1290" spans="1:13" ht="17" thickBot="1">
      <c r="A1290" s="3" t="s">
        <v>459</v>
      </c>
      <c r="B1290" s="167" t="s">
        <v>457</v>
      </c>
      <c r="C1290" s="129">
        <v>4116031</v>
      </c>
      <c r="D1290" s="4">
        <v>2020</v>
      </c>
      <c r="E1290" s="5">
        <v>1</v>
      </c>
      <c r="F1290" s="52">
        <v>14904.5</v>
      </c>
      <c r="G1290" s="51">
        <v>17711.61</v>
      </c>
      <c r="H1290" s="51">
        <v>8701</v>
      </c>
      <c r="I1290" s="123"/>
      <c r="J1290" s="114">
        <v>3.7485472934145503</v>
      </c>
      <c r="K1290" s="130">
        <v>123</v>
      </c>
      <c r="L1290" s="118">
        <v>0.06</v>
      </c>
      <c r="M1290" s="114">
        <v>3.69</v>
      </c>
    </row>
    <row r="1291" spans="1:13" ht="17" thickBot="1">
      <c r="A1291" s="3" t="s">
        <v>20</v>
      </c>
      <c r="B1291" s="167" t="s">
        <v>489</v>
      </c>
      <c r="C1291" s="129">
        <v>4114039</v>
      </c>
      <c r="D1291" s="4">
        <v>2020</v>
      </c>
      <c r="E1291" s="5">
        <v>1</v>
      </c>
      <c r="F1291" s="52">
        <v>9471.75</v>
      </c>
      <c r="G1291" s="51">
        <v>13251</v>
      </c>
      <c r="H1291" s="51">
        <v>6060</v>
      </c>
      <c r="I1291" s="123"/>
      <c r="J1291" s="114">
        <v>3.7496287128712873</v>
      </c>
      <c r="K1291" s="130">
        <v>81</v>
      </c>
      <c r="L1291" s="118">
        <v>0.05</v>
      </c>
      <c r="M1291" s="114">
        <v>3.7</v>
      </c>
    </row>
    <row r="1292" spans="1:13" ht="17" thickBot="1">
      <c r="A1292" s="3" t="s">
        <v>145</v>
      </c>
      <c r="B1292" s="167" t="s">
        <v>357</v>
      </c>
      <c r="C1292" s="129">
        <v>4114179</v>
      </c>
      <c r="D1292" s="4">
        <v>2020</v>
      </c>
      <c r="E1292" s="5">
        <v>1</v>
      </c>
      <c r="F1292" s="52">
        <v>15328</v>
      </c>
      <c r="G1292" s="51">
        <v>18082.75</v>
      </c>
      <c r="H1292" s="51">
        <v>8997</v>
      </c>
      <c r="I1292" s="123"/>
      <c r="J1292" s="114">
        <v>3.7135434033566743</v>
      </c>
      <c r="K1292" s="130">
        <v>113</v>
      </c>
      <c r="L1292" s="118">
        <v>0</v>
      </c>
      <c r="M1292" s="114">
        <v>3.71</v>
      </c>
    </row>
    <row r="1293" spans="1:13" ht="17" thickBot="1">
      <c r="A1293" s="3" t="s">
        <v>186</v>
      </c>
      <c r="B1293" s="167" t="s">
        <v>447</v>
      </c>
      <c r="C1293" s="129">
        <v>4113452</v>
      </c>
      <c r="D1293" s="4">
        <v>2020</v>
      </c>
      <c r="E1293" s="5">
        <v>1</v>
      </c>
      <c r="F1293" s="52">
        <v>16681.010000000002</v>
      </c>
      <c r="G1293" s="51">
        <v>22490.77</v>
      </c>
      <c r="H1293" s="51">
        <v>10394</v>
      </c>
      <c r="I1293" s="123"/>
      <c r="J1293" s="114">
        <v>3.7686915528189338</v>
      </c>
      <c r="K1293" s="130">
        <v>125</v>
      </c>
      <c r="L1293" s="118">
        <v>0.05</v>
      </c>
      <c r="M1293" s="114">
        <v>3.72</v>
      </c>
    </row>
    <row r="1294" spans="1:13" ht="17" thickBot="1">
      <c r="A1294" s="3" t="s">
        <v>39</v>
      </c>
      <c r="B1294" s="167" t="s">
        <v>528</v>
      </c>
      <c r="C1294" s="129">
        <v>4116061</v>
      </c>
      <c r="D1294" s="4">
        <v>2020</v>
      </c>
      <c r="E1294" s="5">
        <v>1</v>
      </c>
      <c r="F1294" s="52">
        <v>11876.75</v>
      </c>
      <c r="G1294" s="51">
        <v>16855</v>
      </c>
      <c r="H1294" s="51">
        <v>7521</v>
      </c>
      <c r="I1294" s="123"/>
      <c r="J1294" s="114">
        <v>3.8202034303948942</v>
      </c>
      <c r="K1294" s="130">
        <v>100</v>
      </c>
      <c r="L1294" s="118">
        <v>0.08</v>
      </c>
      <c r="M1294" s="114">
        <v>3.7399999999999998</v>
      </c>
    </row>
    <row r="1295" spans="1:13" ht="17" thickBot="1">
      <c r="A1295" s="3" t="s">
        <v>86</v>
      </c>
      <c r="B1295" s="167" t="s">
        <v>325</v>
      </c>
      <c r="C1295" s="129">
        <v>4112215</v>
      </c>
      <c r="D1295" s="4">
        <v>2020</v>
      </c>
      <c r="E1295" s="5">
        <v>1</v>
      </c>
      <c r="F1295" s="52">
        <v>13582.77</v>
      </c>
      <c r="G1295" s="51">
        <v>19017.66</v>
      </c>
      <c r="H1295" s="51">
        <v>8576</v>
      </c>
      <c r="I1295" s="123"/>
      <c r="J1295" s="114">
        <v>3.8013561100746269</v>
      </c>
      <c r="K1295" s="130">
        <v>100</v>
      </c>
      <c r="L1295" s="118">
        <v>0.06</v>
      </c>
      <c r="M1295" s="114">
        <v>3.7399999999999998</v>
      </c>
    </row>
    <row r="1296" spans="1:13" ht="17" thickBot="1">
      <c r="A1296" s="3" t="s">
        <v>698</v>
      </c>
      <c r="B1296" s="167" t="s">
        <v>696</v>
      </c>
      <c r="C1296" s="129">
        <v>4000006</v>
      </c>
      <c r="D1296" s="4">
        <v>2020</v>
      </c>
      <c r="E1296" s="5">
        <v>1</v>
      </c>
      <c r="F1296" s="52">
        <v>29786.9</v>
      </c>
      <c r="G1296" s="51">
        <v>46039.1</v>
      </c>
      <c r="H1296" s="51">
        <v>20156</v>
      </c>
      <c r="I1296" s="123"/>
      <c r="J1296" s="114">
        <v>3.7619567374479064</v>
      </c>
      <c r="K1296" s="130">
        <v>240</v>
      </c>
      <c r="L1296" s="118">
        <v>0.02</v>
      </c>
      <c r="M1296" s="114">
        <v>3.7399999999999998</v>
      </c>
    </row>
    <row r="1297" spans="1:13" ht="17" thickBot="1">
      <c r="A1297" s="3" t="s">
        <v>170</v>
      </c>
      <c r="B1297" s="167" t="s">
        <v>412</v>
      </c>
      <c r="C1297" s="129">
        <v>4113239</v>
      </c>
      <c r="D1297" s="4">
        <v>2020</v>
      </c>
      <c r="E1297" s="5">
        <v>1</v>
      </c>
      <c r="F1297" s="52">
        <v>4508.38</v>
      </c>
      <c r="G1297" s="51">
        <v>7905.25</v>
      </c>
      <c r="H1297" s="51">
        <v>3323</v>
      </c>
      <c r="I1297" s="123"/>
      <c r="J1297" s="114">
        <v>3.7356695756846228</v>
      </c>
      <c r="K1297" s="130">
        <v>47</v>
      </c>
      <c r="L1297" s="118">
        <v>0.13</v>
      </c>
      <c r="M1297" s="114">
        <v>3.74</v>
      </c>
    </row>
    <row r="1298" spans="1:13" ht="17" thickBot="1">
      <c r="A1298" s="3" t="s">
        <v>15</v>
      </c>
      <c r="B1298" s="167" t="s">
        <v>478</v>
      </c>
      <c r="C1298" s="129">
        <v>4113619</v>
      </c>
      <c r="D1298" s="4">
        <v>2020</v>
      </c>
      <c r="E1298" s="5">
        <v>1</v>
      </c>
      <c r="F1298" s="52">
        <v>3433.0099999999998</v>
      </c>
      <c r="G1298" s="51">
        <v>5189.59</v>
      </c>
      <c r="H1298" s="51">
        <v>2301</v>
      </c>
      <c r="I1298" s="123"/>
      <c r="J1298" s="114">
        <v>3.7473272490221645</v>
      </c>
      <c r="K1298" s="130">
        <v>48</v>
      </c>
      <c r="L1298" s="118">
        <v>0.22</v>
      </c>
      <c r="M1298" s="114">
        <v>3.75</v>
      </c>
    </row>
    <row r="1299" spans="1:13" ht="17" thickBot="1">
      <c r="A1299" s="3" t="s">
        <v>21</v>
      </c>
      <c r="B1299" s="167" t="s">
        <v>491</v>
      </c>
      <c r="C1299" s="129">
        <v>4113742</v>
      </c>
      <c r="D1299" s="4">
        <v>2020</v>
      </c>
      <c r="E1299" s="5">
        <v>1</v>
      </c>
      <c r="F1299" s="52">
        <v>12031.25</v>
      </c>
      <c r="G1299" s="51">
        <v>15361.5</v>
      </c>
      <c r="H1299" s="51">
        <v>7176</v>
      </c>
      <c r="I1299" s="123"/>
      <c r="J1299" s="114">
        <v>3.8172728539576366</v>
      </c>
      <c r="K1299" s="130">
        <v>90</v>
      </c>
      <c r="L1299" s="118">
        <v>7.0000000000000007E-2</v>
      </c>
      <c r="M1299" s="114">
        <v>3.75</v>
      </c>
    </row>
    <row r="1300" spans="1:13" ht="17" thickBot="1">
      <c r="A1300" s="3" t="s">
        <v>426</v>
      </c>
      <c r="B1300" s="167" t="s">
        <v>424</v>
      </c>
      <c r="C1300" s="129">
        <v>4116081</v>
      </c>
      <c r="D1300" s="4">
        <v>2020</v>
      </c>
      <c r="E1300" s="5">
        <v>1</v>
      </c>
      <c r="F1300" s="52">
        <v>10118.75</v>
      </c>
      <c r="G1300" s="51">
        <v>12256.5</v>
      </c>
      <c r="H1300" s="51">
        <v>5895</v>
      </c>
      <c r="I1300" s="123"/>
      <c r="J1300" s="114">
        <v>3.7956318914334179</v>
      </c>
      <c r="K1300" s="130">
        <v>76</v>
      </c>
      <c r="L1300" s="118">
        <v>0.04</v>
      </c>
      <c r="M1300" s="114">
        <v>3.76</v>
      </c>
    </row>
    <row r="1301" spans="1:13" ht="17" thickBot="1">
      <c r="A1301" s="3" t="s">
        <v>196</v>
      </c>
      <c r="B1301" s="167" t="s">
        <v>664</v>
      </c>
      <c r="C1301" s="129">
        <v>4115681</v>
      </c>
      <c r="D1301" s="4">
        <v>2020</v>
      </c>
      <c r="E1301" s="5">
        <v>1</v>
      </c>
      <c r="F1301" s="52">
        <v>8877.24</v>
      </c>
      <c r="G1301" s="51">
        <v>12548.1</v>
      </c>
      <c r="H1301" s="51">
        <v>5574</v>
      </c>
      <c r="I1301" s="123"/>
      <c r="J1301" s="114">
        <v>3.8437997847147471</v>
      </c>
      <c r="K1301" s="130">
        <v>80</v>
      </c>
      <c r="L1301" s="118">
        <v>0.08</v>
      </c>
      <c r="M1301" s="114">
        <v>3.76</v>
      </c>
    </row>
    <row r="1302" spans="1:13" ht="17" thickBot="1">
      <c r="A1302" s="3" t="s">
        <v>149</v>
      </c>
      <c r="B1302" s="167" t="s">
        <v>365</v>
      </c>
      <c r="C1302" s="129">
        <v>4114594</v>
      </c>
      <c r="D1302" s="4">
        <v>2020</v>
      </c>
      <c r="E1302" s="5">
        <v>1</v>
      </c>
      <c r="F1302" s="52">
        <v>15717</v>
      </c>
      <c r="G1302" s="51">
        <v>24659.25</v>
      </c>
      <c r="H1302" s="51">
        <v>10563</v>
      </c>
      <c r="I1302" s="123"/>
      <c r="J1302" s="114">
        <v>3.8224226072138596</v>
      </c>
      <c r="K1302" s="130">
        <v>120</v>
      </c>
      <c r="L1302" s="118">
        <v>0.05</v>
      </c>
      <c r="M1302" s="114">
        <v>3.77</v>
      </c>
    </row>
    <row r="1303" spans="1:13" ht="17" thickBot="1">
      <c r="A1303" s="3" t="s">
        <v>87</v>
      </c>
      <c r="B1303" s="167" t="s">
        <v>327</v>
      </c>
      <c r="C1303" s="129">
        <v>4115061</v>
      </c>
      <c r="D1303" s="4">
        <v>2020</v>
      </c>
      <c r="E1303" s="5">
        <v>1</v>
      </c>
      <c r="F1303" s="52">
        <v>7918.2800000000007</v>
      </c>
      <c r="G1303" s="51">
        <v>16989.620000000003</v>
      </c>
      <c r="H1303" s="51">
        <v>6425</v>
      </c>
      <c r="I1303" s="123"/>
      <c r="J1303" s="114">
        <v>3.8767159533073934</v>
      </c>
      <c r="K1303" s="130">
        <v>74</v>
      </c>
      <c r="L1303" s="118">
        <v>0.08</v>
      </c>
      <c r="M1303" s="114">
        <v>3.8</v>
      </c>
    </row>
    <row r="1304" spans="1:13" ht="17" thickBot="1">
      <c r="A1304" s="3" t="s">
        <v>195</v>
      </c>
      <c r="B1304" s="167" t="s">
        <v>662</v>
      </c>
      <c r="C1304" s="4">
        <v>4115671</v>
      </c>
      <c r="D1304" s="4">
        <v>2020</v>
      </c>
      <c r="E1304" s="5">
        <v>1</v>
      </c>
      <c r="F1304" s="52">
        <v>9262.77</v>
      </c>
      <c r="G1304" s="51">
        <v>13807.1</v>
      </c>
      <c r="H1304" s="51">
        <v>5928</v>
      </c>
      <c r="I1304" s="123"/>
      <c r="J1304" s="114">
        <v>3.8916784750337388</v>
      </c>
      <c r="K1304" s="130">
        <v>90</v>
      </c>
      <c r="L1304" s="118">
        <v>0.09</v>
      </c>
      <c r="M1304" s="114">
        <v>3.8000000000000003</v>
      </c>
    </row>
    <row r="1305" spans="1:13" ht="17" thickBot="1">
      <c r="A1305" s="3" t="s">
        <v>435</v>
      </c>
      <c r="B1305" s="167" t="s">
        <v>433</v>
      </c>
      <c r="C1305" s="129">
        <v>4000121</v>
      </c>
      <c r="D1305" s="4">
        <v>2020</v>
      </c>
      <c r="E1305" s="5">
        <v>1</v>
      </c>
      <c r="F1305" s="52">
        <v>11978.3</v>
      </c>
      <c r="G1305" s="51">
        <v>20800.2</v>
      </c>
      <c r="H1305" s="51">
        <v>8571</v>
      </c>
      <c r="I1305" s="123"/>
      <c r="J1305" s="114">
        <v>3.824349550810874</v>
      </c>
      <c r="K1305" s="130">
        <v>100</v>
      </c>
      <c r="L1305" s="118">
        <v>0</v>
      </c>
      <c r="M1305" s="114">
        <v>3.82</v>
      </c>
    </row>
    <row r="1306" spans="1:13" ht="17" thickBot="1">
      <c r="A1306" s="3" t="s">
        <v>205</v>
      </c>
      <c r="B1306" s="167" t="s">
        <v>683</v>
      </c>
      <c r="C1306" s="129">
        <v>4115501</v>
      </c>
      <c r="D1306" s="4">
        <v>2020</v>
      </c>
      <c r="E1306" s="5">
        <v>1</v>
      </c>
      <c r="F1306" s="52">
        <v>8772</v>
      </c>
      <c r="G1306" s="51">
        <v>13966</v>
      </c>
      <c r="H1306" s="51">
        <v>5956</v>
      </c>
      <c r="I1306" s="123"/>
      <c r="J1306" s="114">
        <v>3.8176628609805237</v>
      </c>
      <c r="K1306" s="130">
        <v>70</v>
      </c>
      <c r="L1306" s="118">
        <v>0</v>
      </c>
      <c r="M1306" s="114">
        <v>3.82</v>
      </c>
    </row>
    <row r="1307" spans="1:13" ht="17" thickBot="1">
      <c r="A1307" s="3" t="s">
        <v>100</v>
      </c>
      <c r="B1307" s="167" t="s">
        <v>554</v>
      </c>
      <c r="C1307" s="129">
        <v>4116191</v>
      </c>
      <c r="D1307" s="4">
        <v>2020</v>
      </c>
      <c r="E1307" s="5">
        <v>1</v>
      </c>
      <c r="F1307" s="52">
        <v>15328.52</v>
      </c>
      <c r="G1307" s="51">
        <v>22669.43</v>
      </c>
      <c r="H1307" s="51">
        <v>9818</v>
      </c>
      <c r="I1307" s="123"/>
      <c r="J1307" s="114">
        <v>3.8702332450600934</v>
      </c>
      <c r="K1307" s="130">
        <v>130</v>
      </c>
      <c r="L1307" s="118">
        <v>0.05</v>
      </c>
      <c r="M1307" s="114">
        <v>3.8200000000000003</v>
      </c>
    </row>
    <row r="1308" spans="1:13" ht="17" thickBot="1">
      <c r="A1308" s="3" t="s">
        <v>58</v>
      </c>
      <c r="B1308" s="167" t="s">
        <v>256</v>
      </c>
      <c r="C1308" s="129">
        <v>4113536</v>
      </c>
      <c r="D1308" s="4">
        <v>2020</v>
      </c>
      <c r="E1308" s="5">
        <v>1</v>
      </c>
      <c r="F1308" s="52">
        <v>10416.719999999999</v>
      </c>
      <c r="G1308" s="51">
        <v>14829.04</v>
      </c>
      <c r="H1308" s="51">
        <v>6370</v>
      </c>
      <c r="I1308" s="123"/>
      <c r="J1308" s="114">
        <v>3.963227629513344</v>
      </c>
      <c r="K1308" s="130">
        <v>89</v>
      </c>
      <c r="L1308" s="118">
        <v>0.08</v>
      </c>
      <c r="M1308" s="114">
        <v>3.88</v>
      </c>
    </row>
    <row r="1309" spans="1:13" ht="17" thickBot="1">
      <c r="A1309" s="3" t="s">
        <v>163</v>
      </c>
      <c r="B1309" s="167" t="s">
        <v>398</v>
      </c>
      <c r="C1309" s="129">
        <v>4113460</v>
      </c>
      <c r="D1309" s="4">
        <v>2020</v>
      </c>
      <c r="E1309" s="5">
        <v>1</v>
      </c>
      <c r="F1309" s="52">
        <v>14239.96</v>
      </c>
      <c r="G1309" s="51">
        <v>22806.57</v>
      </c>
      <c r="H1309" s="51">
        <v>9404</v>
      </c>
      <c r="I1309" s="123"/>
      <c r="J1309" s="114">
        <v>3.9394438536792853</v>
      </c>
      <c r="K1309" s="130">
        <v>131</v>
      </c>
      <c r="L1309" s="118">
        <v>0.05</v>
      </c>
      <c r="M1309" s="114">
        <v>3.89</v>
      </c>
    </row>
    <row r="1310" spans="1:13" ht="17" thickBot="1">
      <c r="A1310" s="3" t="s">
        <v>75</v>
      </c>
      <c r="B1310" s="167" t="s">
        <v>297</v>
      </c>
      <c r="C1310" s="129">
        <v>4115851</v>
      </c>
      <c r="D1310" s="4">
        <v>2020</v>
      </c>
      <c r="E1310" s="5">
        <v>1</v>
      </c>
      <c r="F1310" s="52">
        <v>13892.390000000001</v>
      </c>
      <c r="G1310" s="51">
        <v>18302.75</v>
      </c>
      <c r="H1310" s="51">
        <v>8149</v>
      </c>
      <c r="I1310" s="123"/>
      <c r="J1310" s="114">
        <v>3.9508086881825992</v>
      </c>
      <c r="K1310" s="130">
        <v>97</v>
      </c>
      <c r="L1310" s="118">
        <v>0.06</v>
      </c>
      <c r="M1310" s="114">
        <v>3.89</v>
      </c>
    </row>
    <row r="1311" spans="1:13" ht="17" thickBot="1">
      <c r="A1311" s="3" t="s">
        <v>474</v>
      </c>
      <c r="B1311" s="167" t="s">
        <v>472</v>
      </c>
      <c r="C1311" s="129">
        <v>4113551</v>
      </c>
      <c r="D1311" s="4">
        <v>2020</v>
      </c>
      <c r="E1311" s="5">
        <v>1</v>
      </c>
      <c r="F1311" s="52">
        <v>15476.56</v>
      </c>
      <c r="G1311" s="51">
        <v>22872.73</v>
      </c>
      <c r="H1311" s="51">
        <v>9717</v>
      </c>
      <c r="I1311" s="123"/>
      <c r="J1311" s="114">
        <v>3.946618297828548</v>
      </c>
      <c r="K1311" s="130">
        <v>120</v>
      </c>
      <c r="L1311" s="118">
        <v>0.05</v>
      </c>
      <c r="M1311" s="114">
        <v>3.9000000000000004</v>
      </c>
    </row>
    <row r="1312" spans="1:13" ht="17" thickBot="1">
      <c r="A1312" s="3" t="s">
        <v>706</v>
      </c>
      <c r="B1312" s="167" t="s">
        <v>704</v>
      </c>
      <c r="C1312" s="129">
        <v>4113577</v>
      </c>
      <c r="D1312" s="4">
        <v>2020</v>
      </c>
      <c r="E1312" s="5">
        <v>1</v>
      </c>
      <c r="F1312" s="52">
        <v>4967.3999999999996</v>
      </c>
      <c r="G1312" s="51">
        <v>8164.55</v>
      </c>
      <c r="H1312" s="51">
        <v>3353</v>
      </c>
      <c r="I1312" s="123"/>
      <c r="J1312" s="114">
        <v>3.9164777810915599</v>
      </c>
      <c r="K1312" s="130">
        <v>60</v>
      </c>
      <c r="L1312" s="118">
        <v>0.15</v>
      </c>
      <c r="M1312" s="114">
        <v>3.92</v>
      </c>
    </row>
    <row r="1313" spans="1:13" ht="17" thickBot="1">
      <c r="A1313" s="3" t="s">
        <v>135</v>
      </c>
      <c r="B1313" s="167" t="s">
        <v>634</v>
      </c>
      <c r="C1313" s="129">
        <v>4114551</v>
      </c>
      <c r="D1313" s="4">
        <v>2020</v>
      </c>
      <c r="E1313" s="5">
        <v>1</v>
      </c>
      <c r="F1313" s="52">
        <v>10120.470000000001</v>
      </c>
      <c r="G1313" s="51">
        <v>14549.65</v>
      </c>
      <c r="H1313" s="51">
        <v>6206</v>
      </c>
      <c r="I1313" s="123"/>
      <c r="J1313" s="114">
        <v>3.9752046406703196</v>
      </c>
      <c r="K1313" s="130">
        <v>90</v>
      </c>
      <c r="L1313" s="118">
        <v>0.05</v>
      </c>
      <c r="M1313" s="114">
        <v>3.93</v>
      </c>
    </row>
    <row r="1314" spans="1:13" ht="17" thickBot="1">
      <c r="A1314" s="3" t="s">
        <v>456</v>
      </c>
      <c r="B1314" s="167" t="s">
        <v>454</v>
      </c>
      <c r="C1314" s="129">
        <v>4115441</v>
      </c>
      <c r="D1314" s="4">
        <v>2020</v>
      </c>
      <c r="E1314" s="5">
        <v>1</v>
      </c>
      <c r="F1314" s="52">
        <v>9006.5</v>
      </c>
      <c r="G1314" s="51">
        <v>13676.5</v>
      </c>
      <c r="H1314" s="51">
        <v>5561</v>
      </c>
      <c r="I1314" s="123"/>
      <c r="J1314" s="114">
        <v>4.0789426362165075</v>
      </c>
      <c r="K1314" s="130">
        <v>96</v>
      </c>
      <c r="L1314" s="118">
        <v>0.09</v>
      </c>
      <c r="M1314" s="114">
        <v>3.99</v>
      </c>
    </row>
    <row r="1315" spans="1:13" ht="17" thickBot="1">
      <c r="A1315" s="3" t="s">
        <v>181</v>
      </c>
      <c r="B1315" s="167" t="s">
        <v>439</v>
      </c>
      <c r="C1315" s="129">
        <v>4113981</v>
      </c>
      <c r="D1315" s="4">
        <v>2020</v>
      </c>
      <c r="E1315" s="5">
        <v>1</v>
      </c>
      <c r="F1315" s="52">
        <v>11071.25</v>
      </c>
      <c r="G1315" s="51">
        <v>16809</v>
      </c>
      <c r="H1315" s="51">
        <v>6831</v>
      </c>
      <c r="I1315" s="123"/>
      <c r="J1315" s="114">
        <v>4.0814302444737232</v>
      </c>
      <c r="K1315" s="130">
        <v>105</v>
      </c>
      <c r="L1315" s="118">
        <v>0.08</v>
      </c>
      <c r="M1315" s="114">
        <v>4</v>
      </c>
    </row>
    <row r="1316" spans="1:13" ht="17" thickBot="1">
      <c r="A1316" s="3" t="s">
        <v>128</v>
      </c>
      <c r="B1316" s="167" t="s">
        <v>619</v>
      </c>
      <c r="C1316" s="129">
        <v>4115811</v>
      </c>
      <c r="D1316" s="4">
        <v>2020</v>
      </c>
      <c r="E1316" s="5">
        <v>1</v>
      </c>
      <c r="F1316" s="52">
        <v>12065.5</v>
      </c>
      <c r="G1316" s="51">
        <v>22130.75</v>
      </c>
      <c r="H1316" s="51">
        <v>8403</v>
      </c>
      <c r="I1316" s="123"/>
      <c r="J1316" s="114">
        <v>4.0695287397358086</v>
      </c>
      <c r="K1316" s="130">
        <v>115</v>
      </c>
      <c r="L1316" s="118">
        <v>0.06</v>
      </c>
      <c r="M1316" s="114">
        <v>4.0100000000000007</v>
      </c>
    </row>
    <row r="1317" spans="1:13" ht="17" thickBot="1">
      <c r="A1317" s="3" t="s">
        <v>33</v>
      </c>
      <c r="B1317" s="167" t="s">
        <v>515</v>
      </c>
      <c r="C1317" s="129">
        <v>4114393</v>
      </c>
      <c r="D1317" s="4">
        <v>2020</v>
      </c>
      <c r="E1317" s="5">
        <v>1</v>
      </c>
      <c r="F1317" s="52">
        <v>13916.21</v>
      </c>
      <c r="G1317" s="51">
        <v>18481.95</v>
      </c>
      <c r="H1317" s="51">
        <v>7959</v>
      </c>
      <c r="I1317" s="123"/>
      <c r="J1317" s="114">
        <v>4.0706319889433349</v>
      </c>
      <c r="K1317" s="130">
        <v>99</v>
      </c>
      <c r="L1317" s="118">
        <v>0.06</v>
      </c>
      <c r="M1317" s="114">
        <v>4.0100000000000007</v>
      </c>
    </row>
    <row r="1318" spans="1:13" ht="17" thickBot="1">
      <c r="A1318" s="3" t="s">
        <v>139</v>
      </c>
      <c r="B1318" s="167" t="s">
        <v>645</v>
      </c>
      <c r="C1318" s="129">
        <v>4114696</v>
      </c>
      <c r="D1318" s="4">
        <v>2020</v>
      </c>
      <c r="E1318" s="5">
        <v>1</v>
      </c>
      <c r="F1318" s="52">
        <v>13273.54</v>
      </c>
      <c r="G1318" s="51">
        <v>18804.02</v>
      </c>
      <c r="H1318" s="51">
        <v>7815</v>
      </c>
      <c r="I1318" s="123"/>
      <c r="J1318" s="114">
        <v>4.1046142034548945</v>
      </c>
      <c r="K1318" s="130">
        <v>128</v>
      </c>
      <c r="L1318" s="118">
        <v>7.0000000000000007E-2</v>
      </c>
      <c r="M1318" s="114">
        <v>4.0299999999999994</v>
      </c>
    </row>
    <row r="1319" spans="1:13" ht="17" thickBot="1">
      <c r="A1319" s="3" t="s">
        <v>209</v>
      </c>
      <c r="B1319" s="167" t="s">
        <v>692</v>
      </c>
      <c r="C1319" s="129">
        <v>4000014</v>
      </c>
      <c r="D1319" s="4">
        <v>2020</v>
      </c>
      <c r="E1319" s="5">
        <v>1</v>
      </c>
      <c r="F1319" s="52">
        <v>12687.06</v>
      </c>
      <c r="G1319" s="51">
        <v>20113.400000000001</v>
      </c>
      <c r="H1319" s="51">
        <v>8034</v>
      </c>
      <c r="I1319" s="123"/>
      <c r="J1319" s="114">
        <v>4.0827059995021155</v>
      </c>
      <c r="K1319" s="130">
        <v>97</v>
      </c>
      <c r="L1319" s="118">
        <v>0.05</v>
      </c>
      <c r="M1319" s="114">
        <v>4.03</v>
      </c>
    </row>
    <row r="1320" spans="1:13" ht="17" thickBot="1">
      <c r="A1320" s="3" t="s">
        <v>31</v>
      </c>
      <c r="B1320" s="167" t="s">
        <v>513</v>
      </c>
      <c r="C1320" s="129">
        <v>4110490</v>
      </c>
      <c r="D1320" s="4">
        <v>2020</v>
      </c>
      <c r="E1320" s="5">
        <v>1</v>
      </c>
      <c r="F1320" s="52">
        <v>14132.7</v>
      </c>
      <c r="G1320" s="51">
        <v>23596</v>
      </c>
      <c r="H1320" s="51">
        <v>9227</v>
      </c>
      <c r="I1320" s="123"/>
      <c r="J1320" s="114">
        <v>4.08894548607348</v>
      </c>
      <c r="K1320" s="130">
        <v>120</v>
      </c>
      <c r="L1320" s="118">
        <v>0.05</v>
      </c>
      <c r="M1320" s="114">
        <v>4.04</v>
      </c>
    </row>
    <row r="1321" spans="1:13" ht="17" thickBot="1">
      <c r="A1321" s="3" t="s">
        <v>169</v>
      </c>
      <c r="B1321" s="167" t="s">
        <v>410</v>
      </c>
      <c r="C1321" s="129">
        <v>4116121</v>
      </c>
      <c r="D1321" s="4">
        <v>2020</v>
      </c>
      <c r="E1321" s="5">
        <v>1</v>
      </c>
      <c r="F1321" s="52">
        <v>20279</v>
      </c>
      <c r="G1321" s="51">
        <v>34547</v>
      </c>
      <c r="H1321" s="51">
        <v>13420</v>
      </c>
      <c r="I1321" s="123"/>
      <c r="J1321" s="114">
        <v>4.0853949329359169</v>
      </c>
      <c r="K1321" s="130">
        <v>164</v>
      </c>
      <c r="L1321" s="118">
        <v>0.04</v>
      </c>
      <c r="M1321" s="114">
        <v>4.05</v>
      </c>
    </row>
    <row r="1322" spans="1:13" ht="17" thickBot="1">
      <c r="A1322" s="3" t="s">
        <v>477</v>
      </c>
      <c r="B1322" s="167" t="s">
        <v>475</v>
      </c>
      <c r="C1322" s="129">
        <v>4113593</v>
      </c>
      <c r="D1322" s="4">
        <v>2020</v>
      </c>
      <c r="E1322" s="5">
        <v>1</v>
      </c>
      <c r="F1322" s="52">
        <v>3242.77</v>
      </c>
      <c r="G1322" s="51">
        <v>5815.06</v>
      </c>
      <c r="H1322" s="51">
        <v>2228</v>
      </c>
      <c r="I1322" s="123"/>
      <c r="J1322" s="114">
        <v>4.0654533213644521</v>
      </c>
      <c r="K1322" s="130">
        <v>39</v>
      </c>
      <c r="L1322" s="118">
        <v>0.23</v>
      </c>
      <c r="M1322" s="114">
        <v>4.07</v>
      </c>
    </row>
    <row r="1323" spans="1:13" ht="17" thickBot="1">
      <c r="A1323" s="3" t="s">
        <v>17</v>
      </c>
      <c r="B1323" s="167" t="s">
        <v>482</v>
      </c>
      <c r="C1323" s="129">
        <v>4113627</v>
      </c>
      <c r="D1323" s="4">
        <v>2020</v>
      </c>
      <c r="E1323" s="5">
        <v>1</v>
      </c>
      <c r="F1323" s="52">
        <v>9861.91</v>
      </c>
      <c r="G1323" s="51">
        <v>14433.789999999999</v>
      </c>
      <c r="H1323" s="51">
        <v>5820</v>
      </c>
      <c r="I1323" s="123"/>
      <c r="J1323" s="114">
        <v>4.1745189003436423</v>
      </c>
      <c r="K1323" s="130">
        <v>108</v>
      </c>
      <c r="L1323" s="118">
        <v>0.1</v>
      </c>
      <c r="M1323" s="114">
        <v>4.07</v>
      </c>
    </row>
    <row r="1324" spans="1:13" ht="17" thickBot="1">
      <c r="A1324" s="3" t="s">
        <v>37</v>
      </c>
      <c r="B1324" s="167" t="s">
        <v>524</v>
      </c>
      <c r="C1324" s="129">
        <v>4116011</v>
      </c>
      <c r="D1324" s="4">
        <v>2020</v>
      </c>
      <c r="E1324" s="5">
        <v>1</v>
      </c>
      <c r="F1324" s="52">
        <v>5265.5</v>
      </c>
      <c r="G1324" s="51">
        <v>8628</v>
      </c>
      <c r="H1324" s="51">
        <v>3408</v>
      </c>
      <c r="I1324" s="123"/>
      <c r="J1324" s="114">
        <v>4.076731220657277</v>
      </c>
      <c r="K1324" s="130">
        <v>40</v>
      </c>
      <c r="L1324" s="118">
        <v>0.15</v>
      </c>
      <c r="M1324" s="114">
        <v>4.08</v>
      </c>
    </row>
    <row r="1325" spans="1:13" ht="17" thickBot="1">
      <c r="A1325" s="3" t="s">
        <v>12</v>
      </c>
      <c r="B1325" s="167" t="s">
        <v>470</v>
      </c>
      <c r="C1325" s="129">
        <v>4113346</v>
      </c>
      <c r="D1325" s="4">
        <v>2020</v>
      </c>
      <c r="E1325" s="5">
        <v>1</v>
      </c>
      <c r="F1325" s="52">
        <v>7352.5</v>
      </c>
      <c r="G1325" s="51">
        <v>11730</v>
      </c>
      <c r="H1325" s="51">
        <v>4653</v>
      </c>
      <c r="I1325" s="123"/>
      <c r="J1325" s="114">
        <v>4.1011175585643667</v>
      </c>
      <c r="K1325" s="130">
        <v>76</v>
      </c>
      <c r="L1325" s="118">
        <v>0</v>
      </c>
      <c r="M1325" s="114">
        <v>4.0999999999999996</v>
      </c>
    </row>
    <row r="1326" spans="1:13" ht="17" thickBot="1">
      <c r="A1326" s="3" t="s">
        <v>50</v>
      </c>
      <c r="B1326" s="167" t="s">
        <v>548</v>
      </c>
      <c r="C1326" s="129">
        <v>4176400</v>
      </c>
      <c r="D1326" s="4">
        <v>2020</v>
      </c>
      <c r="E1326" s="5">
        <v>1</v>
      </c>
      <c r="F1326" s="52">
        <v>4813</v>
      </c>
      <c r="G1326" s="51">
        <v>7625</v>
      </c>
      <c r="H1326" s="51">
        <v>3139</v>
      </c>
      <c r="I1326" s="123">
        <v>418</v>
      </c>
      <c r="J1326" s="114">
        <v>4.0955718381650206</v>
      </c>
      <c r="K1326" s="130"/>
      <c r="L1326" s="118"/>
      <c r="M1326" s="114">
        <v>4.0999999999999996</v>
      </c>
    </row>
    <row r="1327" spans="1:13" ht="17" thickBot="1">
      <c r="A1327" s="3" t="s">
        <v>797</v>
      </c>
      <c r="B1327" s="167" t="s">
        <v>687</v>
      </c>
      <c r="C1327" s="129">
        <v>4116131</v>
      </c>
      <c r="D1327" s="4">
        <v>2020</v>
      </c>
      <c r="E1327" s="5">
        <v>1</v>
      </c>
      <c r="F1327" s="52">
        <v>17865.78</v>
      </c>
      <c r="G1327" s="51">
        <v>28954.11</v>
      </c>
      <c r="H1327" s="51">
        <v>11311</v>
      </c>
      <c r="I1327" s="123"/>
      <c r="J1327" s="114">
        <v>4.1393236672265932</v>
      </c>
      <c r="K1327" s="130">
        <v>165</v>
      </c>
      <c r="L1327" s="118">
        <v>0.04</v>
      </c>
      <c r="M1327" s="114">
        <v>4.0999999999999996</v>
      </c>
    </row>
    <row r="1328" spans="1:13" ht="17" thickBot="1">
      <c r="A1328" s="3" t="s">
        <v>30</v>
      </c>
      <c r="B1328" s="167" t="s">
        <v>511</v>
      </c>
      <c r="C1328" s="129">
        <v>4112900</v>
      </c>
      <c r="D1328" s="4">
        <v>2020</v>
      </c>
      <c r="E1328" s="5">
        <v>1</v>
      </c>
      <c r="F1328" s="52">
        <v>15107.87</v>
      </c>
      <c r="G1328" s="51">
        <v>19790.25</v>
      </c>
      <c r="H1328" s="51">
        <v>8407</v>
      </c>
      <c r="I1328" s="123"/>
      <c r="J1328" s="114">
        <v>4.1510788628523851</v>
      </c>
      <c r="K1328" s="130">
        <v>111</v>
      </c>
      <c r="L1328" s="118">
        <v>0.05</v>
      </c>
      <c r="M1328" s="114">
        <v>4.1000000000000005</v>
      </c>
    </row>
    <row r="1329" spans="1:13" ht="17" thickBot="1">
      <c r="A1329" s="3" t="s">
        <v>138</v>
      </c>
      <c r="B1329" s="167" t="s">
        <v>640</v>
      </c>
      <c r="C1329" s="129">
        <v>4114543</v>
      </c>
      <c r="D1329" s="4">
        <v>2020</v>
      </c>
      <c r="E1329" s="5">
        <v>1</v>
      </c>
      <c r="F1329" s="52">
        <v>10160.34</v>
      </c>
      <c r="G1329" s="51">
        <v>15256.94</v>
      </c>
      <c r="H1329" s="51">
        <v>6032</v>
      </c>
      <c r="I1329" s="123"/>
      <c r="J1329" s="114">
        <v>4.2137400530503974</v>
      </c>
      <c r="K1329" s="130">
        <v>80</v>
      </c>
      <c r="L1329" s="118">
        <v>0.09</v>
      </c>
      <c r="M1329" s="114">
        <v>4.12</v>
      </c>
    </row>
    <row r="1330" spans="1:13" ht="17" thickBot="1">
      <c r="A1330" s="3" t="s">
        <v>703</v>
      </c>
      <c r="B1330" s="167" t="s">
        <v>701</v>
      </c>
      <c r="C1330" s="129">
        <v>4116091</v>
      </c>
      <c r="D1330" s="4">
        <v>2020</v>
      </c>
      <c r="E1330" s="5">
        <v>1</v>
      </c>
      <c r="F1330" s="52">
        <v>5538.5</v>
      </c>
      <c r="G1330" s="51">
        <v>11492.75</v>
      </c>
      <c r="H1330" s="51">
        <v>4127</v>
      </c>
      <c r="I1330" s="123"/>
      <c r="J1330" s="114">
        <v>4.1267870123576449</v>
      </c>
      <c r="K1330" s="130">
        <v>55</v>
      </c>
      <c r="L1330" s="118">
        <v>0.12</v>
      </c>
      <c r="M1330" s="114">
        <v>4.13</v>
      </c>
    </row>
    <row r="1331" spans="1:13" ht="17" thickBot="1">
      <c r="A1331" s="3" t="s">
        <v>16</v>
      </c>
      <c r="B1331" s="167" t="s">
        <v>480</v>
      </c>
      <c r="C1331" s="129">
        <v>4113585</v>
      </c>
      <c r="D1331" s="4">
        <v>2020</v>
      </c>
      <c r="E1331" s="5">
        <v>1</v>
      </c>
      <c r="F1331" s="52">
        <v>14535.310000000001</v>
      </c>
      <c r="G1331" s="51">
        <v>26843.33</v>
      </c>
      <c r="H1331" s="51">
        <v>9825</v>
      </c>
      <c r="I1331" s="123"/>
      <c r="J1331" s="114">
        <v>4.2115664122137408</v>
      </c>
      <c r="K1331" s="130">
        <v>119</v>
      </c>
      <c r="L1331" s="118">
        <v>0.05</v>
      </c>
      <c r="M1331" s="114">
        <v>4.16</v>
      </c>
    </row>
    <row r="1332" spans="1:13" ht="17" thickBot="1">
      <c r="A1332" s="3" t="s">
        <v>320</v>
      </c>
      <c r="B1332" s="167" t="s">
        <v>318</v>
      </c>
      <c r="C1332" s="129">
        <v>4114302</v>
      </c>
      <c r="D1332" s="4">
        <v>2020</v>
      </c>
      <c r="E1332" s="5">
        <v>1</v>
      </c>
      <c r="F1332" s="52">
        <v>20165.25</v>
      </c>
      <c r="G1332" s="51">
        <v>33827.5</v>
      </c>
      <c r="H1332" s="51">
        <v>12846</v>
      </c>
      <c r="I1332" s="123"/>
      <c r="J1332" s="114">
        <v>4.2030787793865798</v>
      </c>
      <c r="K1332" s="130">
        <v>160</v>
      </c>
      <c r="L1332" s="118">
        <v>0.04</v>
      </c>
      <c r="M1332" s="114">
        <v>4.16</v>
      </c>
    </row>
    <row r="1333" spans="1:13" ht="17" thickBot="1">
      <c r="A1333" s="3" t="s">
        <v>120</v>
      </c>
      <c r="B1333" s="167" t="s">
        <v>602</v>
      </c>
      <c r="C1333" s="129">
        <v>4210704</v>
      </c>
      <c r="D1333" s="4">
        <v>2020</v>
      </c>
      <c r="E1333" s="5">
        <v>1</v>
      </c>
      <c r="F1333" s="52">
        <v>5005.25</v>
      </c>
      <c r="G1333" s="51">
        <v>10388</v>
      </c>
      <c r="H1333" s="51">
        <v>3676</v>
      </c>
      <c r="I1333" s="123"/>
      <c r="J1333" s="114">
        <v>4.1875</v>
      </c>
      <c r="K1333" s="130">
        <v>42</v>
      </c>
      <c r="L1333" s="118">
        <v>0.13</v>
      </c>
      <c r="M1333" s="114">
        <v>4.1900000000000004</v>
      </c>
    </row>
    <row r="1334" spans="1:13" ht="17" thickBot="1">
      <c r="A1334" s="3" t="s">
        <v>523</v>
      </c>
      <c r="B1334" s="167" t="s">
        <v>521</v>
      </c>
      <c r="C1334" s="129">
        <v>4115521</v>
      </c>
      <c r="D1334" s="4">
        <v>2020</v>
      </c>
      <c r="E1334" s="5">
        <v>1</v>
      </c>
      <c r="F1334" s="52">
        <v>6846.61</v>
      </c>
      <c r="G1334" s="51">
        <v>10931.16</v>
      </c>
      <c r="H1334" s="51">
        <v>4109</v>
      </c>
      <c r="I1334" s="123"/>
      <c r="J1334" s="114">
        <v>4.326544171331224</v>
      </c>
      <c r="K1334" s="130">
        <v>83</v>
      </c>
      <c r="L1334" s="118">
        <v>0.12</v>
      </c>
      <c r="M1334" s="114">
        <v>4.21</v>
      </c>
    </row>
    <row r="1335" spans="1:13" ht="17" thickBot="1">
      <c r="A1335" s="3" t="s">
        <v>134</v>
      </c>
      <c r="B1335" s="167" t="s">
        <v>632</v>
      </c>
      <c r="C1335" s="129">
        <v>4114500</v>
      </c>
      <c r="D1335" s="4">
        <v>2020</v>
      </c>
      <c r="E1335" s="5">
        <v>1</v>
      </c>
      <c r="F1335" s="52">
        <v>10851.49</v>
      </c>
      <c r="G1335" s="51">
        <v>13503.22</v>
      </c>
      <c r="H1335" s="51">
        <v>5640</v>
      </c>
      <c r="I1335" s="123"/>
      <c r="J1335" s="114">
        <v>4.318210992907801</v>
      </c>
      <c r="K1335" s="130">
        <v>83</v>
      </c>
      <c r="L1335" s="118">
        <v>0.09</v>
      </c>
      <c r="M1335" s="114">
        <v>4.2300000000000004</v>
      </c>
    </row>
    <row r="1336" spans="1:13" ht="17" thickBot="1">
      <c r="A1336" s="3" t="s">
        <v>488</v>
      </c>
      <c r="B1336" s="167" t="s">
        <v>486</v>
      </c>
      <c r="C1336" s="129">
        <v>4114602</v>
      </c>
      <c r="D1336" s="4">
        <v>2020</v>
      </c>
      <c r="E1336" s="5">
        <v>1</v>
      </c>
      <c r="F1336" s="52">
        <v>10170.75</v>
      </c>
      <c r="G1336" s="51">
        <v>15458.5</v>
      </c>
      <c r="H1336" s="51">
        <v>5921</v>
      </c>
      <c r="I1336" s="123"/>
      <c r="J1336" s="114">
        <v>4.3285340314136125</v>
      </c>
      <c r="K1336" s="130">
        <v>84</v>
      </c>
      <c r="L1336" s="118">
        <v>0.09</v>
      </c>
      <c r="M1336" s="114">
        <v>4.24</v>
      </c>
    </row>
    <row r="1337" spans="1:13" ht="17" thickBot="1">
      <c r="A1337" s="3" t="s">
        <v>206</v>
      </c>
      <c r="B1337" s="167" t="s">
        <v>685</v>
      </c>
      <c r="C1337" s="129">
        <v>4164505</v>
      </c>
      <c r="D1337" s="4">
        <v>2020</v>
      </c>
      <c r="E1337" s="5">
        <v>1</v>
      </c>
      <c r="F1337" s="52">
        <v>8644.25</v>
      </c>
      <c r="G1337" s="51">
        <v>9966.75</v>
      </c>
      <c r="H1337" s="51">
        <v>4378</v>
      </c>
      <c r="I1337" s="123"/>
      <c r="J1337" s="114">
        <v>4.2510278666057557</v>
      </c>
      <c r="K1337" s="130">
        <v>59</v>
      </c>
      <c r="L1337" s="118">
        <v>0.11</v>
      </c>
      <c r="M1337" s="114">
        <v>4.25</v>
      </c>
    </row>
    <row r="1338" spans="1:13" ht="17" thickBot="1">
      <c r="A1338" s="3" t="s">
        <v>142</v>
      </c>
      <c r="B1338" s="167" t="s">
        <v>649</v>
      </c>
      <c r="C1338" s="129">
        <v>4111779</v>
      </c>
      <c r="D1338" s="4">
        <v>2020</v>
      </c>
      <c r="E1338" s="5">
        <v>1</v>
      </c>
      <c r="F1338" s="52">
        <v>15442.75</v>
      </c>
      <c r="G1338" s="51">
        <v>18201.5</v>
      </c>
      <c r="H1338" s="51">
        <v>7895</v>
      </c>
      <c r="I1338" s="123"/>
      <c r="J1338" s="114">
        <v>4.2614629512349591</v>
      </c>
      <c r="K1338" s="130">
        <v>117</v>
      </c>
      <c r="L1338" s="118">
        <v>0</v>
      </c>
      <c r="M1338" s="114">
        <v>4.26</v>
      </c>
    </row>
    <row r="1339" spans="1:13" ht="17" thickBot="1">
      <c r="A1339" s="3" t="s">
        <v>82</v>
      </c>
      <c r="B1339" s="167" t="s">
        <v>316</v>
      </c>
      <c r="C1339" s="129">
        <v>4115821</v>
      </c>
      <c r="D1339" s="4">
        <v>2020</v>
      </c>
      <c r="E1339" s="5">
        <v>1</v>
      </c>
      <c r="F1339" s="52">
        <v>13919.32</v>
      </c>
      <c r="G1339" s="51">
        <v>21144.46</v>
      </c>
      <c r="H1339" s="51">
        <v>8083</v>
      </c>
      <c r="I1339" s="123"/>
      <c r="J1339" s="114">
        <v>4.3379661016949154</v>
      </c>
      <c r="K1339" s="130">
        <v>140</v>
      </c>
      <c r="L1339" s="118">
        <v>0.06</v>
      </c>
      <c r="M1339" s="114">
        <v>4.28</v>
      </c>
    </row>
    <row r="1340" spans="1:13" ht="17" thickBot="1">
      <c r="A1340" s="3" t="s">
        <v>354</v>
      </c>
      <c r="B1340" s="167" t="s">
        <v>352</v>
      </c>
      <c r="C1340" s="129">
        <v>4110672</v>
      </c>
      <c r="D1340" s="4">
        <v>2020</v>
      </c>
      <c r="E1340" s="5">
        <v>1</v>
      </c>
      <c r="F1340" s="52">
        <v>22411</v>
      </c>
      <c r="G1340" s="51">
        <v>26495.5</v>
      </c>
      <c r="H1340" s="51">
        <v>11288</v>
      </c>
      <c r="I1340" s="123"/>
      <c r="J1340" s="114">
        <v>4.3326098511693836</v>
      </c>
      <c r="K1340" s="130">
        <v>152</v>
      </c>
      <c r="L1340" s="118">
        <v>0</v>
      </c>
      <c r="M1340" s="114">
        <v>4.33</v>
      </c>
    </row>
    <row r="1341" spans="1:13" ht="17" thickBot="1">
      <c r="A1341" s="3" t="s">
        <v>61</v>
      </c>
      <c r="B1341" s="167" t="s">
        <v>261</v>
      </c>
      <c r="C1341" s="129">
        <v>4115051</v>
      </c>
      <c r="D1341" s="4">
        <v>2020</v>
      </c>
      <c r="E1341" s="5">
        <v>1</v>
      </c>
      <c r="F1341" s="52">
        <v>15403.77</v>
      </c>
      <c r="G1341" s="51">
        <v>16456.75</v>
      </c>
      <c r="H1341" s="51">
        <v>7223</v>
      </c>
      <c r="I1341" s="123"/>
      <c r="J1341" s="114">
        <v>4.4109815865983668</v>
      </c>
      <c r="K1341" s="130">
        <v>100</v>
      </c>
      <c r="L1341" s="118">
        <v>0.08</v>
      </c>
      <c r="M1341" s="114">
        <v>4.33</v>
      </c>
    </row>
    <row r="1342" spans="1:13" ht="17" thickBot="1">
      <c r="A1342" s="3" t="s">
        <v>541</v>
      </c>
      <c r="B1342" s="167" t="s">
        <v>539</v>
      </c>
      <c r="C1342" s="129">
        <v>4115411</v>
      </c>
      <c r="D1342" s="4">
        <v>2020</v>
      </c>
      <c r="E1342" s="5">
        <v>1</v>
      </c>
      <c r="F1342" s="52">
        <v>11677.770000000002</v>
      </c>
      <c r="G1342" s="51">
        <v>16529.14</v>
      </c>
      <c r="H1342" s="51">
        <v>6370</v>
      </c>
      <c r="I1342" s="123"/>
      <c r="J1342" s="114">
        <v>4.4280863422292001</v>
      </c>
      <c r="K1342" s="130">
        <v>100</v>
      </c>
      <c r="L1342" s="118">
        <v>0.08</v>
      </c>
      <c r="M1342" s="114">
        <v>4.3499999999999996</v>
      </c>
    </row>
    <row r="1343" spans="1:13" ht="17" thickBot="1">
      <c r="A1343" s="3" t="s">
        <v>653</v>
      </c>
      <c r="B1343" s="167" t="s">
        <v>651</v>
      </c>
      <c r="C1343" s="129">
        <v>4110508</v>
      </c>
      <c r="D1343" s="4">
        <v>2020</v>
      </c>
      <c r="E1343" s="5">
        <v>1</v>
      </c>
      <c r="F1343" s="52">
        <v>13771.75</v>
      </c>
      <c r="G1343" s="51">
        <v>17298.25</v>
      </c>
      <c r="H1343" s="51">
        <v>6962</v>
      </c>
      <c r="I1343" s="123"/>
      <c r="J1343" s="114">
        <v>4.4627980465383512</v>
      </c>
      <c r="K1343" s="130">
        <v>84</v>
      </c>
      <c r="L1343" s="118">
        <v>7.0000000000000007E-2</v>
      </c>
      <c r="M1343" s="114">
        <v>4.3899999999999997</v>
      </c>
    </row>
    <row r="1344" spans="1:13" ht="17" thickBot="1">
      <c r="A1344" s="3" t="s">
        <v>680</v>
      </c>
      <c r="B1344" s="167" t="s">
        <v>678</v>
      </c>
      <c r="C1344" s="129">
        <v>4115721</v>
      </c>
      <c r="D1344" s="4">
        <v>2020</v>
      </c>
      <c r="E1344" s="5">
        <v>1</v>
      </c>
      <c r="F1344" s="52">
        <v>15646.14</v>
      </c>
      <c r="G1344" s="51">
        <v>20485.25</v>
      </c>
      <c r="H1344" s="51">
        <v>8044</v>
      </c>
      <c r="I1344" s="123"/>
      <c r="J1344" s="114">
        <v>4.4917192938836399</v>
      </c>
      <c r="K1344" s="130">
        <v>104</v>
      </c>
      <c r="L1344" s="118">
        <v>0.09</v>
      </c>
      <c r="M1344" s="114">
        <v>4.4000000000000004</v>
      </c>
    </row>
    <row r="1345" spans="1:13" ht="17" thickBot="1">
      <c r="A1345" s="3" t="s">
        <v>44</v>
      </c>
      <c r="B1345" s="167" t="s">
        <v>535</v>
      </c>
      <c r="C1345" s="129">
        <v>4173209</v>
      </c>
      <c r="D1345" s="4">
        <v>2020</v>
      </c>
      <c r="E1345" s="5">
        <v>1</v>
      </c>
      <c r="F1345" s="52">
        <v>4982.76</v>
      </c>
      <c r="G1345" s="51">
        <v>14412.85</v>
      </c>
      <c r="H1345" s="51">
        <v>4350</v>
      </c>
      <c r="I1345" s="123"/>
      <c r="J1345" s="114">
        <v>4.4587609195402305</v>
      </c>
      <c r="K1345" s="130">
        <v>54</v>
      </c>
      <c r="L1345" s="118">
        <v>0.1</v>
      </c>
      <c r="M1345" s="114">
        <v>4.46</v>
      </c>
    </row>
    <row r="1346" spans="1:13" ht="17" thickBot="1">
      <c r="A1346" s="3" t="s">
        <v>53</v>
      </c>
      <c r="B1346" s="167" t="s">
        <v>244</v>
      </c>
      <c r="C1346" s="129">
        <v>4112314</v>
      </c>
      <c r="D1346" s="4">
        <v>2020</v>
      </c>
      <c r="E1346" s="5">
        <v>1</v>
      </c>
      <c r="F1346" s="52">
        <v>6010.71</v>
      </c>
      <c r="G1346" s="51">
        <v>9196.19</v>
      </c>
      <c r="H1346" s="51">
        <v>3376</v>
      </c>
      <c r="I1346" s="123"/>
      <c r="J1346" s="114">
        <v>4.504413507109005</v>
      </c>
      <c r="K1346" s="130">
        <v>43</v>
      </c>
      <c r="L1346" s="118">
        <v>0.14000000000000001</v>
      </c>
      <c r="M1346" s="114">
        <v>4.5</v>
      </c>
    </row>
    <row r="1347" spans="1:13" ht="17" thickBot="1">
      <c r="A1347" s="3" t="s">
        <v>178</v>
      </c>
      <c r="B1347" s="167" t="s">
        <v>429</v>
      </c>
      <c r="C1347" s="129">
        <v>4115911</v>
      </c>
      <c r="D1347" s="4">
        <v>2020</v>
      </c>
      <c r="E1347" s="5">
        <v>1</v>
      </c>
      <c r="F1347" s="52">
        <v>8154.25</v>
      </c>
      <c r="G1347" s="51">
        <v>9642.75</v>
      </c>
      <c r="H1347" s="51">
        <v>3949</v>
      </c>
      <c r="I1347" s="123"/>
      <c r="J1347" s="114">
        <v>4.5067105596353505</v>
      </c>
      <c r="K1347" s="130">
        <v>52</v>
      </c>
      <c r="L1347" s="118">
        <v>0.13</v>
      </c>
      <c r="M1347" s="114">
        <v>4.51</v>
      </c>
    </row>
    <row r="1348" spans="1:13" ht="17" thickBot="1">
      <c r="A1348" s="3" t="s">
        <v>656</v>
      </c>
      <c r="B1348" s="167" t="s">
        <v>654</v>
      </c>
      <c r="C1348" s="129">
        <v>4160107</v>
      </c>
      <c r="D1348" s="4">
        <v>2020</v>
      </c>
      <c r="E1348" s="5">
        <v>1</v>
      </c>
      <c r="F1348" s="52">
        <v>21189.61</v>
      </c>
      <c r="G1348" s="51">
        <v>35790.769999999997</v>
      </c>
      <c r="H1348" s="51">
        <v>12445</v>
      </c>
      <c r="I1348" s="123"/>
      <c r="J1348" s="114">
        <v>4.5785761349939733</v>
      </c>
      <c r="K1348" s="130">
        <v>187</v>
      </c>
      <c r="L1348" s="118">
        <v>0</v>
      </c>
      <c r="M1348" s="114">
        <v>4.58</v>
      </c>
    </row>
    <row r="1349" spans="1:13" ht="17" thickBot="1">
      <c r="A1349" s="3" t="s">
        <v>162</v>
      </c>
      <c r="B1349" s="167" t="s">
        <v>396</v>
      </c>
      <c r="C1349" s="129">
        <v>4114527</v>
      </c>
      <c r="D1349" s="4">
        <v>2020</v>
      </c>
      <c r="E1349" s="5">
        <v>1</v>
      </c>
      <c r="F1349" s="52">
        <v>12516.61</v>
      </c>
      <c r="G1349" s="51">
        <v>15474.1</v>
      </c>
      <c r="H1349" s="51">
        <v>5994</v>
      </c>
      <c r="I1349" s="123"/>
      <c r="J1349" s="114">
        <v>4.6697881214547881</v>
      </c>
      <c r="K1349" s="130">
        <v>71</v>
      </c>
      <c r="L1349" s="118">
        <v>0.08</v>
      </c>
      <c r="M1349" s="114">
        <v>4.59</v>
      </c>
    </row>
    <row r="1350" spans="1:13" ht="17" thickBot="1">
      <c r="A1350" s="3" t="s">
        <v>35</v>
      </c>
      <c r="B1350" s="167" t="s">
        <v>519</v>
      </c>
      <c r="C1350" s="129">
        <v>4916201</v>
      </c>
      <c r="D1350" s="4">
        <v>2020</v>
      </c>
      <c r="E1350" s="5">
        <v>1</v>
      </c>
      <c r="F1350" s="52">
        <v>6414.06</v>
      </c>
      <c r="G1350" s="51">
        <v>9442.33</v>
      </c>
      <c r="H1350" s="51">
        <v>3437</v>
      </c>
      <c r="I1350" s="123"/>
      <c r="J1350" s="114">
        <v>4.613439045679371</v>
      </c>
      <c r="K1350" s="130">
        <v>45</v>
      </c>
      <c r="L1350" s="118">
        <v>0.11</v>
      </c>
      <c r="M1350" s="114">
        <v>4.6100000000000003</v>
      </c>
    </row>
    <row r="1351" spans="1:13" ht="17" thickBot="1">
      <c r="A1351" s="3" t="s">
        <v>183</v>
      </c>
      <c r="B1351" s="167" t="s">
        <v>443</v>
      </c>
      <c r="C1351" s="129">
        <v>4157509</v>
      </c>
      <c r="D1351" s="4">
        <v>2020</v>
      </c>
      <c r="E1351" s="5">
        <v>1</v>
      </c>
      <c r="F1351" s="52">
        <v>14033.75</v>
      </c>
      <c r="G1351" s="51">
        <v>26116.5</v>
      </c>
      <c r="H1351" s="51">
        <v>8594</v>
      </c>
      <c r="I1351" s="123"/>
      <c r="J1351" s="114">
        <v>4.6718931812892714</v>
      </c>
      <c r="K1351" s="130">
        <v>102</v>
      </c>
      <c r="L1351" s="118">
        <v>0.06</v>
      </c>
      <c r="M1351" s="114">
        <v>4.6100000000000003</v>
      </c>
    </row>
    <row r="1352" spans="1:13" ht="17" thickBot="1">
      <c r="A1352" s="3" t="s">
        <v>22</v>
      </c>
      <c r="B1352" s="167" t="s">
        <v>493</v>
      </c>
      <c r="C1352" s="129">
        <v>4115081</v>
      </c>
      <c r="D1352" s="4">
        <v>2020</v>
      </c>
      <c r="E1352" s="5">
        <v>1</v>
      </c>
      <c r="F1352" s="52">
        <v>16791.5</v>
      </c>
      <c r="G1352" s="51">
        <v>17951.75</v>
      </c>
      <c r="H1352" s="51">
        <v>7350</v>
      </c>
      <c r="I1352" s="123"/>
      <c r="J1352" s="114">
        <v>4.7269727891156466</v>
      </c>
      <c r="K1352" s="130">
        <v>88</v>
      </c>
      <c r="L1352" s="118">
        <v>7.0000000000000007E-2</v>
      </c>
      <c r="M1352" s="114">
        <v>4.66</v>
      </c>
    </row>
    <row r="1353" spans="1:13" ht="17" thickBot="1">
      <c r="A1353" s="3" t="s">
        <v>140</v>
      </c>
      <c r="B1353" s="167" t="s">
        <v>647</v>
      </c>
      <c r="C1353" s="129">
        <v>4115281</v>
      </c>
      <c r="D1353" s="4">
        <v>2020</v>
      </c>
      <c r="E1353" s="5">
        <v>1</v>
      </c>
      <c r="F1353" s="52">
        <v>15489.569999999998</v>
      </c>
      <c r="G1353" s="51">
        <v>14239.04</v>
      </c>
      <c r="H1353" s="51">
        <v>6151</v>
      </c>
      <c r="I1353" s="123"/>
      <c r="J1353" s="114">
        <v>4.8331344496829782</v>
      </c>
      <c r="K1353" s="130">
        <v>80</v>
      </c>
      <c r="L1353" s="118">
        <v>0.17</v>
      </c>
      <c r="M1353" s="114">
        <v>4.66</v>
      </c>
    </row>
    <row r="1354" spans="1:13" ht="17" thickBot="1">
      <c r="A1354" s="3" t="s">
        <v>182</v>
      </c>
      <c r="B1354" s="167" t="s">
        <v>441</v>
      </c>
      <c r="C1354" s="129">
        <v>4113643</v>
      </c>
      <c r="D1354" s="4">
        <v>2020</v>
      </c>
      <c r="E1354" s="5">
        <v>1</v>
      </c>
      <c r="F1354" s="52">
        <v>18288</v>
      </c>
      <c r="G1354" s="51">
        <v>25319</v>
      </c>
      <c r="H1354" s="51">
        <v>9226</v>
      </c>
      <c r="I1354" s="123"/>
      <c r="J1354" s="114">
        <v>4.7265337090830259</v>
      </c>
      <c r="K1354" s="130">
        <v>165</v>
      </c>
      <c r="L1354" s="118">
        <v>0.06</v>
      </c>
      <c r="M1354" s="114">
        <v>4.6700000000000008</v>
      </c>
    </row>
    <row r="1355" spans="1:13" ht="17" thickBot="1">
      <c r="A1355" s="3" t="s">
        <v>280</v>
      </c>
      <c r="B1355" s="167" t="s">
        <v>278</v>
      </c>
      <c r="C1355" s="129">
        <v>4141701</v>
      </c>
      <c r="D1355" s="4">
        <v>2020</v>
      </c>
      <c r="E1355" s="5">
        <v>1</v>
      </c>
      <c r="F1355" s="52">
        <v>22353.440000000002</v>
      </c>
      <c r="G1355" s="51">
        <v>38082.25</v>
      </c>
      <c r="H1355" s="51">
        <v>12700</v>
      </c>
      <c r="I1355" s="123"/>
      <c r="J1355" s="114">
        <v>4.7587157480314959</v>
      </c>
      <c r="K1355" s="130">
        <v>211</v>
      </c>
      <c r="L1355" s="118">
        <v>0.04</v>
      </c>
      <c r="M1355" s="114">
        <v>4.72</v>
      </c>
    </row>
    <row r="1356" spans="1:13" ht="17" thickBot="1">
      <c r="A1356" s="3" t="s">
        <v>184</v>
      </c>
      <c r="B1356" s="167" t="s">
        <v>445</v>
      </c>
      <c r="C1356" s="129">
        <v>4158804</v>
      </c>
      <c r="D1356" s="4">
        <v>2020</v>
      </c>
      <c r="E1356" s="5">
        <v>1</v>
      </c>
      <c r="F1356" s="52">
        <v>14259.08</v>
      </c>
      <c r="G1356" s="51">
        <v>24616.89</v>
      </c>
      <c r="H1356" s="51">
        <v>8037</v>
      </c>
      <c r="I1356" s="123"/>
      <c r="J1356" s="114">
        <v>4.8371245489610555</v>
      </c>
      <c r="K1356" s="130">
        <v>96</v>
      </c>
      <c r="L1356" s="118">
        <v>0.12</v>
      </c>
      <c r="M1356" s="114">
        <v>4.72</v>
      </c>
    </row>
    <row r="1357" spans="1:13" ht="17" thickBot="1">
      <c r="A1357" s="3" t="s">
        <v>51</v>
      </c>
      <c r="B1357" s="167" t="s">
        <v>551</v>
      </c>
      <c r="C1357" s="129">
        <v>4111134</v>
      </c>
      <c r="D1357" s="4">
        <v>2020</v>
      </c>
      <c r="E1357" s="5">
        <v>1</v>
      </c>
      <c r="F1357" s="52">
        <v>9382.8700000000008</v>
      </c>
      <c r="G1357" s="51">
        <v>14526.78</v>
      </c>
      <c r="H1357" s="51">
        <v>4963</v>
      </c>
      <c r="I1357" s="123"/>
      <c r="J1357" s="114">
        <v>4.8175800926858754</v>
      </c>
      <c r="K1357" s="130">
        <v>61</v>
      </c>
      <c r="L1357" s="118">
        <v>0.09</v>
      </c>
      <c r="M1357" s="114">
        <v>4.7300000000000004</v>
      </c>
    </row>
    <row r="1358" spans="1:13" ht="17" thickBot="1">
      <c r="A1358" s="3" t="s">
        <v>172</v>
      </c>
      <c r="B1358" s="167" t="s">
        <v>416</v>
      </c>
      <c r="C1358" s="129">
        <v>4116111</v>
      </c>
      <c r="D1358" s="4">
        <v>2020</v>
      </c>
      <c r="E1358" s="5">
        <v>1</v>
      </c>
      <c r="F1358" s="52">
        <v>14954</v>
      </c>
      <c r="G1358" s="51">
        <v>23348.25</v>
      </c>
      <c r="H1358" s="51">
        <v>7997</v>
      </c>
      <c r="I1358" s="123"/>
      <c r="J1358" s="114">
        <v>4.7895773415030636</v>
      </c>
      <c r="K1358" s="130">
        <v>103</v>
      </c>
      <c r="L1358" s="118">
        <v>0.06</v>
      </c>
      <c r="M1358" s="114">
        <v>4.7300000000000004</v>
      </c>
    </row>
    <row r="1359" spans="1:13" ht="17" thickBot="1">
      <c r="A1359" s="3" t="s">
        <v>187</v>
      </c>
      <c r="B1359" s="167" t="s">
        <v>449</v>
      </c>
      <c r="C1359" s="129">
        <v>4135901</v>
      </c>
      <c r="D1359" s="4">
        <v>2020</v>
      </c>
      <c r="E1359" s="5">
        <v>1</v>
      </c>
      <c r="F1359" s="52">
        <v>9458.76</v>
      </c>
      <c r="G1359" s="51">
        <v>16568.310000000001</v>
      </c>
      <c r="H1359" s="51">
        <v>5295</v>
      </c>
      <c r="I1359" s="123"/>
      <c r="J1359" s="114">
        <v>4.9154050991501412</v>
      </c>
      <c r="K1359" s="130">
        <v>78</v>
      </c>
      <c r="L1359" s="118">
        <v>0.08</v>
      </c>
      <c r="M1359" s="114">
        <v>4.84</v>
      </c>
    </row>
    <row r="1360" spans="1:13" ht="17" thickBot="1">
      <c r="A1360" s="3" t="s">
        <v>615</v>
      </c>
      <c r="B1360" s="167" t="s">
        <v>613</v>
      </c>
      <c r="C1360" s="129">
        <v>4150702</v>
      </c>
      <c r="D1360" s="4">
        <v>2020</v>
      </c>
      <c r="E1360" s="5">
        <v>1</v>
      </c>
      <c r="F1360" s="52">
        <v>20914.900000000001</v>
      </c>
      <c r="G1360" s="51">
        <v>33547</v>
      </c>
      <c r="H1360" s="51">
        <v>11123</v>
      </c>
      <c r="I1360" s="123"/>
      <c r="J1360" s="114">
        <v>4.8963319248404211</v>
      </c>
      <c r="K1360" s="130">
        <v>155</v>
      </c>
      <c r="L1360" s="118">
        <v>0.04</v>
      </c>
      <c r="M1360" s="114">
        <v>4.8600000000000003</v>
      </c>
    </row>
    <row r="1361" spans="1:13" ht="17" thickBot="1">
      <c r="A1361" s="3" t="s">
        <v>40</v>
      </c>
      <c r="B1361" s="167" t="s">
        <v>530</v>
      </c>
      <c r="C1361" s="129">
        <v>4110946</v>
      </c>
      <c r="D1361" s="4">
        <v>2020</v>
      </c>
      <c r="E1361" s="5">
        <v>1</v>
      </c>
      <c r="F1361" s="52">
        <v>9571.25</v>
      </c>
      <c r="G1361" s="51">
        <v>13820</v>
      </c>
      <c r="H1361" s="51">
        <v>4709</v>
      </c>
      <c r="I1361" s="123"/>
      <c r="J1361" s="114">
        <v>4.9673497557867909</v>
      </c>
      <c r="K1361" s="130">
        <v>112</v>
      </c>
      <c r="L1361" s="118">
        <v>0.09</v>
      </c>
      <c r="M1361" s="114">
        <v>4.88</v>
      </c>
    </row>
    <row r="1362" spans="1:13" ht="17" thickBot="1">
      <c r="A1362" s="3" t="s">
        <v>167</v>
      </c>
      <c r="B1362" s="167" t="s">
        <v>406</v>
      </c>
      <c r="C1362" s="129">
        <v>4945700</v>
      </c>
      <c r="D1362" s="4">
        <v>2020</v>
      </c>
      <c r="E1362" s="5">
        <v>1</v>
      </c>
      <c r="F1362" s="52">
        <v>6464.9400000000005</v>
      </c>
      <c r="G1362" s="51">
        <v>10788.99</v>
      </c>
      <c r="H1362" s="51">
        <v>3519</v>
      </c>
      <c r="I1362" s="123"/>
      <c r="J1362" s="114">
        <v>4.90307757885763</v>
      </c>
      <c r="K1362" s="130">
        <v>45</v>
      </c>
      <c r="L1362" s="118">
        <v>0.15</v>
      </c>
      <c r="M1362" s="114">
        <v>4.9000000000000004</v>
      </c>
    </row>
    <row r="1363" spans="1:13" ht="17" thickBot="1">
      <c r="A1363" s="3" t="s">
        <v>310</v>
      </c>
      <c r="B1363" s="167" t="s">
        <v>308</v>
      </c>
      <c r="C1363" s="129">
        <v>4116181</v>
      </c>
      <c r="D1363" s="4">
        <v>2020</v>
      </c>
      <c r="E1363" s="5">
        <v>1</v>
      </c>
      <c r="F1363" s="52">
        <v>14110.96</v>
      </c>
      <c r="G1363" s="51">
        <v>22650.87</v>
      </c>
      <c r="H1363" s="51">
        <v>7355</v>
      </c>
      <c r="I1363" s="123"/>
      <c r="J1363" s="114">
        <v>4.9982093813732158</v>
      </c>
      <c r="K1363" s="130">
        <v>120</v>
      </c>
      <c r="L1363" s="118">
        <v>0.06</v>
      </c>
      <c r="M1363" s="114">
        <v>4.9400000000000004</v>
      </c>
    </row>
    <row r="1364" spans="1:13" ht="17" thickBot="1">
      <c r="A1364" s="3" t="s">
        <v>674</v>
      </c>
      <c r="B1364" s="167" t="s">
        <v>672</v>
      </c>
      <c r="C1364" s="129">
        <v>4912010</v>
      </c>
      <c r="D1364" s="4">
        <v>2020</v>
      </c>
      <c r="E1364" s="5">
        <v>1</v>
      </c>
      <c r="F1364" s="52">
        <v>6832.53</v>
      </c>
      <c r="G1364" s="51">
        <v>10874.59</v>
      </c>
      <c r="H1364" s="51">
        <v>3567</v>
      </c>
      <c r="I1364" s="123"/>
      <c r="J1364" s="114">
        <v>4.964149144939725</v>
      </c>
      <c r="K1364" s="130">
        <v>57</v>
      </c>
      <c r="L1364" s="118">
        <v>0.14000000000000001</v>
      </c>
      <c r="M1364" s="114">
        <v>4.96</v>
      </c>
    </row>
    <row r="1365" spans="1:13" ht="17" thickBot="1">
      <c r="A1365" s="3" t="s">
        <v>798</v>
      </c>
      <c r="B1365" s="167" t="s">
        <v>308</v>
      </c>
      <c r="C1365" s="129">
        <v>4113080</v>
      </c>
      <c r="D1365" s="4">
        <v>2020</v>
      </c>
      <c r="E1365" s="5">
        <v>1</v>
      </c>
      <c r="F1365" s="52">
        <v>14111</v>
      </c>
      <c r="G1365" s="51">
        <v>22651</v>
      </c>
      <c r="H1365" s="51">
        <v>7354</v>
      </c>
      <c r="I1365" s="123">
        <v>15</v>
      </c>
      <c r="J1365" s="114">
        <v>5.0009518629317382</v>
      </c>
      <c r="K1365" s="130"/>
      <c r="L1365" s="118">
        <v>0</v>
      </c>
      <c r="M1365" s="114">
        <v>5</v>
      </c>
    </row>
    <row r="1366" spans="1:13" ht="17" thickBot="1">
      <c r="A1366" s="3" t="s">
        <v>144</v>
      </c>
      <c r="B1366" s="167" t="s">
        <v>355</v>
      </c>
      <c r="C1366" s="129">
        <v>4107702</v>
      </c>
      <c r="D1366" s="4">
        <v>2020</v>
      </c>
      <c r="E1366" s="5">
        <v>1</v>
      </c>
      <c r="F1366" s="52">
        <v>33744.75</v>
      </c>
      <c r="G1366" s="51">
        <v>52896.9</v>
      </c>
      <c r="H1366" s="51">
        <v>17097</v>
      </c>
      <c r="I1366" s="123"/>
      <c r="J1366" s="114">
        <v>5.0676522196876643</v>
      </c>
      <c r="K1366" s="130">
        <v>215</v>
      </c>
      <c r="L1366" s="118">
        <v>0</v>
      </c>
      <c r="M1366" s="114">
        <v>5.07</v>
      </c>
    </row>
    <row r="1367" spans="1:13" ht="17" thickBot="1">
      <c r="A1367" s="3" t="s">
        <v>115</v>
      </c>
      <c r="B1367" s="167" t="s">
        <v>590</v>
      </c>
      <c r="C1367" s="129">
        <v>4113338</v>
      </c>
      <c r="D1367" s="4">
        <v>2020</v>
      </c>
      <c r="E1367" s="5">
        <v>1</v>
      </c>
      <c r="F1367" s="52">
        <v>10912.5</v>
      </c>
      <c r="G1367" s="51">
        <v>14865.25</v>
      </c>
      <c r="H1367" s="51">
        <v>4990</v>
      </c>
      <c r="I1367" s="123"/>
      <c r="J1367" s="114">
        <v>5.1658817635270537</v>
      </c>
      <c r="K1367" s="130">
        <v>70</v>
      </c>
      <c r="L1367" s="118">
        <v>0.09</v>
      </c>
      <c r="M1367" s="114">
        <v>5.08</v>
      </c>
    </row>
    <row r="1368" spans="1:13" ht="17" thickBot="1">
      <c r="A1368" s="3" t="s">
        <v>126</v>
      </c>
      <c r="B1368" s="167" t="s">
        <v>735</v>
      </c>
      <c r="C1368" s="129">
        <v>4115401</v>
      </c>
      <c r="D1368" s="4">
        <v>2020</v>
      </c>
      <c r="E1368" s="5">
        <v>1</v>
      </c>
      <c r="F1368" s="52">
        <v>3189</v>
      </c>
      <c r="G1368" s="51">
        <v>6776</v>
      </c>
      <c r="H1368" s="51">
        <v>1939</v>
      </c>
      <c r="I1368" s="123"/>
      <c r="J1368" s="114">
        <v>5.1392470345538941</v>
      </c>
      <c r="K1368" s="130"/>
      <c r="L1368" s="118">
        <v>0</v>
      </c>
      <c r="M1368" s="114">
        <v>5.14</v>
      </c>
    </row>
    <row r="1369" spans="1:13" ht="17" thickBot="1">
      <c r="A1369" s="3" t="s">
        <v>78</v>
      </c>
      <c r="B1369" s="167" t="s">
        <v>306</v>
      </c>
      <c r="C1369" s="129">
        <v>4152708</v>
      </c>
      <c r="D1369" s="4">
        <v>2020</v>
      </c>
      <c r="E1369" s="5">
        <v>1</v>
      </c>
      <c r="F1369" s="52">
        <v>5658.96</v>
      </c>
      <c r="G1369" s="51">
        <v>8900.6200000000008</v>
      </c>
      <c r="H1369" s="51">
        <v>2810</v>
      </c>
      <c r="I1369" s="123"/>
      <c r="J1369" s="114">
        <v>5.1813451957295378</v>
      </c>
      <c r="K1369" s="130">
        <v>40</v>
      </c>
      <c r="L1369" s="118">
        <v>0.16</v>
      </c>
      <c r="M1369" s="114">
        <v>5.18</v>
      </c>
    </row>
    <row r="1370" spans="1:13" ht="17" thickBot="1">
      <c r="A1370" s="3" t="s">
        <v>781</v>
      </c>
      <c r="B1370" s="167" t="s">
        <v>265</v>
      </c>
      <c r="C1370" s="129">
        <v>4115901</v>
      </c>
      <c r="D1370" s="4">
        <v>2020</v>
      </c>
      <c r="E1370" s="5">
        <v>1</v>
      </c>
      <c r="F1370" s="52">
        <v>6872.5</v>
      </c>
      <c r="G1370" s="51">
        <v>8454.75</v>
      </c>
      <c r="H1370" s="51">
        <v>2932</v>
      </c>
      <c r="I1370" s="123"/>
      <c r="J1370" s="114">
        <v>5.2275750341064118</v>
      </c>
      <c r="K1370" s="130">
        <v>44</v>
      </c>
      <c r="L1370" s="118">
        <v>0.06</v>
      </c>
      <c r="M1370" s="114">
        <v>5.23</v>
      </c>
    </row>
    <row r="1371" spans="1:13" ht="17" thickBot="1">
      <c r="A1371" s="3" t="s">
        <v>67</v>
      </c>
      <c r="B1371" s="167" t="s">
        <v>276</v>
      </c>
      <c r="C1371" s="129">
        <v>4115991</v>
      </c>
      <c r="D1371" s="4">
        <v>2020</v>
      </c>
      <c r="E1371" s="5">
        <v>1</v>
      </c>
      <c r="F1371" s="52">
        <v>9515.5</v>
      </c>
      <c r="G1371" s="51">
        <v>10848.5</v>
      </c>
      <c r="H1371" s="51">
        <v>3714</v>
      </c>
      <c r="I1371" s="123"/>
      <c r="J1371" s="114">
        <v>5.4830371567043619</v>
      </c>
      <c r="K1371" s="130">
        <v>92</v>
      </c>
      <c r="L1371" s="118">
        <v>0.13</v>
      </c>
      <c r="M1371" s="114">
        <v>5.3500000000000005</v>
      </c>
    </row>
    <row r="1372" spans="1:13" ht="17" thickBot="1">
      <c r="A1372" s="3" t="s">
        <v>175</v>
      </c>
      <c r="B1372" s="167" t="s">
        <v>422</v>
      </c>
      <c r="C1372" s="129">
        <v>4113049</v>
      </c>
      <c r="D1372" s="4">
        <v>2020</v>
      </c>
      <c r="E1372" s="5">
        <v>1</v>
      </c>
      <c r="F1372" s="52">
        <v>7182.79</v>
      </c>
      <c r="G1372" s="51">
        <v>10466.76</v>
      </c>
      <c r="H1372" s="51">
        <v>3277</v>
      </c>
      <c r="I1372" s="123"/>
      <c r="J1372" s="114">
        <v>5.3858864815379919</v>
      </c>
      <c r="K1372" s="130">
        <v>42</v>
      </c>
      <c r="L1372" s="118">
        <v>0.16</v>
      </c>
      <c r="M1372" s="114">
        <v>5.39</v>
      </c>
    </row>
    <row r="1373" spans="1:13" ht="17" thickBot="1">
      <c r="A1373" s="3" t="s">
        <v>769</v>
      </c>
      <c r="B1373" s="167" t="s">
        <v>251</v>
      </c>
      <c r="C1373" s="129">
        <v>4127403</v>
      </c>
      <c r="D1373" s="4">
        <v>2020</v>
      </c>
      <c r="E1373" s="5">
        <v>1</v>
      </c>
      <c r="F1373" s="52">
        <v>14657.2</v>
      </c>
      <c r="G1373" s="51">
        <v>30364.13</v>
      </c>
      <c r="H1373" s="51">
        <v>8342</v>
      </c>
      <c r="I1373" s="123"/>
      <c r="J1373" s="114">
        <v>5.3969467753536327</v>
      </c>
      <c r="K1373" s="130">
        <v>168</v>
      </c>
      <c r="L1373" s="118">
        <v>0.01</v>
      </c>
      <c r="M1373" s="114">
        <v>5.3900000000000006</v>
      </c>
    </row>
    <row r="1374" spans="1:13" ht="17" thickBot="1">
      <c r="A1374" s="3" t="s">
        <v>534</v>
      </c>
      <c r="B1374" s="167" t="s">
        <v>532</v>
      </c>
      <c r="C1374" s="129">
        <v>4165809</v>
      </c>
      <c r="D1374" s="4">
        <v>2020</v>
      </c>
      <c r="E1374" s="5">
        <v>1</v>
      </c>
      <c r="F1374" s="52">
        <v>32051.5</v>
      </c>
      <c r="G1374" s="51">
        <v>63497.25</v>
      </c>
      <c r="H1374" s="51">
        <v>17484</v>
      </c>
      <c r="I1374" s="123"/>
      <c r="J1374" s="114">
        <v>5.4649250743536948</v>
      </c>
      <c r="K1374" s="130">
        <v>205</v>
      </c>
      <c r="L1374" s="118">
        <v>0.03</v>
      </c>
      <c r="M1374" s="114">
        <v>5.43</v>
      </c>
    </row>
    <row r="1375" spans="1:13" ht="17" thickBot="1">
      <c r="A1375" s="3" t="s">
        <v>171</v>
      </c>
      <c r="B1375" s="167" t="s">
        <v>414</v>
      </c>
      <c r="C1375" s="129">
        <v>4111613</v>
      </c>
      <c r="D1375" s="4">
        <v>2020</v>
      </c>
      <c r="E1375" s="5">
        <v>1</v>
      </c>
      <c r="F1375" s="52">
        <v>3309</v>
      </c>
      <c r="G1375" s="51">
        <v>7720.25</v>
      </c>
      <c r="H1375" s="51">
        <v>1997</v>
      </c>
      <c r="I1375" s="123"/>
      <c r="J1375" s="114">
        <v>5.5229093640460691</v>
      </c>
      <c r="K1375" s="130">
        <v>48</v>
      </c>
      <c r="L1375" s="118">
        <v>0.21</v>
      </c>
      <c r="M1375" s="114">
        <v>5.52</v>
      </c>
    </row>
    <row r="1376" spans="1:13" ht="17" thickBot="1">
      <c r="A1376" s="3" t="s">
        <v>23</v>
      </c>
      <c r="B1376" s="167" t="s">
        <v>495</v>
      </c>
      <c r="C1376" s="129">
        <v>4115421</v>
      </c>
      <c r="D1376" s="4">
        <v>2020</v>
      </c>
      <c r="E1376" s="5">
        <v>1</v>
      </c>
      <c r="F1376" s="52">
        <v>9098.5</v>
      </c>
      <c r="G1376" s="51">
        <v>10350.65</v>
      </c>
      <c r="H1376" s="51">
        <v>3482</v>
      </c>
      <c r="I1376" s="123"/>
      <c r="J1376" s="114">
        <v>5.5856260769672605</v>
      </c>
      <c r="K1376" s="130">
        <v>60</v>
      </c>
      <c r="L1376" s="118">
        <v>0.14000000000000001</v>
      </c>
      <c r="M1376" s="114">
        <v>5.59</v>
      </c>
    </row>
    <row r="1377" spans="1:13" ht="17" thickBot="1">
      <c r="A1377" s="3" t="s">
        <v>438</v>
      </c>
      <c r="B1377" s="167" t="s">
        <v>436</v>
      </c>
      <c r="C1377" s="129">
        <v>4915321</v>
      </c>
      <c r="D1377" s="4">
        <v>2020</v>
      </c>
      <c r="E1377" s="5">
        <v>1</v>
      </c>
      <c r="F1377" s="52">
        <v>9625.65</v>
      </c>
      <c r="G1377" s="51">
        <v>8596.0499999999993</v>
      </c>
      <c r="H1377" s="51">
        <v>3218</v>
      </c>
      <c r="I1377" s="123"/>
      <c r="J1377" s="114">
        <v>5.6624300807955246</v>
      </c>
      <c r="K1377" s="130">
        <v>54</v>
      </c>
      <c r="L1377" s="118">
        <v>0.16</v>
      </c>
      <c r="M1377" s="114">
        <v>5.66</v>
      </c>
    </row>
    <row r="1378" spans="1:13" ht="17" thickBot="1">
      <c r="A1378" s="3" t="s">
        <v>583</v>
      </c>
      <c r="B1378" s="167" t="s">
        <v>581</v>
      </c>
      <c r="C1378" s="129">
        <v>4115011</v>
      </c>
      <c r="D1378" s="4">
        <v>2020</v>
      </c>
      <c r="E1378" s="5">
        <v>1</v>
      </c>
      <c r="F1378" s="52">
        <v>8737.7199999999993</v>
      </c>
      <c r="G1378" s="51">
        <v>9835.09</v>
      </c>
      <c r="H1378" s="51">
        <v>3252</v>
      </c>
      <c r="I1378" s="123"/>
      <c r="J1378" s="114">
        <v>5.7111961869618693</v>
      </c>
      <c r="K1378" s="130">
        <v>46</v>
      </c>
      <c r="L1378" s="118">
        <v>0.11</v>
      </c>
      <c r="M1378" s="114">
        <v>5.71</v>
      </c>
    </row>
    <row r="1379" spans="1:13" ht="17" thickBot="1">
      <c r="A1379" s="3" t="s">
        <v>217</v>
      </c>
      <c r="B1379" s="167" t="s">
        <v>694</v>
      </c>
      <c r="C1379" s="129">
        <v>4015481</v>
      </c>
      <c r="D1379" s="4">
        <v>2020</v>
      </c>
      <c r="E1379" s="5">
        <v>1</v>
      </c>
      <c r="F1379" s="52">
        <v>12034.4</v>
      </c>
      <c r="G1379" s="51">
        <v>30015</v>
      </c>
      <c r="H1379" s="51">
        <v>7079</v>
      </c>
      <c r="I1379" s="123"/>
      <c r="J1379" s="114">
        <v>5.9400197768046334</v>
      </c>
      <c r="K1379" s="130">
        <v>80</v>
      </c>
      <c r="L1379" s="118">
        <v>0.05</v>
      </c>
      <c r="M1379" s="114">
        <v>5.8900000000000006</v>
      </c>
    </row>
    <row r="1380" spans="1:13" ht="17" thickBot="1">
      <c r="A1380" s="3" t="s">
        <v>275</v>
      </c>
      <c r="B1380" s="167" t="s">
        <v>273</v>
      </c>
      <c r="C1380" s="129">
        <v>4205407</v>
      </c>
      <c r="D1380" s="4">
        <v>2020</v>
      </c>
      <c r="E1380" s="5">
        <v>1</v>
      </c>
      <c r="F1380" s="52">
        <v>3472.3500000000004</v>
      </c>
      <c r="G1380" s="51">
        <v>5979.1</v>
      </c>
      <c r="H1380" s="51">
        <v>1484</v>
      </c>
      <c r="I1380" s="123"/>
      <c r="J1380" s="114">
        <v>6.3689016172506747</v>
      </c>
      <c r="K1380" s="130">
        <v>12</v>
      </c>
      <c r="L1380" s="118">
        <v>0.24</v>
      </c>
      <c r="M1380" s="114">
        <v>6.37</v>
      </c>
    </row>
    <row r="1381" spans="1:13" ht="17" thickBot="1">
      <c r="A1381" s="3" t="s">
        <v>47</v>
      </c>
      <c r="B1381" s="167" t="s">
        <v>542</v>
      </c>
      <c r="C1381" s="129">
        <v>4204509</v>
      </c>
      <c r="D1381" s="4">
        <v>2020</v>
      </c>
      <c r="E1381" s="5">
        <v>1</v>
      </c>
      <c r="F1381" s="52">
        <v>2124.5</v>
      </c>
      <c r="G1381" s="51">
        <v>4087.96</v>
      </c>
      <c r="H1381" s="51">
        <v>944</v>
      </c>
      <c r="I1381" s="123"/>
      <c r="J1381" s="114">
        <v>6.580995762711864</v>
      </c>
      <c r="K1381" s="130">
        <v>12</v>
      </c>
      <c r="L1381" s="118">
        <v>0.2</v>
      </c>
      <c r="M1381" s="114">
        <v>6.58</v>
      </c>
    </row>
    <row r="1382" spans="1:13" ht="17" thickBot="1">
      <c r="A1382" s="3" t="s">
        <v>782</v>
      </c>
      <c r="B1382" s="167" t="s">
        <v>740</v>
      </c>
      <c r="C1382" s="129">
        <v>4915551</v>
      </c>
      <c r="D1382" s="4">
        <v>2020</v>
      </c>
      <c r="E1382" s="5">
        <v>1</v>
      </c>
      <c r="F1382" s="52">
        <v>5842.67</v>
      </c>
      <c r="G1382" s="51">
        <v>6059.36</v>
      </c>
      <c r="H1382" s="51">
        <v>1696</v>
      </c>
      <c r="I1382" s="123"/>
      <c r="J1382" s="114">
        <v>7.0177063679245277</v>
      </c>
      <c r="K1382" s="130">
        <v>30</v>
      </c>
      <c r="L1382" s="118">
        <v>0.28000000000000003</v>
      </c>
      <c r="M1382" s="114">
        <v>7.02</v>
      </c>
    </row>
    <row r="1383" spans="1:13" ht="17" thickBot="1">
      <c r="A1383" s="3" t="s">
        <v>783</v>
      </c>
      <c r="B1383" s="167" t="s">
        <v>741</v>
      </c>
      <c r="C1383" s="129">
        <v>4210001</v>
      </c>
      <c r="D1383" s="4">
        <v>2020</v>
      </c>
      <c r="E1383" s="5">
        <v>1</v>
      </c>
      <c r="F1383" s="52">
        <v>5746.4</v>
      </c>
      <c r="G1383" s="51">
        <v>7527.1</v>
      </c>
      <c r="H1383" s="51">
        <v>1842</v>
      </c>
      <c r="I1383" s="123"/>
      <c r="J1383" s="114">
        <v>7.206026058631922</v>
      </c>
      <c r="K1383" s="130">
        <v>23</v>
      </c>
      <c r="L1383" s="118">
        <v>0.27</v>
      </c>
      <c r="M1383" s="114">
        <v>7.21</v>
      </c>
    </row>
    <row r="1384" spans="1:13" ht="17" thickBot="1">
      <c r="A1384" s="3" t="s">
        <v>166</v>
      </c>
      <c r="B1384" s="167" t="s">
        <v>758</v>
      </c>
      <c r="C1384" s="4">
        <v>4112835</v>
      </c>
      <c r="D1384" s="4">
        <v>2020</v>
      </c>
      <c r="E1384" s="5">
        <v>1</v>
      </c>
      <c r="F1384" s="52">
        <v>3503</v>
      </c>
      <c r="G1384" s="51">
        <v>5873</v>
      </c>
      <c r="H1384" s="52">
        <v>1040</v>
      </c>
      <c r="I1384" s="123"/>
      <c r="J1384" s="114">
        <v>9.0153846153846153</v>
      </c>
      <c r="K1384" s="130"/>
      <c r="L1384" s="118">
        <v>0</v>
      </c>
      <c r="M1384" s="114">
        <v>9.02</v>
      </c>
    </row>
    <row r="1385" spans="1:13" ht="16">
      <c r="A1385" s="3" t="s">
        <v>24</v>
      </c>
      <c r="B1385" s="167" t="s">
        <v>497</v>
      </c>
      <c r="C1385" s="129">
        <v>4111068</v>
      </c>
      <c r="D1385" s="4">
        <v>2020</v>
      </c>
      <c r="E1385" s="5">
        <v>1</v>
      </c>
      <c r="F1385" s="52">
        <v>16130.5</v>
      </c>
      <c r="G1385" s="51">
        <v>13161.75</v>
      </c>
      <c r="H1385" s="51">
        <v>3176</v>
      </c>
      <c r="I1385" s="123"/>
      <c r="J1385" s="114">
        <v>9.2230006297229217</v>
      </c>
      <c r="K1385" s="130">
        <v>35</v>
      </c>
      <c r="L1385" s="118">
        <v>0.22</v>
      </c>
      <c r="M1385" s="114">
        <v>9.2200000000000006</v>
      </c>
    </row>
  </sheetData>
  <autoFilter ref="A12:M12" xr:uid="{00000000-0009-0000-0000-000000000000}"/>
  <sortState xmlns:xlrd2="http://schemas.microsoft.com/office/spreadsheetml/2017/richdata2" ref="A1262:AG1381">
    <sortCondition ref="M1262:M1381"/>
  </sortState>
  <mergeCells count="3">
    <mergeCell ref="G6:H6"/>
    <mergeCell ref="G1:I1"/>
    <mergeCell ref="A1:E2"/>
  </mergeCells>
  <pageMargins left="0.7" right="0.7" top="0.75" bottom="0.75" header="0.3" footer="0.3"/>
  <pageSetup paperSize="5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18"/>
  <sheetViews>
    <sheetView topLeftCell="A6" workbookViewId="0">
      <pane ySplit="2" topLeftCell="A8" activePane="bottomLeft" state="frozen"/>
      <selection activeCell="M1077" sqref="M1077"/>
      <selection pane="bottomLeft" activeCell="F6" sqref="F6:W6"/>
    </sheetView>
  </sheetViews>
  <sheetFormatPr baseColWidth="10" defaultColWidth="8.83203125" defaultRowHeight="15"/>
  <cols>
    <col min="1" max="1" width="20.5" hidden="1" customWidth="1"/>
    <col min="2" max="3" width="0" hidden="1" customWidth="1"/>
    <col min="4" max="4" width="18.5" hidden="1" customWidth="1"/>
    <col min="5" max="5" width="22.5" hidden="1" customWidth="1"/>
    <col min="6" max="6" width="16.83203125" style="6" bestFit="1" customWidth="1"/>
    <col min="7" max="7" width="61.33203125" customWidth="1"/>
    <col min="8" max="8" width="15.5" customWidth="1"/>
    <col min="9" max="22" width="12.6640625" customWidth="1"/>
    <col min="23" max="23" width="26" customWidth="1"/>
    <col min="24" max="24" width="12.5" customWidth="1"/>
    <col min="25" max="259" width="9.1640625" style="153"/>
    <col min="260" max="260" width="18.5" style="153" customWidth="1"/>
    <col min="261" max="261" width="22.5" style="153" customWidth="1"/>
    <col min="262" max="262" width="24.83203125" style="153" customWidth="1"/>
    <col min="263" max="263" width="61.33203125" style="153" customWidth="1"/>
    <col min="264" max="264" width="15.5" style="153" customWidth="1"/>
    <col min="265" max="278" width="12.6640625" style="153" customWidth="1"/>
    <col min="279" max="515" width="9.1640625" style="153"/>
    <col min="516" max="516" width="18.5" style="153" customWidth="1"/>
    <col min="517" max="517" width="22.5" style="153" customWidth="1"/>
    <col min="518" max="518" width="24.83203125" style="153" customWidth="1"/>
    <col min="519" max="519" width="61.33203125" style="153" customWidth="1"/>
    <col min="520" max="520" width="15.5" style="153" customWidth="1"/>
    <col min="521" max="534" width="12.6640625" style="153" customWidth="1"/>
    <col min="535" max="771" width="9.1640625" style="153"/>
    <col min="772" max="772" width="18.5" style="153" customWidth="1"/>
    <col min="773" max="773" width="22.5" style="153" customWidth="1"/>
    <col min="774" max="774" width="24.83203125" style="153" customWidth="1"/>
    <col min="775" max="775" width="61.33203125" style="153" customWidth="1"/>
    <col min="776" max="776" width="15.5" style="153" customWidth="1"/>
    <col min="777" max="790" width="12.6640625" style="153" customWidth="1"/>
    <col min="791" max="1027" width="9.1640625" style="153"/>
    <col min="1028" max="1028" width="18.5" style="153" customWidth="1"/>
    <col min="1029" max="1029" width="22.5" style="153" customWidth="1"/>
    <col min="1030" max="1030" width="24.83203125" style="153" customWidth="1"/>
    <col min="1031" max="1031" width="61.33203125" style="153" customWidth="1"/>
    <col min="1032" max="1032" width="15.5" style="153" customWidth="1"/>
    <col min="1033" max="1046" width="12.6640625" style="153" customWidth="1"/>
    <col min="1047" max="1283" width="9.1640625" style="153"/>
    <col min="1284" max="1284" width="18.5" style="153" customWidth="1"/>
    <col min="1285" max="1285" width="22.5" style="153" customWidth="1"/>
    <col min="1286" max="1286" width="24.83203125" style="153" customWidth="1"/>
    <col min="1287" max="1287" width="61.33203125" style="153" customWidth="1"/>
    <col min="1288" max="1288" width="15.5" style="153" customWidth="1"/>
    <col min="1289" max="1302" width="12.6640625" style="153" customWidth="1"/>
    <col min="1303" max="1539" width="9.1640625" style="153"/>
    <col min="1540" max="1540" width="18.5" style="153" customWidth="1"/>
    <col min="1541" max="1541" width="22.5" style="153" customWidth="1"/>
    <col min="1542" max="1542" width="24.83203125" style="153" customWidth="1"/>
    <col min="1543" max="1543" width="61.33203125" style="153" customWidth="1"/>
    <col min="1544" max="1544" width="15.5" style="153" customWidth="1"/>
    <col min="1545" max="1558" width="12.6640625" style="153" customWidth="1"/>
    <col min="1559" max="1795" width="9.1640625" style="153"/>
    <col min="1796" max="1796" width="18.5" style="153" customWidth="1"/>
    <col min="1797" max="1797" width="22.5" style="153" customWidth="1"/>
    <col min="1798" max="1798" width="24.83203125" style="153" customWidth="1"/>
    <col min="1799" max="1799" width="61.33203125" style="153" customWidth="1"/>
    <col min="1800" max="1800" width="15.5" style="153" customWidth="1"/>
    <col min="1801" max="1814" width="12.6640625" style="153" customWidth="1"/>
    <col min="1815" max="2051" width="9.1640625" style="153"/>
    <col min="2052" max="2052" width="18.5" style="153" customWidth="1"/>
    <col min="2053" max="2053" width="22.5" style="153" customWidth="1"/>
    <col min="2054" max="2054" width="24.83203125" style="153" customWidth="1"/>
    <col min="2055" max="2055" width="61.33203125" style="153" customWidth="1"/>
    <col min="2056" max="2056" width="15.5" style="153" customWidth="1"/>
    <col min="2057" max="2070" width="12.6640625" style="153" customWidth="1"/>
    <col min="2071" max="2307" width="9.1640625" style="153"/>
    <col min="2308" max="2308" width="18.5" style="153" customWidth="1"/>
    <col min="2309" max="2309" width="22.5" style="153" customWidth="1"/>
    <col min="2310" max="2310" width="24.83203125" style="153" customWidth="1"/>
    <col min="2311" max="2311" width="61.33203125" style="153" customWidth="1"/>
    <col min="2312" max="2312" width="15.5" style="153" customWidth="1"/>
    <col min="2313" max="2326" width="12.6640625" style="153" customWidth="1"/>
    <col min="2327" max="2563" width="9.1640625" style="153"/>
    <col min="2564" max="2564" width="18.5" style="153" customWidth="1"/>
    <col min="2565" max="2565" width="22.5" style="153" customWidth="1"/>
    <col min="2566" max="2566" width="24.83203125" style="153" customWidth="1"/>
    <col min="2567" max="2567" width="61.33203125" style="153" customWidth="1"/>
    <col min="2568" max="2568" width="15.5" style="153" customWidth="1"/>
    <col min="2569" max="2582" width="12.6640625" style="153" customWidth="1"/>
    <col min="2583" max="2819" width="9.1640625" style="153"/>
    <col min="2820" max="2820" width="18.5" style="153" customWidth="1"/>
    <col min="2821" max="2821" width="22.5" style="153" customWidth="1"/>
    <col min="2822" max="2822" width="24.83203125" style="153" customWidth="1"/>
    <col min="2823" max="2823" width="61.33203125" style="153" customWidth="1"/>
    <col min="2824" max="2824" width="15.5" style="153" customWidth="1"/>
    <col min="2825" max="2838" width="12.6640625" style="153" customWidth="1"/>
    <col min="2839" max="3075" width="9.1640625" style="153"/>
    <col min="3076" max="3076" width="18.5" style="153" customWidth="1"/>
    <col min="3077" max="3077" width="22.5" style="153" customWidth="1"/>
    <col min="3078" max="3078" width="24.83203125" style="153" customWidth="1"/>
    <col min="3079" max="3079" width="61.33203125" style="153" customWidth="1"/>
    <col min="3080" max="3080" width="15.5" style="153" customWidth="1"/>
    <col min="3081" max="3094" width="12.6640625" style="153" customWidth="1"/>
    <col min="3095" max="3331" width="9.1640625" style="153"/>
    <col min="3332" max="3332" width="18.5" style="153" customWidth="1"/>
    <col min="3333" max="3333" width="22.5" style="153" customWidth="1"/>
    <col min="3334" max="3334" width="24.83203125" style="153" customWidth="1"/>
    <col min="3335" max="3335" width="61.33203125" style="153" customWidth="1"/>
    <col min="3336" max="3336" width="15.5" style="153" customWidth="1"/>
    <col min="3337" max="3350" width="12.6640625" style="153" customWidth="1"/>
    <col min="3351" max="3587" width="9.1640625" style="153"/>
    <col min="3588" max="3588" width="18.5" style="153" customWidth="1"/>
    <col min="3589" max="3589" width="22.5" style="153" customWidth="1"/>
    <col min="3590" max="3590" width="24.83203125" style="153" customWidth="1"/>
    <col min="3591" max="3591" width="61.33203125" style="153" customWidth="1"/>
    <col min="3592" max="3592" width="15.5" style="153" customWidth="1"/>
    <col min="3593" max="3606" width="12.6640625" style="153" customWidth="1"/>
    <col min="3607" max="3843" width="9.1640625" style="153"/>
    <col min="3844" max="3844" width="18.5" style="153" customWidth="1"/>
    <col min="3845" max="3845" width="22.5" style="153" customWidth="1"/>
    <col min="3846" max="3846" width="24.83203125" style="153" customWidth="1"/>
    <col min="3847" max="3847" width="61.33203125" style="153" customWidth="1"/>
    <col min="3848" max="3848" width="15.5" style="153" customWidth="1"/>
    <col min="3849" max="3862" width="12.6640625" style="153" customWidth="1"/>
    <col min="3863" max="4099" width="9.1640625" style="153"/>
    <col min="4100" max="4100" width="18.5" style="153" customWidth="1"/>
    <col min="4101" max="4101" width="22.5" style="153" customWidth="1"/>
    <col min="4102" max="4102" width="24.83203125" style="153" customWidth="1"/>
    <col min="4103" max="4103" width="61.33203125" style="153" customWidth="1"/>
    <col min="4104" max="4104" width="15.5" style="153" customWidth="1"/>
    <col min="4105" max="4118" width="12.6640625" style="153" customWidth="1"/>
    <col min="4119" max="4355" width="9.1640625" style="153"/>
    <col min="4356" max="4356" width="18.5" style="153" customWidth="1"/>
    <col min="4357" max="4357" width="22.5" style="153" customWidth="1"/>
    <col min="4358" max="4358" width="24.83203125" style="153" customWidth="1"/>
    <col min="4359" max="4359" width="61.33203125" style="153" customWidth="1"/>
    <col min="4360" max="4360" width="15.5" style="153" customWidth="1"/>
    <col min="4361" max="4374" width="12.6640625" style="153" customWidth="1"/>
    <col min="4375" max="4611" width="9.1640625" style="153"/>
    <col min="4612" max="4612" width="18.5" style="153" customWidth="1"/>
    <col min="4613" max="4613" width="22.5" style="153" customWidth="1"/>
    <col min="4614" max="4614" width="24.83203125" style="153" customWidth="1"/>
    <col min="4615" max="4615" width="61.33203125" style="153" customWidth="1"/>
    <col min="4616" max="4616" width="15.5" style="153" customWidth="1"/>
    <col min="4617" max="4630" width="12.6640625" style="153" customWidth="1"/>
    <col min="4631" max="4867" width="9.1640625" style="153"/>
    <col min="4868" max="4868" width="18.5" style="153" customWidth="1"/>
    <col min="4869" max="4869" width="22.5" style="153" customWidth="1"/>
    <col min="4870" max="4870" width="24.83203125" style="153" customWidth="1"/>
    <col min="4871" max="4871" width="61.33203125" style="153" customWidth="1"/>
    <col min="4872" max="4872" width="15.5" style="153" customWidth="1"/>
    <col min="4873" max="4886" width="12.6640625" style="153" customWidth="1"/>
    <col min="4887" max="5123" width="9.1640625" style="153"/>
    <col min="5124" max="5124" width="18.5" style="153" customWidth="1"/>
    <col min="5125" max="5125" width="22.5" style="153" customWidth="1"/>
    <col min="5126" max="5126" width="24.83203125" style="153" customWidth="1"/>
    <col min="5127" max="5127" width="61.33203125" style="153" customWidth="1"/>
    <col min="5128" max="5128" width="15.5" style="153" customWidth="1"/>
    <col min="5129" max="5142" width="12.6640625" style="153" customWidth="1"/>
    <col min="5143" max="5379" width="9.1640625" style="153"/>
    <col min="5380" max="5380" width="18.5" style="153" customWidth="1"/>
    <col min="5381" max="5381" width="22.5" style="153" customWidth="1"/>
    <col min="5382" max="5382" width="24.83203125" style="153" customWidth="1"/>
    <col min="5383" max="5383" width="61.33203125" style="153" customWidth="1"/>
    <col min="5384" max="5384" width="15.5" style="153" customWidth="1"/>
    <col min="5385" max="5398" width="12.6640625" style="153" customWidth="1"/>
    <col min="5399" max="5635" width="9.1640625" style="153"/>
    <col min="5636" max="5636" width="18.5" style="153" customWidth="1"/>
    <col min="5637" max="5637" width="22.5" style="153" customWidth="1"/>
    <col min="5638" max="5638" width="24.83203125" style="153" customWidth="1"/>
    <col min="5639" max="5639" width="61.33203125" style="153" customWidth="1"/>
    <col min="5640" max="5640" width="15.5" style="153" customWidth="1"/>
    <col min="5641" max="5654" width="12.6640625" style="153" customWidth="1"/>
    <col min="5655" max="5891" width="9.1640625" style="153"/>
    <col min="5892" max="5892" width="18.5" style="153" customWidth="1"/>
    <col min="5893" max="5893" width="22.5" style="153" customWidth="1"/>
    <col min="5894" max="5894" width="24.83203125" style="153" customWidth="1"/>
    <col min="5895" max="5895" width="61.33203125" style="153" customWidth="1"/>
    <col min="5896" max="5896" width="15.5" style="153" customWidth="1"/>
    <col min="5897" max="5910" width="12.6640625" style="153" customWidth="1"/>
    <col min="5911" max="6147" width="9.1640625" style="153"/>
    <col min="6148" max="6148" width="18.5" style="153" customWidth="1"/>
    <col min="6149" max="6149" width="22.5" style="153" customWidth="1"/>
    <col min="6150" max="6150" width="24.83203125" style="153" customWidth="1"/>
    <col min="6151" max="6151" width="61.33203125" style="153" customWidth="1"/>
    <col min="6152" max="6152" width="15.5" style="153" customWidth="1"/>
    <col min="6153" max="6166" width="12.6640625" style="153" customWidth="1"/>
    <col min="6167" max="6403" width="9.1640625" style="153"/>
    <col min="6404" max="6404" width="18.5" style="153" customWidth="1"/>
    <col min="6405" max="6405" width="22.5" style="153" customWidth="1"/>
    <col min="6406" max="6406" width="24.83203125" style="153" customWidth="1"/>
    <col min="6407" max="6407" width="61.33203125" style="153" customWidth="1"/>
    <col min="6408" max="6408" width="15.5" style="153" customWidth="1"/>
    <col min="6409" max="6422" width="12.6640625" style="153" customWidth="1"/>
    <col min="6423" max="6659" width="9.1640625" style="153"/>
    <col min="6660" max="6660" width="18.5" style="153" customWidth="1"/>
    <col min="6661" max="6661" width="22.5" style="153" customWidth="1"/>
    <col min="6662" max="6662" width="24.83203125" style="153" customWidth="1"/>
    <col min="6663" max="6663" width="61.33203125" style="153" customWidth="1"/>
    <col min="6664" max="6664" width="15.5" style="153" customWidth="1"/>
    <col min="6665" max="6678" width="12.6640625" style="153" customWidth="1"/>
    <col min="6679" max="6915" width="9.1640625" style="153"/>
    <col min="6916" max="6916" width="18.5" style="153" customWidth="1"/>
    <col min="6917" max="6917" width="22.5" style="153" customWidth="1"/>
    <col min="6918" max="6918" width="24.83203125" style="153" customWidth="1"/>
    <col min="6919" max="6919" width="61.33203125" style="153" customWidth="1"/>
    <col min="6920" max="6920" width="15.5" style="153" customWidth="1"/>
    <col min="6921" max="6934" width="12.6640625" style="153" customWidth="1"/>
    <col min="6935" max="7171" width="9.1640625" style="153"/>
    <col min="7172" max="7172" width="18.5" style="153" customWidth="1"/>
    <col min="7173" max="7173" width="22.5" style="153" customWidth="1"/>
    <col min="7174" max="7174" width="24.83203125" style="153" customWidth="1"/>
    <col min="7175" max="7175" width="61.33203125" style="153" customWidth="1"/>
    <col min="7176" max="7176" width="15.5" style="153" customWidth="1"/>
    <col min="7177" max="7190" width="12.6640625" style="153" customWidth="1"/>
    <col min="7191" max="7427" width="9.1640625" style="153"/>
    <col min="7428" max="7428" width="18.5" style="153" customWidth="1"/>
    <col min="7429" max="7429" width="22.5" style="153" customWidth="1"/>
    <col min="7430" max="7430" width="24.83203125" style="153" customWidth="1"/>
    <col min="7431" max="7431" width="61.33203125" style="153" customWidth="1"/>
    <col min="7432" max="7432" width="15.5" style="153" customWidth="1"/>
    <col min="7433" max="7446" width="12.6640625" style="153" customWidth="1"/>
    <col min="7447" max="7683" width="9.1640625" style="153"/>
    <col min="7684" max="7684" width="18.5" style="153" customWidth="1"/>
    <col min="7685" max="7685" width="22.5" style="153" customWidth="1"/>
    <col min="7686" max="7686" width="24.83203125" style="153" customWidth="1"/>
    <col min="7687" max="7687" width="61.33203125" style="153" customWidth="1"/>
    <col min="7688" max="7688" width="15.5" style="153" customWidth="1"/>
    <col min="7689" max="7702" width="12.6640625" style="153" customWidth="1"/>
    <col min="7703" max="7939" width="9.1640625" style="153"/>
    <col min="7940" max="7940" width="18.5" style="153" customWidth="1"/>
    <col min="7941" max="7941" width="22.5" style="153" customWidth="1"/>
    <col min="7942" max="7942" width="24.83203125" style="153" customWidth="1"/>
    <col min="7943" max="7943" width="61.33203125" style="153" customWidth="1"/>
    <col min="7944" max="7944" width="15.5" style="153" customWidth="1"/>
    <col min="7945" max="7958" width="12.6640625" style="153" customWidth="1"/>
    <col min="7959" max="8195" width="9.1640625" style="153"/>
    <col min="8196" max="8196" width="18.5" style="153" customWidth="1"/>
    <col min="8197" max="8197" width="22.5" style="153" customWidth="1"/>
    <col min="8198" max="8198" width="24.83203125" style="153" customWidth="1"/>
    <col min="8199" max="8199" width="61.33203125" style="153" customWidth="1"/>
    <col min="8200" max="8200" width="15.5" style="153" customWidth="1"/>
    <col min="8201" max="8214" width="12.6640625" style="153" customWidth="1"/>
    <col min="8215" max="8451" width="9.1640625" style="153"/>
    <col min="8452" max="8452" width="18.5" style="153" customWidth="1"/>
    <col min="8453" max="8453" width="22.5" style="153" customWidth="1"/>
    <col min="8454" max="8454" width="24.83203125" style="153" customWidth="1"/>
    <col min="8455" max="8455" width="61.33203125" style="153" customWidth="1"/>
    <col min="8456" max="8456" width="15.5" style="153" customWidth="1"/>
    <col min="8457" max="8470" width="12.6640625" style="153" customWidth="1"/>
    <col min="8471" max="8707" width="9.1640625" style="153"/>
    <col min="8708" max="8708" width="18.5" style="153" customWidth="1"/>
    <col min="8709" max="8709" width="22.5" style="153" customWidth="1"/>
    <col min="8710" max="8710" width="24.83203125" style="153" customWidth="1"/>
    <col min="8711" max="8711" width="61.33203125" style="153" customWidth="1"/>
    <col min="8712" max="8712" width="15.5" style="153" customWidth="1"/>
    <col min="8713" max="8726" width="12.6640625" style="153" customWidth="1"/>
    <col min="8727" max="8963" width="9.1640625" style="153"/>
    <col min="8964" max="8964" width="18.5" style="153" customWidth="1"/>
    <col min="8965" max="8965" width="22.5" style="153" customWidth="1"/>
    <col min="8966" max="8966" width="24.83203125" style="153" customWidth="1"/>
    <col min="8967" max="8967" width="61.33203125" style="153" customWidth="1"/>
    <col min="8968" max="8968" width="15.5" style="153" customWidth="1"/>
    <col min="8969" max="8982" width="12.6640625" style="153" customWidth="1"/>
    <col min="8983" max="9219" width="9.1640625" style="153"/>
    <col min="9220" max="9220" width="18.5" style="153" customWidth="1"/>
    <col min="9221" max="9221" width="22.5" style="153" customWidth="1"/>
    <col min="9222" max="9222" width="24.83203125" style="153" customWidth="1"/>
    <col min="9223" max="9223" width="61.33203125" style="153" customWidth="1"/>
    <col min="9224" max="9224" width="15.5" style="153" customWidth="1"/>
    <col min="9225" max="9238" width="12.6640625" style="153" customWidth="1"/>
    <col min="9239" max="9475" width="9.1640625" style="153"/>
    <col min="9476" max="9476" width="18.5" style="153" customWidth="1"/>
    <col min="9477" max="9477" width="22.5" style="153" customWidth="1"/>
    <col min="9478" max="9478" width="24.83203125" style="153" customWidth="1"/>
    <col min="9479" max="9479" width="61.33203125" style="153" customWidth="1"/>
    <col min="9480" max="9480" width="15.5" style="153" customWidth="1"/>
    <col min="9481" max="9494" width="12.6640625" style="153" customWidth="1"/>
    <col min="9495" max="9731" width="9.1640625" style="153"/>
    <col min="9732" max="9732" width="18.5" style="153" customWidth="1"/>
    <col min="9733" max="9733" width="22.5" style="153" customWidth="1"/>
    <col min="9734" max="9734" width="24.83203125" style="153" customWidth="1"/>
    <col min="9735" max="9735" width="61.33203125" style="153" customWidth="1"/>
    <col min="9736" max="9736" width="15.5" style="153" customWidth="1"/>
    <col min="9737" max="9750" width="12.6640625" style="153" customWidth="1"/>
    <col min="9751" max="9987" width="9.1640625" style="153"/>
    <col min="9988" max="9988" width="18.5" style="153" customWidth="1"/>
    <col min="9989" max="9989" width="22.5" style="153" customWidth="1"/>
    <col min="9990" max="9990" width="24.83203125" style="153" customWidth="1"/>
    <col min="9991" max="9991" width="61.33203125" style="153" customWidth="1"/>
    <col min="9992" max="9992" width="15.5" style="153" customWidth="1"/>
    <col min="9993" max="10006" width="12.6640625" style="153" customWidth="1"/>
    <col min="10007" max="10243" width="9.1640625" style="153"/>
    <col min="10244" max="10244" width="18.5" style="153" customWidth="1"/>
    <col min="10245" max="10245" width="22.5" style="153" customWidth="1"/>
    <col min="10246" max="10246" width="24.83203125" style="153" customWidth="1"/>
    <col min="10247" max="10247" width="61.33203125" style="153" customWidth="1"/>
    <col min="10248" max="10248" width="15.5" style="153" customWidth="1"/>
    <col min="10249" max="10262" width="12.6640625" style="153" customWidth="1"/>
    <col min="10263" max="10499" width="9.1640625" style="153"/>
    <col min="10500" max="10500" width="18.5" style="153" customWidth="1"/>
    <col min="10501" max="10501" width="22.5" style="153" customWidth="1"/>
    <col min="10502" max="10502" width="24.83203125" style="153" customWidth="1"/>
    <col min="10503" max="10503" width="61.33203125" style="153" customWidth="1"/>
    <col min="10504" max="10504" width="15.5" style="153" customWidth="1"/>
    <col min="10505" max="10518" width="12.6640625" style="153" customWidth="1"/>
    <col min="10519" max="10755" width="9.1640625" style="153"/>
    <col min="10756" max="10756" width="18.5" style="153" customWidth="1"/>
    <col min="10757" max="10757" width="22.5" style="153" customWidth="1"/>
    <col min="10758" max="10758" width="24.83203125" style="153" customWidth="1"/>
    <col min="10759" max="10759" width="61.33203125" style="153" customWidth="1"/>
    <col min="10760" max="10760" width="15.5" style="153" customWidth="1"/>
    <col min="10761" max="10774" width="12.6640625" style="153" customWidth="1"/>
    <col min="10775" max="11011" width="9.1640625" style="153"/>
    <col min="11012" max="11012" width="18.5" style="153" customWidth="1"/>
    <col min="11013" max="11013" width="22.5" style="153" customWidth="1"/>
    <col min="11014" max="11014" width="24.83203125" style="153" customWidth="1"/>
    <col min="11015" max="11015" width="61.33203125" style="153" customWidth="1"/>
    <col min="11016" max="11016" width="15.5" style="153" customWidth="1"/>
    <col min="11017" max="11030" width="12.6640625" style="153" customWidth="1"/>
    <col min="11031" max="11267" width="9.1640625" style="153"/>
    <col min="11268" max="11268" width="18.5" style="153" customWidth="1"/>
    <col min="11269" max="11269" width="22.5" style="153" customWidth="1"/>
    <col min="11270" max="11270" width="24.83203125" style="153" customWidth="1"/>
    <col min="11271" max="11271" width="61.33203125" style="153" customWidth="1"/>
    <col min="11272" max="11272" width="15.5" style="153" customWidth="1"/>
    <col min="11273" max="11286" width="12.6640625" style="153" customWidth="1"/>
    <col min="11287" max="11523" width="9.1640625" style="153"/>
    <col min="11524" max="11524" width="18.5" style="153" customWidth="1"/>
    <col min="11525" max="11525" width="22.5" style="153" customWidth="1"/>
    <col min="11526" max="11526" width="24.83203125" style="153" customWidth="1"/>
    <col min="11527" max="11527" width="61.33203125" style="153" customWidth="1"/>
    <col min="11528" max="11528" width="15.5" style="153" customWidth="1"/>
    <col min="11529" max="11542" width="12.6640625" style="153" customWidth="1"/>
    <col min="11543" max="11779" width="9.1640625" style="153"/>
    <col min="11780" max="11780" width="18.5" style="153" customWidth="1"/>
    <col min="11781" max="11781" width="22.5" style="153" customWidth="1"/>
    <col min="11782" max="11782" width="24.83203125" style="153" customWidth="1"/>
    <col min="11783" max="11783" width="61.33203125" style="153" customWidth="1"/>
    <col min="11784" max="11784" width="15.5" style="153" customWidth="1"/>
    <col min="11785" max="11798" width="12.6640625" style="153" customWidth="1"/>
    <col min="11799" max="12035" width="9.1640625" style="153"/>
    <col min="12036" max="12036" width="18.5" style="153" customWidth="1"/>
    <col min="12037" max="12037" width="22.5" style="153" customWidth="1"/>
    <col min="12038" max="12038" width="24.83203125" style="153" customWidth="1"/>
    <col min="12039" max="12039" width="61.33203125" style="153" customWidth="1"/>
    <col min="12040" max="12040" width="15.5" style="153" customWidth="1"/>
    <col min="12041" max="12054" width="12.6640625" style="153" customWidth="1"/>
    <col min="12055" max="12291" width="9.1640625" style="153"/>
    <col min="12292" max="12292" width="18.5" style="153" customWidth="1"/>
    <col min="12293" max="12293" width="22.5" style="153" customWidth="1"/>
    <col min="12294" max="12294" width="24.83203125" style="153" customWidth="1"/>
    <col min="12295" max="12295" width="61.33203125" style="153" customWidth="1"/>
    <col min="12296" max="12296" width="15.5" style="153" customWidth="1"/>
    <col min="12297" max="12310" width="12.6640625" style="153" customWidth="1"/>
    <col min="12311" max="12547" width="9.1640625" style="153"/>
    <col min="12548" max="12548" width="18.5" style="153" customWidth="1"/>
    <col min="12549" max="12549" width="22.5" style="153" customWidth="1"/>
    <col min="12550" max="12550" width="24.83203125" style="153" customWidth="1"/>
    <col min="12551" max="12551" width="61.33203125" style="153" customWidth="1"/>
    <col min="12552" max="12552" width="15.5" style="153" customWidth="1"/>
    <col min="12553" max="12566" width="12.6640625" style="153" customWidth="1"/>
    <col min="12567" max="12803" width="9.1640625" style="153"/>
    <col min="12804" max="12804" width="18.5" style="153" customWidth="1"/>
    <col min="12805" max="12805" width="22.5" style="153" customWidth="1"/>
    <col min="12806" max="12806" width="24.83203125" style="153" customWidth="1"/>
    <col min="12807" max="12807" width="61.33203125" style="153" customWidth="1"/>
    <col min="12808" max="12808" width="15.5" style="153" customWidth="1"/>
    <col min="12809" max="12822" width="12.6640625" style="153" customWidth="1"/>
    <col min="12823" max="13059" width="9.1640625" style="153"/>
    <col min="13060" max="13060" width="18.5" style="153" customWidth="1"/>
    <col min="13061" max="13061" width="22.5" style="153" customWidth="1"/>
    <col min="13062" max="13062" width="24.83203125" style="153" customWidth="1"/>
    <col min="13063" max="13063" width="61.33203125" style="153" customWidth="1"/>
    <col min="13064" max="13064" width="15.5" style="153" customWidth="1"/>
    <col min="13065" max="13078" width="12.6640625" style="153" customWidth="1"/>
    <col min="13079" max="13315" width="9.1640625" style="153"/>
    <col min="13316" max="13316" width="18.5" style="153" customWidth="1"/>
    <col min="13317" max="13317" width="22.5" style="153" customWidth="1"/>
    <col min="13318" max="13318" width="24.83203125" style="153" customWidth="1"/>
    <col min="13319" max="13319" width="61.33203125" style="153" customWidth="1"/>
    <col min="13320" max="13320" width="15.5" style="153" customWidth="1"/>
    <col min="13321" max="13334" width="12.6640625" style="153" customWidth="1"/>
    <col min="13335" max="13571" width="9.1640625" style="153"/>
    <col min="13572" max="13572" width="18.5" style="153" customWidth="1"/>
    <col min="13573" max="13573" width="22.5" style="153" customWidth="1"/>
    <col min="13574" max="13574" width="24.83203125" style="153" customWidth="1"/>
    <col min="13575" max="13575" width="61.33203125" style="153" customWidth="1"/>
    <col min="13576" max="13576" width="15.5" style="153" customWidth="1"/>
    <col min="13577" max="13590" width="12.6640625" style="153" customWidth="1"/>
    <col min="13591" max="13827" width="9.1640625" style="153"/>
    <col min="13828" max="13828" width="18.5" style="153" customWidth="1"/>
    <col min="13829" max="13829" width="22.5" style="153" customWidth="1"/>
    <col min="13830" max="13830" width="24.83203125" style="153" customWidth="1"/>
    <col min="13831" max="13831" width="61.33203125" style="153" customWidth="1"/>
    <col min="13832" max="13832" width="15.5" style="153" customWidth="1"/>
    <col min="13833" max="13846" width="12.6640625" style="153" customWidth="1"/>
    <col min="13847" max="14083" width="9.1640625" style="153"/>
    <col min="14084" max="14084" width="18.5" style="153" customWidth="1"/>
    <col min="14085" max="14085" width="22.5" style="153" customWidth="1"/>
    <col min="14086" max="14086" width="24.83203125" style="153" customWidth="1"/>
    <col min="14087" max="14087" width="61.33203125" style="153" customWidth="1"/>
    <col min="14088" max="14088" width="15.5" style="153" customWidth="1"/>
    <col min="14089" max="14102" width="12.6640625" style="153" customWidth="1"/>
    <col min="14103" max="14339" width="9.1640625" style="153"/>
    <col min="14340" max="14340" width="18.5" style="153" customWidth="1"/>
    <col min="14341" max="14341" width="22.5" style="153" customWidth="1"/>
    <col min="14342" max="14342" width="24.83203125" style="153" customWidth="1"/>
    <col min="14343" max="14343" width="61.33203125" style="153" customWidth="1"/>
    <col min="14344" max="14344" width="15.5" style="153" customWidth="1"/>
    <col min="14345" max="14358" width="12.6640625" style="153" customWidth="1"/>
    <col min="14359" max="14595" width="9.1640625" style="153"/>
    <col min="14596" max="14596" width="18.5" style="153" customWidth="1"/>
    <col min="14597" max="14597" width="22.5" style="153" customWidth="1"/>
    <col min="14598" max="14598" width="24.83203125" style="153" customWidth="1"/>
    <col min="14599" max="14599" width="61.33203125" style="153" customWidth="1"/>
    <col min="14600" max="14600" width="15.5" style="153" customWidth="1"/>
    <col min="14601" max="14614" width="12.6640625" style="153" customWidth="1"/>
    <col min="14615" max="14851" width="9.1640625" style="153"/>
    <col min="14852" max="14852" width="18.5" style="153" customWidth="1"/>
    <col min="14853" max="14853" width="22.5" style="153" customWidth="1"/>
    <col min="14854" max="14854" width="24.83203125" style="153" customWidth="1"/>
    <col min="14855" max="14855" width="61.33203125" style="153" customWidth="1"/>
    <col min="14856" max="14856" width="15.5" style="153" customWidth="1"/>
    <col min="14857" max="14870" width="12.6640625" style="153" customWidth="1"/>
    <col min="14871" max="15107" width="9.1640625" style="153"/>
    <col min="15108" max="15108" width="18.5" style="153" customWidth="1"/>
    <col min="15109" max="15109" width="22.5" style="153" customWidth="1"/>
    <col min="15110" max="15110" width="24.83203125" style="153" customWidth="1"/>
    <col min="15111" max="15111" width="61.33203125" style="153" customWidth="1"/>
    <col min="15112" max="15112" width="15.5" style="153" customWidth="1"/>
    <col min="15113" max="15126" width="12.6640625" style="153" customWidth="1"/>
    <col min="15127" max="15363" width="9.1640625" style="153"/>
    <col min="15364" max="15364" width="18.5" style="153" customWidth="1"/>
    <col min="15365" max="15365" width="22.5" style="153" customWidth="1"/>
    <col min="15366" max="15366" width="24.83203125" style="153" customWidth="1"/>
    <col min="15367" max="15367" width="61.33203125" style="153" customWidth="1"/>
    <col min="15368" max="15368" width="15.5" style="153" customWidth="1"/>
    <col min="15369" max="15382" width="12.6640625" style="153" customWidth="1"/>
    <col min="15383" max="15619" width="9.1640625" style="153"/>
    <col min="15620" max="15620" width="18.5" style="153" customWidth="1"/>
    <col min="15621" max="15621" width="22.5" style="153" customWidth="1"/>
    <col min="15622" max="15622" width="24.83203125" style="153" customWidth="1"/>
    <col min="15623" max="15623" width="61.33203125" style="153" customWidth="1"/>
    <col min="15624" max="15624" width="15.5" style="153" customWidth="1"/>
    <col min="15625" max="15638" width="12.6640625" style="153" customWidth="1"/>
    <col min="15639" max="15875" width="9.1640625" style="153"/>
    <col min="15876" max="15876" width="18.5" style="153" customWidth="1"/>
    <col min="15877" max="15877" width="22.5" style="153" customWidth="1"/>
    <col min="15878" max="15878" width="24.83203125" style="153" customWidth="1"/>
    <col min="15879" max="15879" width="61.33203125" style="153" customWidth="1"/>
    <col min="15880" max="15880" width="15.5" style="153" customWidth="1"/>
    <col min="15881" max="15894" width="12.6640625" style="153" customWidth="1"/>
    <col min="15895" max="16131" width="9.1640625" style="153"/>
    <col min="16132" max="16132" width="18.5" style="153" customWidth="1"/>
    <col min="16133" max="16133" width="22.5" style="153" customWidth="1"/>
    <col min="16134" max="16134" width="24.83203125" style="153" customWidth="1"/>
    <col min="16135" max="16135" width="61.33203125" style="153" customWidth="1"/>
    <col min="16136" max="16136" width="15.5" style="153" customWidth="1"/>
    <col min="16137" max="16150" width="12.6640625" style="153" customWidth="1"/>
    <col min="16151" max="16384" width="9.1640625" style="153"/>
  </cols>
  <sheetData>
    <row r="1" spans="1:24">
      <c r="D1" s="6"/>
      <c r="E1" s="6"/>
      <c r="G1" s="6"/>
      <c r="H1" s="28"/>
      <c r="I1" s="29"/>
      <c r="J1" s="6"/>
      <c r="K1" s="28"/>
      <c r="L1" s="6"/>
      <c r="M1" s="28"/>
      <c r="N1" s="6"/>
      <c r="O1" s="6"/>
      <c r="P1" s="6"/>
    </row>
    <row r="2" spans="1:24" ht="15" customHeight="1">
      <c r="D2" s="170" t="s">
        <v>779</v>
      </c>
      <c r="E2" s="170"/>
      <c r="F2" s="170"/>
      <c r="G2" s="170"/>
      <c r="H2" s="28"/>
      <c r="I2" s="29"/>
      <c r="J2" s="6"/>
      <c r="K2" s="28"/>
      <c r="L2" s="6"/>
      <c r="M2" s="28"/>
      <c r="N2" s="6"/>
      <c r="O2" s="6"/>
      <c r="P2" s="6"/>
    </row>
    <row r="3" spans="1:24" ht="15" customHeight="1">
      <c r="D3" s="170"/>
      <c r="E3" s="170"/>
      <c r="F3" s="170"/>
      <c r="G3" s="170"/>
      <c r="H3" s="28"/>
      <c r="I3" s="29"/>
      <c r="J3" s="6"/>
      <c r="K3" s="28"/>
      <c r="L3" s="6"/>
      <c r="M3" s="28"/>
      <c r="N3" s="6"/>
      <c r="O3" s="6"/>
      <c r="P3" s="6"/>
    </row>
    <row r="4" spans="1:24" ht="15" customHeight="1">
      <c r="D4" s="170"/>
      <c r="E4" s="170"/>
      <c r="F4" s="170"/>
      <c r="G4" s="170"/>
      <c r="H4" s="28"/>
      <c r="I4" s="29"/>
      <c r="J4" s="6"/>
      <c r="K4" s="28"/>
      <c r="L4" s="6"/>
      <c r="M4" s="28"/>
      <c r="N4" s="6"/>
      <c r="O4" s="6"/>
      <c r="P4" s="6"/>
    </row>
    <row r="5" spans="1:24">
      <c r="D5" s="6"/>
      <c r="E5" s="6"/>
      <c r="G5" s="6"/>
      <c r="H5" s="28"/>
      <c r="I5" s="29"/>
      <c r="J5" s="6"/>
      <c r="K5" s="28"/>
      <c r="L5" s="6"/>
      <c r="M5" s="28"/>
      <c r="N5" s="6"/>
      <c r="O5" s="6"/>
      <c r="P5" s="6"/>
    </row>
    <row r="6" spans="1:24" customFormat="1">
      <c r="F6" s="6">
        <v>1</v>
      </c>
      <c r="G6">
        <v>2</v>
      </c>
      <c r="H6">
        <v>3</v>
      </c>
      <c r="I6">
        <v>4</v>
      </c>
      <c r="J6">
        <v>5</v>
      </c>
      <c r="K6">
        <v>6</v>
      </c>
      <c r="L6">
        <v>7</v>
      </c>
      <c r="M6">
        <v>8</v>
      </c>
      <c r="N6">
        <v>9</v>
      </c>
      <c r="O6">
        <v>10</v>
      </c>
      <c r="P6">
        <v>11</v>
      </c>
      <c r="Q6">
        <v>12</v>
      </c>
      <c r="R6">
        <v>13</v>
      </c>
      <c r="S6">
        <v>14</v>
      </c>
      <c r="T6" s="6">
        <v>15</v>
      </c>
      <c r="U6">
        <v>16</v>
      </c>
      <c r="V6" s="144">
        <v>17</v>
      </c>
      <c r="W6" s="6">
        <v>18</v>
      </c>
    </row>
    <row r="7" spans="1:24" ht="60.75" customHeight="1">
      <c r="A7" t="s">
        <v>219</v>
      </c>
      <c r="B7" t="s">
        <v>766</v>
      </c>
      <c r="D7" s="30" t="s">
        <v>220</v>
      </c>
      <c r="E7" s="31" t="s">
        <v>221</v>
      </c>
      <c r="F7" s="30" t="s">
        <v>222</v>
      </c>
      <c r="G7" s="31" t="s">
        <v>223</v>
      </c>
      <c r="H7" s="31" t="s">
        <v>224</v>
      </c>
      <c r="I7" s="161" t="s">
        <v>225</v>
      </c>
      <c r="J7" s="31" t="s">
        <v>226</v>
      </c>
      <c r="K7" s="31" t="s">
        <v>227</v>
      </c>
      <c r="L7" s="31" t="s">
        <v>228</v>
      </c>
      <c r="M7" s="31" t="s">
        <v>229</v>
      </c>
      <c r="N7" s="31" t="s">
        <v>230</v>
      </c>
      <c r="O7" s="31" t="s">
        <v>231</v>
      </c>
      <c r="P7" s="31" t="s">
        <v>232</v>
      </c>
      <c r="Q7" s="31" t="s">
        <v>233</v>
      </c>
      <c r="R7" s="30" t="s">
        <v>234</v>
      </c>
      <c r="S7" s="30" t="s">
        <v>235</v>
      </c>
      <c r="T7" s="30" t="s">
        <v>236</v>
      </c>
      <c r="U7" s="30" t="s">
        <v>237</v>
      </c>
      <c r="V7" s="30" t="s">
        <v>238</v>
      </c>
      <c r="W7" s="30" t="s">
        <v>239</v>
      </c>
      <c r="X7" s="33" t="s">
        <v>240</v>
      </c>
    </row>
    <row r="8" spans="1:24">
      <c r="A8" s="34">
        <v>523456</v>
      </c>
      <c r="B8">
        <v>9000</v>
      </c>
      <c r="C8">
        <v>4115911</v>
      </c>
      <c r="D8" t="s">
        <v>429</v>
      </c>
      <c r="E8" t="s">
        <v>430</v>
      </c>
      <c r="F8" s="162">
        <v>4115911</v>
      </c>
      <c r="G8" t="s">
        <v>178</v>
      </c>
      <c r="H8" t="s">
        <v>780</v>
      </c>
      <c r="J8">
        <v>3218.5</v>
      </c>
      <c r="K8">
        <v>707.75</v>
      </c>
      <c r="L8">
        <v>189.5</v>
      </c>
      <c r="M8">
        <v>0</v>
      </c>
      <c r="N8">
        <v>0</v>
      </c>
      <c r="O8">
        <v>1180.75</v>
      </c>
      <c r="P8">
        <v>237</v>
      </c>
      <c r="Q8">
        <v>176</v>
      </c>
      <c r="R8">
        <v>3737</v>
      </c>
      <c r="S8">
        <v>5709.5</v>
      </c>
      <c r="T8">
        <v>1.53</v>
      </c>
      <c r="U8">
        <v>52</v>
      </c>
      <c r="V8">
        <v>0.05</v>
      </c>
      <c r="W8">
        <v>1.53</v>
      </c>
      <c r="X8">
        <v>0</v>
      </c>
    </row>
    <row r="9" spans="1:24">
      <c r="A9" s="34">
        <v>523456</v>
      </c>
      <c r="B9">
        <v>14900</v>
      </c>
      <c r="C9">
        <v>4115901</v>
      </c>
      <c r="D9" t="s">
        <v>265</v>
      </c>
      <c r="E9" t="s">
        <v>266</v>
      </c>
      <c r="F9" s="162">
        <v>4115901</v>
      </c>
      <c r="G9" t="s">
        <v>781</v>
      </c>
      <c r="H9" t="s">
        <v>780</v>
      </c>
      <c r="J9">
        <v>2829.5</v>
      </c>
      <c r="K9">
        <v>1039.75</v>
      </c>
      <c r="L9">
        <v>0</v>
      </c>
      <c r="M9">
        <v>0</v>
      </c>
      <c r="N9">
        <v>0</v>
      </c>
      <c r="O9">
        <v>1562.25</v>
      </c>
      <c r="P9">
        <v>0</v>
      </c>
      <c r="Q9">
        <v>496</v>
      </c>
      <c r="R9">
        <v>3096</v>
      </c>
      <c r="S9">
        <v>5927.5</v>
      </c>
      <c r="T9">
        <v>1.91</v>
      </c>
      <c r="U9">
        <v>44</v>
      </c>
      <c r="V9">
        <v>0.16</v>
      </c>
      <c r="W9">
        <v>1.91</v>
      </c>
      <c r="X9">
        <v>0</v>
      </c>
    </row>
    <row r="10" spans="1:24">
      <c r="A10" s="34">
        <v>523456</v>
      </c>
      <c r="B10">
        <v>21800</v>
      </c>
      <c r="C10">
        <v>4115621</v>
      </c>
      <c r="D10" t="s">
        <v>249</v>
      </c>
      <c r="E10" t="s">
        <v>250</v>
      </c>
      <c r="F10" s="162">
        <v>4115621</v>
      </c>
      <c r="G10" t="s">
        <v>55</v>
      </c>
      <c r="H10" t="s">
        <v>780</v>
      </c>
      <c r="J10">
        <v>8973.8700000000008</v>
      </c>
      <c r="K10">
        <v>2301.14</v>
      </c>
      <c r="L10">
        <v>0</v>
      </c>
      <c r="M10">
        <v>528.63</v>
      </c>
      <c r="N10">
        <v>2788.81</v>
      </c>
      <c r="O10">
        <v>5454.69</v>
      </c>
      <c r="P10">
        <v>914.6</v>
      </c>
      <c r="Q10">
        <v>984</v>
      </c>
      <c r="R10">
        <v>7265</v>
      </c>
      <c r="S10">
        <v>21945.74</v>
      </c>
      <c r="T10">
        <v>3.02</v>
      </c>
      <c r="U10">
        <v>101</v>
      </c>
      <c r="V10">
        <v>0.14000000000000001</v>
      </c>
      <c r="W10">
        <v>2.88</v>
      </c>
      <c r="X10">
        <v>0.14000000000000012</v>
      </c>
    </row>
    <row r="11" spans="1:24">
      <c r="A11" s="34">
        <v>523456</v>
      </c>
      <c r="B11">
        <v>35400</v>
      </c>
      <c r="C11">
        <v>4113635</v>
      </c>
      <c r="D11" t="s">
        <v>509</v>
      </c>
      <c r="E11" t="s">
        <v>510</v>
      </c>
      <c r="F11" s="162">
        <v>4113635</v>
      </c>
      <c r="G11" t="s">
        <v>29</v>
      </c>
      <c r="H11" t="s">
        <v>780</v>
      </c>
      <c r="J11">
        <v>13456.26</v>
      </c>
      <c r="K11">
        <v>4681.1000000000004</v>
      </c>
      <c r="L11">
        <v>0</v>
      </c>
      <c r="M11">
        <v>0</v>
      </c>
      <c r="N11">
        <v>361.03</v>
      </c>
      <c r="O11">
        <v>2639.36</v>
      </c>
      <c r="P11">
        <v>1787.35</v>
      </c>
      <c r="Q11">
        <v>464</v>
      </c>
      <c r="R11">
        <v>7693</v>
      </c>
      <c r="S11">
        <v>23389.1</v>
      </c>
      <c r="T11">
        <v>3.04</v>
      </c>
      <c r="U11">
        <v>91</v>
      </c>
      <c r="V11">
        <v>0.06</v>
      </c>
      <c r="W11">
        <v>2.98</v>
      </c>
      <c r="X11">
        <v>6.0000000000000053E-2</v>
      </c>
    </row>
    <row r="12" spans="1:24">
      <c r="A12" s="34">
        <v>523456</v>
      </c>
      <c r="B12">
        <v>24400</v>
      </c>
      <c r="C12">
        <v>4115601</v>
      </c>
      <c r="D12" t="s">
        <v>270</v>
      </c>
      <c r="E12" t="s">
        <v>271</v>
      </c>
      <c r="F12" s="162">
        <v>4115601</v>
      </c>
      <c r="G12" t="s">
        <v>272</v>
      </c>
      <c r="H12" t="s">
        <v>780</v>
      </c>
      <c r="J12">
        <v>14036.92</v>
      </c>
      <c r="K12">
        <v>5261.1</v>
      </c>
      <c r="L12">
        <v>123.49</v>
      </c>
      <c r="M12">
        <v>0</v>
      </c>
      <c r="N12">
        <v>2176.02</v>
      </c>
      <c r="O12">
        <v>2494.34</v>
      </c>
      <c r="P12">
        <v>8</v>
      </c>
      <c r="Q12">
        <v>994.5</v>
      </c>
      <c r="R12">
        <v>8074</v>
      </c>
      <c r="S12">
        <v>25094.37</v>
      </c>
      <c r="T12">
        <v>3.11</v>
      </c>
      <c r="U12">
        <v>98</v>
      </c>
      <c r="V12">
        <v>0.12</v>
      </c>
      <c r="W12">
        <v>2.9899999999999998</v>
      </c>
      <c r="X12">
        <v>0.12000000000000011</v>
      </c>
    </row>
    <row r="13" spans="1:24">
      <c r="A13" s="34">
        <v>523456</v>
      </c>
      <c r="B13">
        <v>40930</v>
      </c>
      <c r="C13">
        <v>4115631</v>
      </c>
      <c r="D13" t="s">
        <v>419</v>
      </c>
      <c r="E13" t="s">
        <v>420</v>
      </c>
      <c r="F13" s="162">
        <v>4115631</v>
      </c>
      <c r="G13" t="s">
        <v>421</v>
      </c>
      <c r="H13" t="s">
        <v>780</v>
      </c>
      <c r="J13">
        <v>12613.83</v>
      </c>
      <c r="K13">
        <v>3893.52</v>
      </c>
      <c r="L13">
        <v>12.33</v>
      </c>
      <c r="M13">
        <v>0</v>
      </c>
      <c r="N13">
        <v>3483.61</v>
      </c>
      <c r="O13">
        <v>4594.5600000000004</v>
      </c>
      <c r="P13">
        <v>1917.56</v>
      </c>
      <c r="Q13">
        <f>552-90</f>
        <v>462</v>
      </c>
      <c r="R13">
        <v>8537</v>
      </c>
      <c r="S13">
        <v>27067.41</v>
      </c>
      <c r="T13">
        <v>3.17</v>
      </c>
      <c r="U13">
        <v>100</v>
      </c>
      <c r="V13" s="164">
        <f>Q13/R13</f>
        <v>5.4117371441958537E-2</v>
      </c>
      <c r="W13">
        <v>3.11</v>
      </c>
      <c r="X13">
        <v>6.0000000000000053E-2</v>
      </c>
    </row>
    <row r="14" spans="1:24">
      <c r="A14" s="34">
        <v>523456</v>
      </c>
      <c r="B14">
        <v>25300</v>
      </c>
      <c r="C14">
        <v>4113668</v>
      </c>
      <c r="D14" t="s">
        <v>737</v>
      </c>
      <c r="E14" t="s">
        <v>738</v>
      </c>
      <c r="F14" s="162">
        <v>4113668</v>
      </c>
      <c r="G14" t="s">
        <v>59</v>
      </c>
      <c r="H14" t="s">
        <v>780</v>
      </c>
      <c r="J14">
        <v>12944.75</v>
      </c>
      <c r="K14">
        <v>4256.72</v>
      </c>
      <c r="L14">
        <v>0</v>
      </c>
      <c r="M14">
        <v>0</v>
      </c>
      <c r="N14">
        <v>1616.75</v>
      </c>
      <c r="O14">
        <v>2766</v>
      </c>
      <c r="P14">
        <v>0</v>
      </c>
      <c r="Q14">
        <v>365</v>
      </c>
      <c r="R14">
        <v>6857</v>
      </c>
      <c r="S14">
        <v>21949.22</v>
      </c>
      <c r="T14">
        <v>3.2</v>
      </c>
      <c r="U14">
        <v>82</v>
      </c>
      <c r="V14">
        <v>0.05</v>
      </c>
      <c r="W14">
        <v>3.1500000000000004</v>
      </c>
      <c r="X14">
        <v>4.9999999999999822E-2</v>
      </c>
    </row>
    <row r="15" spans="1:24">
      <c r="A15" s="34">
        <v>523456</v>
      </c>
      <c r="B15">
        <v>40780</v>
      </c>
      <c r="C15">
        <v>4113221</v>
      </c>
      <c r="D15" t="s">
        <v>537</v>
      </c>
      <c r="E15" t="s">
        <v>538</v>
      </c>
      <c r="F15" s="162">
        <v>4113221</v>
      </c>
      <c r="G15" t="s">
        <v>45</v>
      </c>
      <c r="H15" t="s">
        <v>780</v>
      </c>
      <c r="J15">
        <v>21901</v>
      </c>
      <c r="K15">
        <v>6472.25</v>
      </c>
      <c r="L15">
        <v>1061</v>
      </c>
      <c r="M15">
        <v>0</v>
      </c>
      <c r="N15">
        <v>0</v>
      </c>
      <c r="O15">
        <v>6650.47</v>
      </c>
      <c r="P15">
        <v>758.25</v>
      </c>
      <c r="Q15">
        <v>504</v>
      </c>
      <c r="R15">
        <v>11635</v>
      </c>
      <c r="S15">
        <v>37346.97</v>
      </c>
      <c r="T15">
        <v>3.21</v>
      </c>
      <c r="U15">
        <v>142</v>
      </c>
      <c r="V15">
        <v>0.04</v>
      </c>
      <c r="W15">
        <v>3.17</v>
      </c>
      <c r="X15">
        <v>4.0000000000000036E-2</v>
      </c>
    </row>
    <row r="16" spans="1:24">
      <c r="A16" s="34">
        <v>523456</v>
      </c>
      <c r="B16">
        <v>17400</v>
      </c>
      <c r="C16">
        <v>4115861</v>
      </c>
      <c r="D16" t="s">
        <v>657</v>
      </c>
      <c r="E16" t="s">
        <v>658</v>
      </c>
      <c r="F16" s="162">
        <v>4115861</v>
      </c>
      <c r="G16" t="s">
        <v>191</v>
      </c>
      <c r="H16" t="s">
        <v>780</v>
      </c>
      <c r="J16">
        <v>17408.05</v>
      </c>
      <c r="K16">
        <v>7798.74</v>
      </c>
      <c r="L16">
        <v>1484</v>
      </c>
      <c r="M16">
        <v>0</v>
      </c>
      <c r="N16">
        <v>0</v>
      </c>
      <c r="O16">
        <v>1170.46</v>
      </c>
      <c r="P16">
        <v>903.22</v>
      </c>
      <c r="Q16">
        <v>528</v>
      </c>
      <c r="R16">
        <v>9080</v>
      </c>
      <c r="S16">
        <v>29292.47</v>
      </c>
      <c r="T16">
        <v>3.23</v>
      </c>
      <c r="U16">
        <v>150</v>
      </c>
      <c r="V16">
        <v>0.06</v>
      </c>
      <c r="W16">
        <v>3.17</v>
      </c>
      <c r="X16">
        <v>6.0000000000000053E-2</v>
      </c>
    </row>
    <row r="17" spans="1:24">
      <c r="A17" s="34">
        <v>523456</v>
      </c>
      <c r="B17">
        <v>18100</v>
      </c>
      <c r="C17">
        <v>4115691</v>
      </c>
      <c r="D17" t="s">
        <v>666</v>
      </c>
      <c r="E17" t="s">
        <v>667</v>
      </c>
      <c r="F17" s="162">
        <v>4115691</v>
      </c>
      <c r="G17" t="s">
        <v>197</v>
      </c>
      <c r="H17" t="s">
        <v>780</v>
      </c>
      <c r="J17">
        <v>13624.58</v>
      </c>
      <c r="K17">
        <v>6414.47</v>
      </c>
      <c r="L17">
        <v>0</v>
      </c>
      <c r="M17">
        <v>0</v>
      </c>
      <c r="N17">
        <v>1052.4000000000001</v>
      </c>
      <c r="O17">
        <v>4445.82</v>
      </c>
      <c r="P17">
        <v>713.39</v>
      </c>
      <c r="Q17">
        <v>472</v>
      </c>
      <c r="R17">
        <v>8262</v>
      </c>
      <c r="S17">
        <v>26722.66</v>
      </c>
      <c r="T17">
        <v>3.23</v>
      </c>
      <c r="U17">
        <v>98</v>
      </c>
      <c r="V17">
        <v>0.06</v>
      </c>
      <c r="W17">
        <v>3.17</v>
      </c>
      <c r="X17">
        <v>6.0000000000000053E-2</v>
      </c>
    </row>
    <row r="18" spans="1:24">
      <c r="A18" s="34">
        <v>523456</v>
      </c>
      <c r="B18">
        <v>40590</v>
      </c>
      <c r="C18">
        <v>4115301</v>
      </c>
      <c r="D18" t="s">
        <v>586</v>
      </c>
      <c r="E18" t="s">
        <v>587</v>
      </c>
      <c r="F18" s="162">
        <v>4115301</v>
      </c>
      <c r="G18" t="s">
        <v>113</v>
      </c>
      <c r="H18" t="s">
        <v>780</v>
      </c>
      <c r="J18">
        <v>15079.98</v>
      </c>
      <c r="K18">
        <v>7054.2</v>
      </c>
      <c r="L18">
        <v>0</v>
      </c>
      <c r="M18">
        <v>0</v>
      </c>
      <c r="N18">
        <v>52.63</v>
      </c>
      <c r="O18">
        <v>2307.73</v>
      </c>
      <c r="P18">
        <v>477.75</v>
      </c>
      <c r="Q18">
        <v>488</v>
      </c>
      <c r="R18">
        <v>7815</v>
      </c>
      <c r="S18">
        <v>25460.29</v>
      </c>
      <c r="T18">
        <v>3.26</v>
      </c>
      <c r="U18">
        <v>94</v>
      </c>
      <c r="V18">
        <v>0.06</v>
      </c>
      <c r="W18">
        <v>3.1999999999999997</v>
      </c>
      <c r="X18">
        <v>6.0000000000000053E-2</v>
      </c>
    </row>
    <row r="19" spans="1:24">
      <c r="A19" s="34">
        <v>523456</v>
      </c>
      <c r="B19">
        <v>25000</v>
      </c>
      <c r="C19">
        <v>4115881</v>
      </c>
      <c r="D19" t="s">
        <v>732</v>
      </c>
      <c r="E19" t="s">
        <v>733</v>
      </c>
      <c r="F19" s="162">
        <v>4115881</v>
      </c>
      <c r="G19" t="s">
        <v>734</v>
      </c>
      <c r="H19" t="s">
        <v>780</v>
      </c>
      <c r="J19">
        <v>10411.26</v>
      </c>
      <c r="K19">
        <v>1375.64</v>
      </c>
      <c r="L19">
        <v>0</v>
      </c>
      <c r="M19">
        <v>777.96</v>
      </c>
      <c r="N19">
        <v>2418.73</v>
      </c>
      <c r="O19">
        <v>3219.74</v>
      </c>
      <c r="P19">
        <v>495.81</v>
      </c>
      <c r="Q19">
        <v>656</v>
      </c>
      <c r="R19">
        <v>5800</v>
      </c>
      <c r="S19">
        <v>19355.14</v>
      </c>
      <c r="T19">
        <v>3.34</v>
      </c>
      <c r="U19">
        <v>65</v>
      </c>
      <c r="V19" s="164">
        <f>Q19/R19</f>
        <v>0.11310344827586206</v>
      </c>
      <c r="W19">
        <v>3.23</v>
      </c>
      <c r="X19">
        <v>0.11</v>
      </c>
    </row>
    <row r="20" spans="1:24">
      <c r="A20" s="34">
        <v>523456</v>
      </c>
      <c r="B20">
        <v>10300</v>
      </c>
      <c r="C20">
        <v>4113924</v>
      </c>
      <c r="D20" t="s">
        <v>707</v>
      </c>
      <c r="E20" t="s">
        <v>708</v>
      </c>
      <c r="F20" s="162">
        <v>4113924</v>
      </c>
      <c r="G20" t="s">
        <v>214</v>
      </c>
      <c r="H20" t="s">
        <v>780</v>
      </c>
      <c r="J20">
        <v>15355</v>
      </c>
      <c r="K20">
        <v>3701</v>
      </c>
      <c r="L20">
        <v>453.5</v>
      </c>
      <c r="M20">
        <v>0</v>
      </c>
      <c r="N20">
        <v>0</v>
      </c>
      <c r="O20">
        <v>1656.5</v>
      </c>
      <c r="P20">
        <v>437.25</v>
      </c>
      <c r="Q20">
        <v>424</v>
      </c>
      <c r="R20">
        <v>6695</v>
      </c>
      <c r="S20">
        <v>22027.25</v>
      </c>
      <c r="T20">
        <v>3.29</v>
      </c>
      <c r="U20">
        <v>75</v>
      </c>
      <c r="V20">
        <v>0.06</v>
      </c>
      <c r="W20">
        <v>3.23</v>
      </c>
      <c r="X20">
        <v>6.0000000000000053E-2</v>
      </c>
    </row>
    <row r="21" spans="1:24">
      <c r="A21" s="34">
        <v>523456</v>
      </c>
      <c r="B21">
        <v>10200</v>
      </c>
      <c r="C21">
        <v>4113916</v>
      </c>
      <c r="D21" t="s">
        <v>246</v>
      </c>
      <c r="E21" t="s">
        <v>247</v>
      </c>
      <c r="F21" s="162">
        <v>4113916</v>
      </c>
      <c r="G21" t="s">
        <v>248</v>
      </c>
      <c r="H21" t="s">
        <v>780</v>
      </c>
      <c r="J21">
        <v>13109.75</v>
      </c>
      <c r="K21">
        <v>3359.25</v>
      </c>
      <c r="L21">
        <v>0</v>
      </c>
      <c r="M21">
        <v>0</v>
      </c>
      <c r="N21">
        <v>0</v>
      </c>
      <c r="O21">
        <v>3983.75</v>
      </c>
      <c r="P21">
        <v>276.25</v>
      </c>
      <c r="Q21">
        <v>511.25</v>
      </c>
      <c r="R21">
        <v>6341</v>
      </c>
      <c r="S21">
        <v>21240.25</v>
      </c>
      <c r="T21">
        <v>3.35</v>
      </c>
      <c r="U21">
        <v>85</v>
      </c>
      <c r="V21">
        <v>0.08</v>
      </c>
      <c r="W21">
        <v>3.27</v>
      </c>
      <c r="X21">
        <v>8.0000000000000071E-2</v>
      </c>
    </row>
    <row r="22" spans="1:24">
      <c r="A22" s="34">
        <v>523456</v>
      </c>
      <c r="B22">
        <v>23300</v>
      </c>
      <c r="C22">
        <v>4115101</v>
      </c>
      <c r="D22" t="s">
        <v>499</v>
      </c>
      <c r="E22" t="s">
        <v>500</v>
      </c>
      <c r="F22" s="162">
        <v>4115101</v>
      </c>
      <c r="G22" t="s">
        <v>501</v>
      </c>
      <c r="H22" t="s">
        <v>780</v>
      </c>
      <c r="J22">
        <v>7756.95</v>
      </c>
      <c r="K22">
        <v>2773.44</v>
      </c>
      <c r="L22">
        <v>371</v>
      </c>
      <c r="M22">
        <v>0</v>
      </c>
      <c r="N22">
        <v>624.11</v>
      </c>
      <c r="O22">
        <v>5116.43</v>
      </c>
      <c r="P22">
        <v>0</v>
      </c>
      <c r="Q22">
        <v>528</v>
      </c>
      <c r="R22">
        <v>4987</v>
      </c>
      <c r="S22">
        <v>17169.93</v>
      </c>
      <c r="T22">
        <v>3.44</v>
      </c>
      <c r="U22">
        <v>69</v>
      </c>
      <c r="V22">
        <v>0.11</v>
      </c>
      <c r="W22">
        <v>3.33</v>
      </c>
      <c r="X22">
        <v>0.10999999999999988</v>
      </c>
    </row>
    <row r="23" spans="1:24">
      <c r="A23" s="34">
        <v>523456</v>
      </c>
      <c r="B23">
        <v>18200</v>
      </c>
      <c r="C23">
        <v>4115591</v>
      </c>
      <c r="D23" t="s">
        <v>400</v>
      </c>
      <c r="E23" t="s">
        <v>401</v>
      </c>
      <c r="F23" s="162">
        <v>4115591</v>
      </c>
      <c r="G23" t="s">
        <v>402</v>
      </c>
      <c r="H23" t="s">
        <v>780</v>
      </c>
      <c r="J23">
        <v>9264.25</v>
      </c>
      <c r="K23">
        <v>5649.54</v>
      </c>
      <c r="L23">
        <v>0</v>
      </c>
      <c r="M23">
        <v>164.92</v>
      </c>
      <c r="N23">
        <v>4230.25</v>
      </c>
      <c r="O23">
        <v>2411.8200000000002</v>
      </c>
      <c r="P23">
        <v>644.04999999999995</v>
      </c>
      <c r="Q23">
        <v>528</v>
      </c>
      <c r="R23">
        <v>6691</v>
      </c>
      <c r="S23">
        <v>22892.83</v>
      </c>
      <c r="T23">
        <v>3.42</v>
      </c>
      <c r="U23">
        <v>91</v>
      </c>
      <c r="V23">
        <v>0.08</v>
      </c>
      <c r="W23">
        <v>3.34</v>
      </c>
      <c r="X23">
        <v>8.0000000000000071E-2</v>
      </c>
    </row>
    <row r="24" spans="1:24">
      <c r="A24" s="34">
        <v>523456</v>
      </c>
      <c r="B24">
        <v>16400</v>
      </c>
      <c r="C24">
        <v>4115641</v>
      </c>
      <c r="D24" t="s">
        <v>267</v>
      </c>
      <c r="E24" t="s">
        <v>268</v>
      </c>
      <c r="F24" s="162">
        <v>4115641</v>
      </c>
      <c r="G24" t="s">
        <v>269</v>
      </c>
      <c r="H24" t="s">
        <v>780</v>
      </c>
      <c r="J24">
        <v>11010.75</v>
      </c>
      <c r="K24">
        <v>7245.5</v>
      </c>
      <c r="L24">
        <v>0</v>
      </c>
      <c r="M24">
        <v>129.75</v>
      </c>
      <c r="N24">
        <v>6968.23</v>
      </c>
      <c r="O24">
        <v>2349.27</v>
      </c>
      <c r="P24">
        <v>1032</v>
      </c>
      <c r="Q24">
        <v>536</v>
      </c>
      <c r="R24">
        <v>8472</v>
      </c>
      <c r="S24">
        <v>29271.5</v>
      </c>
      <c r="T24">
        <v>3.46</v>
      </c>
      <c r="U24">
        <v>135</v>
      </c>
      <c r="V24">
        <v>0.06</v>
      </c>
      <c r="W24">
        <v>3.4</v>
      </c>
      <c r="X24">
        <v>6.0000000000000053E-2</v>
      </c>
    </row>
    <row r="25" spans="1:24">
      <c r="A25" s="34">
        <v>523456</v>
      </c>
      <c r="B25">
        <v>10100</v>
      </c>
      <c r="C25">
        <v>4114761</v>
      </c>
      <c r="D25" t="s">
        <v>616</v>
      </c>
      <c r="E25" t="s">
        <v>617</v>
      </c>
      <c r="F25" s="162">
        <v>4114761</v>
      </c>
      <c r="G25" t="s">
        <v>618</v>
      </c>
      <c r="H25" t="s">
        <v>780</v>
      </c>
      <c r="J25">
        <v>14083.74</v>
      </c>
      <c r="K25">
        <v>1972.92</v>
      </c>
      <c r="L25">
        <v>472</v>
      </c>
      <c r="M25">
        <v>0</v>
      </c>
      <c r="N25">
        <v>354.92</v>
      </c>
      <c r="O25">
        <v>7284.24</v>
      </c>
      <c r="P25">
        <v>570.58000000000004</v>
      </c>
      <c r="Q25">
        <v>488</v>
      </c>
      <c r="R25">
        <v>7251</v>
      </c>
      <c r="S25">
        <v>25226.400000000001</v>
      </c>
      <c r="T25">
        <v>3.48</v>
      </c>
      <c r="U25">
        <v>99</v>
      </c>
      <c r="V25">
        <v>7.0000000000000007E-2</v>
      </c>
      <c r="W25">
        <v>3.41</v>
      </c>
      <c r="X25">
        <v>6.999999999999984E-2</v>
      </c>
    </row>
    <row r="26" spans="1:24">
      <c r="A26" s="34">
        <v>523456</v>
      </c>
      <c r="B26">
        <v>40710</v>
      </c>
      <c r="C26">
        <v>4114336</v>
      </c>
      <c r="D26" t="s">
        <v>373</v>
      </c>
      <c r="E26" t="s">
        <v>374</v>
      </c>
      <c r="F26" s="162">
        <v>4114336</v>
      </c>
      <c r="G26" t="s">
        <v>153</v>
      </c>
      <c r="H26" t="s">
        <v>780</v>
      </c>
      <c r="J26">
        <v>17086.740000000002</v>
      </c>
      <c r="K26">
        <v>1284.3499999999999</v>
      </c>
      <c r="L26">
        <v>0</v>
      </c>
      <c r="M26">
        <v>0</v>
      </c>
      <c r="N26">
        <v>0</v>
      </c>
      <c r="O26">
        <v>6643.47</v>
      </c>
      <c r="P26">
        <v>850.89</v>
      </c>
      <c r="Q26">
        <v>513.4</v>
      </c>
      <c r="R26">
        <v>7584</v>
      </c>
      <c r="S26">
        <v>26378.85</v>
      </c>
      <c r="T26">
        <v>3.48</v>
      </c>
      <c r="U26">
        <v>106</v>
      </c>
      <c r="V26">
        <v>7.0000000000000007E-2</v>
      </c>
      <c r="W26">
        <v>3.41</v>
      </c>
      <c r="X26">
        <v>6.999999999999984E-2</v>
      </c>
    </row>
    <row r="27" spans="1:24">
      <c r="A27" s="34">
        <v>523456</v>
      </c>
      <c r="B27">
        <v>14100</v>
      </c>
      <c r="C27">
        <v>4116041</v>
      </c>
      <c r="D27" t="s">
        <v>467</v>
      </c>
      <c r="E27" t="s">
        <v>468</v>
      </c>
      <c r="F27" s="162">
        <v>4116041</v>
      </c>
      <c r="G27" t="s">
        <v>469</v>
      </c>
      <c r="H27" t="s">
        <v>780</v>
      </c>
      <c r="J27">
        <v>10808.5</v>
      </c>
      <c r="K27">
        <v>3955</v>
      </c>
      <c r="L27">
        <v>507</v>
      </c>
      <c r="M27">
        <v>0</v>
      </c>
      <c r="N27">
        <v>579.75</v>
      </c>
      <c r="O27">
        <v>1124.25</v>
      </c>
      <c r="P27">
        <v>1141</v>
      </c>
      <c r="Q27">
        <v>504</v>
      </c>
      <c r="R27">
        <v>5287</v>
      </c>
      <c r="S27">
        <v>18619.5</v>
      </c>
      <c r="T27">
        <v>3.52</v>
      </c>
      <c r="U27">
        <v>74</v>
      </c>
      <c r="V27">
        <v>0.1</v>
      </c>
      <c r="W27">
        <v>3.42</v>
      </c>
      <c r="X27">
        <v>0.10000000000000009</v>
      </c>
    </row>
    <row r="28" spans="1:24">
      <c r="A28" s="34">
        <v>523456</v>
      </c>
      <c r="B28">
        <v>13800</v>
      </c>
      <c r="C28">
        <v>4116001</v>
      </c>
      <c r="D28" t="s">
        <v>311</v>
      </c>
      <c r="E28" t="s">
        <v>312</v>
      </c>
      <c r="F28" s="162">
        <v>4116001</v>
      </c>
      <c r="G28" t="s">
        <v>80</v>
      </c>
      <c r="H28" t="s">
        <v>780</v>
      </c>
      <c r="J28">
        <v>7497.75</v>
      </c>
      <c r="K28">
        <v>1298.75</v>
      </c>
      <c r="L28">
        <v>275.5</v>
      </c>
      <c r="M28">
        <v>0</v>
      </c>
      <c r="N28">
        <v>223.5</v>
      </c>
      <c r="O28">
        <v>2674.58</v>
      </c>
      <c r="P28">
        <v>358.5</v>
      </c>
      <c r="Q28">
        <v>512</v>
      </c>
      <c r="R28">
        <v>3754</v>
      </c>
      <c r="S28">
        <v>12840.58</v>
      </c>
      <c r="T28">
        <v>3.42</v>
      </c>
      <c r="U28">
        <v>44</v>
      </c>
      <c r="V28">
        <v>0.14000000000000001</v>
      </c>
      <c r="W28">
        <v>3.42</v>
      </c>
      <c r="X28">
        <v>0</v>
      </c>
    </row>
    <row r="29" spans="1:24">
      <c r="A29" s="34">
        <v>523456</v>
      </c>
      <c r="B29">
        <v>15900</v>
      </c>
      <c r="C29">
        <v>4154506</v>
      </c>
      <c r="D29" t="s">
        <v>253</v>
      </c>
      <c r="E29" t="s">
        <v>254</v>
      </c>
      <c r="F29" s="162">
        <v>4154506</v>
      </c>
      <c r="G29" t="s">
        <v>255</v>
      </c>
      <c r="H29" t="s">
        <v>780</v>
      </c>
      <c r="J29">
        <v>18006.21</v>
      </c>
      <c r="K29">
        <v>6326.66</v>
      </c>
      <c r="L29">
        <v>0</v>
      </c>
      <c r="M29">
        <v>0</v>
      </c>
      <c r="N29">
        <v>4837.2299999999996</v>
      </c>
      <c r="O29">
        <v>5106.12</v>
      </c>
      <c r="P29">
        <v>0</v>
      </c>
      <c r="Q29">
        <v>1008.8</v>
      </c>
      <c r="R29">
        <v>10008</v>
      </c>
      <c r="S29">
        <v>35285.019999999997</v>
      </c>
      <c r="T29">
        <v>3.53</v>
      </c>
      <c r="U29">
        <v>125</v>
      </c>
      <c r="V29">
        <v>0.1</v>
      </c>
      <c r="W29">
        <v>3.4299999999999997</v>
      </c>
      <c r="X29">
        <v>0.10000000000000009</v>
      </c>
    </row>
    <row r="30" spans="1:24">
      <c r="A30" s="34">
        <v>523456</v>
      </c>
      <c r="B30">
        <v>18500</v>
      </c>
      <c r="C30">
        <v>4116151</v>
      </c>
      <c r="D30" t="s">
        <v>408</v>
      </c>
      <c r="E30" t="s">
        <v>409</v>
      </c>
      <c r="F30" s="162">
        <v>4116151</v>
      </c>
      <c r="G30" t="s">
        <v>168</v>
      </c>
      <c r="H30" t="s">
        <v>780</v>
      </c>
      <c r="J30">
        <v>15887.52</v>
      </c>
      <c r="K30">
        <v>4568</v>
      </c>
      <c r="L30">
        <v>1824.5</v>
      </c>
      <c r="M30">
        <v>0</v>
      </c>
      <c r="N30">
        <v>0</v>
      </c>
      <c r="O30">
        <v>2619</v>
      </c>
      <c r="P30">
        <v>0</v>
      </c>
      <c r="Q30">
        <v>472</v>
      </c>
      <c r="R30">
        <v>7245</v>
      </c>
      <c r="S30">
        <v>25371.02</v>
      </c>
      <c r="T30">
        <v>3.5</v>
      </c>
      <c r="U30">
        <v>96</v>
      </c>
      <c r="V30">
        <v>7.0000000000000007E-2</v>
      </c>
      <c r="W30">
        <v>3.43</v>
      </c>
      <c r="X30">
        <v>6.999999999999984E-2</v>
      </c>
    </row>
    <row r="31" spans="1:24">
      <c r="A31" s="34">
        <v>523456</v>
      </c>
      <c r="B31">
        <v>11700</v>
      </c>
      <c r="C31">
        <v>4116021</v>
      </c>
      <c r="D31" t="s">
        <v>258</v>
      </c>
      <c r="E31" t="s">
        <v>259</v>
      </c>
      <c r="F31" s="162">
        <v>4116021</v>
      </c>
      <c r="G31" t="s">
        <v>260</v>
      </c>
      <c r="H31" t="s">
        <v>780</v>
      </c>
      <c r="J31">
        <v>9613.75</v>
      </c>
      <c r="K31">
        <v>3262</v>
      </c>
      <c r="L31">
        <v>1474.25</v>
      </c>
      <c r="M31">
        <v>0</v>
      </c>
      <c r="N31">
        <v>1509.25</v>
      </c>
      <c r="O31">
        <v>3510.5</v>
      </c>
      <c r="P31">
        <v>832.25</v>
      </c>
      <c r="Q31">
        <v>504</v>
      </c>
      <c r="R31">
        <v>5889</v>
      </c>
      <c r="S31">
        <v>20706</v>
      </c>
      <c r="T31">
        <v>3.52</v>
      </c>
      <c r="U31">
        <v>92</v>
      </c>
      <c r="V31">
        <v>0.09</v>
      </c>
      <c r="W31">
        <v>3.43</v>
      </c>
      <c r="X31">
        <v>8.9999999999999858E-2</v>
      </c>
    </row>
    <row r="32" spans="1:24">
      <c r="A32" s="34">
        <v>523456</v>
      </c>
      <c r="B32">
        <v>17000</v>
      </c>
      <c r="C32">
        <v>4114578</v>
      </c>
      <c r="D32" t="s">
        <v>638</v>
      </c>
      <c r="E32" t="s">
        <v>639</v>
      </c>
      <c r="F32" s="162">
        <v>4114578</v>
      </c>
      <c r="G32" t="s">
        <v>137</v>
      </c>
      <c r="H32" t="s">
        <v>780</v>
      </c>
      <c r="J32">
        <v>14236.88</v>
      </c>
      <c r="K32">
        <v>2325.9</v>
      </c>
      <c r="L32">
        <v>545.5</v>
      </c>
      <c r="M32">
        <v>0</v>
      </c>
      <c r="N32">
        <v>1362.7</v>
      </c>
      <c r="O32">
        <v>2992.16</v>
      </c>
      <c r="P32">
        <v>837.07</v>
      </c>
      <c r="Q32">
        <v>776</v>
      </c>
      <c r="R32">
        <v>6465</v>
      </c>
      <c r="S32">
        <v>23076.21</v>
      </c>
      <c r="T32">
        <v>3.57</v>
      </c>
      <c r="U32">
        <v>92</v>
      </c>
      <c r="V32">
        <v>0.12</v>
      </c>
      <c r="W32">
        <v>3.4499999999999997</v>
      </c>
      <c r="X32">
        <v>0.12000000000000011</v>
      </c>
    </row>
    <row r="33" spans="1:24">
      <c r="A33" s="34">
        <v>523456</v>
      </c>
      <c r="B33">
        <v>40250</v>
      </c>
      <c r="C33">
        <v>4115531</v>
      </c>
      <c r="D33" t="s">
        <v>675</v>
      </c>
      <c r="E33" t="s">
        <v>676</v>
      </c>
      <c r="F33" s="162">
        <v>4115531</v>
      </c>
      <c r="G33" t="s">
        <v>677</v>
      </c>
      <c r="H33" t="s">
        <v>780</v>
      </c>
      <c r="J33">
        <v>19976.57</v>
      </c>
      <c r="K33">
        <v>6487.54</v>
      </c>
      <c r="L33">
        <v>336.46</v>
      </c>
      <c r="M33">
        <v>0</v>
      </c>
      <c r="N33">
        <v>915.41</v>
      </c>
      <c r="O33">
        <v>4242.7700000000004</v>
      </c>
      <c r="P33">
        <v>536</v>
      </c>
      <c r="Q33">
        <v>1033.92</v>
      </c>
      <c r="R33">
        <v>9392</v>
      </c>
      <c r="S33">
        <v>33528.67</v>
      </c>
      <c r="T33">
        <v>3.57</v>
      </c>
      <c r="U33">
        <v>120</v>
      </c>
      <c r="V33">
        <v>0.11</v>
      </c>
      <c r="W33">
        <v>3.46</v>
      </c>
      <c r="X33">
        <v>0.10999999999999988</v>
      </c>
    </row>
    <row r="34" spans="1:24">
      <c r="A34" s="34">
        <v>523456</v>
      </c>
      <c r="B34">
        <v>13100</v>
      </c>
      <c r="C34">
        <v>4114377</v>
      </c>
      <c r="D34" t="s">
        <v>289</v>
      </c>
      <c r="E34" t="s">
        <v>290</v>
      </c>
      <c r="F34" s="162">
        <v>4114377</v>
      </c>
      <c r="G34" t="s">
        <v>73</v>
      </c>
      <c r="H34" t="s">
        <v>780</v>
      </c>
      <c r="J34">
        <v>18221.41</v>
      </c>
      <c r="K34">
        <v>3026.1</v>
      </c>
      <c r="L34">
        <v>1895.87</v>
      </c>
      <c r="M34">
        <v>2970.73</v>
      </c>
      <c r="N34">
        <v>2196.7600000000002</v>
      </c>
      <c r="O34">
        <v>1620.88</v>
      </c>
      <c r="P34">
        <v>1192.33</v>
      </c>
      <c r="Q34">
        <v>335.4</v>
      </c>
      <c r="R34">
        <v>8969</v>
      </c>
      <c r="S34">
        <v>31459.48</v>
      </c>
      <c r="T34">
        <v>3.51</v>
      </c>
      <c r="U34">
        <v>101</v>
      </c>
      <c r="V34">
        <v>0.04</v>
      </c>
      <c r="W34">
        <v>3.4699999999999998</v>
      </c>
      <c r="X34">
        <v>4.0000000000000036E-2</v>
      </c>
    </row>
    <row r="35" spans="1:24">
      <c r="A35" s="34">
        <v>523456</v>
      </c>
      <c r="B35">
        <v>15100</v>
      </c>
      <c r="C35">
        <v>4114629</v>
      </c>
      <c r="D35" t="s">
        <v>369</v>
      </c>
      <c r="E35" t="s">
        <v>370</v>
      </c>
      <c r="F35" s="162">
        <v>4114629</v>
      </c>
      <c r="G35" t="s">
        <v>151</v>
      </c>
      <c r="H35" t="s">
        <v>780</v>
      </c>
      <c r="J35">
        <v>13307.24</v>
      </c>
      <c r="K35">
        <v>4083.86</v>
      </c>
      <c r="L35">
        <v>1284.8800000000001</v>
      </c>
      <c r="M35">
        <v>0</v>
      </c>
      <c r="N35">
        <v>504.83</v>
      </c>
      <c r="O35">
        <v>3881.94</v>
      </c>
      <c r="P35">
        <v>848</v>
      </c>
      <c r="Q35">
        <v>480</v>
      </c>
      <c r="R35">
        <v>6884</v>
      </c>
      <c r="S35">
        <v>24390.75</v>
      </c>
      <c r="T35">
        <v>3.54</v>
      </c>
      <c r="U35">
        <v>139</v>
      </c>
      <c r="V35">
        <v>7.0000000000000007E-2</v>
      </c>
      <c r="W35">
        <v>3.47</v>
      </c>
      <c r="X35">
        <v>6.999999999999984E-2</v>
      </c>
    </row>
    <row r="36" spans="1:24">
      <c r="A36" s="34">
        <v>523456</v>
      </c>
      <c r="B36">
        <v>40920</v>
      </c>
      <c r="C36">
        <v>4114252</v>
      </c>
      <c r="D36" t="s">
        <v>378</v>
      </c>
      <c r="E36" t="s">
        <v>379</v>
      </c>
      <c r="F36" s="162">
        <v>4114252</v>
      </c>
      <c r="G36" t="s">
        <v>155</v>
      </c>
      <c r="H36" t="s">
        <v>780</v>
      </c>
      <c r="J36">
        <v>17364.240000000002</v>
      </c>
      <c r="K36">
        <v>2764.25</v>
      </c>
      <c r="L36">
        <v>0</v>
      </c>
      <c r="M36">
        <v>0</v>
      </c>
      <c r="N36">
        <v>0</v>
      </c>
      <c r="O36">
        <v>5374.74</v>
      </c>
      <c r="P36">
        <v>607.58000000000004</v>
      </c>
      <c r="Q36">
        <v>446.05</v>
      </c>
      <c r="R36">
        <v>7430</v>
      </c>
      <c r="S36">
        <v>26556.86</v>
      </c>
      <c r="T36">
        <v>3.57</v>
      </c>
      <c r="U36">
        <v>92</v>
      </c>
      <c r="V36">
        <v>0.06</v>
      </c>
      <c r="W36">
        <v>3.51</v>
      </c>
      <c r="X36">
        <v>6.0000000000000053E-2</v>
      </c>
    </row>
    <row r="37" spans="1:24">
      <c r="A37" s="34">
        <v>523456</v>
      </c>
      <c r="B37">
        <v>33000</v>
      </c>
      <c r="C37">
        <v>4114519</v>
      </c>
      <c r="D37" t="s">
        <v>630</v>
      </c>
      <c r="E37" t="s">
        <v>631</v>
      </c>
      <c r="F37" s="162">
        <v>4114519</v>
      </c>
      <c r="G37" t="s">
        <v>133</v>
      </c>
      <c r="H37" t="s">
        <v>780</v>
      </c>
      <c r="J37">
        <v>5787.5</v>
      </c>
      <c r="K37">
        <v>2532.94</v>
      </c>
      <c r="L37">
        <v>187.51</v>
      </c>
      <c r="M37">
        <v>0</v>
      </c>
      <c r="N37">
        <v>0</v>
      </c>
      <c r="O37">
        <v>1127.58</v>
      </c>
      <c r="P37">
        <v>6</v>
      </c>
      <c r="Q37">
        <v>378</v>
      </c>
      <c r="R37">
        <v>2843</v>
      </c>
      <c r="S37">
        <v>10019.530000000001</v>
      </c>
      <c r="T37">
        <v>3.52</v>
      </c>
      <c r="U37">
        <v>49</v>
      </c>
      <c r="V37">
        <v>0.13</v>
      </c>
      <c r="W37">
        <v>3.52</v>
      </c>
      <c r="X37">
        <v>0</v>
      </c>
    </row>
    <row r="38" spans="1:24">
      <c r="A38" s="34">
        <v>523456</v>
      </c>
      <c r="B38">
        <v>28000</v>
      </c>
      <c r="C38">
        <v>4114054</v>
      </c>
      <c r="D38" t="s">
        <v>484</v>
      </c>
      <c r="E38" t="s">
        <v>485</v>
      </c>
      <c r="F38" s="162">
        <v>4114054</v>
      </c>
      <c r="G38" t="s">
        <v>18</v>
      </c>
      <c r="H38" t="s">
        <v>780</v>
      </c>
      <c r="J38">
        <v>19903.25</v>
      </c>
      <c r="K38">
        <v>4607.75</v>
      </c>
      <c r="L38">
        <v>1902</v>
      </c>
      <c r="M38">
        <v>0</v>
      </c>
      <c r="N38">
        <v>0</v>
      </c>
      <c r="O38">
        <v>3681.75</v>
      </c>
      <c r="P38">
        <v>656.75</v>
      </c>
      <c r="Q38">
        <v>456</v>
      </c>
      <c r="R38">
        <v>8733</v>
      </c>
      <c r="S38">
        <v>31207.5</v>
      </c>
      <c r="T38">
        <v>3.57</v>
      </c>
      <c r="U38">
        <v>102</v>
      </c>
      <c r="V38">
        <v>0.05</v>
      </c>
      <c r="W38">
        <v>3.52</v>
      </c>
      <c r="X38">
        <v>4.9999999999999822E-2</v>
      </c>
    </row>
    <row r="39" spans="1:24">
      <c r="A39" s="34">
        <v>523456</v>
      </c>
      <c r="B39">
        <v>13900</v>
      </c>
      <c r="C39">
        <v>4115651</v>
      </c>
      <c r="D39" t="s">
        <v>281</v>
      </c>
      <c r="E39" t="s">
        <v>282</v>
      </c>
      <c r="F39" s="162">
        <v>4115651</v>
      </c>
      <c r="G39" t="s">
        <v>283</v>
      </c>
      <c r="H39" t="s">
        <v>780</v>
      </c>
      <c r="J39">
        <v>11169.17</v>
      </c>
      <c r="K39">
        <v>3212.58</v>
      </c>
      <c r="L39">
        <v>0</v>
      </c>
      <c r="M39">
        <v>0</v>
      </c>
      <c r="N39">
        <v>3577.32</v>
      </c>
      <c r="O39">
        <v>4472.63</v>
      </c>
      <c r="P39">
        <v>528</v>
      </c>
      <c r="Q39">
        <v>352</v>
      </c>
      <c r="R39">
        <v>6526</v>
      </c>
      <c r="S39">
        <v>23311.7</v>
      </c>
      <c r="T39">
        <v>3.57</v>
      </c>
      <c r="U39">
        <v>100</v>
      </c>
      <c r="V39">
        <v>0.05</v>
      </c>
      <c r="W39">
        <v>3.52</v>
      </c>
      <c r="X39">
        <v>4.9999999999999822E-2</v>
      </c>
    </row>
    <row r="40" spans="1:24">
      <c r="A40" s="34">
        <v>523456</v>
      </c>
      <c r="B40">
        <v>9100</v>
      </c>
      <c r="C40">
        <v>4113569</v>
      </c>
      <c r="D40" t="s">
        <v>302</v>
      </c>
      <c r="E40" t="s">
        <v>303</v>
      </c>
      <c r="F40" s="162">
        <v>4113569</v>
      </c>
      <c r="G40" t="s">
        <v>76</v>
      </c>
      <c r="H40" t="s">
        <v>780</v>
      </c>
      <c r="J40">
        <v>13115.65</v>
      </c>
      <c r="K40">
        <v>3209.61</v>
      </c>
      <c r="L40">
        <v>0</v>
      </c>
      <c r="M40">
        <v>103.67</v>
      </c>
      <c r="N40">
        <v>1922.87</v>
      </c>
      <c r="O40">
        <v>2520.96</v>
      </c>
      <c r="P40">
        <v>1428.41</v>
      </c>
      <c r="Q40">
        <v>451.48</v>
      </c>
      <c r="R40">
        <v>6332</v>
      </c>
      <c r="S40">
        <v>22752.65</v>
      </c>
      <c r="T40">
        <v>3.59</v>
      </c>
      <c r="U40">
        <v>105</v>
      </c>
      <c r="V40">
        <v>7.0000000000000007E-2</v>
      </c>
      <c r="W40">
        <v>3.52</v>
      </c>
      <c r="X40">
        <v>6.999999999999984E-2</v>
      </c>
    </row>
    <row r="41" spans="1:24">
      <c r="A41" s="34">
        <v>523456</v>
      </c>
      <c r="B41">
        <v>11400</v>
      </c>
      <c r="C41">
        <v>4113932</v>
      </c>
      <c r="D41" t="s">
        <v>340</v>
      </c>
      <c r="E41" t="s">
        <v>341</v>
      </c>
      <c r="F41" s="162">
        <v>4113932</v>
      </c>
      <c r="G41" t="s">
        <v>93</v>
      </c>
      <c r="H41" t="s">
        <v>780</v>
      </c>
      <c r="J41">
        <v>11352.92</v>
      </c>
      <c r="K41">
        <v>5913.27</v>
      </c>
      <c r="L41">
        <v>36.67</v>
      </c>
      <c r="M41">
        <v>0</v>
      </c>
      <c r="N41">
        <v>770.68</v>
      </c>
      <c r="O41">
        <v>1209.07</v>
      </c>
      <c r="P41">
        <v>1237.52</v>
      </c>
      <c r="Q41">
        <v>512</v>
      </c>
      <c r="R41">
        <v>5826</v>
      </c>
      <c r="S41">
        <v>21032.13</v>
      </c>
      <c r="T41">
        <v>3.61</v>
      </c>
      <c r="U41">
        <v>121</v>
      </c>
      <c r="V41">
        <v>0.09</v>
      </c>
      <c r="W41">
        <v>3.52</v>
      </c>
      <c r="X41">
        <v>8.9999999999999858E-2</v>
      </c>
    </row>
    <row r="42" spans="1:24">
      <c r="A42" s="34">
        <v>523456</v>
      </c>
      <c r="B42">
        <v>3300</v>
      </c>
      <c r="C42">
        <v>4114586</v>
      </c>
      <c r="D42" t="s">
        <v>636</v>
      </c>
      <c r="E42" t="s">
        <v>637</v>
      </c>
      <c r="F42" s="162">
        <v>4114586</v>
      </c>
      <c r="G42" t="s">
        <v>136</v>
      </c>
      <c r="H42" t="s">
        <v>780</v>
      </c>
      <c r="J42">
        <v>11645.44</v>
      </c>
      <c r="K42">
        <v>2109.1</v>
      </c>
      <c r="L42">
        <v>202.86</v>
      </c>
      <c r="M42">
        <v>0</v>
      </c>
      <c r="N42">
        <v>0</v>
      </c>
      <c r="O42">
        <v>3179.81</v>
      </c>
      <c r="P42">
        <v>1195.1300000000001</v>
      </c>
      <c r="Q42">
        <v>518.34</v>
      </c>
      <c r="R42">
        <v>5200</v>
      </c>
      <c r="S42">
        <v>18850.68</v>
      </c>
      <c r="T42">
        <v>3.63</v>
      </c>
      <c r="U42">
        <v>88</v>
      </c>
      <c r="V42">
        <v>0.1</v>
      </c>
      <c r="W42">
        <v>3.53</v>
      </c>
      <c r="X42">
        <v>0.10000000000000009</v>
      </c>
    </row>
    <row r="43" spans="1:24">
      <c r="A43" s="34">
        <v>523456</v>
      </c>
      <c r="B43">
        <v>18400</v>
      </c>
      <c r="C43">
        <v>4113882</v>
      </c>
      <c r="D43" t="s">
        <v>350</v>
      </c>
      <c r="E43" t="s">
        <v>351</v>
      </c>
      <c r="F43" s="162">
        <v>4113882</v>
      </c>
      <c r="G43" t="s">
        <v>98</v>
      </c>
      <c r="H43" t="s">
        <v>780</v>
      </c>
      <c r="J43">
        <v>14418.48</v>
      </c>
      <c r="K43">
        <v>5225.8100000000004</v>
      </c>
      <c r="L43">
        <v>1187.6099999999999</v>
      </c>
      <c r="M43">
        <v>0</v>
      </c>
      <c r="N43">
        <v>783.8</v>
      </c>
      <c r="O43">
        <v>3217.28</v>
      </c>
      <c r="P43">
        <v>17.8</v>
      </c>
      <c r="Q43">
        <v>480</v>
      </c>
      <c r="R43">
        <v>7027</v>
      </c>
      <c r="S43">
        <v>25330.78</v>
      </c>
      <c r="T43">
        <v>3.6</v>
      </c>
      <c r="U43">
        <v>150</v>
      </c>
      <c r="V43">
        <v>7.0000000000000007E-2</v>
      </c>
      <c r="W43">
        <v>3.5300000000000002</v>
      </c>
      <c r="X43">
        <v>6.999999999999984E-2</v>
      </c>
    </row>
    <row r="44" spans="1:24">
      <c r="A44" s="34">
        <v>523456</v>
      </c>
      <c r="B44">
        <v>12900</v>
      </c>
      <c r="C44">
        <v>4115981</v>
      </c>
      <c r="D44" t="s">
        <v>465</v>
      </c>
      <c r="E44" t="s">
        <v>466</v>
      </c>
      <c r="F44" s="162">
        <v>4115981</v>
      </c>
      <c r="G44" t="s">
        <v>10</v>
      </c>
      <c r="H44" t="s">
        <v>780</v>
      </c>
      <c r="J44">
        <v>10308.5</v>
      </c>
      <c r="K44">
        <v>2809</v>
      </c>
      <c r="L44">
        <v>529.5</v>
      </c>
      <c r="M44">
        <v>0</v>
      </c>
      <c r="N44">
        <v>3219.5</v>
      </c>
      <c r="O44">
        <v>3753.25</v>
      </c>
      <c r="P44">
        <v>1748.5</v>
      </c>
      <c r="Q44">
        <v>440</v>
      </c>
      <c r="R44">
        <v>6317</v>
      </c>
      <c r="S44">
        <v>22808.25</v>
      </c>
      <c r="T44">
        <v>3.61</v>
      </c>
      <c r="U44">
        <v>102</v>
      </c>
      <c r="V44">
        <v>7.0000000000000007E-2</v>
      </c>
      <c r="W44">
        <v>3.54</v>
      </c>
      <c r="X44">
        <v>6.999999999999984E-2</v>
      </c>
    </row>
    <row r="45" spans="1:24">
      <c r="A45" s="34">
        <v>523456</v>
      </c>
      <c r="B45">
        <v>23200</v>
      </c>
      <c r="C45">
        <v>4115711</v>
      </c>
      <c r="D45" t="s">
        <v>600</v>
      </c>
      <c r="E45" t="s">
        <v>601</v>
      </c>
      <c r="F45" s="162">
        <v>4115711</v>
      </c>
      <c r="G45" t="s">
        <v>119</v>
      </c>
      <c r="H45" t="s">
        <v>780</v>
      </c>
      <c r="J45">
        <v>18366.25</v>
      </c>
      <c r="K45">
        <v>4313.0200000000004</v>
      </c>
      <c r="L45">
        <v>326.64999999999998</v>
      </c>
      <c r="M45">
        <v>0.25</v>
      </c>
      <c r="N45">
        <v>0</v>
      </c>
      <c r="O45">
        <v>6453.75</v>
      </c>
      <c r="P45">
        <v>408.88</v>
      </c>
      <c r="Q45">
        <v>400</v>
      </c>
      <c r="R45">
        <v>8383</v>
      </c>
      <c r="S45">
        <v>30268.799999999999</v>
      </c>
      <c r="T45">
        <v>3.61</v>
      </c>
      <c r="U45">
        <v>99</v>
      </c>
      <c r="V45">
        <v>0.05</v>
      </c>
      <c r="W45">
        <v>3.56</v>
      </c>
      <c r="X45">
        <v>4.9999999999999822E-2</v>
      </c>
    </row>
    <row r="46" spans="1:24">
      <c r="A46" s="34">
        <v>523456</v>
      </c>
      <c r="B46">
        <v>21300</v>
      </c>
      <c r="C46">
        <v>4115571</v>
      </c>
      <c r="D46" t="s">
        <v>460</v>
      </c>
      <c r="E46" t="s">
        <v>461</v>
      </c>
      <c r="F46" s="162">
        <v>4115571</v>
      </c>
      <c r="G46" t="s">
        <v>462</v>
      </c>
      <c r="H46" t="s">
        <v>780</v>
      </c>
      <c r="J46">
        <v>11020.1</v>
      </c>
      <c r="K46">
        <v>8375.36</v>
      </c>
      <c r="L46">
        <v>268.18</v>
      </c>
      <c r="M46">
        <v>0</v>
      </c>
      <c r="N46">
        <v>1635.39</v>
      </c>
      <c r="O46">
        <v>3912.08</v>
      </c>
      <c r="P46">
        <v>528</v>
      </c>
      <c r="Q46">
        <v>528</v>
      </c>
      <c r="R46">
        <v>7233</v>
      </c>
      <c r="S46">
        <v>26267.11</v>
      </c>
      <c r="T46">
        <v>3.63</v>
      </c>
      <c r="U46">
        <v>128</v>
      </c>
      <c r="V46">
        <v>7.0000000000000007E-2</v>
      </c>
      <c r="W46">
        <v>3.56</v>
      </c>
      <c r="X46">
        <v>6.999999999999984E-2</v>
      </c>
    </row>
    <row r="47" spans="1:24">
      <c r="A47" s="34">
        <v>523456</v>
      </c>
      <c r="B47">
        <v>29010</v>
      </c>
      <c r="C47">
        <v>4115961</v>
      </c>
      <c r="D47" t="s">
        <v>558</v>
      </c>
      <c r="E47" t="s">
        <v>559</v>
      </c>
      <c r="F47" s="162">
        <v>4115961</v>
      </c>
      <c r="G47" t="s">
        <v>560</v>
      </c>
      <c r="H47" t="s">
        <v>780</v>
      </c>
      <c r="J47">
        <v>16832.27</v>
      </c>
      <c r="K47">
        <v>5796.25</v>
      </c>
      <c r="L47">
        <v>424.11</v>
      </c>
      <c r="M47">
        <v>0</v>
      </c>
      <c r="N47">
        <v>962.48</v>
      </c>
      <c r="O47">
        <v>4456.8900000000003</v>
      </c>
      <c r="P47">
        <v>2024.96</v>
      </c>
      <c r="Q47">
        <v>514.48</v>
      </c>
      <c r="R47">
        <v>8569</v>
      </c>
      <c r="S47">
        <v>31011.439999999999</v>
      </c>
      <c r="T47">
        <v>3.62</v>
      </c>
      <c r="U47">
        <v>125</v>
      </c>
      <c r="V47">
        <v>0.06</v>
      </c>
      <c r="W47">
        <v>3.56</v>
      </c>
      <c r="X47">
        <v>6.0000000000000053E-2</v>
      </c>
    </row>
    <row r="48" spans="1:24">
      <c r="A48" s="34">
        <v>523456</v>
      </c>
      <c r="B48">
        <v>20600</v>
      </c>
      <c r="C48">
        <v>4114310</v>
      </c>
      <c r="D48" t="s">
        <v>383</v>
      </c>
      <c r="E48" t="s">
        <v>384</v>
      </c>
      <c r="F48" s="162">
        <v>4114310</v>
      </c>
      <c r="G48" t="s">
        <v>385</v>
      </c>
      <c r="H48" t="s">
        <v>780</v>
      </c>
      <c r="J48">
        <v>7981.17</v>
      </c>
      <c r="K48">
        <v>1711.96</v>
      </c>
      <c r="L48">
        <v>0</v>
      </c>
      <c r="M48">
        <v>0</v>
      </c>
      <c r="N48">
        <v>0</v>
      </c>
      <c r="O48">
        <v>2584.34</v>
      </c>
      <c r="P48">
        <v>445.98</v>
      </c>
      <c r="Q48">
        <v>504.01</v>
      </c>
      <c r="R48">
        <v>3569</v>
      </c>
      <c r="S48">
        <v>13227.46</v>
      </c>
      <c r="T48">
        <v>3.71</v>
      </c>
      <c r="U48">
        <v>64</v>
      </c>
      <c r="V48">
        <v>0.14000000000000001</v>
      </c>
      <c r="W48">
        <v>3.57</v>
      </c>
      <c r="X48">
        <v>0.14000000000000012</v>
      </c>
    </row>
    <row r="49" spans="1:24">
      <c r="A49" s="34">
        <v>523456</v>
      </c>
      <c r="B49">
        <v>5000</v>
      </c>
      <c r="C49">
        <v>4113981</v>
      </c>
      <c r="D49" t="s">
        <v>439</v>
      </c>
      <c r="E49" t="s">
        <v>440</v>
      </c>
      <c r="F49" s="162">
        <v>4113981</v>
      </c>
      <c r="G49" t="s">
        <v>181</v>
      </c>
      <c r="H49" t="s">
        <v>780</v>
      </c>
      <c r="J49">
        <v>14733.25</v>
      </c>
      <c r="K49">
        <v>3228.75</v>
      </c>
      <c r="L49">
        <v>0</v>
      </c>
      <c r="M49">
        <v>0</v>
      </c>
      <c r="N49">
        <v>725.5</v>
      </c>
      <c r="O49">
        <v>7371.25</v>
      </c>
      <c r="P49">
        <v>1048</v>
      </c>
      <c r="Q49">
        <v>528</v>
      </c>
      <c r="R49">
        <v>7600</v>
      </c>
      <c r="S49">
        <v>27634.75</v>
      </c>
      <c r="T49">
        <v>3.64</v>
      </c>
      <c r="U49">
        <v>120</v>
      </c>
      <c r="V49">
        <v>7.0000000000000007E-2</v>
      </c>
      <c r="W49">
        <v>3.5700000000000003</v>
      </c>
      <c r="X49">
        <v>6.999999999999984E-2</v>
      </c>
    </row>
    <row r="50" spans="1:24">
      <c r="A50" s="34">
        <v>523456</v>
      </c>
      <c r="B50">
        <v>39950</v>
      </c>
      <c r="C50">
        <v>4115041</v>
      </c>
      <c r="D50" t="s">
        <v>544</v>
      </c>
      <c r="E50" t="s">
        <v>545</v>
      </c>
      <c r="F50" s="162">
        <v>4115041</v>
      </c>
      <c r="G50" t="s">
        <v>48</v>
      </c>
      <c r="H50" t="s">
        <v>780</v>
      </c>
      <c r="J50">
        <v>10220.23</v>
      </c>
      <c r="K50">
        <v>4053.12</v>
      </c>
      <c r="L50">
        <v>108</v>
      </c>
      <c r="M50">
        <v>0</v>
      </c>
      <c r="N50">
        <v>4300.22</v>
      </c>
      <c r="O50">
        <v>3947.78</v>
      </c>
      <c r="P50">
        <v>1073.51</v>
      </c>
      <c r="Q50">
        <v>480</v>
      </c>
      <c r="R50">
        <v>6625</v>
      </c>
      <c r="S50">
        <v>24182.86</v>
      </c>
      <c r="T50">
        <v>3.65</v>
      </c>
      <c r="U50">
        <v>111</v>
      </c>
      <c r="V50">
        <v>7.0000000000000007E-2</v>
      </c>
      <c r="W50">
        <v>3.58</v>
      </c>
      <c r="X50">
        <v>6.999999999999984E-2</v>
      </c>
    </row>
    <row r="51" spans="1:24">
      <c r="A51" s="34">
        <v>523456</v>
      </c>
      <c r="B51">
        <v>22200</v>
      </c>
      <c r="C51">
        <v>4113544</v>
      </c>
      <c r="D51" t="s">
        <v>670</v>
      </c>
      <c r="E51" t="s">
        <v>671</v>
      </c>
      <c r="F51" s="162">
        <v>4113544</v>
      </c>
      <c r="G51" t="s">
        <v>200</v>
      </c>
      <c r="H51" t="s">
        <v>780</v>
      </c>
      <c r="J51">
        <v>12347.98</v>
      </c>
      <c r="K51">
        <v>2695.88</v>
      </c>
      <c r="L51">
        <v>452.73</v>
      </c>
      <c r="M51">
        <v>0</v>
      </c>
      <c r="N51">
        <v>443.87</v>
      </c>
      <c r="O51">
        <v>2937.68</v>
      </c>
      <c r="P51">
        <v>795.25</v>
      </c>
      <c r="Q51">
        <v>480</v>
      </c>
      <c r="R51">
        <v>5496</v>
      </c>
      <c r="S51">
        <v>20153.39</v>
      </c>
      <c r="T51">
        <v>3.67</v>
      </c>
      <c r="U51">
        <v>75</v>
      </c>
      <c r="V51">
        <v>0.09</v>
      </c>
      <c r="W51">
        <v>3.58</v>
      </c>
      <c r="X51">
        <v>8.9999999999999858E-2</v>
      </c>
    </row>
    <row r="52" spans="1:24">
      <c r="A52" s="34">
        <v>523456</v>
      </c>
      <c r="B52">
        <v>19100</v>
      </c>
      <c r="C52">
        <v>4114195</v>
      </c>
      <c r="D52" t="s">
        <v>338</v>
      </c>
      <c r="E52" t="s">
        <v>339</v>
      </c>
      <c r="F52" s="162">
        <v>4114195</v>
      </c>
      <c r="G52" t="s">
        <v>92</v>
      </c>
      <c r="H52" t="s">
        <v>780</v>
      </c>
      <c r="J52">
        <v>19940.66</v>
      </c>
      <c r="K52">
        <v>6824</v>
      </c>
      <c r="L52">
        <v>972.55</v>
      </c>
      <c r="M52">
        <v>0</v>
      </c>
      <c r="N52">
        <v>26.2</v>
      </c>
      <c r="O52">
        <v>8461.66</v>
      </c>
      <c r="P52">
        <v>1410.54</v>
      </c>
      <c r="Q52">
        <v>512</v>
      </c>
      <c r="R52">
        <v>10507</v>
      </c>
      <c r="S52">
        <v>38147.61</v>
      </c>
      <c r="T52">
        <v>3.63</v>
      </c>
      <c r="U52">
        <v>190</v>
      </c>
      <c r="V52">
        <v>0.05</v>
      </c>
      <c r="W52">
        <v>3.58</v>
      </c>
      <c r="X52">
        <v>4.9999999999999822E-2</v>
      </c>
    </row>
    <row r="53" spans="1:24">
      <c r="A53" s="34">
        <v>523456</v>
      </c>
      <c r="B53">
        <v>16006</v>
      </c>
      <c r="C53">
        <v>4115561</v>
      </c>
      <c r="D53" t="s">
        <v>595</v>
      </c>
      <c r="E53" t="s">
        <v>596</v>
      </c>
      <c r="F53" s="162">
        <v>4115561</v>
      </c>
      <c r="G53" t="s">
        <v>597</v>
      </c>
      <c r="H53" t="s">
        <v>780</v>
      </c>
      <c r="J53">
        <v>16364.94</v>
      </c>
      <c r="K53">
        <v>4869.3500000000004</v>
      </c>
      <c r="L53">
        <v>544.41999999999996</v>
      </c>
      <c r="M53">
        <v>0</v>
      </c>
      <c r="N53">
        <v>892.58</v>
      </c>
      <c r="O53">
        <v>2804.54</v>
      </c>
      <c r="P53">
        <v>1016</v>
      </c>
      <c r="Q53">
        <v>1114.96</v>
      </c>
      <c r="R53">
        <v>7384</v>
      </c>
      <c r="S53">
        <v>27606.79</v>
      </c>
      <c r="T53">
        <v>3.74</v>
      </c>
      <c r="U53">
        <v>125</v>
      </c>
      <c r="V53">
        <v>0.15</v>
      </c>
      <c r="W53">
        <v>3.5900000000000003</v>
      </c>
      <c r="X53">
        <v>0.14999999999999991</v>
      </c>
    </row>
    <row r="54" spans="1:24">
      <c r="A54" s="34">
        <v>523456</v>
      </c>
      <c r="B54">
        <v>13700</v>
      </c>
      <c r="C54">
        <v>4115581</v>
      </c>
      <c r="D54" t="s">
        <v>517</v>
      </c>
      <c r="E54" t="s">
        <v>518</v>
      </c>
      <c r="F54" s="162">
        <v>4115581</v>
      </c>
      <c r="G54" t="s">
        <v>34</v>
      </c>
      <c r="H54" t="s">
        <v>780</v>
      </c>
      <c r="J54">
        <v>15521.62</v>
      </c>
      <c r="K54">
        <v>7654.17</v>
      </c>
      <c r="L54">
        <v>0</v>
      </c>
      <c r="M54">
        <v>0</v>
      </c>
      <c r="N54">
        <v>6350.87</v>
      </c>
      <c r="O54">
        <v>2122.59</v>
      </c>
      <c r="P54">
        <v>1713.57</v>
      </c>
      <c r="Q54">
        <v>456</v>
      </c>
      <c r="R54">
        <v>9282</v>
      </c>
      <c r="S54">
        <v>33818.82</v>
      </c>
      <c r="T54">
        <v>3.64</v>
      </c>
      <c r="U54">
        <v>125</v>
      </c>
      <c r="V54">
        <v>0.05</v>
      </c>
      <c r="W54">
        <v>3.5900000000000003</v>
      </c>
      <c r="X54">
        <v>4.9999999999999822E-2</v>
      </c>
    </row>
    <row r="55" spans="1:24">
      <c r="A55" s="34">
        <v>523456</v>
      </c>
      <c r="B55">
        <v>40760</v>
      </c>
      <c r="C55">
        <v>4116071</v>
      </c>
      <c r="D55" t="s">
        <v>598</v>
      </c>
      <c r="E55" t="s">
        <v>599</v>
      </c>
      <c r="F55" s="162">
        <v>4116071</v>
      </c>
      <c r="G55" t="s">
        <v>118</v>
      </c>
      <c r="H55" t="s">
        <v>780</v>
      </c>
      <c r="J55">
        <v>13770</v>
      </c>
      <c r="K55">
        <v>3877</v>
      </c>
      <c r="L55">
        <v>982.25</v>
      </c>
      <c r="M55">
        <v>0</v>
      </c>
      <c r="N55">
        <v>3831.25</v>
      </c>
      <c r="O55">
        <v>5859.75</v>
      </c>
      <c r="P55">
        <v>1641</v>
      </c>
      <c r="Q55">
        <v>477.5</v>
      </c>
      <c r="R55">
        <v>8324</v>
      </c>
      <c r="S55">
        <v>30438.75</v>
      </c>
      <c r="T55">
        <v>3.66</v>
      </c>
      <c r="U55">
        <v>122</v>
      </c>
      <c r="V55">
        <v>0.06</v>
      </c>
      <c r="W55">
        <v>3.6</v>
      </c>
      <c r="X55">
        <v>6.0000000000000053E-2</v>
      </c>
    </row>
    <row r="56" spans="1:24">
      <c r="A56" s="34">
        <v>523456</v>
      </c>
      <c r="B56">
        <v>39930</v>
      </c>
      <c r="C56">
        <v>4115931</v>
      </c>
      <c r="D56" t="s">
        <v>556</v>
      </c>
      <c r="E56" t="s">
        <v>557</v>
      </c>
      <c r="F56" s="162">
        <v>4115931</v>
      </c>
      <c r="G56" t="s">
        <v>102</v>
      </c>
      <c r="H56" t="s">
        <v>780</v>
      </c>
      <c r="J56">
        <v>18776.849999999999</v>
      </c>
      <c r="K56">
        <v>6477.4</v>
      </c>
      <c r="L56">
        <v>0</v>
      </c>
      <c r="M56">
        <v>0</v>
      </c>
      <c r="N56">
        <v>0</v>
      </c>
      <c r="O56">
        <v>5963.66</v>
      </c>
      <c r="P56">
        <v>2564.75</v>
      </c>
      <c r="Q56">
        <v>416</v>
      </c>
      <c r="R56">
        <v>9367</v>
      </c>
      <c r="S56">
        <v>34198.660000000003</v>
      </c>
      <c r="T56">
        <v>3.65</v>
      </c>
      <c r="U56">
        <v>113</v>
      </c>
      <c r="V56">
        <v>0.04</v>
      </c>
      <c r="W56">
        <v>3.61</v>
      </c>
      <c r="X56">
        <v>4.0000000000000036E-2</v>
      </c>
    </row>
    <row r="57" spans="1:24">
      <c r="A57" s="34">
        <v>523456</v>
      </c>
      <c r="B57">
        <v>40410</v>
      </c>
      <c r="C57">
        <v>4113460</v>
      </c>
      <c r="D57" t="s">
        <v>398</v>
      </c>
      <c r="E57" t="s">
        <v>399</v>
      </c>
      <c r="F57" s="162">
        <v>4113460</v>
      </c>
      <c r="G57" t="s">
        <v>163</v>
      </c>
      <c r="H57" t="s">
        <v>780</v>
      </c>
      <c r="J57">
        <v>20038.080000000002</v>
      </c>
      <c r="K57">
        <v>6084.25</v>
      </c>
      <c r="L57">
        <v>801.25</v>
      </c>
      <c r="M57">
        <v>0</v>
      </c>
      <c r="N57">
        <v>897.5</v>
      </c>
      <c r="O57">
        <v>7721</v>
      </c>
      <c r="P57">
        <v>321</v>
      </c>
      <c r="Q57">
        <v>512</v>
      </c>
      <c r="R57">
        <v>9904</v>
      </c>
      <c r="S57">
        <v>36375.08</v>
      </c>
      <c r="T57">
        <v>3.67</v>
      </c>
      <c r="U57">
        <v>140</v>
      </c>
      <c r="V57">
        <v>0.05</v>
      </c>
      <c r="W57">
        <v>3.62</v>
      </c>
      <c r="X57">
        <v>4.9999999999999822E-2</v>
      </c>
    </row>
    <row r="58" spans="1:24">
      <c r="A58" s="34">
        <v>523456</v>
      </c>
      <c r="B58">
        <v>40370</v>
      </c>
      <c r="C58">
        <v>4115291</v>
      </c>
      <c r="D58" t="s">
        <v>554</v>
      </c>
      <c r="E58" t="s">
        <v>555</v>
      </c>
      <c r="F58" s="162">
        <v>4115291</v>
      </c>
      <c r="G58" t="s">
        <v>100</v>
      </c>
      <c r="H58" t="s">
        <v>780</v>
      </c>
      <c r="J58">
        <v>17383.46</v>
      </c>
      <c r="K58">
        <v>10827.75</v>
      </c>
      <c r="L58">
        <v>570.86</v>
      </c>
      <c r="M58">
        <v>0</v>
      </c>
      <c r="N58">
        <v>1876.83</v>
      </c>
      <c r="O58">
        <v>2218.37</v>
      </c>
      <c r="P58">
        <v>775.66</v>
      </c>
      <c r="Q58">
        <v>543.5</v>
      </c>
      <c r="R58">
        <v>9301</v>
      </c>
      <c r="S58">
        <v>34196.43</v>
      </c>
      <c r="T58">
        <v>3.68</v>
      </c>
      <c r="U58">
        <v>130</v>
      </c>
      <c r="V58">
        <v>0.06</v>
      </c>
      <c r="W58">
        <v>3.62</v>
      </c>
      <c r="X58">
        <v>6.0000000000000053E-2</v>
      </c>
    </row>
    <row r="59" spans="1:24">
      <c r="A59" s="34">
        <v>523456</v>
      </c>
      <c r="B59">
        <v>12400</v>
      </c>
      <c r="C59">
        <v>4114637</v>
      </c>
      <c r="D59" t="s">
        <v>588</v>
      </c>
      <c r="E59" t="s">
        <v>589</v>
      </c>
      <c r="F59" s="162">
        <v>4114637</v>
      </c>
      <c r="G59" t="s">
        <v>114</v>
      </c>
      <c r="H59" t="s">
        <v>780</v>
      </c>
      <c r="J59">
        <v>12805.34</v>
      </c>
      <c r="K59">
        <v>4046.54</v>
      </c>
      <c r="L59">
        <v>686</v>
      </c>
      <c r="M59">
        <v>0</v>
      </c>
      <c r="N59">
        <v>890.51</v>
      </c>
      <c r="O59">
        <v>4693.1400000000003</v>
      </c>
      <c r="P59">
        <v>900.1</v>
      </c>
      <c r="Q59">
        <v>544</v>
      </c>
      <c r="R59">
        <v>6612</v>
      </c>
      <c r="S59">
        <v>24565.63</v>
      </c>
      <c r="T59">
        <v>3.72</v>
      </c>
      <c r="U59">
        <v>82</v>
      </c>
      <c r="V59">
        <v>0.08</v>
      </c>
      <c r="W59">
        <v>3.64</v>
      </c>
      <c r="X59">
        <v>8.0000000000000071E-2</v>
      </c>
    </row>
    <row r="60" spans="1:24">
      <c r="A60" s="34">
        <v>523456</v>
      </c>
      <c r="B60">
        <v>16100</v>
      </c>
      <c r="C60">
        <v>4114039</v>
      </c>
      <c r="D60" t="s">
        <v>489</v>
      </c>
      <c r="E60" t="s">
        <v>490</v>
      </c>
      <c r="F60" s="162">
        <v>4114039</v>
      </c>
      <c r="G60" t="s">
        <v>20</v>
      </c>
      <c r="H60" t="s">
        <v>780</v>
      </c>
      <c r="J60">
        <v>13695.25</v>
      </c>
      <c r="K60">
        <v>4951.5</v>
      </c>
      <c r="L60">
        <v>1023</v>
      </c>
      <c r="M60">
        <v>0</v>
      </c>
      <c r="N60">
        <v>0</v>
      </c>
      <c r="O60">
        <v>2389.66</v>
      </c>
      <c r="P60">
        <v>77.5</v>
      </c>
      <c r="Q60">
        <v>488</v>
      </c>
      <c r="R60">
        <v>6078</v>
      </c>
      <c r="S60">
        <v>22624.91</v>
      </c>
      <c r="T60">
        <v>3.72</v>
      </c>
      <c r="U60">
        <v>89</v>
      </c>
      <c r="V60">
        <v>0.08</v>
      </c>
      <c r="W60">
        <v>3.64</v>
      </c>
      <c r="X60">
        <v>8.0000000000000071E-2</v>
      </c>
    </row>
    <row r="61" spans="1:24">
      <c r="A61" s="34">
        <v>523456</v>
      </c>
      <c r="B61">
        <v>2400</v>
      </c>
      <c r="C61">
        <v>4115501</v>
      </c>
      <c r="D61" t="s">
        <v>683</v>
      </c>
      <c r="E61" t="s">
        <v>684</v>
      </c>
      <c r="F61" s="162">
        <v>4115501</v>
      </c>
      <c r="G61" t="s">
        <v>205</v>
      </c>
      <c r="H61" t="s">
        <v>780</v>
      </c>
      <c r="J61">
        <v>13545.25</v>
      </c>
      <c r="K61">
        <v>4610.75</v>
      </c>
      <c r="L61">
        <v>1392.5</v>
      </c>
      <c r="M61">
        <v>0</v>
      </c>
      <c r="N61">
        <v>1890</v>
      </c>
      <c r="O61">
        <v>2231.5</v>
      </c>
      <c r="P61">
        <v>0</v>
      </c>
      <c r="Q61">
        <v>0</v>
      </c>
      <c r="R61">
        <v>6508</v>
      </c>
      <c r="S61">
        <v>23670</v>
      </c>
      <c r="T61">
        <v>3.64</v>
      </c>
      <c r="U61">
        <v>70</v>
      </c>
      <c r="V61">
        <v>0</v>
      </c>
      <c r="W61">
        <v>3.64</v>
      </c>
      <c r="X61">
        <v>0</v>
      </c>
    </row>
    <row r="62" spans="1:24">
      <c r="A62" s="34">
        <v>523456</v>
      </c>
      <c r="B62">
        <v>4500</v>
      </c>
      <c r="C62">
        <v>4116061</v>
      </c>
      <c r="D62" t="s">
        <v>528</v>
      </c>
      <c r="E62" t="s">
        <v>529</v>
      </c>
      <c r="F62" s="162">
        <v>4116061</v>
      </c>
      <c r="G62" t="s">
        <v>39</v>
      </c>
      <c r="H62" t="s">
        <v>780</v>
      </c>
      <c r="J62">
        <v>15736.75</v>
      </c>
      <c r="K62">
        <v>4478</v>
      </c>
      <c r="L62">
        <v>1572.75</v>
      </c>
      <c r="M62">
        <v>0</v>
      </c>
      <c r="N62">
        <v>0</v>
      </c>
      <c r="O62">
        <v>4283.75</v>
      </c>
      <c r="P62">
        <v>1191.5</v>
      </c>
      <c r="Q62">
        <v>480</v>
      </c>
      <c r="R62">
        <v>7476</v>
      </c>
      <c r="S62">
        <v>27742.75</v>
      </c>
      <c r="T62">
        <v>3.71</v>
      </c>
      <c r="U62">
        <v>100</v>
      </c>
      <c r="V62">
        <v>0.06</v>
      </c>
      <c r="W62">
        <v>3.65</v>
      </c>
      <c r="X62">
        <v>6.0000000000000053E-2</v>
      </c>
    </row>
    <row r="63" spans="1:24">
      <c r="A63" s="34">
        <v>523456</v>
      </c>
      <c r="B63">
        <v>40750</v>
      </c>
      <c r="C63">
        <v>4113726</v>
      </c>
      <c r="D63" t="s">
        <v>329</v>
      </c>
      <c r="E63" t="s">
        <v>330</v>
      </c>
      <c r="F63" s="162">
        <v>4113726</v>
      </c>
      <c r="G63" t="s">
        <v>88</v>
      </c>
      <c r="H63" t="s">
        <v>780</v>
      </c>
      <c r="J63">
        <v>17828.75</v>
      </c>
      <c r="K63">
        <v>5586.25</v>
      </c>
      <c r="L63">
        <v>912.25</v>
      </c>
      <c r="M63">
        <v>636.25</v>
      </c>
      <c r="N63">
        <v>0</v>
      </c>
      <c r="O63">
        <v>812.25</v>
      </c>
      <c r="P63">
        <v>680</v>
      </c>
      <c r="Q63">
        <v>263.94</v>
      </c>
      <c r="R63">
        <v>7245</v>
      </c>
      <c r="S63">
        <v>26719.69</v>
      </c>
      <c r="T63">
        <v>3.69</v>
      </c>
      <c r="U63">
        <v>93</v>
      </c>
      <c r="V63">
        <v>0.04</v>
      </c>
      <c r="W63">
        <v>3.65</v>
      </c>
      <c r="X63">
        <v>4.0000000000000036E-2</v>
      </c>
    </row>
    <row r="64" spans="1:24">
      <c r="A64" s="34">
        <v>523456</v>
      </c>
      <c r="B64">
        <v>35330</v>
      </c>
      <c r="C64">
        <v>4115241</v>
      </c>
      <c r="D64" t="s">
        <v>579</v>
      </c>
      <c r="E64" t="s">
        <v>580</v>
      </c>
      <c r="F64" s="162">
        <v>4115241</v>
      </c>
      <c r="G64" t="s">
        <v>110</v>
      </c>
      <c r="H64" t="s">
        <v>780</v>
      </c>
      <c r="J64">
        <v>15606.23</v>
      </c>
      <c r="K64">
        <v>4579.74</v>
      </c>
      <c r="L64">
        <v>0</v>
      </c>
      <c r="M64">
        <v>0</v>
      </c>
      <c r="N64">
        <v>516.65</v>
      </c>
      <c r="O64">
        <v>7074.49</v>
      </c>
      <c r="P64">
        <v>441.79</v>
      </c>
      <c r="Q64">
        <v>512</v>
      </c>
      <c r="R64">
        <v>7723</v>
      </c>
      <c r="S64">
        <v>28730.9</v>
      </c>
      <c r="T64">
        <v>3.72</v>
      </c>
      <c r="U64">
        <v>94</v>
      </c>
      <c r="V64">
        <v>7.0000000000000007E-2</v>
      </c>
      <c r="W64">
        <v>3.6500000000000004</v>
      </c>
      <c r="X64">
        <v>6.999999999999984E-2</v>
      </c>
    </row>
    <row r="65" spans="1:24">
      <c r="A65" s="34">
        <v>523456</v>
      </c>
      <c r="B65">
        <v>40350</v>
      </c>
      <c r="C65">
        <v>4116031</v>
      </c>
      <c r="D65" t="s">
        <v>457</v>
      </c>
      <c r="E65" t="s">
        <v>458</v>
      </c>
      <c r="F65" s="162">
        <v>4116031</v>
      </c>
      <c r="G65" t="s">
        <v>459</v>
      </c>
      <c r="H65" t="s">
        <v>780</v>
      </c>
      <c r="J65">
        <v>16100.62</v>
      </c>
      <c r="K65">
        <v>5252.75</v>
      </c>
      <c r="L65">
        <v>1657.25</v>
      </c>
      <c r="M65">
        <v>0</v>
      </c>
      <c r="N65">
        <v>1462.5</v>
      </c>
      <c r="O65">
        <v>5064.25</v>
      </c>
      <c r="P65">
        <v>2217</v>
      </c>
      <c r="Q65">
        <v>512</v>
      </c>
      <c r="R65">
        <v>8683</v>
      </c>
      <c r="S65">
        <v>32266.37</v>
      </c>
      <c r="T65">
        <v>3.72</v>
      </c>
      <c r="U65">
        <v>123</v>
      </c>
      <c r="V65">
        <v>0.06</v>
      </c>
      <c r="W65">
        <v>3.66</v>
      </c>
      <c r="X65">
        <v>6.0000000000000053E-2</v>
      </c>
    </row>
    <row r="66" spans="1:24">
      <c r="A66" s="34">
        <v>523456</v>
      </c>
      <c r="B66">
        <v>40130</v>
      </c>
      <c r="C66">
        <v>4115871</v>
      </c>
      <c r="D66" t="s">
        <v>299</v>
      </c>
      <c r="E66" t="s">
        <v>300</v>
      </c>
      <c r="F66" s="162">
        <v>4115871</v>
      </c>
      <c r="G66" t="s">
        <v>768</v>
      </c>
      <c r="H66" t="s">
        <v>780</v>
      </c>
      <c r="J66">
        <v>8915.5</v>
      </c>
      <c r="K66">
        <v>1101.5</v>
      </c>
      <c r="L66">
        <v>0</v>
      </c>
      <c r="M66">
        <v>0</v>
      </c>
      <c r="N66">
        <v>609.5</v>
      </c>
      <c r="O66">
        <v>3408.37</v>
      </c>
      <c r="P66">
        <v>1401.25</v>
      </c>
      <c r="Q66">
        <v>463</v>
      </c>
      <c r="R66">
        <v>4347</v>
      </c>
      <c r="S66">
        <v>15899.12</v>
      </c>
      <c r="T66">
        <v>3.66</v>
      </c>
      <c r="U66">
        <v>57</v>
      </c>
      <c r="V66">
        <v>0.11</v>
      </c>
      <c r="W66">
        <v>3.66</v>
      </c>
      <c r="X66">
        <v>0</v>
      </c>
    </row>
    <row r="67" spans="1:24">
      <c r="A67" s="34">
        <v>523456</v>
      </c>
      <c r="B67">
        <v>35050</v>
      </c>
      <c r="C67">
        <v>4116101</v>
      </c>
      <c r="D67" t="s">
        <v>431</v>
      </c>
      <c r="E67" t="s">
        <v>432</v>
      </c>
      <c r="F67" s="162">
        <v>4116101</v>
      </c>
      <c r="G67" t="s">
        <v>179</v>
      </c>
      <c r="H67" t="s">
        <v>780</v>
      </c>
      <c r="J67">
        <v>13310.75</v>
      </c>
      <c r="K67">
        <v>5860.5</v>
      </c>
      <c r="L67">
        <v>1551.75</v>
      </c>
      <c r="M67">
        <v>0</v>
      </c>
      <c r="N67">
        <v>813.25</v>
      </c>
      <c r="O67">
        <v>364.5</v>
      </c>
      <c r="P67">
        <v>1291</v>
      </c>
      <c r="Q67">
        <v>464</v>
      </c>
      <c r="R67">
        <v>6335</v>
      </c>
      <c r="S67">
        <v>23655.75</v>
      </c>
      <c r="T67">
        <v>3.73</v>
      </c>
      <c r="U67">
        <v>91</v>
      </c>
      <c r="V67">
        <v>7.0000000000000007E-2</v>
      </c>
      <c r="W67">
        <v>3.66</v>
      </c>
      <c r="X67">
        <v>6.999999999999984E-2</v>
      </c>
    </row>
    <row r="68" spans="1:24">
      <c r="A68" s="34">
        <v>523456</v>
      </c>
      <c r="B68">
        <v>18300</v>
      </c>
      <c r="C68">
        <v>4114688</v>
      </c>
      <c r="D68" t="s">
        <v>642</v>
      </c>
      <c r="E68" t="s">
        <v>643</v>
      </c>
      <c r="F68" s="162">
        <v>4114688</v>
      </c>
      <c r="G68" t="s">
        <v>644</v>
      </c>
      <c r="H68" t="s">
        <v>780</v>
      </c>
      <c r="J68">
        <v>11396.68</v>
      </c>
      <c r="K68">
        <v>2780.27</v>
      </c>
      <c r="L68">
        <v>890.76</v>
      </c>
      <c r="M68">
        <v>0</v>
      </c>
      <c r="N68">
        <v>1011.71</v>
      </c>
      <c r="O68">
        <v>3259.95</v>
      </c>
      <c r="P68">
        <v>835.31</v>
      </c>
      <c r="Q68">
        <v>528</v>
      </c>
      <c r="R68">
        <v>5487</v>
      </c>
      <c r="S68">
        <v>20702.68</v>
      </c>
      <c r="T68">
        <v>3.77</v>
      </c>
      <c r="U68">
        <v>74</v>
      </c>
      <c r="V68">
        <v>0.1</v>
      </c>
      <c r="W68">
        <v>3.67</v>
      </c>
      <c r="X68">
        <v>0.10000000000000009</v>
      </c>
    </row>
    <row r="69" spans="1:24">
      <c r="A69" s="34">
        <v>523456</v>
      </c>
      <c r="B69">
        <v>5900</v>
      </c>
      <c r="C69">
        <v>4111969</v>
      </c>
      <c r="D69" t="s">
        <v>344</v>
      </c>
      <c r="E69" t="s">
        <v>345</v>
      </c>
      <c r="F69" s="162">
        <v>4111969</v>
      </c>
      <c r="G69" t="s">
        <v>95</v>
      </c>
      <c r="H69" t="s">
        <v>780</v>
      </c>
      <c r="J69">
        <v>9038.34</v>
      </c>
      <c r="K69">
        <v>2990.59</v>
      </c>
      <c r="L69">
        <v>670.32</v>
      </c>
      <c r="M69">
        <v>0</v>
      </c>
      <c r="N69">
        <v>646.02</v>
      </c>
      <c r="O69">
        <v>3711.47</v>
      </c>
      <c r="P69">
        <v>470.48</v>
      </c>
      <c r="Q69">
        <v>528</v>
      </c>
      <c r="R69">
        <v>4766</v>
      </c>
      <c r="S69">
        <v>18055.22</v>
      </c>
      <c r="T69">
        <v>3.79</v>
      </c>
      <c r="U69">
        <v>94</v>
      </c>
      <c r="V69">
        <v>0.11</v>
      </c>
      <c r="W69">
        <v>3.68</v>
      </c>
      <c r="X69">
        <v>0.10999999999999988</v>
      </c>
    </row>
    <row r="70" spans="1:24">
      <c r="A70" s="34">
        <v>523456</v>
      </c>
      <c r="B70">
        <v>40700</v>
      </c>
      <c r="C70">
        <v>4116081</v>
      </c>
      <c r="D70" t="s">
        <v>424</v>
      </c>
      <c r="E70" t="s">
        <v>425</v>
      </c>
      <c r="F70" s="162">
        <v>4116081</v>
      </c>
      <c r="G70" t="s">
        <v>426</v>
      </c>
      <c r="H70" t="s">
        <v>780</v>
      </c>
      <c r="J70">
        <v>10262.5</v>
      </c>
      <c r="K70">
        <v>4503.75</v>
      </c>
      <c r="L70">
        <v>183</v>
      </c>
      <c r="M70">
        <v>0</v>
      </c>
      <c r="N70">
        <v>2060.25</v>
      </c>
      <c r="O70">
        <v>3148</v>
      </c>
      <c r="P70">
        <v>1582.25</v>
      </c>
      <c r="Q70">
        <v>208</v>
      </c>
      <c r="R70">
        <v>5883</v>
      </c>
      <c r="S70">
        <v>21947.75</v>
      </c>
      <c r="T70">
        <v>3.73</v>
      </c>
      <c r="U70">
        <v>76</v>
      </c>
      <c r="V70">
        <v>0.04</v>
      </c>
      <c r="W70">
        <v>3.69</v>
      </c>
      <c r="X70">
        <v>4.0000000000000036E-2</v>
      </c>
    </row>
    <row r="71" spans="1:24">
      <c r="A71" s="34">
        <v>523456</v>
      </c>
      <c r="B71">
        <v>31570</v>
      </c>
      <c r="C71">
        <v>4115971</v>
      </c>
      <c r="D71" t="s">
        <v>564</v>
      </c>
      <c r="E71" t="s">
        <v>565</v>
      </c>
      <c r="F71" s="162">
        <v>4115971</v>
      </c>
      <c r="G71" t="s">
        <v>566</v>
      </c>
      <c r="H71" t="s">
        <v>780</v>
      </c>
      <c r="J71">
        <v>17467.16</v>
      </c>
      <c r="K71">
        <v>6741.91</v>
      </c>
      <c r="L71">
        <v>0</v>
      </c>
      <c r="M71">
        <v>0</v>
      </c>
      <c r="N71">
        <v>41.09</v>
      </c>
      <c r="O71">
        <v>5944.89</v>
      </c>
      <c r="P71">
        <v>2022.06</v>
      </c>
      <c r="Q71">
        <v>480</v>
      </c>
      <c r="R71">
        <v>8710</v>
      </c>
      <c r="S71">
        <v>32697.11</v>
      </c>
      <c r="T71">
        <v>3.75</v>
      </c>
      <c r="U71">
        <v>124</v>
      </c>
      <c r="V71">
        <v>0.06</v>
      </c>
      <c r="W71">
        <v>3.69</v>
      </c>
      <c r="X71">
        <v>6.0000000000000053E-2</v>
      </c>
    </row>
    <row r="72" spans="1:24">
      <c r="A72" s="34">
        <v>523456</v>
      </c>
      <c r="B72">
        <v>100</v>
      </c>
      <c r="C72">
        <v>4113239</v>
      </c>
      <c r="D72" t="s">
        <v>412</v>
      </c>
      <c r="E72" t="s">
        <v>413</v>
      </c>
      <c r="F72" s="162">
        <v>4113239</v>
      </c>
      <c r="G72" t="s">
        <v>170</v>
      </c>
      <c r="H72" t="s">
        <v>780</v>
      </c>
      <c r="J72">
        <v>8510.5</v>
      </c>
      <c r="K72">
        <v>1852.75</v>
      </c>
      <c r="L72">
        <v>0</v>
      </c>
      <c r="M72">
        <v>0</v>
      </c>
      <c r="N72">
        <v>0</v>
      </c>
      <c r="O72">
        <v>2449.5300000000002</v>
      </c>
      <c r="P72">
        <v>0</v>
      </c>
      <c r="Q72">
        <v>472</v>
      </c>
      <c r="R72">
        <v>3588</v>
      </c>
      <c r="S72">
        <v>13284.78</v>
      </c>
      <c r="T72">
        <v>3.7</v>
      </c>
      <c r="U72">
        <v>47</v>
      </c>
      <c r="V72">
        <v>0.13</v>
      </c>
      <c r="W72">
        <v>3.7</v>
      </c>
      <c r="X72">
        <v>0</v>
      </c>
    </row>
    <row r="73" spans="1:24">
      <c r="A73" s="34">
        <v>523456</v>
      </c>
      <c r="B73">
        <v>39980</v>
      </c>
      <c r="C73">
        <v>4115681</v>
      </c>
      <c r="D73" t="s">
        <v>664</v>
      </c>
      <c r="E73" t="s">
        <v>665</v>
      </c>
      <c r="F73" s="162">
        <v>4115681</v>
      </c>
      <c r="G73" t="s">
        <v>196</v>
      </c>
      <c r="H73" t="s">
        <v>780</v>
      </c>
      <c r="J73">
        <v>13745.23</v>
      </c>
      <c r="K73">
        <v>5655.03</v>
      </c>
      <c r="L73">
        <v>677.64</v>
      </c>
      <c r="M73">
        <v>0</v>
      </c>
      <c r="N73">
        <v>495.07</v>
      </c>
      <c r="O73">
        <v>2645.22</v>
      </c>
      <c r="P73">
        <v>0</v>
      </c>
      <c r="Q73">
        <v>448</v>
      </c>
      <c r="R73">
        <v>6267</v>
      </c>
      <c r="S73">
        <v>23666.19</v>
      </c>
      <c r="T73">
        <v>3.78</v>
      </c>
      <c r="U73">
        <v>80</v>
      </c>
      <c r="V73">
        <v>7.0000000000000007E-2</v>
      </c>
      <c r="W73">
        <v>3.71</v>
      </c>
      <c r="X73">
        <v>6.999999999999984E-2</v>
      </c>
    </row>
    <row r="74" spans="1:24">
      <c r="A74" s="34">
        <v>523456</v>
      </c>
      <c r="B74">
        <v>10800</v>
      </c>
      <c r="C74">
        <v>4115061</v>
      </c>
      <c r="D74" t="s">
        <v>327</v>
      </c>
      <c r="E74" t="s">
        <v>328</v>
      </c>
      <c r="F74" s="162">
        <v>4115061</v>
      </c>
      <c r="G74" t="s">
        <v>87</v>
      </c>
      <c r="H74" t="s">
        <v>780</v>
      </c>
      <c r="J74">
        <v>13962.91</v>
      </c>
      <c r="K74">
        <v>2149.1799999999998</v>
      </c>
      <c r="L74">
        <v>124</v>
      </c>
      <c r="M74">
        <v>618.12</v>
      </c>
      <c r="N74">
        <v>1125.18</v>
      </c>
      <c r="O74">
        <v>3982.99</v>
      </c>
      <c r="P74">
        <v>816.15</v>
      </c>
      <c r="Q74">
        <v>451</v>
      </c>
      <c r="R74">
        <v>6145</v>
      </c>
      <c r="S74">
        <v>23229.53</v>
      </c>
      <c r="T74">
        <v>3.78</v>
      </c>
      <c r="U74">
        <v>74</v>
      </c>
      <c r="V74">
        <v>7.0000000000000007E-2</v>
      </c>
      <c r="W74">
        <v>3.71</v>
      </c>
      <c r="X74">
        <v>6.999999999999984E-2</v>
      </c>
    </row>
    <row r="75" spans="1:24">
      <c r="A75" s="34">
        <v>523456</v>
      </c>
      <c r="B75">
        <v>20900</v>
      </c>
      <c r="C75">
        <v>4114187</v>
      </c>
      <c r="D75" t="s">
        <v>342</v>
      </c>
      <c r="E75" t="s">
        <v>343</v>
      </c>
      <c r="F75" s="162">
        <v>4114187</v>
      </c>
      <c r="G75" t="s">
        <v>94</v>
      </c>
      <c r="H75" t="s">
        <v>780</v>
      </c>
      <c r="J75">
        <v>16311.33</v>
      </c>
      <c r="K75">
        <v>10138.290000000001</v>
      </c>
      <c r="L75">
        <v>0</v>
      </c>
      <c r="M75">
        <v>0</v>
      </c>
      <c r="N75">
        <v>526.02</v>
      </c>
      <c r="O75">
        <v>1322.97</v>
      </c>
      <c r="P75">
        <v>1304.5999999999999</v>
      </c>
      <c r="Q75">
        <v>512</v>
      </c>
      <c r="R75">
        <v>7990</v>
      </c>
      <c r="S75">
        <v>30115.21</v>
      </c>
      <c r="T75">
        <v>3.77</v>
      </c>
      <c r="U75">
        <v>125</v>
      </c>
      <c r="V75">
        <v>0.06</v>
      </c>
      <c r="W75">
        <v>3.71</v>
      </c>
      <c r="X75">
        <v>6.0000000000000053E-2</v>
      </c>
    </row>
    <row r="76" spans="1:24">
      <c r="A76" s="34">
        <v>523456</v>
      </c>
      <c r="B76">
        <v>5600</v>
      </c>
      <c r="C76">
        <v>4114770</v>
      </c>
      <c r="D76" t="s">
        <v>611</v>
      </c>
      <c r="E76" t="s">
        <v>612</v>
      </c>
      <c r="F76" s="162">
        <v>4114770</v>
      </c>
      <c r="G76" t="s">
        <v>124</v>
      </c>
      <c r="H76" t="s">
        <v>780</v>
      </c>
      <c r="J76">
        <v>13710.56</v>
      </c>
      <c r="K76">
        <v>4751.74</v>
      </c>
      <c r="L76">
        <v>0</v>
      </c>
      <c r="M76">
        <v>0</v>
      </c>
      <c r="N76">
        <v>92.4</v>
      </c>
      <c r="O76">
        <v>3901.41</v>
      </c>
      <c r="P76">
        <v>735.9</v>
      </c>
      <c r="Q76">
        <v>520</v>
      </c>
      <c r="R76">
        <v>6222</v>
      </c>
      <c r="S76">
        <v>23712.01</v>
      </c>
      <c r="T76">
        <v>3.81</v>
      </c>
      <c r="U76">
        <v>109</v>
      </c>
      <c r="V76">
        <v>0.08</v>
      </c>
      <c r="W76">
        <v>3.73</v>
      </c>
      <c r="X76">
        <v>8.0000000000000071E-2</v>
      </c>
    </row>
    <row r="77" spans="1:24">
      <c r="A77" s="34">
        <v>523456</v>
      </c>
      <c r="B77">
        <v>33200</v>
      </c>
      <c r="C77">
        <v>4111027</v>
      </c>
      <c r="D77" t="s">
        <v>463</v>
      </c>
      <c r="E77" t="s">
        <v>464</v>
      </c>
      <c r="F77" s="162">
        <v>4111027</v>
      </c>
      <c r="G77" t="s">
        <v>9</v>
      </c>
      <c r="H77" t="s">
        <v>780</v>
      </c>
      <c r="J77">
        <v>11656.21</v>
      </c>
      <c r="K77">
        <v>4733.99</v>
      </c>
      <c r="L77">
        <v>0</v>
      </c>
      <c r="M77">
        <v>0</v>
      </c>
      <c r="N77">
        <v>553.09</v>
      </c>
      <c r="O77">
        <v>3607.43</v>
      </c>
      <c r="P77">
        <v>1226.46</v>
      </c>
      <c r="Q77">
        <v>511</v>
      </c>
      <c r="R77">
        <v>5831</v>
      </c>
      <c r="S77">
        <v>22288.18</v>
      </c>
      <c r="T77">
        <v>3.82</v>
      </c>
      <c r="U77">
        <v>85</v>
      </c>
      <c r="V77">
        <v>0.09</v>
      </c>
      <c r="W77">
        <v>3.73</v>
      </c>
      <c r="X77">
        <v>8.9999999999999858E-2</v>
      </c>
    </row>
    <row r="78" spans="1:24">
      <c r="A78" s="34">
        <v>523456</v>
      </c>
      <c r="B78">
        <v>41020</v>
      </c>
      <c r="C78">
        <v>4115951</v>
      </c>
      <c r="D78" t="s">
        <v>567</v>
      </c>
      <c r="E78" t="s">
        <v>568</v>
      </c>
      <c r="F78" s="162">
        <v>4115951</v>
      </c>
      <c r="G78" t="s">
        <v>105</v>
      </c>
      <c r="H78" t="s">
        <v>780</v>
      </c>
      <c r="J78">
        <v>18453.68</v>
      </c>
      <c r="K78">
        <v>10509.2</v>
      </c>
      <c r="L78">
        <v>0</v>
      </c>
      <c r="M78">
        <v>0</v>
      </c>
      <c r="N78">
        <v>7.62</v>
      </c>
      <c r="O78">
        <v>3436.59</v>
      </c>
      <c r="P78">
        <v>2543.52</v>
      </c>
      <c r="Q78">
        <v>488</v>
      </c>
      <c r="R78">
        <v>9365</v>
      </c>
      <c r="S78">
        <v>35438.61</v>
      </c>
      <c r="T78">
        <v>3.78</v>
      </c>
      <c r="U78">
        <v>120</v>
      </c>
      <c r="V78">
        <v>0.05</v>
      </c>
      <c r="W78">
        <v>3.73</v>
      </c>
      <c r="X78">
        <v>4.9999999999999822E-2</v>
      </c>
    </row>
    <row r="79" spans="1:24">
      <c r="A79" s="34">
        <v>523456</v>
      </c>
      <c r="B79">
        <v>40160</v>
      </c>
      <c r="C79">
        <v>4113452</v>
      </c>
      <c r="D79" t="s">
        <v>447</v>
      </c>
      <c r="E79" t="s">
        <v>448</v>
      </c>
      <c r="F79" s="162">
        <v>4113452</v>
      </c>
      <c r="G79" t="s">
        <v>186</v>
      </c>
      <c r="H79" t="s">
        <v>780</v>
      </c>
      <c r="J79">
        <v>22284.74</v>
      </c>
      <c r="K79">
        <v>6917.31</v>
      </c>
      <c r="L79">
        <v>28.95</v>
      </c>
      <c r="M79">
        <v>0</v>
      </c>
      <c r="N79">
        <v>324.5</v>
      </c>
      <c r="O79">
        <v>5577.41</v>
      </c>
      <c r="P79">
        <v>3162.95</v>
      </c>
      <c r="Q79">
        <v>528</v>
      </c>
      <c r="R79">
        <v>10243</v>
      </c>
      <c r="S79">
        <v>38823.86</v>
      </c>
      <c r="T79">
        <v>3.79</v>
      </c>
      <c r="U79">
        <v>125</v>
      </c>
      <c r="V79">
        <v>0.05</v>
      </c>
      <c r="W79">
        <v>3.74</v>
      </c>
      <c r="X79">
        <v>4.9999999999999822E-2</v>
      </c>
    </row>
    <row r="80" spans="1:24">
      <c r="A80" s="34">
        <v>523456</v>
      </c>
      <c r="B80">
        <v>5500</v>
      </c>
      <c r="C80">
        <v>4115801</v>
      </c>
      <c r="D80" t="s">
        <v>628</v>
      </c>
      <c r="E80" t="s">
        <v>629</v>
      </c>
      <c r="F80" s="162">
        <v>4115801</v>
      </c>
      <c r="G80" t="s">
        <v>132</v>
      </c>
      <c r="H80" t="s">
        <v>780</v>
      </c>
      <c r="J80">
        <v>23067</v>
      </c>
      <c r="K80">
        <v>5469.5</v>
      </c>
      <c r="L80">
        <v>1576.5</v>
      </c>
      <c r="M80">
        <v>0</v>
      </c>
      <c r="N80">
        <v>0</v>
      </c>
      <c r="O80">
        <v>6632</v>
      </c>
      <c r="P80">
        <v>1021.75</v>
      </c>
      <c r="Q80">
        <v>440</v>
      </c>
      <c r="R80">
        <v>10080</v>
      </c>
      <c r="S80">
        <v>38206.75</v>
      </c>
      <c r="T80">
        <v>3.79</v>
      </c>
      <c r="U80">
        <v>137</v>
      </c>
      <c r="V80">
        <v>0.04</v>
      </c>
      <c r="W80">
        <v>3.75</v>
      </c>
      <c r="X80">
        <v>4.0000000000000036E-2</v>
      </c>
    </row>
    <row r="81" spans="1:24">
      <c r="A81" s="34">
        <v>523456</v>
      </c>
      <c r="B81">
        <v>25060</v>
      </c>
      <c r="C81">
        <v>4115031</v>
      </c>
      <c r="D81" t="s">
        <v>502</v>
      </c>
      <c r="E81" t="s">
        <v>503</v>
      </c>
      <c r="F81" s="162">
        <v>4115031</v>
      </c>
      <c r="G81" t="s">
        <v>504</v>
      </c>
      <c r="H81" t="s">
        <v>780</v>
      </c>
      <c r="J81">
        <v>21547.17</v>
      </c>
      <c r="K81">
        <v>5480.32</v>
      </c>
      <c r="L81">
        <v>441.45</v>
      </c>
      <c r="M81">
        <v>0</v>
      </c>
      <c r="N81">
        <v>1914.84</v>
      </c>
      <c r="O81">
        <v>7314.61</v>
      </c>
      <c r="P81">
        <v>854.19</v>
      </c>
      <c r="Q81">
        <v>424</v>
      </c>
      <c r="R81">
        <v>10023</v>
      </c>
      <c r="S81">
        <v>37976.58</v>
      </c>
      <c r="T81">
        <v>3.79</v>
      </c>
      <c r="U81">
        <v>142</v>
      </c>
      <c r="V81">
        <v>0.04</v>
      </c>
      <c r="W81">
        <v>3.75</v>
      </c>
      <c r="X81">
        <v>4.0000000000000036E-2</v>
      </c>
    </row>
    <row r="82" spans="1:24">
      <c r="A82" s="34">
        <v>523456</v>
      </c>
      <c r="B82">
        <v>17500</v>
      </c>
      <c r="C82">
        <v>4115731</v>
      </c>
      <c r="D82" t="s">
        <v>659</v>
      </c>
      <c r="E82" t="s">
        <v>660</v>
      </c>
      <c r="F82" s="162">
        <v>4115731</v>
      </c>
      <c r="G82" t="s">
        <v>661</v>
      </c>
      <c r="H82" t="s">
        <v>780</v>
      </c>
      <c r="J82">
        <v>17843.439999999999</v>
      </c>
      <c r="K82">
        <v>5537.39</v>
      </c>
      <c r="L82">
        <v>0</v>
      </c>
      <c r="M82">
        <v>0</v>
      </c>
      <c r="N82">
        <v>881.23</v>
      </c>
      <c r="O82">
        <v>6089.79</v>
      </c>
      <c r="P82">
        <v>752.03</v>
      </c>
      <c r="Q82">
        <v>512</v>
      </c>
      <c r="R82">
        <v>8274</v>
      </c>
      <c r="S82">
        <v>31615.88</v>
      </c>
      <c r="T82">
        <v>3.82</v>
      </c>
      <c r="U82">
        <v>136</v>
      </c>
      <c r="V82">
        <v>0.06</v>
      </c>
      <c r="W82">
        <v>3.76</v>
      </c>
      <c r="X82">
        <v>6.0000000000000053E-2</v>
      </c>
    </row>
    <row r="83" spans="1:24">
      <c r="A83" s="34">
        <v>523456</v>
      </c>
      <c r="B83">
        <v>20000</v>
      </c>
      <c r="C83">
        <v>4114543</v>
      </c>
      <c r="D83" t="s">
        <v>640</v>
      </c>
      <c r="E83" t="s">
        <v>641</v>
      </c>
      <c r="F83" s="162">
        <v>4114543</v>
      </c>
      <c r="G83" t="s">
        <v>138</v>
      </c>
      <c r="H83" t="s">
        <v>780</v>
      </c>
      <c r="J83">
        <v>14960.1</v>
      </c>
      <c r="K83">
        <v>2994.63</v>
      </c>
      <c r="L83">
        <v>937.74</v>
      </c>
      <c r="M83">
        <v>0</v>
      </c>
      <c r="N83">
        <v>0</v>
      </c>
      <c r="O83">
        <v>4021.94</v>
      </c>
      <c r="P83">
        <v>705.47</v>
      </c>
      <c r="Q83">
        <v>608</v>
      </c>
      <c r="R83">
        <v>6263</v>
      </c>
      <c r="S83">
        <v>24227.88</v>
      </c>
      <c r="T83">
        <v>3.87</v>
      </c>
      <c r="U83">
        <v>80</v>
      </c>
      <c r="V83">
        <v>0.1</v>
      </c>
      <c r="W83">
        <v>3.77</v>
      </c>
      <c r="X83">
        <v>0.10000000000000009</v>
      </c>
    </row>
    <row r="84" spans="1:24">
      <c r="A84" s="34">
        <v>523456</v>
      </c>
      <c r="B84">
        <v>40790</v>
      </c>
      <c r="C84">
        <v>4113551</v>
      </c>
      <c r="D84" t="s">
        <v>472</v>
      </c>
      <c r="E84" t="s">
        <v>473</v>
      </c>
      <c r="F84" s="162">
        <v>4113551</v>
      </c>
      <c r="G84" t="s">
        <v>474</v>
      </c>
      <c r="H84" t="s">
        <v>780</v>
      </c>
      <c r="J84">
        <v>18769.75</v>
      </c>
      <c r="K84">
        <v>5023.1000000000004</v>
      </c>
      <c r="L84">
        <v>506.06</v>
      </c>
      <c r="M84">
        <v>0</v>
      </c>
      <c r="N84">
        <v>3081.55</v>
      </c>
      <c r="O84">
        <v>6047.79</v>
      </c>
      <c r="P84">
        <v>3123.25</v>
      </c>
      <c r="Q84">
        <v>472</v>
      </c>
      <c r="R84">
        <v>9685</v>
      </c>
      <c r="S84">
        <v>37023.5</v>
      </c>
      <c r="T84">
        <v>3.82</v>
      </c>
      <c r="U84">
        <v>120</v>
      </c>
      <c r="V84">
        <v>0.05</v>
      </c>
      <c r="W84">
        <v>3.77</v>
      </c>
      <c r="X84">
        <v>4.9999999999999822E-2</v>
      </c>
    </row>
    <row r="85" spans="1:24">
      <c r="A85" s="34">
        <v>523456</v>
      </c>
      <c r="B85">
        <v>16500</v>
      </c>
      <c r="C85">
        <v>4111076</v>
      </c>
      <c r="D85" t="s">
        <v>334</v>
      </c>
      <c r="E85" t="s">
        <v>335</v>
      </c>
      <c r="F85" s="162">
        <v>4111076</v>
      </c>
      <c r="G85" t="s">
        <v>90</v>
      </c>
      <c r="H85" t="s">
        <v>780</v>
      </c>
      <c r="J85">
        <v>20079.810000000001</v>
      </c>
      <c r="K85">
        <v>6466.9</v>
      </c>
      <c r="L85">
        <v>473.84</v>
      </c>
      <c r="M85">
        <v>0</v>
      </c>
      <c r="N85">
        <v>0</v>
      </c>
      <c r="O85">
        <v>3662.55</v>
      </c>
      <c r="P85">
        <v>1022.16</v>
      </c>
      <c r="Q85">
        <v>512</v>
      </c>
      <c r="R85">
        <v>8394</v>
      </c>
      <c r="S85">
        <v>32217.26</v>
      </c>
      <c r="T85">
        <v>3.84</v>
      </c>
      <c r="U85">
        <v>157</v>
      </c>
      <c r="V85">
        <v>0.06</v>
      </c>
      <c r="W85">
        <v>3.78</v>
      </c>
      <c r="X85">
        <v>6.0000000000000053E-2</v>
      </c>
    </row>
    <row r="86" spans="1:24">
      <c r="A86" s="34">
        <v>523456</v>
      </c>
      <c r="B86">
        <v>23900</v>
      </c>
      <c r="C86">
        <v>4114594</v>
      </c>
      <c r="D86" t="s">
        <v>365</v>
      </c>
      <c r="E86" t="s">
        <v>366</v>
      </c>
      <c r="F86" s="162">
        <v>4114594</v>
      </c>
      <c r="G86" t="s">
        <v>149</v>
      </c>
      <c r="H86" t="s">
        <v>780</v>
      </c>
      <c r="J86">
        <v>24281.25</v>
      </c>
      <c r="K86">
        <v>5293.25</v>
      </c>
      <c r="L86">
        <v>834</v>
      </c>
      <c r="M86">
        <v>0</v>
      </c>
      <c r="N86">
        <v>67</v>
      </c>
      <c r="O86">
        <v>7479.75</v>
      </c>
      <c r="P86">
        <v>928</v>
      </c>
      <c r="Q86">
        <v>472</v>
      </c>
      <c r="R86">
        <v>10252</v>
      </c>
      <c r="S86">
        <v>39355.25</v>
      </c>
      <c r="T86">
        <v>3.84</v>
      </c>
      <c r="U86">
        <v>120</v>
      </c>
      <c r="V86">
        <v>0.05</v>
      </c>
      <c r="W86">
        <v>3.79</v>
      </c>
      <c r="X86">
        <v>4.9999999999999822E-2</v>
      </c>
    </row>
    <row r="87" spans="1:24">
      <c r="A87" s="34">
        <v>523456</v>
      </c>
      <c r="B87">
        <v>15700</v>
      </c>
      <c r="C87">
        <v>4115391</v>
      </c>
      <c r="D87" t="s">
        <v>391</v>
      </c>
      <c r="E87" t="s">
        <v>392</v>
      </c>
      <c r="F87" s="162">
        <v>4115391</v>
      </c>
      <c r="G87" t="s">
        <v>393</v>
      </c>
      <c r="H87" t="s">
        <v>780</v>
      </c>
      <c r="J87">
        <v>11371.36</v>
      </c>
      <c r="K87">
        <v>338.35</v>
      </c>
      <c r="L87">
        <v>337.05</v>
      </c>
      <c r="M87">
        <v>0</v>
      </c>
      <c r="N87">
        <v>0</v>
      </c>
      <c r="O87">
        <v>3638.93</v>
      </c>
      <c r="P87">
        <v>745.54</v>
      </c>
      <c r="Q87">
        <v>451.01</v>
      </c>
      <c r="R87">
        <v>4443</v>
      </c>
      <c r="S87">
        <v>16882.240000000002</v>
      </c>
      <c r="T87">
        <v>3.8</v>
      </c>
      <c r="U87">
        <v>55</v>
      </c>
      <c r="V87">
        <v>0.1</v>
      </c>
      <c r="W87">
        <v>3.8</v>
      </c>
      <c r="X87">
        <v>0</v>
      </c>
    </row>
    <row r="88" spans="1:24">
      <c r="A88" s="34">
        <v>523456</v>
      </c>
      <c r="B88">
        <v>15200</v>
      </c>
      <c r="C88">
        <v>4115661</v>
      </c>
      <c r="D88" t="s">
        <v>291</v>
      </c>
      <c r="E88" t="s">
        <v>292</v>
      </c>
      <c r="F88" s="162">
        <v>4115661</v>
      </c>
      <c r="G88" t="s">
        <v>293</v>
      </c>
      <c r="H88" t="s">
        <v>780</v>
      </c>
      <c r="J88">
        <v>18560.57</v>
      </c>
      <c r="K88">
        <v>4621.2299999999996</v>
      </c>
      <c r="L88">
        <v>0</v>
      </c>
      <c r="M88">
        <v>0</v>
      </c>
      <c r="N88">
        <v>3039.88</v>
      </c>
      <c r="O88">
        <v>7596.21</v>
      </c>
      <c r="P88">
        <v>580.34</v>
      </c>
      <c r="Q88">
        <v>561.19000000000005</v>
      </c>
      <c r="R88">
        <v>9053</v>
      </c>
      <c r="S88">
        <v>34959.42</v>
      </c>
      <c r="T88">
        <v>3.86</v>
      </c>
      <c r="U88">
        <v>124</v>
      </c>
      <c r="V88">
        <v>0.06</v>
      </c>
      <c r="W88">
        <v>3.8</v>
      </c>
      <c r="X88">
        <v>6.0000000000000053E-2</v>
      </c>
    </row>
    <row r="89" spans="1:24">
      <c r="A89" s="34">
        <v>523456</v>
      </c>
      <c r="B89">
        <v>40040</v>
      </c>
      <c r="C89">
        <v>4115921</v>
      </c>
      <c r="D89" t="s">
        <v>561</v>
      </c>
      <c r="E89" t="s">
        <v>562</v>
      </c>
      <c r="F89" s="162">
        <v>4115921</v>
      </c>
      <c r="G89" t="s">
        <v>563</v>
      </c>
      <c r="H89" t="s">
        <v>780</v>
      </c>
      <c r="J89">
        <v>16703.599999999999</v>
      </c>
      <c r="K89">
        <v>7131.47</v>
      </c>
      <c r="L89">
        <v>0</v>
      </c>
      <c r="M89">
        <v>0</v>
      </c>
      <c r="N89">
        <v>70.81</v>
      </c>
      <c r="O89">
        <v>2920.05</v>
      </c>
      <c r="P89">
        <v>1506.33</v>
      </c>
      <c r="Q89">
        <v>489.01</v>
      </c>
      <c r="R89">
        <v>7447</v>
      </c>
      <c r="S89">
        <v>28821.27</v>
      </c>
      <c r="T89">
        <v>3.87</v>
      </c>
      <c r="U89">
        <v>120</v>
      </c>
      <c r="V89">
        <v>7.0000000000000007E-2</v>
      </c>
      <c r="W89">
        <v>3.8000000000000003</v>
      </c>
      <c r="X89">
        <v>6.999999999999984E-2</v>
      </c>
    </row>
    <row r="90" spans="1:24">
      <c r="A90" s="34">
        <v>523456</v>
      </c>
      <c r="B90">
        <v>24300</v>
      </c>
      <c r="C90">
        <v>4113536</v>
      </c>
      <c r="D90" t="s">
        <v>256</v>
      </c>
      <c r="E90" t="s">
        <v>257</v>
      </c>
      <c r="F90" s="162">
        <v>4113536</v>
      </c>
      <c r="G90" t="s">
        <v>58</v>
      </c>
      <c r="H90" t="s">
        <v>780</v>
      </c>
      <c r="J90">
        <v>14486.89</v>
      </c>
      <c r="K90">
        <v>2832.56</v>
      </c>
      <c r="L90">
        <v>502.35</v>
      </c>
      <c r="M90">
        <v>0</v>
      </c>
      <c r="N90">
        <v>0</v>
      </c>
      <c r="O90">
        <v>5265.7</v>
      </c>
      <c r="P90">
        <v>921.23</v>
      </c>
      <c r="Q90">
        <v>528</v>
      </c>
      <c r="R90">
        <v>6301</v>
      </c>
      <c r="S90">
        <v>24536.73</v>
      </c>
      <c r="T90">
        <v>3.89</v>
      </c>
      <c r="U90">
        <v>89</v>
      </c>
      <c r="V90">
        <v>0.08</v>
      </c>
      <c r="W90">
        <v>3.81</v>
      </c>
      <c r="X90">
        <v>8.0000000000000071E-2</v>
      </c>
    </row>
    <row r="91" spans="1:24">
      <c r="A91" s="34">
        <v>523456</v>
      </c>
      <c r="B91">
        <v>33700</v>
      </c>
      <c r="C91">
        <v>4114237</v>
      </c>
      <c r="D91" t="s">
        <v>386</v>
      </c>
      <c r="E91" t="s">
        <v>387</v>
      </c>
      <c r="F91" s="162">
        <v>4114237</v>
      </c>
      <c r="G91" t="s">
        <v>388</v>
      </c>
      <c r="H91" t="s">
        <v>780</v>
      </c>
      <c r="J91">
        <v>4878.01</v>
      </c>
      <c r="K91">
        <v>1259.6500000000001</v>
      </c>
      <c r="L91">
        <v>0</v>
      </c>
      <c r="M91">
        <v>0</v>
      </c>
      <c r="N91">
        <v>0</v>
      </c>
      <c r="O91">
        <v>1013.02</v>
      </c>
      <c r="P91">
        <v>585.29999999999995</v>
      </c>
      <c r="Q91">
        <v>404.33</v>
      </c>
      <c r="R91">
        <v>2133</v>
      </c>
      <c r="S91">
        <v>8140.31</v>
      </c>
      <c r="T91">
        <v>3.82</v>
      </c>
      <c r="U91">
        <v>28</v>
      </c>
      <c r="V91">
        <v>0.19</v>
      </c>
      <c r="W91">
        <v>3.82</v>
      </c>
      <c r="X91">
        <v>0</v>
      </c>
    </row>
    <row r="92" spans="1:24">
      <c r="A92" s="34">
        <v>523456</v>
      </c>
      <c r="B92">
        <v>5700</v>
      </c>
      <c r="C92">
        <v>4135109</v>
      </c>
      <c r="D92" t="s">
        <v>690</v>
      </c>
      <c r="E92" t="s">
        <v>691</v>
      </c>
      <c r="F92" s="162">
        <v>4135109</v>
      </c>
      <c r="G92" t="s">
        <v>208</v>
      </c>
      <c r="H92" t="s">
        <v>780</v>
      </c>
      <c r="J92">
        <v>23427.27</v>
      </c>
      <c r="K92">
        <v>3434.22</v>
      </c>
      <c r="L92">
        <v>341.04</v>
      </c>
      <c r="M92">
        <v>0</v>
      </c>
      <c r="N92">
        <v>358.83</v>
      </c>
      <c r="O92">
        <v>8791.08</v>
      </c>
      <c r="P92">
        <v>0</v>
      </c>
      <c r="Q92">
        <v>416</v>
      </c>
      <c r="R92">
        <v>9516</v>
      </c>
      <c r="S92">
        <v>36768.44</v>
      </c>
      <c r="T92">
        <v>3.86</v>
      </c>
      <c r="U92">
        <v>117</v>
      </c>
      <c r="V92">
        <v>0.04</v>
      </c>
      <c r="W92">
        <v>3.82</v>
      </c>
      <c r="X92">
        <v>4.0000000000000036E-2</v>
      </c>
    </row>
    <row r="93" spans="1:24">
      <c r="A93" s="34">
        <v>523456</v>
      </c>
      <c r="B93">
        <v>40330</v>
      </c>
      <c r="C93">
        <v>4000006</v>
      </c>
      <c r="D93" t="s">
        <v>696</v>
      </c>
      <c r="E93" t="s">
        <v>697</v>
      </c>
      <c r="F93" s="162">
        <v>4000006</v>
      </c>
      <c r="G93" t="s">
        <v>698</v>
      </c>
      <c r="H93" t="s">
        <v>780</v>
      </c>
      <c r="J93">
        <v>47005.9</v>
      </c>
      <c r="K93">
        <v>12818.7</v>
      </c>
      <c r="L93">
        <v>0</v>
      </c>
      <c r="M93">
        <v>0</v>
      </c>
      <c r="N93">
        <v>0</v>
      </c>
      <c r="O93">
        <v>11391.1</v>
      </c>
      <c r="P93">
        <v>5352.6</v>
      </c>
      <c r="Q93">
        <v>432</v>
      </c>
      <c r="R93">
        <v>20053</v>
      </c>
      <c r="S93">
        <v>77000.3</v>
      </c>
      <c r="T93">
        <v>3.84</v>
      </c>
      <c r="U93">
        <v>240</v>
      </c>
      <c r="V93">
        <v>0.02</v>
      </c>
      <c r="W93">
        <v>3.82</v>
      </c>
      <c r="X93">
        <v>2.0000000000000018E-2</v>
      </c>
    </row>
    <row r="94" spans="1:24">
      <c r="A94" s="34">
        <v>523456</v>
      </c>
      <c r="B94">
        <v>40540</v>
      </c>
      <c r="C94">
        <v>4112215</v>
      </c>
      <c r="D94" t="s">
        <v>325</v>
      </c>
      <c r="E94" t="s">
        <v>326</v>
      </c>
      <c r="F94" s="162">
        <v>4112215</v>
      </c>
      <c r="G94" t="s">
        <v>86</v>
      </c>
      <c r="H94" t="s">
        <v>780</v>
      </c>
      <c r="J94">
        <v>19960.740000000002</v>
      </c>
      <c r="K94">
        <v>4052.48</v>
      </c>
      <c r="L94">
        <v>0</v>
      </c>
      <c r="M94">
        <v>0</v>
      </c>
      <c r="N94">
        <v>0</v>
      </c>
      <c r="O94">
        <v>7321.68</v>
      </c>
      <c r="P94">
        <v>2102.19</v>
      </c>
      <c r="Q94">
        <v>528</v>
      </c>
      <c r="R94">
        <v>8732</v>
      </c>
      <c r="S94">
        <v>33965.089999999997</v>
      </c>
      <c r="T94">
        <v>3.89</v>
      </c>
      <c r="U94">
        <v>100</v>
      </c>
      <c r="V94">
        <v>0.06</v>
      </c>
      <c r="W94">
        <v>3.83</v>
      </c>
      <c r="X94">
        <v>6.0000000000000053E-2</v>
      </c>
    </row>
    <row r="95" spans="1:24">
      <c r="A95" s="34">
        <v>523456</v>
      </c>
      <c r="B95">
        <v>31300</v>
      </c>
      <c r="C95">
        <v>4186706</v>
      </c>
      <c r="D95" t="s">
        <v>576</v>
      </c>
      <c r="E95" t="s">
        <v>577</v>
      </c>
      <c r="F95" s="162">
        <v>4186706</v>
      </c>
      <c r="G95" t="s">
        <v>578</v>
      </c>
      <c r="H95" t="s">
        <v>780</v>
      </c>
      <c r="J95">
        <v>8378.5</v>
      </c>
      <c r="K95">
        <v>690</v>
      </c>
      <c r="L95">
        <v>0</v>
      </c>
      <c r="M95">
        <v>0</v>
      </c>
      <c r="N95">
        <v>0</v>
      </c>
      <c r="O95">
        <v>2289</v>
      </c>
      <c r="P95">
        <v>525.25</v>
      </c>
      <c r="Q95">
        <v>488</v>
      </c>
      <c r="R95">
        <v>3233</v>
      </c>
      <c r="S95">
        <v>12370.75</v>
      </c>
      <c r="T95">
        <v>3.83</v>
      </c>
      <c r="U95">
        <v>42</v>
      </c>
      <c r="V95">
        <v>0.15</v>
      </c>
      <c r="W95">
        <v>3.83</v>
      </c>
      <c r="X95">
        <v>0</v>
      </c>
    </row>
    <row r="96" spans="1:24">
      <c r="A96" s="34">
        <v>523456</v>
      </c>
      <c r="B96">
        <v>12700</v>
      </c>
      <c r="C96">
        <v>4115541</v>
      </c>
      <c r="D96" t="s">
        <v>394</v>
      </c>
      <c r="E96" t="s">
        <v>395</v>
      </c>
      <c r="F96" s="162">
        <v>4115541</v>
      </c>
      <c r="G96" t="s">
        <v>161</v>
      </c>
      <c r="H96" t="s">
        <v>780</v>
      </c>
      <c r="J96">
        <v>18051.490000000002</v>
      </c>
      <c r="K96">
        <v>4145.63</v>
      </c>
      <c r="L96">
        <v>0</v>
      </c>
      <c r="M96">
        <v>0</v>
      </c>
      <c r="N96">
        <v>563.17999999999995</v>
      </c>
      <c r="O96">
        <v>6879.85</v>
      </c>
      <c r="P96">
        <v>391.47</v>
      </c>
      <c r="Q96">
        <v>464</v>
      </c>
      <c r="R96">
        <v>7805</v>
      </c>
      <c r="S96">
        <v>30495.62</v>
      </c>
      <c r="T96">
        <v>3.91</v>
      </c>
      <c r="U96">
        <v>99</v>
      </c>
      <c r="V96">
        <v>0.06</v>
      </c>
      <c r="W96">
        <v>3.85</v>
      </c>
      <c r="X96">
        <v>6.0000000000000053E-2</v>
      </c>
    </row>
    <row r="97" spans="1:24">
      <c r="A97" s="34">
        <v>523456</v>
      </c>
      <c r="B97">
        <v>21200</v>
      </c>
      <c r="C97">
        <v>4113619</v>
      </c>
      <c r="D97" t="s">
        <v>478</v>
      </c>
      <c r="E97" t="s">
        <v>479</v>
      </c>
      <c r="F97" s="162">
        <v>4113619</v>
      </c>
      <c r="G97" t="s">
        <v>15</v>
      </c>
      <c r="H97" t="s">
        <v>780</v>
      </c>
      <c r="J97">
        <v>5507.01</v>
      </c>
      <c r="K97">
        <v>835.76</v>
      </c>
      <c r="L97">
        <v>0</v>
      </c>
      <c r="M97">
        <v>0</v>
      </c>
      <c r="N97">
        <v>40.5</v>
      </c>
      <c r="O97">
        <v>1699.99</v>
      </c>
      <c r="P97">
        <v>574.86</v>
      </c>
      <c r="Q97">
        <v>360</v>
      </c>
      <c r="R97">
        <v>2338</v>
      </c>
      <c r="S97">
        <v>9018.1200000000008</v>
      </c>
      <c r="T97">
        <v>3.86</v>
      </c>
      <c r="U97">
        <v>48</v>
      </c>
      <c r="V97">
        <v>0.15</v>
      </c>
      <c r="W97">
        <v>3.86</v>
      </c>
      <c r="X97">
        <v>0</v>
      </c>
    </row>
    <row r="98" spans="1:24">
      <c r="A98" s="34">
        <v>523456</v>
      </c>
      <c r="B98">
        <v>19300</v>
      </c>
      <c r="C98">
        <v>4114602</v>
      </c>
      <c r="D98" t="s">
        <v>486</v>
      </c>
      <c r="E98" t="s">
        <v>487</v>
      </c>
      <c r="F98" s="162">
        <v>4114602</v>
      </c>
      <c r="G98" t="s">
        <v>488</v>
      </c>
      <c r="H98" t="s">
        <v>780</v>
      </c>
      <c r="J98">
        <v>13237.5</v>
      </c>
      <c r="K98">
        <v>4362</v>
      </c>
      <c r="L98">
        <v>514</v>
      </c>
      <c r="M98">
        <v>0</v>
      </c>
      <c r="N98">
        <v>1640.5</v>
      </c>
      <c r="O98">
        <v>4363.5</v>
      </c>
      <c r="P98">
        <v>504</v>
      </c>
      <c r="Q98">
        <v>496</v>
      </c>
      <c r="R98">
        <v>6381</v>
      </c>
      <c r="S98">
        <v>25117.5</v>
      </c>
      <c r="T98">
        <v>3.94</v>
      </c>
      <c r="U98">
        <v>84</v>
      </c>
      <c r="V98">
        <v>0.08</v>
      </c>
      <c r="W98">
        <v>3.86</v>
      </c>
      <c r="X98">
        <v>8.0000000000000071E-2</v>
      </c>
    </row>
    <row r="99" spans="1:24">
      <c r="A99" s="34">
        <v>523456</v>
      </c>
      <c r="B99">
        <v>23400</v>
      </c>
      <c r="C99">
        <v>4114179</v>
      </c>
      <c r="D99" t="s">
        <v>357</v>
      </c>
      <c r="E99" t="s">
        <v>358</v>
      </c>
      <c r="F99" s="162">
        <v>4114179</v>
      </c>
      <c r="G99" t="s">
        <v>145</v>
      </c>
      <c r="H99" t="s">
        <v>780</v>
      </c>
      <c r="J99">
        <v>18841.25</v>
      </c>
      <c r="K99">
        <v>3779.75</v>
      </c>
      <c r="L99">
        <v>1208.25</v>
      </c>
      <c r="M99">
        <v>0</v>
      </c>
      <c r="N99">
        <v>0</v>
      </c>
      <c r="O99">
        <v>8508.75</v>
      </c>
      <c r="P99">
        <v>2876.25</v>
      </c>
      <c r="Q99">
        <v>0</v>
      </c>
      <c r="R99">
        <v>9116</v>
      </c>
      <c r="S99">
        <v>35214.25</v>
      </c>
      <c r="T99">
        <v>3.86</v>
      </c>
      <c r="U99">
        <v>113</v>
      </c>
      <c r="V99">
        <v>0</v>
      </c>
      <c r="W99">
        <v>3.86</v>
      </c>
      <c r="X99">
        <v>0</v>
      </c>
    </row>
    <row r="100" spans="1:24">
      <c r="A100" s="34">
        <v>523456</v>
      </c>
      <c r="B100">
        <v>41112</v>
      </c>
      <c r="C100">
        <v>4115511</v>
      </c>
      <c r="D100" t="s">
        <v>331</v>
      </c>
      <c r="E100" t="s">
        <v>332</v>
      </c>
      <c r="F100" s="162">
        <v>4115511</v>
      </c>
      <c r="G100" t="s">
        <v>333</v>
      </c>
      <c r="H100" t="s">
        <v>780</v>
      </c>
      <c r="J100">
        <v>6311.32</v>
      </c>
      <c r="K100">
        <v>2057.2600000000002</v>
      </c>
      <c r="L100">
        <v>0</v>
      </c>
      <c r="M100">
        <v>0</v>
      </c>
      <c r="N100">
        <v>293.51</v>
      </c>
      <c r="O100">
        <v>3304.47</v>
      </c>
      <c r="P100">
        <v>488</v>
      </c>
      <c r="Q100">
        <v>512</v>
      </c>
      <c r="R100">
        <v>3361</v>
      </c>
      <c r="S100">
        <v>12966.56</v>
      </c>
      <c r="T100">
        <v>3.86</v>
      </c>
      <c r="U100">
        <v>36</v>
      </c>
      <c r="V100">
        <v>0.15</v>
      </c>
      <c r="W100">
        <v>3.86</v>
      </c>
      <c r="X100">
        <v>0</v>
      </c>
    </row>
    <row r="101" spans="1:24">
      <c r="A101" s="34">
        <v>523456</v>
      </c>
      <c r="B101">
        <v>13300</v>
      </c>
      <c r="C101">
        <v>4115261</v>
      </c>
      <c r="D101" t="s">
        <v>427</v>
      </c>
      <c r="E101" t="s">
        <v>428</v>
      </c>
      <c r="F101" s="162">
        <v>4115261</v>
      </c>
      <c r="G101" t="s">
        <v>177</v>
      </c>
      <c r="H101" t="s">
        <v>780</v>
      </c>
      <c r="J101">
        <v>18043.849999999999</v>
      </c>
      <c r="K101">
        <v>8093.67</v>
      </c>
      <c r="L101">
        <v>577.5</v>
      </c>
      <c r="M101">
        <v>0</v>
      </c>
      <c r="N101">
        <v>0</v>
      </c>
      <c r="O101">
        <v>1872.41</v>
      </c>
      <c r="P101">
        <v>188.95</v>
      </c>
      <c r="Q101">
        <v>512</v>
      </c>
      <c r="R101">
        <v>7459</v>
      </c>
      <c r="S101">
        <v>29288.38</v>
      </c>
      <c r="T101">
        <v>3.93</v>
      </c>
      <c r="U101">
        <v>114</v>
      </c>
      <c r="V101">
        <v>7.0000000000000007E-2</v>
      </c>
      <c r="W101">
        <v>3.8600000000000003</v>
      </c>
      <c r="X101">
        <v>6.999999999999984E-2</v>
      </c>
    </row>
    <row r="102" spans="1:24">
      <c r="A102" s="34">
        <v>523456</v>
      </c>
      <c r="B102">
        <v>4400</v>
      </c>
      <c r="C102">
        <v>4114551</v>
      </c>
      <c r="D102" t="s">
        <v>634</v>
      </c>
      <c r="E102" t="s">
        <v>635</v>
      </c>
      <c r="F102" s="162">
        <v>4114551</v>
      </c>
      <c r="G102" t="s">
        <v>135</v>
      </c>
      <c r="H102" t="s">
        <v>780</v>
      </c>
      <c r="J102">
        <v>13384.74</v>
      </c>
      <c r="K102">
        <v>4034.14</v>
      </c>
      <c r="L102">
        <v>329.98</v>
      </c>
      <c r="M102">
        <v>0</v>
      </c>
      <c r="N102">
        <v>1647.54</v>
      </c>
      <c r="O102">
        <v>5221.96</v>
      </c>
      <c r="P102">
        <v>1929.79</v>
      </c>
      <c r="Q102">
        <v>488</v>
      </c>
      <c r="R102">
        <v>6867</v>
      </c>
      <c r="S102">
        <v>27036.15</v>
      </c>
      <c r="T102">
        <v>3.94</v>
      </c>
      <c r="U102">
        <v>90</v>
      </c>
      <c r="V102">
        <v>7.0000000000000007E-2</v>
      </c>
      <c r="W102">
        <v>3.87</v>
      </c>
      <c r="X102">
        <v>6.999999999999984E-2</v>
      </c>
    </row>
    <row r="103" spans="1:24">
      <c r="A103" s="34">
        <v>523456</v>
      </c>
      <c r="B103">
        <v>26500</v>
      </c>
      <c r="C103">
        <v>4113742</v>
      </c>
      <c r="D103" t="s">
        <v>491</v>
      </c>
      <c r="E103" t="s">
        <v>492</v>
      </c>
      <c r="F103" s="162">
        <v>4113742</v>
      </c>
      <c r="G103" t="s">
        <v>21</v>
      </c>
      <c r="H103" t="s">
        <v>780</v>
      </c>
      <c r="J103">
        <v>13776</v>
      </c>
      <c r="K103">
        <v>2898</v>
      </c>
      <c r="L103">
        <v>0</v>
      </c>
      <c r="M103">
        <v>0</v>
      </c>
      <c r="N103">
        <v>1901</v>
      </c>
      <c r="O103">
        <v>7011.25</v>
      </c>
      <c r="P103">
        <v>1427.25</v>
      </c>
      <c r="Q103">
        <v>504</v>
      </c>
      <c r="R103">
        <v>6981</v>
      </c>
      <c r="S103">
        <v>27517.5</v>
      </c>
      <c r="T103">
        <v>3.94</v>
      </c>
      <c r="U103">
        <v>125</v>
      </c>
      <c r="V103">
        <v>7.0000000000000007E-2</v>
      </c>
      <c r="W103">
        <v>3.87</v>
      </c>
      <c r="X103">
        <v>6.999999999999984E-2</v>
      </c>
    </row>
    <row r="104" spans="1:24">
      <c r="A104" s="34">
        <v>523456</v>
      </c>
      <c r="B104">
        <v>41030</v>
      </c>
      <c r="C104">
        <v>4114796</v>
      </c>
      <c r="D104" t="s">
        <v>389</v>
      </c>
      <c r="E104" t="s">
        <v>390</v>
      </c>
      <c r="F104" s="162">
        <v>4114796</v>
      </c>
      <c r="G104" t="s">
        <v>159</v>
      </c>
      <c r="H104" t="s">
        <v>780</v>
      </c>
      <c r="J104">
        <v>11710.13</v>
      </c>
      <c r="K104">
        <v>652.33000000000004</v>
      </c>
      <c r="L104">
        <v>144.44999999999999</v>
      </c>
      <c r="M104">
        <v>0</v>
      </c>
      <c r="N104">
        <v>0</v>
      </c>
      <c r="O104">
        <v>3514.58</v>
      </c>
      <c r="P104">
        <v>0</v>
      </c>
      <c r="Q104">
        <v>489.34</v>
      </c>
      <c r="R104">
        <v>4265</v>
      </c>
      <c r="S104">
        <v>16510.830000000002</v>
      </c>
      <c r="T104">
        <v>3.87</v>
      </c>
      <c r="U104">
        <v>56</v>
      </c>
      <c r="V104">
        <v>0.11</v>
      </c>
      <c r="W104">
        <v>3.87</v>
      </c>
      <c r="X104">
        <v>0</v>
      </c>
    </row>
    <row r="105" spans="1:24">
      <c r="A105" s="34">
        <v>523456</v>
      </c>
      <c r="B105">
        <v>17800</v>
      </c>
      <c r="C105">
        <v>4115111</v>
      </c>
      <c r="D105" t="s">
        <v>606</v>
      </c>
      <c r="E105" t="s">
        <v>607</v>
      </c>
      <c r="F105" s="162">
        <v>4115111</v>
      </c>
      <c r="G105" t="s">
        <v>122</v>
      </c>
      <c r="H105" t="s">
        <v>780</v>
      </c>
      <c r="J105">
        <v>19564.759999999998</v>
      </c>
      <c r="K105">
        <v>6784.31</v>
      </c>
      <c r="L105">
        <v>488</v>
      </c>
      <c r="M105">
        <v>0</v>
      </c>
      <c r="N105">
        <v>37.21</v>
      </c>
      <c r="O105">
        <v>3693.27</v>
      </c>
      <c r="P105">
        <v>462.96</v>
      </c>
      <c r="Q105">
        <v>544</v>
      </c>
      <c r="R105">
        <v>7983</v>
      </c>
      <c r="S105">
        <v>31574.51</v>
      </c>
      <c r="T105">
        <v>3.96</v>
      </c>
      <c r="U105">
        <v>135</v>
      </c>
      <c r="V105">
        <v>7.0000000000000007E-2</v>
      </c>
      <c r="W105">
        <v>3.89</v>
      </c>
      <c r="X105">
        <v>6.999999999999984E-2</v>
      </c>
    </row>
    <row r="106" spans="1:24">
      <c r="A106" s="34">
        <v>523456</v>
      </c>
      <c r="B106">
        <v>32400</v>
      </c>
      <c r="C106">
        <v>4115441</v>
      </c>
      <c r="D106" t="s">
        <v>454</v>
      </c>
      <c r="E106" t="s">
        <v>455</v>
      </c>
      <c r="F106" s="162">
        <v>4115441</v>
      </c>
      <c r="G106" t="s">
        <v>456</v>
      </c>
      <c r="H106" t="s">
        <v>780</v>
      </c>
      <c r="J106">
        <v>12898.25</v>
      </c>
      <c r="K106">
        <v>4228.75</v>
      </c>
      <c r="L106">
        <v>1057.75</v>
      </c>
      <c r="M106">
        <v>0</v>
      </c>
      <c r="N106">
        <v>0</v>
      </c>
      <c r="O106">
        <v>2040.25</v>
      </c>
      <c r="P106">
        <v>585.75</v>
      </c>
      <c r="Q106">
        <v>504</v>
      </c>
      <c r="R106">
        <v>5353</v>
      </c>
      <c r="S106">
        <v>21314.75</v>
      </c>
      <c r="T106">
        <v>3.98</v>
      </c>
      <c r="U106">
        <v>96</v>
      </c>
      <c r="V106">
        <v>0.09</v>
      </c>
      <c r="W106">
        <v>3.89</v>
      </c>
      <c r="X106">
        <v>8.9999999999999858E-2</v>
      </c>
    </row>
    <row r="107" spans="1:24">
      <c r="A107" s="34">
        <v>523456</v>
      </c>
      <c r="B107">
        <v>8300</v>
      </c>
      <c r="C107">
        <v>4115851</v>
      </c>
      <c r="D107" t="s">
        <v>297</v>
      </c>
      <c r="E107" t="s">
        <v>298</v>
      </c>
      <c r="F107" s="162">
        <v>4115851</v>
      </c>
      <c r="G107" t="s">
        <v>75</v>
      </c>
      <c r="H107" t="s">
        <v>780</v>
      </c>
      <c r="J107">
        <v>19430.25</v>
      </c>
      <c r="K107">
        <v>4042.5</v>
      </c>
      <c r="L107">
        <v>0</v>
      </c>
      <c r="M107">
        <v>0</v>
      </c>
      <c r="N107">
        <v>0</v>
      </c>
      <c r="O107">
        <v>6366.5</v>
      </c>
      <c r="P107">
        <v>2249.1799999999998</v>
      </c>
      <c r="Q107">
        <v>408.18</v>
      </c>
      <c r="R107">
        <v>8233</v>
      </c>
      <c r="S107">
        <v>32496.61</v>
      </c>
      <c r="T107">
        <v>3.95</v>
      </c>
      <c r="U107">
        <v>97</v>
      </c>
      <c r="V107">
        <v>0.05</v>
      </c>
      <c r="W107">
        <v>3.9000000000000004</v>
      </c>
      <c r="X107">
        <v>4.9999999999999822E-2</v>
      </c>
    </row>
    <row r="108" spans="1:24">
      <c r="A108" s="34">
        <v>523456</v>
      </c>
      <c r="B108">
        <v>35060</v>
      </c>
      <c r="C108">
        <v>4000121</v>
      </c>
      <c r="D108" t="s">
        <v>433</v>
      </c>
      <c r="E108" t="s">
        <v>434</v>
      </c>
      <c r="F108" s="162">
        <v>4000121</v>
      </c>
      <c r="G108" t="s">
        <v>435</v>
      </c>
      <c r="H108" t="s">
        <v>780</v>
      </c>
      <c r="J108">
        <v>21851.25</v>
      </c>
      <c r="K108">
        <v>537.1</v>
      </c>
      <c r="L108">
        <v>0</v>
      </c>
      <c r="M108">
        <v>0</v>
      </c>
      <c r="N108">
        <v>0</v>
      </c>
      <c r="O108">
        <v>9039.4500000000007</v>
      </c>
      <c r="P108">
        <v>3101.9</v>
      </c>
      <c r="Q108">
        <v>0</v>
      </c>
      <c r="R108">
        <v>8841</v>
      </c>
      <c r="S108">
        <v>34529.699999999997</v>
      </c>
      <c r="T108">
        <v>3.91</v>
      </c>
      <c r="U108">
        <v>100</v>
      </c>
      <c r="V108">
        <v>0</v>
      </c>
      <c r="W108">
        <v>3.91</v>
      </c>
      <c r="X108">
        <v>0</v>
      </c>
    </row>
    <row r="109" spans="1:24">
      <c r="A109" s="34">
        <v>523456</v>
      </c>
      <c r="B109">
        <v>16800</v>
      </c>
      <c r="C109">
        <v>4115361</v>
      </c>
      <c r="D109" t="s">
        <v>380</v>
      </c>
      <c r="E109" t="s">
        <v>381</v>
      </c>
      <c r="F109" s="162">
        <v>4115361</v>
      </c>
      <c r="G109" t="s">
        <v>382</v>
      </c>
      <c r="H109" t="s">
        <v>780</v>
      </c>
      <c r="J109">
        <v>11823.13</v>
      </c>
      <c r="K109">
        <v>1675.62</v>
      </c>
      <c r="L109">
        <v>0</v>
      </c>
      <c r="M109">
        <v>0</v>
      </c>
      <c r="N109">
        <v>0</v>
      </c>
      <c r="O109">
        <v>2472.4899999999998</v>
      </c>
      <c r="P109">
        <v>647.72</v>
      </c>
      <c r="Q109">
        <v>464.06</v>
      </c>
      <c r="R109">
        <v>4351</v>
      </c>
      <c r="S109">
        <v>17083.02</v>
      </c>
      <c r="T109">
        <v>3.93</v>
      </c>
      <c r="U109">
        <v>54</v>
      </c>
      <c r="V109">
        <v>0.11</v>
      </c>
      <c r="W109">
        <v>3.93</v>
      </c>
      <c r="X109">
        <v>0</v>
      </c>
    </row>
    <row r="110" spans="1:24">
      <c r="A110" s="34">
        <v>523456</v>
      </c>
      <c r="B110">
        <v>21500</v>
      </c>
      <c r="C110">
        <v>4116051</v>
      </c>
      <c r="D110" t="s">
        <v>284</v>
      </c>
      <c r="E110" t="s">
        <v>285</v>
      </c>
      <c r="F110" s="162">
        <v>4116051</v>
      </c>
      <c r="G110" t="s">
        <v>286</v>
      </c>
      <c r="H110" t="s">
        <v>780</v>
      </c>
      <c r="J110">
        <v>18573.75</v>
      </c>
      <c r="K110">
        <v>7369</v>
      </c>
      <c r="L110">
        <v>912.5</v>
      </c>
      <c r="M110">
        <v>0</v>
      </c>
      <c r="N110">
        <v>4216</v>
      </c>
      <c r="O110">
        <v>3222</v>
      </c>
      <c r="P110">
        <v>2294.25</v>
      </c>
      <c r="Q110">
        <v>512</v>
      </c>
      <c r="R110">
        <v>9310</v>
      </c>
      <c r="S110">
        <v>37099.5</v>
      </c>
      <c r="T110">
        <v>3.98</v>
      </c>
      <c r="U110">
        <v>140</v>
      </c>
      <c r="V110">
        <v>0.05</v>
      </c>
      <c r="W110">
        <v>3.93</v>
      </c>
      <c r="X110">
        <v>4.9999999999999822E-2</v>
      </c>
    </row>
    <row r="111" spans="1:24">
      <c r="A111" s="34">
        <v>523456</v>
      </c>
      <c r="B111">
        <v>12500</v>
      </c>
      <c r="C111">
        <v>4115721</v>
      </c>
      <c r="D111" t="s">
        <v>678</v>
      </c>
      <c r="E111" t="s">
        <v>679</v>
      </c>
      <c r="F111" s="162">
        <v>4115721</v>
      </c>
      <c r="G111" t="s">
        <v>680</v>
      </c>
      <c r="H111" t="s">
        <v>780</v>
      </c>
      <c r="J111">
        <v>19275.12</v>
      </c>
      <c r="K111">
        <v>8947.61</v>
      </c>
      <c r="L111">
        <v>0</v>
      </c>
      <c r="M111">
        <v>0</v>
      </c>
      <c r="N111">
        <v>0</v>
      </c>
      <c r="O111">
        <v>4744.1400000000003</v>
      </c>
      <c r="P111">
        <v>341.88</v>
      </c>
      <c r="Q111">
        <v>512</v>
      </c>
      <c r="R111">
        <v>8483</v>
      </c>
      <c r="S111">
        <v>33820.75</v>
      </c>
      <c r="T111">
        <v>3.99</v>
      </c>
      <c r="U111">
        <v>104</v>
      </c>
      <c r="V111">
        <v>0.06</v>
      </c>
      <c r="W111">
        <v>3.93</v>
      </c>
      <c r="X111">
        <v>6.0000000000000053E-2</v>
      </c>
    </row>
    <row r="112" spans="1:24">
      <c r="A112" s="34">
        <v>523456</v>
      </c>
      <c r="B112">
        <v>18800</v>
      </c>
      <c r="C112">
        <v>4113346</v>
      </c>
      <c r="D112" t="s">
        <v>470</v>
      </c>
      <c r="E112" t="s">
        <v>471</v>
      </c>
      <c r="F112" s="162">
        <v>4113346</v>
      </c>
      <c r="G112" t="s">
        <v>12</v>
      </c>
      <c r="H112" t="s">
        <v>780</v>
      </c>
      <c r="J112">
        <v>12081</v>
      </c>
      <c r="K112">
        <v>4704.75</v>
      </c>
      <c r="L112">
        <v>975.75</v>
      </c>
      <c r="M112">
        <v>0</v>
      </c>
      <c r="N112">
        <v>0</v>
      </c>
      <c r="O112">
        <v>1173.5</v>
      </c>
      <c r="P112">
        <v>811.75</v>
      </c>
      <c r="Q112">
        <v>0</v>
      </c>
      <c r="R112">
        <v>5009</v>
      </c>
      <c r="S112">
        <v>19746.75</v>
      </c>
      <c r="T112">
        <v>3.94</v>
      </c>
      <c r="U112">
        <v>76</v>
      </c>
      <c r="V112">
        <v>0</v>
      </c>
      <c r="W112">
        <v>3.94</v>
      </c>
      <c r="X112">
        <v>0</v>
      </c>
    </row>
    <row r="113" spans="1:24">
      <c r="A113" s="34">
        <v>523456</v>
      </c>
      <c r="B113">
        <v>9900</v>
      </c>
      <c r="C113">
        <v>4115831</v>
      </c>
      <c r="D113" t="s">
        <v>526</v>
      </c>
      <c r="E113" t="s">
        <v>527</v>
      </c>
      <c r="F113" s="162">
        <v>4115831</v>
      </c>
      <c r="G113" t="s">
        <v>38</v>
      </c>
      <c r="H113" t="s">
        <v>780</v>
      </c>
      <c r="J113">
        <v>21745.08</v>
      </c>
      <c r="K113">
        <v>6912.52</v>
      </c>
      <c r="L113">
        <v>2432.63</v>
      </c>
      <c r="M113">
        <v>0</v>
      </c>
      <c r="N113">
        <v>0</v>
      </c>
      <c r="O113">
        <v>3474.64</v>
      </c>
      <c r="P113">
        <v>1269.51</v>
      </c>
      <c r="Q113">
        <v>448</v>
      </c>
      <c r="R113">
        <v>9087</v>
      </c>
      <c r="S113">
        <v>36282.379999999997</v>
      </c>
      <c r="T113">
        <v>3.99</v>
      </c>
      <c r="U113">
        <v>140</v>
      </c>
      <c r="V113">
        <v>0.05</v>
      </c>
      <c r="W113">
        <v>3.9400000000000004</v>
      </c>
      <c r="X113">
        <v>4.9999999999999822E-2</v>
      </c>
    </row>
    <row r="114" spans="1:24">
      <c r="A114" s="34">
        <v>523456</v>
      </c>
      <c r="B114">
        <v>8900</v>
      </c>
      <c r="C114">
        <v>4116131</v>
      </c>
      <c r="D114" t="s">
        <v>687</v>
      </c>
      <c r="E114" t="s">
        <v>688</v>
      </c>
      <c r="F114" s="162">
        <v>4116131</v>
      </c>
      <c r="G114" t="s">
        <v>689</v>
      </c>
      <c r="H114" t="s">
        <v>780</v>
      </c>
      <c r="J114">
        <v>28836.25</v>
      </c>
      <c r="K114">
        <v>10284.01</v>
      </c>
      <c r="L114">
        <v>0</v>
      </c>
      <c r="M114">
        <v>0</v>
      </c>
      <c r="N114">
        <v>0</v>
      </c>
      <c r="O114">
        <v>5798.95</v>
      </c>
      <c r="P114">
        <v>1069.75</v>
      </c>
      <c r="Q114">
        <v>599.19000000000005</v>
      </c>
      <c r="R114">
        <v>11667</v>
      </c>
      <c r="S114">
        <v>46588.15</v>
      </c>
      <c r="T114">
        <v>3.99</v>
      </c>
      <c r="U114">
        <v>165</v>
      </c>
      <c r="V114">
        <v>0.05</v>
      </c>
      <c r="W114">
        <v>3.9400000000000004</v>
      </c>
      <c r="X114">
        <v>4.9999999999999822E-2</v>
      </c>
    </row>
    <row r="115" spans="1:24">
      <c r="A115" s="34">
        <v>523456</v>
      </c>
      <c r="B115">
        <v>26010</v>
      </c>
      <c r="C115">
        <v>4113684</v>
      </c>
      <c r="D115" t="s">
        <v>241</v>
      </c>
      <c r="E115" t="s">
        <v>242</v>
      </c>
      <c r="F115" s="162">
        <v>4113684</v>
      </c>
      <c r="G115" t="s">
        <v>52</v>
      </c>
      <c r="H115" t="s">
        <v>780</v>
      </c>
      <c r="J115">
        <v>12059.08</v>
      </c>
      <c r="K115">
        <v>9009.08</v>
      </c>
      <c r="L115">
        <v>1035.6300000000001</v>
      </c>
      <c r="M115">
        <v>0</v>
      </c>
      <c r="N115">
        <v>2517.4</v>
      </c>
      <c r="O115">
        <v>3795.39</v>
      </c>
      <c r="P115">
        <v>1386.55</v>
      </c>
      <c r="Q115">
        <v>479.5</v>
      </c>
      <c r="R115">
        <v>7544</v>
      </c>
      <c r="S115">
        <v>30282.63</v>
      </c>
      <c r="T115">
        <v>4.01</v>
      </c>
      <c r="U115">
        <v>108</v>
      </c>
      <c r="V115">
        <v>0.06</v>
      </c>
      <c r="W115">
        <v>3.9499999999999997</v>
      </c>
      <c r="X115">
        <v>6.0000000000000053E-2</v>
      </c>
    </row>
    <row r="116" spans="1:24">
      <c r="A116" s="34">
        <v>523456</v>
      </c>
      <c r="B116">
        <v>24900</v>
      </c>
      <c r="C116">
        <v>4115521</v>
      </c>
      <c r="D116" t="s">
        <v>521</v>
      </c>
      <c r="E116" t="s">
        <v>522</v>
      </c>
      <c r="F116" s="162">
        <v>4115521</v>
      </c>
      <c r="G116" t="s">
        <v>523</v>
      </c>
      <c r="H116" t="s">
        <v>780</v>
      </c>
      <c r="J116">
        <v>10431.370000000001</v>
      </c>
      <c r="K116">
        <v>1573.41</v>
      </c>
      <c r="L116">
        <v>0</v>
      </c>
      <c r="M116">
        <v>0</v>
      </c>
      <c r="N116">
        <v>0</v>
      </c>
      <c r="O116">
        <v>4889.66</v>
      </c>
      <c r="P116">
        <v>52.5</v>
      </c>
      <c r="Q116">
        <v>406</v>
      </c>
      <c r="R116">
        <v>4293</v>
      </c>
      <c r="S116">
        <v>17352.939999999999</v>
      </c>
      <c r="T116">
        <v>4.04</v>
      </c>
      <c r="U116">
        <v>83</v>
      </c>
      <c r="V116">
        <v>0.09</v>
      </c>
      <c r="W116">
        <v>3.95</v>
      </c>
      <c r="X116">
        <v>8.9999999999999858E-2</v>
      </c>
    </row>
    <row r="117" spans="1:24">
      <c r="A117" s="34">
        <v>523456</v>
      </c>
      <c r="B117">
        <v>5830</v>
      </c>
      <c r="C117">
        <v>4115671</v>
      </c>
      <c r="D117" t="s">
        <v>662</v>
      </c>
      <c r="E117" t="s">
        <v>663</v>
      </c>
      <c r="F117" s="162">
        <v>4115671</v>
      </c>
      <c r="G117" t="s">
        <v>195</v>
      </c>
      <c r="H117" t="s">
        <v>780</v>
      </c>
      <c r="J117">
        <v>11929.9</v>
      </c>
      <c r="K117">
        <v>3335.54</v>
      </c>
      <c r="L117">
        <v>444.1</v>
      </c>
      <c r="M117">
        <v>0</v>
      </c>
      <c r="N117">
        <v>646.73</v>
      </c>
      <c r="O117">
        <v>4423.84</v>
      </c>
      <c r="P117">
        <v>0</v>
      </c>
      <c r="Q117">
        <v>496</v>
      </c>
      <c r="R117">
        <v>5265</v>
      </c>
      <c r="S117">
        <v>21276.11</v>
      </c>
      <c r="T117">
        <v>4.04</v>
      </c>
      <c r="U117">
        <v>90</v>
      </c>
      <c r="V117">
        <v>0.09</v>
      </c>
      <c r="W117">
        <v>3.95</v>
      </c>
      <c r="X117">
        <v>8.9999999999999858E-2</v>
      </c>
    </row>
    <row r="118" spans="1:24">
      <c r="A118" s="34">
        <v>523456</v>
      </c>
      <c r="B118">
        <v>14600</v>
      </c>
      <c r="C118">
        <v>4113874</v>
      </c>
      <c r="D118" t="s">
        <v>346</v>
      </c>
      <c r="E118" t="s">
        <v>347</v>
      </c>
      <c r="F118" s="162">
        <v>4113874</v>
      </c>
      <c r="G118" t="s">
        <v>96</v>
      </c>
      <c r="H118" t="s">
        <v>780</v>
      </c>
      <c r="J118">
        <v>18431.09</v>
      </c>
      <c r="K118">
        <v>7956.8</v>
      </c>
      <c r="L118">
        <v>493.61</v>
      </c>
      <c r="M118">
        <v>0</v>
      </c>
      <c r="N118">
        <v>757.89</v>
      </c>
      <c r="O118">
        <v>3685.41</v>
      </c>
      <c r="P118">
        <v>1158.68</v>
      </c>
      <c r="Q118">
        <v>474</v>
      </c>
      <c r="R118">
        <v>8201</v>
      </c>
      <c r="S118">
        <v>32957.480000000003</v>
      </c>
      <c r="T118">
        <v>4.0199999999999996</v>
      </c>
      <c r="U118">
        <v>102</v>
      </c>
      <c r="V118">
        <v>0.06</v>
      </c>
      <c r="W118">
        <v>3.9599999999999995</v>
      </c>
      <c r="X118">
        <v>6.0000000000000053E-2</v>
      </c>
    </row>
    <row r="119" spans="1:24">
      <c r="A119" s="34">
        <v>523456</v>
      </c>
      <c r="B119">
        <v>40170</v>
      </c>
      <c r="C119">
        <v>4116121</v>
      </c>
      <c r="D119" t="s">
        <v>410</v>
      </c>
      <c r="E119" t="s">
        <v>411</v>
      </c>
      <c r="F119" s="162">
        <v>4116121</v>
      </c>
      <c r="G119" t="s">
        <v>169</v>
      </c>
      <c r="H119" t="s">
        <v>780</v>
      </c>
      <c r="J119">
        <v>30747.25</v>
      </c>
      <c r="K119">
        <v>7865.5</v>
      </c>
      <c r="L119">
        <v>1788.25</v>
      </c>
      <c r="M119">
        <v>70.75</v>
      </c>
      <c r="N119">
        <v>1002.5</v>
      </c>
      <c r="O119">
        <v>6663.25</v>
      </c>
      <c r="P119">
        <v>1959.75</v>
      </c>
      <c r="Q119">
        <v>510</v>
      </c>
      <c r="R119">
        <v>12654</v>
      </c>
      <c r="S119">
        <v>50607.25</v>
      </c>
      <c r="T119">
        <v>4</v>
      </c>
      <c r="U119">
        <v>164</v>
      </c>
      <c r="V119">
        <v>0.04</v>
      </c>
      <c r="W119">
        <v>3.96</v>
      </c>
      <c r="X119">
        <v>4.0000000000000036E-2</v>
      </c>
    </row>
    <row r="120" spans="1:24">
      <c r="A120" s="34">
        <v>523456</v>
      </c>
      <c r="B120">
        <v>3500</v>
      </c>
      <c r="C120">
        <v>4114229</v>
      </c>
      <c r="D120" t="s">
        <v>294</v>
      </c>
      <c r="E120" t="s">
        <v>295</v>
      </c>
      <c r="F120" s="162">
        <v>4114229</v>
      </c>
      <c r="G120" t="s">
        <v>296</v>
      </c>
      <c r="H120" t="s">
        <v>780</v>
      </c>
      <c r="J120">
        <v>21567.8</v>
      </c>
      <c r="K120">
        <v>5391.8</v>
      </c>
      <c r="L120">
        <v>421.52</v>
      </c>
      <c r="M120">
        <v>0</v>
      </c>
      <c r="N120">
        <v>0</v>
      </c>
      <c r="O120">
        <v>4429.1099999999997</v>
      </c>
      <c r="P120">
        <v>925.88</v>
      </c>
      <c r="Q120">
        <v>432.39</v>
      </c>
      <c r="R120">
        <v>8251</v>
      </c>
      <c r="S120">
        <v>33168.5</v>
      </c>
      <c r="T120">
        <v>4.0199999999999996</v>
      </c>
      <c r="U120">
        <v>105</v>
      </c>
      <c r="V120">
        <v>0.05</v>
      </c>
      <c r="W120">
        <v>3.9699999999999998</v>
      </c>
      <c r="X120">
        <v>4.9999999999999822E-2</v>
      </c>
    </row>
    <row r="121" spans="1:24">
      <c r="A121" s="34">
        <v>523456</v>
      </c>
      <c r="B121">
        <v>40990</v>
      </c>
      <c r="C121">
        <v>4115941</v>
      </c>
      <c r="D121" t="s">
        <v>569</v>
      </c>
      <c r="E121" t="s">
        <v>570</v>
      </c>
      <c r="F121" s="162">
        <v>4115941</v>
      </c>
      <c r="G121" t="s">
        <v>106</v>
      </c>
      <c r="H121" t="s">
        <v>780</v>
      </c>
      <c r="J121">
        <v>17895.310000000001</v>
      </c>
      <c r="K121">
        <v>6247.44</v>
      </c>
      <c r="L121">
        <v>0</v>
      </c>
      <c r="M121">
        <v>0</v>
      </c>
      <c r="N121">
        <v>2739.42</v>
      </c>
      <c r="O121">
        <v>10595.99</v>
      </c>
      <c r="P121">
        <v>3319.45</v>
      </c>
      <c r="Q121">
        <v>496</v>
      </c>
      <c r="R121">
        <v>10236</v>
      </c>
      <c r="S121">
        <v>41293.61</v>
      </c>
      <c r="T121">
        <v>4.03</v>
      </c>
      <c r="U121">
        <v>120</v>
      </c>
      <c r="V121">
        <v>0.05</v>
      </c>
      <c r="W121">
        <v>3.9800000000000004</v>
      </c>
      <c r="X121">
        <v>4.9999999999999822E-2</v>
      </c>
    </row>
    <row r="122" spans="1:24">
      <c r="A122" s="34">
        <v>523456</v>
      </c>
      <c r="B122">
        <v>34100</v>
      </c>
      <c r="C122">
        <v>4114661</v>
      </c>
      <c r="D122" t="s">
        <v>507</v>
      </c>
      <c r="E122" t="s">
        <v>508</v>
      </c>
      <c r="F122" s="162">
        <v>4114661</v>
      </c>
      <c r="G122" t="s">
        <v>28</v>
      </c>
      <c r="H122" t="s">
        <v>780</v>
      </c>
      <c r="J122">
        <v>12044.31</v>
      </c>
      <c r="K122">
        <v>3194</v>
      </c>
      <c r="L122">
        <v>1133.75</v>
      </c>
      <c r="M122">
        <v>0</v>
      </c>
      <c r="N122">
        <v>90.83</v>
      </c>
      <c r="O122">
        <v>2931.7</v>
      </c>
      <c r="P122">
        <v>876.09</v>
      </c>
      <c r="Q122">
        <v>528</v>
      </c>
      <c r="R122">
        <v>5056</v>
      </c>
      <c r="S122">
        <v>20798.68</v>
      </c>
      <c r="T122">
        <v>4.1100000000000003</v>
      </c>
      <c r="U122">
        <v>67</v>
      </c>
      <c r="V122">
        <v>0.1</v>
      </c>
      <c r="W122">
        <v>4.0100000000000007</v>
      </c>
      <c r="X122">
        <v>9.9999999999999645E-2</v>
      </c>
    </row>
    <row r="123" spans="1:24">
      <c r="A123" s="34">
        <v>523456</v>
      </c>
      <c r="B123">
        <v>8500</v>
      </c>
      <c r="C123">
        <v>4115341</v>
      </c>
      <c r="D123" t="s">
        <v>574</v>
      </c>
      <c r="E123" t="s">
        <v>575</v>
      </c>
      <c r="F123" s="162">
        <v>4115341</v>
      </c>
      <c r="G123" t="s">
        <v>108</v>
      </c>
      <c r="H123" t="s">
        <v>780</v>
      </c>
      <c r="J123">
        <v>15938.53</v>
      </c>
      <c r="K123">
        <v>8224.9500000000007</v>
      </c>
      <c r="L123">
        <v>594.12</v>
      </c>
      <c r="M123">
        <v>0</v>
      </c>
      <c r="N123">
        <v>139.22999999999999</v>
      </c>
      <c r="O123">
        <v>2276.7600000000002</v>
      </c>
      <c r="P123">
        <v>1625.9</v>
      </c>
      <c r="Q123">
        <v>0</v>
      </c>
      <c r="R123">
        <v>7159</v>
      </c>
      <c r="S123">
        <v>28799.49</v>
      </c>
      <c r="T123">
        <v>4.0199999999999996</v>
      </c>
      <c r="U123">
        <v>97</v>
      </c>
      <c r="V123">
        <v>0</v>
      </c>
      <c r="W123">
        <v>4.0199999999999996</v>
      </c>
      <c r="X123">
        <v>0</v>
      </c>
    </row>
    <row r="124" spans="1:24">
      <c r="A124" s="34">
        <v>523456</v>
      </c>
      <c r="B124">
        <v>19900</v>
      </c>
      <c r="C124">
        <v>4113627</v>
      </c>
      <c r="D124" t="s">
        <v>482</v>
      </c>
      <c r="E124" t="s">
        <v>483</v>
      </c>
      <c r="F124" s="162">
        <v>4113627</v>
      </c>
      <c r="G124" t="s">
        <v>17</v>
      </c>
      <c r="H124" t="s">
        <v>780</v>
      </c>
      <c r="J124">
        <v>13124.34</v>
      </c>
      <c r="K124">
        <v>3336.68</v>
      </c>
      <c r="L124">
        <v>0</v>
      </c>
      <c r="M124">
        <v>90.67</v>
      </c>
      <c r="N124">
        <v>315.33999999999997</v>
      </c>
      <c r="O124">
        <v>4040.04</v>
      </c>
      <c r="P124">
        <v>857.1</v>
      </c>
      <c r="Q124">
        <v>512</v>
      </c>
      <c r="R124">
        <v>5415</v>
      </c>
      <c r="S124">
        <v>22276.17</v>
      </c>
      <c r="T124">
        <v>4.1100000000000003</v>
      </c>
      <c r="U124">
        <v>108</v>
      </c>
      <c r="V124">
        <v>0.09</v>
      </c>
      <c r="W124">
        <v>4.0200000000000005</v>
      </c>
      <c r="X124">
        <v>8.9999999999999858E-2</v>
      </c>
    </row>
    <row r="125" spans="1:24">
      <c r="A125" s="34">
        <v>523456</v>
      </c>
      <c r="B125">
        <v>17200</v>
      </c>
      <c r="C125">
        <v>4115311</v>
      </c>
      <c r="D125" t="s">
        <v>608</v>
      </c>
      <c r="E125" t="s">
        <v>609</v>
      </c>
      <c r="F125" s="162">
        <v>4115311</v>
      </c>
      <c r="G125" t="s">
        <v>610</v>
      </c>
      <c r="H125" t="s">
        <v>780</v>
      </c>
      <c r="J125">
        <v>21284.36</v>
      </c>
      <c r="K125">
        <v>8741.5499999999993</v>
      </c>
      <c r="L125">
        <v>495.63</v>
      </c>
      <c r="M125">
        <v>0</v>
      </c>
      <c r="N125">
        <v>625.91</v>
      </c>
      <c r="O125">
        <v>5992.4</v>
      </c>
      <c r="P125">
        <v>2361.8000000000002</v>
      </c>
      <c r="Q125">
        <v>408</v>
      </c>
      <c r="R125">
        <v>9802</v>
      </c>
      <c r="S125">
        <v>39909.65</v>
      </c>
      <c r="T125">
        <v>4.07</v>
      </c>
      <c r="U125">
        <v>147</v>
      </c>
      <c r="V125">
        <v>0.04</v>
      </c>
      <c r="W125">
        <v>4.03</v>
      </c>
      <c r="X125">
        <v>4.0000000000000036E-2</v>
      </c>
    </row>
    <row r="126" spans="1:24">
      <c r="A126" s="34">
        <v>523456</v>
      </c>
      <c r="B126">
        <v>12100</v>
      </c>
      <c r="C126">
        <v>4114393</v>
      </c>
      <c r="D126" t="s">
        <v>515</v>
      </c>
      <c r="E126" t="s">
        <v>516</v>
      </c>
      <c r="F126" s="162">
        <v>4114393</v>
      </c>
      <c r="G126" t="s">
        <v>33</v>
      </c>
      <c r="H126" t="s">
        <v>780</v>
      </c>
      <c r="J126">
        <v>19106.900000000001</v>
      </c>
      <c r="K126">
        <v>5285.79</v>
      </c>
      <c r="L126">
        <v>476.52</v>
      </c>
      <c r="M126">
        <v>0</v>
      </c>
      <c r="N126">
        <v>0</v>
      </c>
      <c r="O126">
        <v>5820.64</v>
      </c>
      <c r="P126">
        <v>1742.91</v>
      </c>
      <c r="Q126">
        <v>472</v>
      </c>
      <c r="R126">
        <v>8051</v>
      </c>
      <c r="S126">
        <v>32904.76</v>
      </c>
      <c r="T126">
        <v>4.09</v>
      </c>
      <c r="U126">
        <v>99</v>
      </c>
      <c r="V126">
        <v>0.06</v>
      </c>
      <c r="W126">
        <v>4.03</v>
      </c>
      <c r="X126">
        <v>5.9999999999999609E-2</v>
      </c>
    </row>
    <row r="127" spans="1:24">
      <c r="A127" s="34">
        <v>523456</v>
      </c>
      <c r="B127">
        <v>35090</v>
      </c>
      <c r="C127">
        <v>4110763</v>
      </c>
      <c r="D127" t="s">
        <v>304</v>
      </c>
      <c r="E127" t="s">
        <v>305</v>
      </c>
      <c r="F127" s="162">
        <v>4110763</v>
      </c>
      <c r="G127" t="s">
        <v>77</v>
      </c>
      <c r="H127" t="s">
        <v>780</v>
      </c>
      <c r="J127">
        <v>21272.34</v>
      </c>
      <c r="K127">
        <v>7253.43</v>
      </c>
      <c r="L127">
        <v>527.27</v>
      </c>
      <c r="M127">
        <v>0</v>
      </c>
      <c r="N127">
        <v>998.14</v>
      </c>
      <c r="O127">
        <v>3944.72</v>
      </c>
      <c r="P127">
        <v>914.02</v>
      </c>
      <c r="Q127">
        <v>512</v>
      </c>
      <c r="R127">
        <v>8594</v>
      </c>
      <c r="S127">
        <v>35421.919999999998</v>
      </c>
      <c r="T127">
        <v>4.12</v>
      </c>
      <c r="U127">
        <v>147</v>
      </c>
      <c r="V127">
        <v>0.06</v>
      </c>
      <c r="W127">
        <v>4.0600000000000005</v>
      </c>
      <c r="X127">
        <v>5.9999999999999609E-2</v>
      </c>
    </row>
    <row r="128" spans="1:24">
      <c r="A128" s="34">
        <v>523456</v>
      </c>
      <c r="B128">
        <v>20400</v>
      </c>
      <c r="C128">
        <v>4113817</v>
      </c>
      <c r="D128" t="s">
        <v>336</v>
      </c>
      <c r="E128" t="s">
        <v>337</v>
      </c>
      <c r="F128" s="162">
        <v>4113817</v>
      </c>
      <c r="G128" t="s">
        <v>91</v>
      </c>
      <c r="H128" t="s">
        <v>780</v>
      </c>
      <c r="J128">
        <v>13136.17</v>
      </c>
      <c r="K128">
        <v>4407.25</v>
      </c>
      <c r="L128">
        <v>0</v>
      </c>
      <c r="M128">
        <v>0</v>
      </c>
      <c r="N128">
        <v>518.1</v>
      </c>
      <c r="O128">
        <v>4156.72</v>
      </c>
      <c r="P128">
        <v>1291.97</v>
      </c>
      <c r="Q128">
        <v>512</v>
      </c>
      <c r="R128">
        <v>5789</v>
      </c>
      <c r="S128">
        <v>24022.21</v>
      </c>
      <c r="T128">
        <v>4.1500000000000004</v>
      </c>
      <c r="U128">
        <v>136</v>
      </c>
      <c r="V128">
        <v>0.09</v>
      </c>
      <c r="W128">
        <v>4.0600000000000005</v>
      </c>
      <c r="X128">
        <v>8.9999999999999858E-2</v>
      </c>
    </row>
    <row r="129" spans="1:24">
      <c r="A129" s="34">
        <v>523456</v>
      </c>
      <c r="B129">
        <v>31510</v>
      </c>
      <c r="C129">
        <v>4115611</v>
      </c>
      <c r="D129" t="s">
        <v>361</v>
      </c>
      <c r="E129" t="s">
        <v>362</v>
      </c>
      <c r="F129" s="162">
        <v>4115611</v>
      </c>
      <c r="G129" t="s">
        <v>147</v>
      </c>
      <c r="H129" t="s">
        <v>780</v>
      </c>
      <c r="J129">
        <v>16436.21</v>
      </c>
      <c r="K129">
        <v>6024.23</v>
      </c>
      <c r="L129">
        <v>0</v>
      </c>
      <c r="M129">
        <v>146.38999999999999</v>
      </c>
      <c r="N129">
        <v>7556.99</v>
      </c>
      <c r="O129">
        <v>5244.48</v>
      </c>
      <c r="P129">
        <v>2152.46</v>
      </c>
      <c r="Q129">
        <v>536</v>
      </c>
      <c r="R129">
        <v>9215</v>
      </c>
      <c r="S129">
        <v>38096.76</v>
      </c>
      <c r="T129">
        <v>4.13</v>
      </c>
      <c r="U129">
        <v>108</v>
      </c>
      <c r="V129">
        <v>0.06</v>
      </c>
      <c r="W129">
        <v>4.07</v>
      </c>
      <c r="X129">
        <v>5.9999999999999609E-2</v>
      </c>
    </row>
    <row r="130" spans="1:24">
      <c r="A130" s="34">
        <v>523456</v>
      </c>
      <c r="B130">
        <v>17600</v>
      </c>
      <c r="C130">
        <v>4114500</v>
      </c>
      <c r="D130" t="s">
        <v>632</v>
      </c>
      <c r="E130" t="s">
        <v>633</v>
      </c>
      <c r="F130" s="162">
        <v>4114500</v>
      </c>
      <c r="G130" t="s">
        <v>134</v>
      </c>
      <c r="H130" t="s">
        <v>780</v>
      </c>
      <c r="J130">
        <v>13622.96</v>
      </c>
      <c r="K130">
        <v>1461.58</v>
      </c>
      <c r="L130">
        <v>978.6</v>
      </c>
      <c r="M130">
        <v>0</v>
      </c>
      <c r="N130">
        <v>0</v>
      </c>
      <c r="O130">
        <v>6668.57</v>
      </c>
      <c r="P130">
        <v>1092.1099999999999</v>
      </c>
      <c r="Q130">
        <v>528</v>
      </c>
      <c r="R130">
        <v>5826</v>
      </c>
      <c r="S130">
        <v>24351.82</v>
      </c>
      <c r="T130">
        <v>4.18</v>
      </c>
      <c r="U130">
        <v>83</v>
      </c>
      <c r="V130">
        <v>0.09</v>
      </c>
      <c r="W130">
        <v>4.09</v>
      </c>
      <c r="X130">
        <v>8.9999999999999858E-2</v>
      </c>
    </row>
    <row r="131" spans="1:24">
      <c r="A131" s="34">
        <v>523456</v>
      </c>
      <c r="B131">
        <v>40510</v>
      </c>
      <c r="C131">
        <v>4113585</v>
      </c>
      <c r="D131" t="s">
        <v>480</v>
      </c>
      <c r="E131" t="s">
        <v>481</v>
      </c>
      <c r="F131" s="162">
        <v>4113585</v>
      </c>
      <c r="G131" t="s">
        <v>16</v>
      </c>
      <c r="H131" t="s">
        <v>780</v>
      </c>
      <c r="J131">
        <v>21731.439999999999</v>
      </c>
      <c r="K131">
        <v>4190.25</v>
      </c>
      <c r="L131">
        <v>0</v>
      </c>
      <c r="M131">
        <v>2093.6999999999998</v>
      </c>
      <c r="N131">
        <v>1368.38</v>
      </c>
      <c r="O131">
        <v>6473.92</v>
      </c>
      <c r="P131">
        <v>3375.03</v>
      </c>
      <c r="Q131">
        <v>464</v>
      </c>
      <c r="R131">
        <v>9598</v>
      </c>
      <c r="S131">
        <v>39696.720000000001</v>
      </c>
      <c r="T131">
        <v>4.1399999999999997</v>
      </c>
      <c r="U131">
        <v>119</v>
      </c>
      <c r="V131">
        <v>0.05</v>
      </c>
      <c r="W131">
        <v>4.09</v>
      </c>
      <c r="X131">
        <v>4.9999999999999822E-2</v>
      </c>
    </row>
    <row r="132" spans="1:24">
      <c r="A132" s="34">
        <v>523456</v>
      </c>
      <c r="B132">
        <v>1600</v>
      </c>
      <c r="C132">
        <v>4114696</v>
      </c>
      <c r="D132" t="s">
        <v>645</v>
      </c>
      <c r="E132" t="s">
        <v>646</v>
      </c>
      <c r="F132" s="162">
        <v>4114696</v>
      </c>
      <c r="G132" t="s">
        <v>139</v>
      </c>
      <c r="H132" t="s">
        <v>780</v>
      </c>
      <c r="J132">
        <v>20257.62</v>
      </c>
      <c r="K132">
        <v>6131.81</v>
      </c>
      <c r="L132">
        <v>2274.0100000000002</v>
      </c>
      <c r="M132">
        <v>0</v>
      </c>
      <c r="N132">
        <v>0</v>
      </c>
      <c r="O132">
        <v>4513.51</v>
      </c>
      <c r="P132">
        <v>825.16</v>
      </c>
      <c r="Q132">
        <v>725.28</v>
      </c>
      <c r="R132">
        <v>8277</v>
      </c>
      <c r="S132">
        <v>34727.39</v>
      </c>
      <c r="T132">
        <v>4.2</v>
      </c>
      <c r="U132">
        <v>128</v>
      </c>
      <c r="V132">
        <v>0.09</v>
      </c>
      <c r="W132">
        <v>4.1100000000000003</v>
      </c>
      <c r="X132">
        <v>8.9999999999999858E-2</v>
      </c>
    </row>
    <row r="133" spans="1:24">
      <c r="A133" s="34">
        <v>523456</v>
      </c>
      <c r="B133">
        <v>20500</v>
      </c>
      <c r="C133">
        <v>4113833</v>
      </c>
      <c r="D133" t="s">
        <v>348</v>
      </c>
      <c r="E133" t="s">
        <v>349</v>
      </c>
      <c r="F133" s="162">
        <v>4113833</v>
      </c>
      <c r="G133" t="s">
        <v>97</v>
      </c>
      <c r="H133" t="s">
        <v>780</v>
      </c>
      <c r="J133">
        <v>10660.93</v>
      </c>
      <c r="K133">
        <v>3395.9</v>
      </c>
      <c r="L133">
        <v>0</v>
      </c>
      <c r="M133">
        <v>0</v>
      </c>
      <c r="N133">
        <v>0</v>
      </c>
      <c r="O133">
        <v>3550.57</v>
      </c>
      <c r="P133">
        <v>1168.1300000000001</v>
      </c>
      <c r="Q133">
        <v>472.5</v>
      </c>
      <c r="R133">
        <v>4569</v>
      </c>
      <c r="S133">
        <v>19248.03</v>
      </c>
      <c r="T133">
        <v>4.21</v>
      </c>
      <c r="U133">
        <v>104</v>
      </c>
      <c r="V133">
        <v>0.1</v>
      </c>
      <c r="W133">
        <v>4.1100000000000003</v>
      </c>
      <c r="X133">
        <v>9.9999999999999645E-2</v>
      </c>
    </row>
    <row r="134" spans="1:24">
      <c r="A134" s="34">
        <v>523456</v>
      </c>
      <c r="B134">
        <v>19800</v>
      </c>
      <c r="C134">
        <v>4113593</v>
      </c>
      <c r="D134" t="s">
        <v>475</v>
      </c>
      <c r="E134" t="s">
        <v>476</v>
      </c>
      <c r="F134" s="162">
        <v>4113593</v>
      </c>
      <c r="G134" t="s">
        <v>477</v>
      </c>
      <c r="H134" t="s">
        <v>780</v>
      </c>
      <c r="J134">
        <v>6056.38</v>
      </c>
      <c r="K134">
        <v>861.74</v>
      </c>
      <c r="L134">
        <v>0</v>
      </c>
      <c r="M134">
        <v>0</v>
      </c>
      <c r="N134">
        <v>0</v>
      </c>
      <c r="O134">
        <v>1387.21</v>
      </c>
      <c r="P134">
        <v>431.65</v>
      </c>
      <c r="Q134">
        <v>512</v>
      </c>
      <c r="R134">
        <v>2227</v>
      </c>
      <c r="S134">
        <v>9248.98</v>
      </c>
      <c r="T134">
        <v>4.1500000000000004</v>
      </c>
      <c r="U134">
        <v>39</v>
      </c>
      <c r="V134">
        <v>0.23</v>
      </c>
      <c r="W134">
        <v>4.1500000000000004</v>
      </c>
      <c r="X134">
        <v>0</v>
      </c>
    </row>
    <row r="135" spans="1:24">
      <c r="A135" s="34">
        <v>523456</v>
      </c>
      <c r="B135">
        <v>25100</v>
      </c>
      <c r="C135">
        <v>4113577</v>
      </c>
      <c r="D135" t="s">
        <v>704</v>
      </c>
      <c r="E135" t="s">
        <v>705</v>
      </c>
      <c r="F135" s="162">
        <v>4113577</v>
      </c>
      <c r="G135" t="s">
        <v>706</v>
      </c>
      <c r="H135" t="s">
        <v>780</v>
      </c>
      <c r="J135">
        <v>6308.63</v>
      </c>
      <c r="K135">
        <v>1783.49</v>
      </c>
      <c r="L135">
        <v>0</v>
      </c>
      <c r="M135">
        <v>545.29999999999995</v>
      </c>
      <c r="N135">
        <v>1031.32</v>
      </c>
      <c r="O135">
        <v>1480.52</v>
      </c>
      <c r="P135">
        <v>1011.72</v>
      </c>
      <c r="Q135">
        <v>472</v>
      </c>
      <c r="R135">
        <v>3027</v>
      </c>
      <c r="S135">
        <v>12632.98</v>
      </c>
      <c r="T135">
        <v>4.17</v>
      </c>
      <c r="U135">
        <v>60</v>
      </c>
      <c r="V135">
        <v>0.16</v>
      </c>
      <c r="W135">
        <v>4.17</v>
      </c>
      <c r="X135">
        <v>0</v>
      </c>
    </row>
    <row r="136" spans="1:24">
      <c r="A136" s="34">
        <v>523456</v>
      </c>
      <c r="B136">
        <v>7600</v>
      </c>
      <c r="C136">
        <v>4114788</v>
      </c>
      <c r="D136" t="s">
        <v>755</v>
      </c>
      <c r="E136" t="s">
        <v>756</v>
      </c>
      <c r="F136" s="162">
        <v>4114788</v>
      </c>
      <c r="G136" t="s">
        <v>757</v>
      </c>
      <c r="H136" t="s">
        <v>780</v>
      </c>
      <c r="J136">
        <v>12800.12</v>
      </c>
      <c r="K136">
        <v>1648.67</v>
      </c>
      <c r="L136">
        <v>607.36</v>
      </c>
      <c r="M136">
        <v>0</v>
      </c>
      <c r="N136">
        <v>0</v>
      </c>
      <c r="O136">
        <v>5225.4399999999996</v>
      </c>
      <c r="P136">
        <v>520</v>
      </c>
      <c r="Q136">
        <v>568</v>
      </c>
      <c r="R136">
        <v>4987</v>
      </c>
      <c r="S136">
        <v>21369.59</v>
      </c>
      <c r="T136">
        <v>4.29</v>
      </c>
      <c r="U136">
        <v>67</v>
      </c>
      <c r="V136">
        <v>0.11</v>
      </c>
      <c r="W136">
        <v>4.18</v>
      </c>
      <c r="X136">
        <v>0.11000000000000032</v>
      </c>
    </row>
    <row r="137" spans="1:24">
      <c r="A137" s="34">
        <v>523456</v>
      </c>
      <c r="B137">
        <v>10500</v>
      </c>
      <c r="C137">
        <v>4115821</v>
      </c>
      <c r="D137" t="s">
        <v>316</v>
      </c>
      <c r="E137" t="s">
        <v>317</v>
      </c>
      <c r="F137" s="162">
        <v>4115821</v>
      </c>
      <c r="G137" t="s">
        <v>82</v>
      </c>
      <c r="H137" t="s">
        <v>780</v>
      </c>
      <c r="J137">
        <v>23406.43</v>
      </c>
      <c r="K137">
        <v>7428.6</v>
      </c>
      <c r="L137">
        <v>2319.7399999999998</v>
      </c>
      <c r="M137">
        <v>0</v>
      </c>
      <c r="N137">
        <v>0</v>
      </c>
      <c r="O137">
        <v>2675.98</v>
      </c>
      <c r="P137">
        <v>1892.46</v>
      </c>
      <c r="Q137">
        <v>531.25</v>
      </c>
      <c r="R137">
        <v>9026</v>
      </c>
      <c r="S137">
        <v>38254.46</v>
      </c>
      <c r="T137">
        <v>4.24</v>
      </c>
      <c r="U137">
        <v>140</v>
      </c>
      <c r="V137">
        <v>0.06</v>
      </c>
      <c r="W137">
        <v>4.1800000000000006</v>
      </c>
      <c r="X137">
        <v>5.9999999999999609E-2</v>
      </c>
    </row>
    <row r="138" spans="1:24">
      <c r="A138" s="34">
        <v>523456</v>
      </c>
      <c r="B138">
        <v>1400</v>
      </c>
      <c r="C138">
        <v>4107702</v>
      </c>
      <c r="D138" t="s">
        <v>355</v>
      </c>
      <c r="E138" t="s">
        <v>356</v>
      </c>
      <c r="F138" s="162">
        <v>4107702</v>
      </c>
      <c r="G138" t="s">
        <v>144</v>
      </c>
      <c r="H138" t="s">
        <v>780</v>
      </c>
      <c r="J138">
        <v>46277.75</v>
      </c>
      <c r="K138">
        <v>6133.5</v>
      </c>
      <c r="L138">
        <v>0</v>
      </c>
      <c r="M138">
        <v>0</v>
      </c>
      <c r="N138">
        <v>0</v>
      </c>
      <c r="O138">
        <v>18784.25</v>
      </c>
      <c r="P138">
        <v>2628</v>
      </c>
      <c r="Q138">
        <v>448</v>
      </c>
      <c r="R138">
        <v>17619</v>
      </c>
      <c r="S138">
        <v>74271.5</v>
      </c>
      <c r="T138">
        <v>4.22</v>
      </c>
      <c r="U138">
        <v>215</v>
      </c>
      <c r="V138">
        <v>0.03</v>
      </c>
      <c r="W138">
        <v>4.1899999999999995</v>
      </c>
      <c r="X138">
        <v>3.0000000000000249E-2</v>
      </c>
    </row>
    <row r="139" spans="1:24">
      <c r="A139" s="34">
        <v>523456</v>
      </c>
      <c r="B139">
        <v>31500</v>
      </c>
      <c r="C139">
        <v>4210704</v>
      </c>
      <c r="D139" t="s">
        <v>602</v>
      </c>
      <c r="E139" t="s">
        <v>603</v>
      </c>
      <c r="F139" s="162">
        <v>4210704</v>
      </c>
      <c r="G139" t="s">
        <v>120</v>
      </c>
      <c r="H139" t="s">
        <v>780</v>
      </c>
      <c r="J139">
        <v>9763.25</v>
      </c>
      <c r="K139">
        <v>1675.75</v>
      </c>
      <c r="L139">
        <v>0</v>
      </c>
      <c r="M139">
        <v>0</v>
      </c>
      <c r="N139">
        <v>382.25</v>
      </c>
      <c r="O139">
        <v>2218.5</v>
      </c>
      <c r="P139">
        <v>914.5</v>
      </c>
      <c r="Q139">
        <v>392</v>
      </c>
      <c r="R139">
        <v>3665</v>
      </c>
      <c r="S139">
        <v>15346.25</v>
      </c>
      <c r="T139">
        <v>4.1900000000000004</v>
      </c>
      <c r="U139">
        <v>42</v>
      </c>
      <c r="V139">
        <v>0.11</v>
      </c>
      <c r="W139">
        <v>4.1900000000000004</v>
      </c>
      <c r="X139">
        <v>0</v>
      </c>
    </row>
    <row r="140" spans="1:24">
      <c r="A140" s="34">
        <v>523456</v>
      </c>
      <c r="B140">
        <v>29080</v>
      </c>
      <c r="C140">
        <v>4111779</v>
      </c>
      <c r="D140" t="s">
        <v>649</v>
      </c>
      <c r="E140" t="s">
        <v>650</v>
      </c>
      <c r="F140" s="162">
        <v>4111779</v>
      </c>
      <c r="G140" t="s">
        <v>142</v>
      </c>
      <c r="H140" t="s">
        <v>780</v>
      </c>
      <c r="J140">
        <v>19167.5</v>
      </c>
      <c r="K140">
        <v>6683.25</v>
      </c>
      <c r="L140">
        <v>336</v>
      </c>
      <c r="M140">
        <v>0</v>
      </c>
      <c r="N140">
        <v>0</v>
      </c>
      <c r="O140">
        <v>7989.75</v>
      </c>
      <c r="P140">
        <v>1928</v>
      </c>
      <c r="Q140">
        <v>320</v>
      </c>
      <c r="R140">
        <v>8606</v>
      </c>
      <c r="S140">
        <v>36424.5</v>
      </c>
      <c r="T140">
        <v>4.2300000000000004</v>
      </c>
      <c r="U140">
        <v>117</v>
      </c>
      <c r="V140">
        <v>0.04</v>
      </c>
      <c r="W140">
        <v>4.1900000000000004</v>
      </c>
      <c r="X140">
        <v>4.0000000000000036E-2</v>
      </c>
    </row>
    <row r="141" spans="1:24">
      <c r="A141" s="34">
        <v>523456</v>
      </c>
      <c r="B141">
        <v>21400</v>
      </c>
      <c r="C141">
        <v>4174900</v>
      </c>
      <c r="D141" t="s">
        <v>709</v>
      </c>
      <c r="E141" t="s">
        <v>710</v>
      </c>
      <c r="F141" s="162">
        <v>4174900</v>
      </c>
      <c r="G141" t="s">
        <v>215</v>
      </c>
      <c r="H141" t="s">
        <v>780</v>
      </c>
      <c r="J141">
        <v>12613.65</v>
      </c>
      <c r="K141">
        <v>2978.75</v>
      </c>
      <c r="L141">
        <v>917.75</v>
      </c>
      <c r="M141">
        <v>0</v>
      </c>
      <c r="N141">
        <v>1751.75</v>
      </c>
      <c r="O141">
        <v>2733.25</v>
      </c>
      <c r="P141">
        <v>504.25</v>
      </c>
      <c r="Q141">
        <v>512</v>
      </c>
      <c r="R141">
        <v>5120</v>
      </c>
      <c r="S141">
        <v>22011.4</v>
      </c>
      <c r="T141">
        <v>4.3</v>
      </c>
      <c r="U141">
        <v>62</v>
      </c>
      <c r="V141">
        <v>0.1</v>
      </c>
      <c r="W141">
        <v>4.2</v>
      </c>
      <c r="X141">
        <v>9.9999999999999645E-2</v>
      </c>
    </row>
    <row r="142" spans="1:24">
      <c r="A142" s="34">
        <v>523456</v>
      </c>
      <c r="B142">
        <v>26060</v>
      </c>
      <c r="C142">
        <v>4115811</v>
      </c>
      <c r="D142" t="s">
        <v>619</v>
      </c>
      <c r="E142" t="s">
        <v>620</v>
      </c>
      <c r="F142" s="162">
        <v>4115811</v>
      </c>
      <c r="G142" t="s">
        <v>128</v>
      </c>
      <c r="H142" t="s">
        <v>780</v>
      </c>
      <c r="J142">
        <v>25092.5</v>
      </c>
      <c r="K142">
        <v>5117.5</v>
      </c>
      <c r="L142">
        <v>1928.25</v>
      </c>
      <c r="M142">
        <v>0</v>
      </c>
      <c r="N142">
        <v>0</v>
      </c>
      <c r="O142">
        <v>2841</v>
      </c>
      <c r="P142">
        <v>2187.25</v>
      </c>
      <c r="Q142">
        <v>448</v>
      </c>
      <c r="R142">
        <v>8814</v>
      </c>
      <c r="S142">
        <v>37614.5</v>
      </c>
      <c r="T142">
        <v>4.2699999999999996</v>
      </c>
      <c r="U142">
        <v>115</v>
      </c>
      <c r="V142">
        <v>0.05</v>
      </c>
      <c r="W142">
        <v>4.22</v>
      </c>
      <c r="X142">
        <v>4.9999999999999822E-2</v>
      </c>
    </row>
    <row r="143" spans="1:24">
      <c r="A143" s="34">
        <v>523456</v>
      </c>
      <c r="B143">
        <v>40020</v>
      </c>
      <c r="C143">
        <v>4110490</v>
      </c>
      <c r="D143" t="s">
        <v>513</v>
      </c>
      <c r="E143" t="s">
        <v>514</v>
      </c>
      <c r="F143" s="162">
        <v>4110490</v>
      </c>
      <c r="G143" t="s">
        <v>31</v>
      </c>
      <c r="H143" t="s">
        <v>780</v>
      </c>
      <c r="J143">
        <v>24852.5</v>
      </c>
      <c r="K143">
        <v>5709</v>
      </c>
      <c r="L143">
        <v>1492.25</v>
      </c>
      <c r="M143">
        <v>0</v>
      </c>
      <c r="N143">
        <v>750</v>
      </c>
      <c r="O143">
        <v>4417.75</v>
      </c>
      <c r="P143">
        <v>2427.75</v>
      </c>
      <c r="Q143">
        <v>416</v>
      </c>
      <c r="R143">
        <v>9391</v>
      </c>
      <c r="S143">
        <v>40065.25</v>
      </c>
      <c r="T143">
        <v>4.2699999999999996</v>
      </c>
      <c r="U143">
        <v>120</v>
      </c>
      <c r="V143">
        <v>0.04</v>
      </c>
      <c r="W143">
        <v>4.2299999999999995</v>
      </c>
      <c r="X143">
        <v>4.0000000000000036E-2</v>
      </c>
    </row>
    <row r="144" spans="1:24">
      <c r="A144" s="34">
        <v>523456</v>
      </c>
      <c r="B144">
        <v>40490</v>
      </c>
      <c r="C144">
        <v>4115051</v>
      </c>
      <c r="D144" t="s">
        <v>261</v>
      </c>
      <c r="E144" t="s">
        <v>262</v>
      </c>
      <c r="F144" s="162">
        <v>4115051</v>
      </c>
      <c r="G144" t="s">
        <v>61</v>
      </c>
      <c r="H144" t="s">
        <v>780</v>
      </c>
      <c r="J144">
        <v>16312.43</v>
      </c>
      <c r="K144">
        <v>9088.34</v>
      </c>
      <c r="L144">
        <v>872.75</v>
      </c>
      <c r="M144">
        <v>0</v>
      </c>
      <c r="N144">
        <v>85.71</v>
      </c>
      <c r="O144">
        <v>3650.33</v>
      </c>
      <c r="P144">
        <v>1326.84</v>
      </c>
      <c r="Q144">
        <v>459.02</v>
      </c>
      <c r="R144">
        <v>7413</v>
      </c>
      <c r="S144">
        <v>31795.42</v>
      </c>
      <c r="T144">
        <v>4.29</v>
      </c>
      <c r="U144">
        <v>100</v>
      </c>
      <c r="V144">
        <v>0.06</v>
      </c>
      <c r="W144">
        <v>4.2300000000000004</v>
      </c>
      <c r="X144">
        <v>5.9999999999999609E-2</v>
      </c>
    </row>
    <row r="145" spans="1:24">
      <c r="A145" s="34">
        <v>523456</v>
      </c>
      <c r="B145">
        <v>40150</v>
      </c>
      <c r="C145">
        <v>4110672</v>
      </c>
      <c r="D145" t="s">
        <v>352</v>
      </c>
      <c r="E145" t="s">
        <v>353</v>
      </c>
      <c r="F145" s="162">
        <v>4110672</v>
      </c>
      <c r="G145" t="s">
        <v>354</v>
      </c>
      <c r="H145" t="s">
        <v>780</v>
      </c>
      <c r="J145">
        <v>25996.5</v>
      </c>
      <c r="K145">
        <v>4263.75</v>
      </c>
      <c r="L145">
        <v>5162</v>
      </c>
      <c r="M145">
        <v>940.25</v>
      </c>
      <c r="N145">
        <v>0</v>
      </c>
      <c r="O145">
        <v>7021.25</v>
      </c>
      <c r="P145">
        <v>4933.75</v>
      </c>
      <c r="Q145">
        <v>0</v>
      </c>
      <c r="R145">
        <v>11345</v>
      </c>
      <c r="S145">
        <v>48317.5</v>
      </c>
      <c r="T145">
        <v>4.26</v>
      </c>
      <c r="U145">
        <v>152</v>
      </c>
      <c r="V145">
        <v>0</v>
      </c>
      <c r="W145">
        <v>4.26</v>
      </c>
      <c r="X145">
        <v>0</v>
      </c>
    </row>
    <row r="146" spans="1:24">
      <c r="A146" s="34">
        <v>523456</v>
      </c>
      <c r="B146">
        <v>40640</v>
      </c>
      <c r="C146">
        <v>4114328</v>
      </c>
      <c r="D146" t="s">
        <v>371</v>
      </c>
      <c r="E146" t="s">
        <v>372</v>
      </c>
      <c r="F146" s="162">
        <v>4114328</v>
      </c>
      <c r="G146" t="s">
        <v>152</v>
      </c>
      <c r="H146" t="s">
        <v>780</v>
      </c>
      <c r="J146">
        <v>23264.3</v>
      </c>
      <c r="K146">
        <v>4103.3100000000004</v>
      </c>
      <c r="L146">
        <v>656.38</v>
      </c>
      <c r="M146">
        <v>961.36</v>
      </c>
      <c r="N146">
        <v>0</v>
      </c>
      <c r="O146">
        <v>7286.43</v>
      </c>
      <c r="P146">
        <v>535.04</v>
      </c>
      <c r="Q146">
        <v>464.92</v>
      </c>
      <c r="R146">
        <v>8641</v>
      </c>
      <c r="S146">
        <v>37271.74</v>
      </c>
      <c r="T146">
        <v>4.3099999999999996</v>
      </c>
      <c r="U146">
        <v>120</v>
      </c>
      <c r="V146">
        <v>0.05</v>
      </c>
      <c r="W146">
        <v>4.26</v>
      </c>
      <c r="X146">
        <v>4.9999999999999822E-2</v>
      </c>
    </row>
    <row r="147" spans="1:24">
      <c r="A147" s="34">
        <v>523456</v>
      </c>
      <c r="B147">
        <v>2300</v>
      </c>
      <c r="C147">
        <v>4114302</v>
      </c>
      <c r="D147" t="s">
        <v>318</v>
      </c>
      <c r="E147" t="s">
        <v>319</v>
      </c>
      <c r="F147" s="162">
        <v>4114302</v>
      </c>
      <c r="G147" t="s">
        <v>320</v>
      </c>
      <c r="H147" t="s">
        <v>780</v>
      </c>
      <c r="J147">
        <v>33859</v>
      </c>
      <c r="K147">
        <v>9181</v>
      </c>
      <c r="L147">
        <v>984</v>
      </c>
      <c r="M147">
        <v>0</v>
      </c>
      <c r="N147">
        <v>1199.75</v>
      </c>
      <c r="O147">
        <v>8848.75</v>
      </c>
      <c r="P147">
        <v>997.75</v>
      </c>
      <c r="Q147">
        <v>504</v>
      </c>
      <c r="R147">
        <v>12907</v>
      </c>
      <c r="S147">
        <v>55574.25</v>
      </c>
      <c r="T147">
        <v>4.3099999999999996</v>
      </c>
      <c r="U147">
        <v>160</v>
      </c>
      <c r="V147">
        <v>0.04</v>
      </c>
      <c r="W147">
        <v>4.2699999999999996</v>
      </c>
      <c r="X147">
        <v>4.0000000000000036E-2</v>
      </c>
    </row>
    <row r="148" spans="1:24">
      <c r="A148" s="34">
        <v>523456</v>
      </c>
      <c r="B148">
        <v>40740</v>
      </c>
      <c r="C148">
        <v>4112900</v>
      </c>
      <c r="D148" t="s">
        <v>511</v>
      </c>
      <c r="E148" t="s">
        <v>512</v>
      </c>
      <c r="F148" s="162">
        <v>4112900</v>
      </c>
      <c r="G148" t="s">
        <v>30</v>
      </c>
      <c r="H148" t="s">
        <v>780</v>
      </c>
      <c r="J148">
        <v>21094</v>
      </c>
      <c r="K148">
        <v>6357.75</v>
      </c>
      <c r="L148">
        <v>1080</v>
      </c>
      <c r="M148">
        <v>0</v>
      </c>
      <c r="N148">
        <v>570.5</v>
      </c>
      <c r="O148">
        <v>5180</v>
      </c>
      <c r="P148">
        <v>3030.25</v>
      </c>
      <c r="Q148">
        <v>424</v>
      </c>
      <c r="R148">
        <v>8705</v>
      </c>
      <c r="S148">
        <v>37736.5</v>
      </c>
      <c r="T148">
        <v>4.34</v>
      </c>
      <c r="U148">
        <v>111</v>
      </c>
      <c r="V148">
        <v>0.05</v>
      </c>
      <c r="W148">
        <v>4.29</v>
      </c>
      <c r="X148">
        <v>4.9999999999999822E-2</v>
      </c>
    </row>
    <row r="149" spans="1:24">
      <c r="A149" s="34">
        <v>523456</v>
      </c>
      <c r="B149">
        <v>40940</v>
      </c>
      <c r="C149">
        <v>4914138</v>
      </c>
      <c r="D149" t="s">
        <v>519</v>
      </c>
      <c r="E149" t="s">
        <v>520</v>
      </c>
      <c r="F149" s="162">
        <v>4914138</v>
      </c>
      <c r="G149" t="s">
        <v>35</v>
      </c>
      <c r="H149" t="s">
        <v>780</v>
      </c>
      <c r="J149">
        <v>9320.65</v>
      </c>
      <c r="K149">
        <v>1899.35</v>
      </c>
      <c r="L149">
        <v>0</v>
      </c>
      <c r="M149">
        <v>0</v>
      </c>
      <c r="N149">
        <v>0</v>
      </c>
      <c r="O149">
        <v>2951.43</v>
      </c>
      <c r="P149">
        <v>1577.42</v>
      </c>
      <c r="Q149">
        <v>432</v>
      </c>
      <c r="R149">
        <v>3772</v>
      </c>
      <c r="S149">
        <v>16180.85</v>
      </c>
      <c r="T149">
        <v>4.29</v>
      </c>
      <c r="U149">
        <v>45</v>
      </c>
      <c r="V149">
        <v>0.11</v>
      </c>
      <c r="W149">
        <v>4.29</v>
      </c>
      <c r="X149">
        <v>0</v>
      </c>
    </row>
    <row r="150" spans="1:24">
      <c r="A150" s="34">
        <v>523456</v>
      </c>
      <c r="B150">
        <v>2600</v>
      </c>
      <c r="C150">
        <v>4110508</v>
      </c>
      <c r="D150" t="s">
        <v>651</v>
      </c>
      <c r="E150" t="s">
        <v>652</v>
      </c>
      <c r="F150" s="162">
        <v>4110508</v>
      </c>
      <c r="G150" t="s">
        <v>653</v>
      </c>
      <c r="H150" t="s">
        <v>780</v>
      </c>
      <c r="J150">
        <v>17651.75</v>
      </c>
      <c r="K150">
        <v>3434.5</v>
      </c>
      <c r="L150">
        <v>1761.5</v>
      </c>
      <c r="M150">
        <v>0</v>
      </c>
      <c r="N150">
        <v>0</v>
      </c>
      <c r="O150">
        <v>5205.25</v>
      </c>
      <c r="P150">
        <v>1991</v>
      </c>
      <c r="Q150">
        <v>512</v>
      </c>
      <c r="R150">
        <v>7013</v>
      </c>
      <c r="S150">
        <v>30556</v>
      </c>
      <c r="T150">
        <v>4.3600000000000003</v>
      </c>
      <c r="U150">
        <v>84</v>
      </c>
      <c r="V150">
        <v>7.0000000000000007E-2</v>
      </c>
      <c r="W150">
        <v>4.29</v>
      </c>
      <c r="X150">
        <v>7.0000000000000284E-2</v>
      </c>
    </row>
    <row r="151" spans="1:24">
      <c r="A151" s="34">
        <v>523456</v>
      </c>
      <c r="B151">
        <v>6400</v>
      </c>
      <c r="C151">
        <v>4116091</v>
      </c>
      <c r="D151" t="s">
        <v>701</v>
      </c>
      <c r="E151" t="s">
        <v>702</v>
      </c>
      <c r="F151" s="162">
        <v>4116091</v>
      </c>
      <c r="G151" t="s">
        <v>703</v>
      </c>
      <c r="H151" t="s">
        <v>780</v>
      </c>
      <c r="J151">
        <v>5819.75</v>
      </c>
      <c r="K151">
        <v>1402.5</v>
      </c>
      <c r="L151">
        <v>0</v>
      </c>
      <c r="M151">
        <v>0</v>
      </c>
      <c r="N151">
        <v>2646.25</v>
      </c>
      <c r="O151">
        <v>2496.75</v>
      </c>
      <c r="P151">
        <v>1247.75</v>
      </c>
      <c r="Q151">
        <v>512</v>
      </c>
      <c r="R151">
        <v>3285</v>
      </c>
      <c r="S151">
        <v>14125</v>
      </c>
      <c r="T151">
        <v>4.3</v>
      </c>
      <c r="U151">
        <v>55</v>
      </c>
      <c r="V151">
        <v>0.16</v>
      </c>
      <c r="W151">
        <v>4.3</v>
      </c>
      <c r="X151">
        <v>0</v>
      </c>
    </row>
    <row r="152" spans="1:24">
      <c r="A152" s="34">
        <v>523456</v>
      </c>
      <c r="B152">
        <v>15500</v>
      </c>
      <c r="C152">
        <v>4115411</v>
      </c>
      <c r="D152" t="s">
        <v>539</v>
      </c>
      <c r="E152" t="s">
        <v>540</v>
      </c>
      <c r="F152" s="162">
        <v>4115411</v>
      </c>
      <c r="G152" t="s">
        <v>541</v>
      </c>
      <c r="H152" t="s">
        <v>780</v>
      </c>
      <c r="J152">
        <v>16518.900000000001</v>
      </c>
      <c r="K152">
        <v>3027.51</v>
      </c>
      <c r="L152">
        <v>892.04</v>
      </c>
      <c r="M152">
        <v>0</v>
      </c>
      <c r="N152">
        <v>244.14</v>
      </c>
      <c r="O152">
        <v>5855.87</v>
      </c>
      <c r="P152">
        <v>1295.77</v>
      </c>
      <c r="Q152">
        <v>472</v>
      </c>
      <c r="R152">
        <v>6454</v>
      </c>
      <c r="S152">
        <v>28306.23</v>
      </c>
      <c r="T152">
        <v>4.3899999999999997</v>
      </c>
      <c r="U152">
        <v>100</v>
      </c>
      <c r="V152">
        <v>7.0000000000000007E-2</v>
      </c>
      <c r="W152">
        <v>4.3199999999999994</v>
      </c>
      <c r="X152">
        <v>7.0000000000000284E-2</v>
      </c>
    </row>
    <row r="153" spans="1:24">
      <c r="A153" s="34">
        <v>523456</v>
      </c>
      <c r="B153">
        <v>40960</v>
      </c>
      <c r="C153">
        <v>4114344</v>
      </c>
      <c r="D153" t="s">
        <v>363</v>
      </c>
      <c r="E153" t="s">
        <v>364</v>
      </c>
      <c r="F153" s="162">
        <v>4114344</v>
      </c>
      <c r="G153" t="s">
        <v>148</v>
      </c>
      <c r="H153" t="s">
        <v>780</v>
      </c>
      <c r="J153">
        <v>18687.5</v>
      </c>
      <c r="K153">
        <v>7371.75</v>
      </c>
      <c r="L153">
        <v>536.5</v>
      </c>
      <c r="M153">
        <v>0</v>
      </c>
      <c r="N153">
        <v>993.75</v>
      </c>
      <c r="O153">
        <v>3356</v>
      </c>
      <c r="P153">
        <v>1418.5</v>
      </c>
      <c r="Q153">
        <v>480</v>
      </c>
      <c r="R153">
        <v>7486</v>
      </c>
      <c r="S153">
        <v>32844</v>
      </c>
      <c r="T153">
        <v>4.3899999999999997</v>
      </c>
      <c r="U153">
        <v>96</v>
      </c>
      <c r="V153">
        <v>0.06</v>
      </c>
      <c r="W153">
        <v>4.33</v>
      </c>
      <c r="X153">
        <v>5.9999999999999609E-2</v>
      </c>
    </row>
    <row r="154" spans="1:24">
      <c r="A154" s="34">
        <v>523456</v>
      </c>
      <c r="B154">
        <v>40660</v>
      </c>
      <c r="C154">
        <v>4115371</v>
      </c>
      <c r="D154" t="s">
        <v>375</v>
      </c>
      <c r="E154" t="s">
        <v>376</v>
      </c>
      <c r="F154" s="162">
        <v>4115371</v>
      </c>
      <c r="G154" t="s">
        <v>377</v>
      </c>
      <c r="H154" t="s">
        <v>780</v>
      </c>
      <c r="J154">
        <v>11623.6</v>
      </c>
      <c r="K154">
        <v>1917.26</v>
      </c>
      <c r="L154">
        <v>0</v>
      </c>
      <c r="M154">
        <v>0</v>
      </c>
      <c r="N154">
        <v>0</v>
      </c>
      <c r="O154">
        <v>2970.71</v>
      </c>
      <c r="P154">
        <v>992.54</v>
      </c>
      <c r="Q154">
        <v>464.08</v>
      </c>
      <c r="R154">
        <v>4126</v>
      </c>
      <c r="S154">
        <v>17968.189999999999</v>
      </c>
      <c r="T154">
        <v>4.3499999999999996</v>
      </c>
      <c r="U154">
        <v>53</v>
      </c>
      <c r="V154">
        <v>0.11</v>
      </c>
      <c r="W154">
        <v>4.3499999999999996</v>
      </c>
      <c r="X154">
        <v>0</v>
      </c>
    </row>
    <row r="155" spans="1:24">
      <c r="A155" s="34">
        <v>523456</v>
      </c>
      <c r="B155">
        <v>40670</v>
      </c>
      <c r="C155">
        <v>4116011</v>
      </c>
      <c r="D155" t="s">
        <v>524</v>
      </c>
      <c r="E155" t="s">
        <v>525</v>
      </c>
      <c r="F155" s="162">
        <v>4116011</v>
      </c>
      <c r="G155" t="s">
        <v>37</v>
      </c>
      <c r="H155" t="s">
        <v>780</v>
      </c>
      <c r="J155">
        <v>6681.25</v>
      </c>
      <c r="K155">
        <v>1978.25</v>
      </c>
      <c r="L155">
        <v>0</v>
      </c>
      <c r="M155">
        <v>108.5</v>
      </c>
      <c r="N155">
        <v>1900</v>
      </c>
      <c r="O155">
        <v>1997.25</v>
      </c>
      <c r="P155">
        <v>880.5</v>
      </c>
      <c r="Q155">
        <v>488</v>
      </c>
      <c r="R155">
        <v>3210</v>
      </c>
      <c r="S155">
        <v>14033.75</v>
      </c>
      <c r="T155">
        <v>4.37</v>
      </c>
      <c r="U155">
        <v>40</v>
      </c>
      <c r="V155">
        <v>0.15</v>
      </c>
      <c r="W155">
        <v>4.37</v>
      </c>
      <c r="X155">
        <v>0</v>
      </c>
    </row>
    <row r="156" spans="1:24">
      <c r="A156" s="34">
        <v>523456</v>
      </c>
      <c r="B156">
        <v>17900</v>
      </c>
      <c r="C156">
        <v>4157509</v>
      </c>
      <c r="D156" t="s">
        <v>443</v>
      </c>
      <c r="E156" t="s">
        <v>444</v>
      </c>
      <c r="F156" s="162">
        <v>4157509</v>
      </c>
      <c r="G156" t="s">
        <v>183</v>
      </c>
      <c r="H156" t="s">
        <v>780</v>
      </c>
      <c r="J156">
        <v>24703</v>
      </c>
      <c r="K156">
        <v>4284.9799999999996</v>
      </c>
      <c r="L156">
        <v>777.25</v>
      </c>
      <c r="M156">
        <v>156.75</v>
      </c>
      <c r="N156">
        <v>925.75</v>
      </c>
      <c r="O156">
        <v>7529.24</v>
      </c>
      <c r="P156">
        <v>424.25</v>
      </c>
      <c r="Q156">
        <v>416</v>
      </c>
      <c r="R156">
        <v>8852</v>
      </c>
      <c r="S156">
        <v>39217.22</v>
      </c>
      <c r="T156">
        <v>4.43</v>
      </c>
      <c r="U156">
        <v>102</v>
      </c>
      <c r="V156">
        <v>0.05</v>
      </c>
      <c r="W156">
        <v>4.38</v>
      </c>
      <c r="X156">
        <v>4.9999999999999822E-2</v>
      </c>
    </row>
    <row r="157" spans="1:24">
      <c r="A157" s="34">
        <v>523456</v>
      </c>
      <c r="B157">
        <v>40470</v>
      </c>
      <c r="C157">
        <v>4115081</v>
      </c>
      <c r="D157" t="s">
        <v>493</v>
      </c>
      <c r="E157" t="s">
        <v>494</v>
      </c>
      <c r="F157" s="162">
        <v>4115081</v>
      </c>
      <c r="G157" t="s">
        <v>22</v>
      </c>
      <c r="H157" t="s">
        <v>780</v>
      </c>
      <c r="J157">
        <v>16807.5</v>
      </c>
      <c r="K157">
        <v>5780.75</v>
      </c>
      <c r="L157">
        <v>186.75</v>
      </c>
      <c r="M157">
        <v>0</v>
      </c>
      <c r="N157">
        <v>1864.5</v>
      </c>
      <c r="O157">
        <v>8431</v>
      </c>
      <c r="P157">
        <v>1245.5</v>
      </c>
      <c r="Q157">
        <v>464</v>
      </c>
      <c r="R157">
        <v>7825</v>
      </c>
      <c r="S157">
        <v>34780</v>
      </c>
      <c r="T157">
        <v>4.4400000000000004</v>
      </c>
      <c r="U157">
        <v>88</v>
      </c>
      <c r="V157">
        <v>0.06</v>
      </c>
      <c r="W157">
        <v>4.3800000000000008</v>
      </c>
      <c r="X157">
        <v>5.9999999999999609E-2</v>
      </c>
    </row>
    <row r="158" spans="1:24">
      <c r="A158" s="34">
        <v>523456</v>
      </c>
      <c r="B158">
        <v>29900</v>
      </c>
      <c r="C158">
        <v>4173209</v>
      </c>
      <c r="D158" t="s">
        <v>535</v>
      </c>
      <c r="E158" t="s">
        <v>536</v>
      </c>
      <c r="F158" s="162">
        <v>4173209</v>
      </c>
      <c r="G158" t="s">
        <v>44</v>
      </c>
      <c r="H158" t="s">
        <v>780</v>
      </c>
      <c r="J158">
        <v>11032.83</v>
      </c>
      <c r="K158">
        <v>1048.6300000000001</v>
      </c>
      <c r="L158">
        <v>110.67</v>
      </c>
      <c r="M158">
        <v>1165.78</v>
      </c>
      <c r="N158">
        <v>2811.15</v>
      </c>
      <c r="O158">
        <v>3394.59</v>
      </c>
      <c r="P158">
        <v>300.99</v>
      </c>
      <c r="Q158">
        <v>383.42</v>
      </c>
      <c r="R158">
        <v>4602</v>
      </c>
      <c r="S158">
        <v>20248.060000000001</v>
      </c>
      <c r="T158">
        <v>4.4000000000000004</v>
      </c>
      <c r="U158">
        <v>54</v>
      </c>
      <c r="V158">
        <v>0.08</v>
      </c>
      <c r="W158">
        <v>4.4000000000000004</v>
      </c>
      <c r="X158">
        <v>0</v>
      </c>
    </row>
    <row r="159" spans="1:24">
      <c r="A159" s="34">
        <v>523456</v>
      </c>
      <c r="B159">
        <v>22600</v>
      </c>
      <c r="C159">
        <v>4164505</v>
      </c>
      <c r="D159" t="s">
        <v>685</v>
      </c>
      <c r="E159" t="s">
        <v>686</v>
      </c>
      <c r="F159" s="162">
        <v>4164505</v>
      </c>
      <c r="G159" t="s">
        <v>206</v>
      </c>
      <c r="H159" t="s">
        <v>780</v>
      </c>
      <c r="J159">
        <v>9880.42</v>
      </c>
      <c r="K159">
        <v>4026</v>
      </c>
      <c r="L159">
        <v>0</v>
      </c>
      <c r="M159">
        <v>0</v>
      </c>
      <c r="N159">
        <v>468.5</v>
      </c>
      <c r="O159">
        <v>3182.75</v>
      </c>
      <c r="P159">
        <v>878.25</v>
      </c>
      <c r="Q159">
        <v>512</v>
      </c>
      <c r="R159">
        <v>4309</v>
      </c>
      <c r="S159">
        <v>18947.919999999998</v>
      </c>
      <c r="T159">
        <v>4.4000000000000004</v>
      </c>
      <c r="U159">
        <v>59</v>
      </c>
      <c r="V159">
        <v>0.12</v>
      </c>
      <c r="W159">
        <v>4.4000000000000004</v>
      </c>
      <c r="X159">
        <v>0</v>
      </c>
    </row>
    <row r="160" spans="1:24">
      <c r="A160" s="34">
        <v>523456</v>
      </c>
      <c r="B160">
        <v>40580</v>
      </c>
      <c r="C160">
        <v>4113650</v>
      </c>
      <c r="D160" t="s">
        <v>584</v>
      </c>
      <c r="E160" t="s">
        <v>585</v>
      </c>
      <c r="F160" s="162">
        <v>4113650</v>
      </c>
      <c r="G160" t="s">
        <v>112</v>
      </c>
      <c r="H160" t="s">
        <v>780</v>
      </c>
      <c r="J160">
        <v>12413.34</v>
      </c>
      <c r="K160">
        <v>4186.42</v>
      </c>
      <c r="L160">
        <v>1223.46</v>
      </c>
      <c r="M160">
        <v>0</v>
      </c>
      <c r="N160">
        <v>0</v>
      </c>
      <c r="O160">
        <v>4601.13</v>
      </c>
      <c r="P160">
        <v>395.64</v>
      </c>
      <c r="Q160">
        <v>448</v>
      </c>
      <c r="R160">
        <v>5176</v>
      </c>
      <c r="S160">
        <v>23267.99</v>
      </c>
      <c r="T160">
        <v>4.5</v>
      </c>
      <c r="U160">
        <v>69</v>
      </c>
      <c r="V160">
        <v>0.09</v>
      </c>
      <c r="W160">
        <v>4.41</v>
      </c>
      <c r="X160">
        <v>8.9999999999999858E-2</v>
      </c>
    </row>
    <row r="161" spans="1:24">
      <c r="A161" s="34">
        <v>523456</v>
      </c>
      <c r="B161">
        <v>41111</v>
      </c>
      <c r="C161">
        <v>4115281</v>
      </c>
      <c r="D161" t="s">
        <v>647</v>
      </c>
      <c r="E161" t="s">
        <v>648</v>
      </c>
      <c r="F161" s="162">
        <v>4115281</v>
      </c>
      <c r="G161" t="s">
        <v>140</v>
      </c>
      <c r="H161" t="s">
        <v>780</v>
      </c>
      <c r="J161">
        <v>12437.89</v>
      </c>
      <c r="K161">
        <v>3465.07</v>
      </c>
      <c r="L161">
        <v>0</v>
      </c>
      <c r="M161">
        <v>0</v>
      </c>
      <c r="N161">
        <v>382.81</v>
      </c>
      <c r="O161">
        <v>5930.98</v>
      </c>
      <c r="P161">
        <v>2936.37</v>
      </c>
      <c r="Q161">
        <v>600.03</v>
      </c>
      <c r="R161">
        <v>5664</v>
      </c>
      <c r="S161">
        <v>25753.15</v>
      </c>
      <c r="T161">
        <v>4.55</v>
      </c>
      <c r="U161">
        <v>80</v>
      </c>
      <c r="V161">
        <v>0.11</v>
      </c>
      <c r="W161">
        <v>4.4399999999999995</v>
      </c>
      <c r="X161">
        <v>0.11000000000000032</v>
      </c>
    </row>
    <row r="162" spans="1:24">
      <c r="A162" s="34">
        <v>523456</v>
      </c>
      <c r="B162">
        <v>40600</v>
      </c>
      <c r="C162">
        <v>4112314</v>
      </c>
      <c r="D162" t="s">
        <v>244</v>
      </c>
      <c r="E162" t="s">
        <v>245</v>
      </c>
      <c r="F162" s="162">
        <v>4112314</v>
      </c>
      <c r="G162" t="s">
        <v>53</v>
      </c>
      <c r="H162" t="s">
        <v>780</v>
      </c>
      <c r="J162">
        <v>9621.8799999999992</v>
      </c>
      <c r="K162">
        <v>449.71</v>
      </c>
      <c r="L162">
        <v>0</v>
      </c>
      <c r="M162">
        <v>0</v>
      </c>
      <c r="N162">
        <v>0</v>
      </c>
      <c r="O162">
        <v>4113.68</v>
      </c>
      <c r="P162">
        <v>864.5</v>
      </c>
      <c r="Q162">
        <v>206</v>
      </c>
      <c r="R162">
        <v>3433</v>
      </c>
      <c r="S162">
        <v>15255.77</v>
      </c>
      <c r="T162">
        <v>4.4400000000000004</v>
      </c>
      <c r="U162">
        <v>43</v>
      </c>
      <c r="V162">
        <v>0.06</v>
      </c>
      <c r="W162">
        <v>4.4400000000000004</v>
      </c>
      <c r="X162">
        <v>0</v>
      </c>
    </row>
    <row r="163" spans="1:24">
      <c r="A163" s="34">
        <v>523456</v>
      </c>
      <c r="B163">
        <v>40520</v>
      </c>
      <c r="C163">
        <v>4912010</v>
      </c>
      <c r="D163" t="s">
        <v>672</v>
      </c>
      <c r="E163" t="s">
        <v>673</v>
      </c>
      <c r="F163" s="162">
        <v>4912010</v>
      </c>
      <c r="G163" t="s">
        <v>674</v>
      </c>
      <c r="H163" t="s">
        <v>780</v>
      </c>
      <c r="J163">
        <v>11134.03</v>
      </c>
      <c r="K163">
        <v>1326.87</v>
      </c>
      <c r="L163">
        <v>0</v>
      </c>
      <c r="M163">
        <v>0</v>
      </c>
      <c r="N163">
        <v>0</v>
      </c>
      <c r="O163">
        <v>3403.7</v>
      </c>
      <c r="P163">
        <v>1328.3</v>
      </c>
      <c r="Q163">
        <v>496</v>
      </c>
      <c r="R163">
        <v>3966</v>
      </c>
      <c r="S163">
        <v>17688.900000000001</v>
      </c>
      <c r="T163">
        <v>4.46</v>
      </c>
      <c r="U163">
        <v>57</v>
      </c>
      <c r="V163">
        <v>0.13</v>
      </c>
      <c r="W163">
        <v>4.46</v>
      </c>
      <c r="X163">
        <v>0</v>
      </c>
    </row>
    <row r="164" spans="1:24">
      <c r="A164" s="34">
        <v>523456</v>
      </c>
      <c r="B164">
        <v>18900</v>
      </c>
      <c r="C164">
        <v>4113825</v>
      </c>
      <c r="D164" t="s">
        <v>699</v>
      </c>
      <c r="E164" t="s">
        <v>700</v>
      </c>
      <c r="F164" s="162">
        <v>4113825</v>
      </c>
      <c r="G164" t="s">
        <v>211</v>
      </c>
      <c r="H164" t="s">
        <v>780</v>
      </c>
      <c r="J164">
        <v>27524.880000000001</v>
      </c>
      <c r="K164">
        <v>8626.41</v>
      </c>
      <c r="L164">
        <v>840</v>
      </c>
      <c r="M164">
        <v>0</v>
      </c>
      <c r="N164">
        <v>3688.41</v>
      </c>
      <c r="O164">
        <v>8822.14</v>
      </c>
      <c r="P164">
        <v>128</v>
      </c>
      <c r="Q164">
        <v>0</v>
      </c>
      <c r="R164">
        <v>11116</v>
      </c>
      <c r="S164">
        <v>49629.84</v>
      </c>
      <c r="T164">
        <v>4.46</v>
      </c>
      <c r="U164">
        <v>148</v>
      </c>
      <c r="V164">
        <v>0</v>
      </c>
      <c r="W164">
        <v>4.46</v>
      </c>
      <c r="X164">
        <v>0</v>
      </c>
    </row>
    <row r="165" spans="1:24">
      <c r="A165" s="34">
        <v>523456</v>
      </c>
      <c r="B165">
        <v>24600</v>
      </c>
      <c r="C165">
        <v>4114245</v>
      </c>
      <c r="D165" t="s">
        <v>621</v>
      </c>
      <c r="E165" t="s">
        <v>622</v>
      </c>
      <c r="F165" s="162">
        <v>4114245</v>
      </c>
      <c r="G165" t="s">
        <v>129</v>
      </c>
      <c r="H165" t="s">
        <v>780</v>
      </c>
      <c r="J165">
        <v>27096.48</v>
      </c>
      <c r="K165">
        <v>7676.55</v>
      </c>
      <c r="L165">
        <v>1325.9</v>
      </c>
      <c r="M165">
        <v>0</v>
      </c>
      <c r="N165">
        <v>0</v>
      </c>
      <c r="O165">
        <v>4524.8999999999996</v>
      </c>
      <c r="P165">
        <v>924.74</v>
      </c>
      <c r="Q165">
        <v>440.06</v>
      </c>
      <c r="R165">
        <v>9175</v>
      </c>
      <c r="S165">
        <v>41988.63</v>
      </c>
      <c r="T165">
        <v>4.58</v>
      </c>
      <c r="U165">
        <v>139</v>
      </c>
      <c r="V165">
        <v>0.05</v>
      </c>
      <c r="W165">
        <v>4.53</v>
      </c>
      <c r="X165">
        <v>4.9999999999999822E-2</v>
      </c>
    </row>
    <row r="166" spans="1:24">
      <c r="A166" s="34">
        <v>523456</v>
      </c>
      <c r="B166">
        <v>40910</v>
      </c>
      <c r="C166">
        <v>4114527</v>
      </c>
      <c r="D166" t="s">
        <v>396</v>
      </c>
      <c r="E166" t="s">
        <v>397</v>
      </c>
      <c r="F166" s="162">
        <v>4114527</v>
      </c>
      <c r="G166" t="s">
        <v>162</v>
      </c>
      <c r="H166" t="s">
        <v>780</v>
      </c>
      <c r="J166">
        <v>15560.44</v>
      </c>
      <c r="K166">
        <v>3114.24</v>
      </c>
      <c r="L166">
        <v>442.04</v>
      </c>
      <c r="M166">
        <v>0</v>
      </c>
      <c r="N166">
        <v>0</v>
      </c>
      <c r="O166">
        <v>5908.69</v>
      </c>
      <c r="P166">
        <v>3191.41</v>
      </c>
      <c r="Q166">
        <v>488</v>
      </c>
      <c r="R166">
        <v>6205</v>
      </c>
      <c r="S166">
        <v>28704.82</v>
      </c>
      <c r="T166">
        <v>4.63</v>
      </c>
      <c r="U166">
        <v>71</v>
      </c>
      <c r="V166">
        <v>0.08</v>
      </c>
      <c r="W166">
        <v>4.55</v>
      </c>
      <c r="X166">
        <v>8.0000000000000071E-2</v>
      </c>
    </row>
    <row r="167" spans="1:24">
      <c r="A167" s="34">
        <v>523456</v>
      </c>
      <c r="B167">
        <v>40280</v>
      </c>
      <c r="C167">
        <v>4111134</v>
      </c>
      <c r="D167" t="s">
        <v>551</v>
      </c>
      <c r="E167" t="s">
        <v>552</v>
      </c>
      <c r="F167" s="162">
        <v>4111134</v>
      </c>
      <c r="G167" t="s">
        <v>51</v>
      </c>
      <c r="H167" t="s">
        <v>780</v>
      </c>
      <c r="J167">
        <v>15197.82</v>
      </c>
      <c r="K167">
        <v>3368.09</v>
      </c>
      <c r="L167">
        <v>0</v>
      </c>
      <c r="M167">
        <v>0</v>
      </c>
      <c r="N167">
        <v>0</v>
      </c>
      <c r="O167">
        <v>4562.8100000000004</v>
      </c>
      <c r="P167">
        <v>1023.75</v>
      </c>
      <c r="Q167">
        <v>509</v>
      </c>
      <c r="R167">
        <v>5302</v>
      </c>
      <c r="S167">
        <v>24661.47</v>
      </c>
      <c r="T167">
        <v>4.6500000000000004</v>
      </c>
      <c r="U167">
        <v>61</v>
      </c>
      <c r="V167">
        <v>0.1</v>
      </c>
      <c r="W167">
        <v>4.5500000000000007</v>
      </c>
      <c r="X167">
        <v>9.9999999999999645E-2</v>
      </c>
    </row>
    <row r="168" spans="1:24">
      <c r="A168" s="34">
        <v>523456</v>
      </c>
      <c r="B168">
        <v>6100</v>
      </c>
      <c r="C168">
        <v>4112165</v>
      </c>
      <c r="D168" t="s">
        <v>571</v>
      </c>
      <c r="E168" t="s">
        <v>572</v>
      </c>
      <c r="F168" s="162">
        <v>4112165</v>
      </c>
      <c r="G168" t="s">
        <v>573</v>
      </c>
      <c r="H168" t="s">
        <v>780</v>
      </c>
      <c r="J168">
        <v>38007.379999999997</v>
      </c>
      <c r="K168">
        <v>6344.94</v>
      </c>
      <c r="L168">
        <v>2883.75</v>
      </c>
      <c r="M168">
        <v>0</v>
      </c>
      <c r="N168">
        <v>2625.5</v>
      </c>
      <c r="O168">
        <v>13829.53</v>
      </c>
      <c r="P168">
        <v>3145.25</v>
      </c>
      <c r="Q168">
        <v>456</v>
      </c>
      <c r="R168">
        <v>14670</v>
      </c>
      <c r="S168">
        <v>67292.350000000006</v>
      </c>
      <c r="T168">
        <v>4.59</v>
      </c>
      <c r="U168">
        <v>190</v>
      </c>
      <c r="V168">
        <v>0.03</v>
      </c>
      <c r="W168">
        <v>4.5599999999999996</v>
      </c>
      <c r="X168">
        <v>3.0000000000000249E-2</v>
      </c>
    </row>
    <row r="169" spans="1:24" s="36" customFormat="1">
      <c r="A169" s="39">
        <v>523456</v>
      </c>
      <c r="B169" s="36">
        <v>19700</v>
      </c>
      <c r="C169" s="36">
        <v>4160107</v>
      </c>
      <c r="D169" s="36" t="s">
        <v>654</v>
      </c>
      <c r="E169" s="36" t="s">
        <v>655</v>
      </c>
      <c r="F169" s="163">
        <v>4160107</v>
      </c>
      <c r="G169" s="36" t="s">
        <v>656</v>
      </c>
      <c r="H169" s="36" t="s">
        <v>780</v>
      </c>
      <c r="J169" s="36">
        <v>35152.89</v>
      </c>
      <c r="K169" s="36">
        <v>15263.66</v>
      </c>
      <c r="L169" s="36">
        <v>427.25</v>
      </c>
      <c r="M169" s="36">
        <v>0</v>
      </c>
      <c r="N169" s="36">
        <v>0</v>
      </c>
      <c r="O169" s="36">
        <v>5852.95</v>
      </c>
      <c r="P169" s="36">
        <v>42.25</v>
      </c>
      <c r="Q169" s="36">
        <v>0</v>
      </c>
      <c r="R169" s="36">
        <v>12416</v>
      </c>
      <c r="S169" s="36">
        <v>56739</v>
      </c>
      <c r="T169" s="36">
        <v>4.57</v>
      </c>
      <c r="U169" s="36">
        <v>187</v>
      </c>
      <c r="V169" s="36">
        <v>0</v>
      </c>
      <c r="W169" s="36">
        <v>4.57</v>
      </c>
      <c r="X169" s="36">
        <v>0</v>
      </c>
    </row>
    <row r="170" spans="1:24">
      <c r="A170" s="34">
        <v>523456</v>
      </c>
      <c r="B170">
        <v>6600</v>
      </c>
      <c r="C170">
        <v>4111662</v>
      </c>
      <c r="D170" t="s">
        <v>451</v>
      </c>
      <c r="E170" t="s">
        <v>452</v>
      </c>
      <c r="F170" s="162">
        <v>4111662</v>
      </c>
      <c r="G170" t="s">
        <v>453</v>
      </c>
      <c r="H170" t="s">
        <v>780</v>
      </c>
      <c r="J170">
        <v>10083.5</v>
      </c>
      <c r="K170">
        <v>3972</v>
      </c>
      <c r="L170">
        <v>143.5</v>
      </c>
      <c r="M170">
        <v>0</v>
      </c>
      <c r="N170">
        <v>125.25</v>
      </c>
      <c r="O170">
        <v>3154.9</v>
      </c>
      <c r="P170">
        <v>0</v>
      </c>
      <c r="Q170">
        <v>282.8</v>
      </c>
      <c r="R170">
        <v>3879</v>
      </c>
      <c r="S170">
        <v>17761.95</v>
      </c>
      <c r="T170">
        <v>4.58</v>
      </c>
      <c r="U170">
        <v>59</v>
      </c>
      <c r="V170">
        <v>7.0000000000000007E-2</v>
      </c>
      <c r="W170">
        <v>4.58</v>
      </c>
      <c r="X170">
        <v>0</v>
      </c>
    </row>
    <row r="171" spans="1:24">
      <c r="A171" s="34">
        <v>523456</v>
      </c>
      <c r="B171">
        <v>19200</v>
      </c>
      <c r="C171">
        <v>4179701</v>
      </c>
      <c r="D171" t="s">
        <v>321</v>
      </c>
      <c r="E171" t="s">
        <v>322</v>
      </c>
      <c r="F171" s="162">
        <v>4179701</v>
      </c>
      <c r="G171" t="s">
        <v>84</v>
      </c>
      <c r="H171" t="s">
        <v>780</v>
      </c>
      <c r="J171">
        <v>20047.3</v>
      </c>
      <c r="K171">
        <v>3657.63</v>
      </c>
      <c r="L171">
        <v>0</v>
      </c>
      <c r="M171">
        <v>0</v>
      </c>
      <c r="N171">
        <v>0</v>
      </c>
      <c r="O171">
        <v>8631.49</v>
      </c>
      <c r="P171">
        <v>2611.7199999999998</v>
      </c>
      <c r="Q171">
        <v>677.3</v>
      </c>
      <c r="R171">
        <v>7611</v>
      </c>
      <c r="S171">
        <v>35625.440000000002</v>
      </c>
      <c r="T171">
        <v>4.68</v>
      </c>
      <c r="U171">
        <v>96</v>
      </c>
      <c r="V171">
        <v>0.09</v>
      </c>
      <c r="W171">
        <v>4.59</v>
      </c>
      <c r="X171">
        <v>8.9999999999999858E-2</v>
      </c>
    </row>
    <row r="172" spans="1:24">
      <c r="A172" s="34">
        <v>523456</v>
      </c>
      <c r="B172">
        <v>8700</v>
      </c>
      <c r="C172">
        <v>4113643</v>
      </c>
      <c r="D172" t="s">
        <v>441</v>
      </c>
      <c r="E172" t="s">
        <v>442</v>
      </c>
      <c r="F172" s="162">
        <v>4113643</v>
      </c>
      <c r="G172" t="s">
        <v>182</v>
      </c>
      <c r="H172" t="s">
        <v>780</v>
      </c>
      <c r="J172">
        <v>26281.9</v>
      </c>
      <c r="K172">
        <v>11095.27</v>
      </c>
      <c r="L172">
        <v>0</v>
      </c>
      <c r="M172">
        <v>0</v>
      </c>
      <c r="N172">
        <v>0</v>
      </c>
      <c r="O172">
        <v>7145.25</v>
      </c>
      <c r="P172">
        <v>744.5</v>
      </c>
      <c r="Q172">
        <v>496</v>
      </c>
      <c r="R172">
        <v>9814</v>
      </c>
      <c r="S172">
        <v>45762.92</v>
      </c>
      <c r="T172">
        <v>4.66</v>
      </c>
      <c r="U172">
        <v>165</v>
      </c>
      <c r="V172">
        <v>0.05</v>
      </c>
      <c r="W172">
        <v>4.6100000000000003</v>
      </c>
      <c r="X172">
        <v>4.9999999999999822E-2</v>
      </c>
    </row>
    <row r="173" spans="1:24">
      <c r="A173" s="34">
        <v>523456</v>
      </c>
      <c r="B173">
        <v>7700</v>
      </c>
      <c r="C173">
        <v>4141701</v>
      </c>
      <c r="D173" t="s">
        <v>278</v>
      </c>
      <c r="E173" t="s">
        <v>279</v>
      </c>
      <c r="F173" s="162">
        <v>4141701</v>
      </c>
      <c r="G173" t="s">
        <v>280</v>
      </c>
      <c r="H173" t="s">
        <v>780</v>
      </c>
      <c r="J173">
        <v>38926.75</v>
      </c>
      <c r="K173">
        <v>6468.25</v>
      </c>
      <c r="L173">
        <v>481</v>
      </c>
      <c r="M173">
        <v>0</v>
      </c>
      <c r="N173">
        <v>0</v>
      </c>
      <c r="O173">
        <v>12658.96</v>
      </c>
      <c r="P173">
        <v>2336</v>
      </c>
      <c r="Q173">
        <v>443</v>
      </c>
      <c r="R173">
        <v>13074</v>
      </c>
      <c r="S173">
        <v>61313.96</v>
      </c>
      <c r="T173">
        <v>4.6900000000000004</v>
      </c>
      <c r="U173">
        <v>211</v>
      </c>
      <c r="V173">
        <v>0.03</v>
      </c>
      <c r="W173">
        <v>4.66</v>
      </c>
      <c r="X173">
        <v>3.0000000000000249E-2</v>
      </c>
    </row>
    <row r="174" spans="1:24">
      <c r="A174" s="34">
        <v>523456</v>
      </c>
      <c r="B174">
        <v>35030</v>
      </c>
      <c r="C174">
        <v>4116181</v>
      </c>
      <c r="D174" t="s">
        <v>308</v>
      </c>
      <c r="E174" t="s">
        <v>309</v>
      </c>
      <c r="F174" s="162">
        <v>4116181</v>
      </c>
      <c r="G174" t="s">
        <v>310</v>
      </c>
      <c r="H174" t="s">
        <v>780</v>
      </c>
      <c r="J174">
        <v>23554.32</v>
      </c>
      <c r="K174">
        <v>9814.85</v>
      </c>
      <c r="L174">
        <v>2154.83</v>
      </c>
      <c r="M174">
        <v>0</v>
      </c>
      <c r="N174">
        <v>0</v>
      </c>
      <c r="O174">
        <v>2239.75</v>
      </c>
      <c r="P174">
        <v>0</v>
      </c>
      <c r="Q174">
        <v>450.5</v>
      </c>
      <c r="R174">
        <v>8001</v>
      </c>
      <c r="S174">
        <v>38214.25</v>
      </c>
      <c r="T174">
        <v>4.78</v>
      </c>
      <c r="U174">
        <v>120</v>
      </c>
      <c r="V174">
        <v>0.06</v>
      </c>
      <c r="W174">
        <v>4.7200000000000006</v>
      </c>
      <c r="X174">
        <v>5.9999999999999609E-2</v>
      </c>
    </row>
    <row r="175" spans="1:24">
      <c r="A175" s="34">
        <v>523456</v>
      </c>
      <c r="B175">
        <v>35900</v>
      </c>
      <c r="C175">
        <v>4116111</v>
      </c>
      <c r="D175" t="s">
        <v>416</v>
      </c>
      <c r="E175" t="s">
        <v>417</v>
      </c>
      <c r="F175" s="162">
        <v>4116111</v>
      </c>
      <c r="G175" t="s">
        <v>172</v>
      </c>
      <c r="H175" t="s">
        <v>780</v>
      </c>
      <c r="J175">
        <v>22498.75</v>
      </c>
      <c r="K175">
        <v>8540</v>
      </c>
      <c r="L175">
        <v>2032.75</v>
      </c>
      <c r="M175">
        <v>0</v>
      </c>
      <c r="N175">
        <v>1525.25</v>
      </c>
      <c r="O175">
        <v>3832</v>
      </c>
      <c r="P175">
        <v>328</v>
      </c>
      <c r="Q175">
        <v>496</v>
      </c>
      <c r="R175">
        <v>8162</v>
      </c>
      <c r="S175">
        <v>39252.75</v>
      </c>
      <c r="T175">
        <v>4.8099999999999996</v>
      </c>
      <c r="U175">
        <v>103</v>
      </c>
      <c r="V175">
        <v>0.06</v>
      </c>
      <c r="W175">
        <v>4.75</v>
      </c>
      <c r="X175">
        <v>5.9999999999999609E-2</v>
      </c>
    </row>
    <row r="176" spans="1:24">
      <c r="A176" s="34">
        <v>523456</v>
      </c>
      <c r="B176">
        <v>1200</v>
      </c>
      <c r="C176">
        <v>4104808</v>
      </c>
      <c r="D176" t="s">
        <v>546</v>
      </c>
      <c r="E176" t="s">
        <v>547</v>
      </c>
      <c r="F176" s="162">
        <v>4104808</v>
      </c>
      <c r="G176" t="s">
        <v>49</v>
      </c>
      <c r="H176" t="s">
        <v>780</v>
      </c>
      <c r="J176">
        <v>27983.52</v>
      </c>
      <c r="K176">
        <v>5803.09</v>
      </c>
      <c r="L176">
        <v>0</v>
      </c>
      <c r="M176">
        <v>0</v>
      </c>
      <c r="N176">
        <v>406.21</v>
      </c>
      <c r="O176">
        <v>8836.68</v>
      </c>
      <c r="P176">
        <v>1772.06</v>
      </c>
      <c r="Q176">
        <v>448</v>
      </c>
      <c r="R176">
        <v>9424</v>
      </c>
      <c r="S176">
        <v>45249.56</v>
      </c>
      <c r="T176">
        <v>4.8</v>
      </c>
      <c r="U176">
        <v>116</v>
      </c>
      <c r="V176">
        <v>0.05</v>
      </c>
      <c r="W176">
        <v>4.75</v>
      </c>
      <c r="X176">
        <v>4.9999999999999822E-2</v>
      </c>
    </row>
    <row r="177" spans="1:24">
      <c r="A177" s="34">
        <v>523456</v>
      </c>
      <c r="B177">
        <v>35010</v>
      </c>
      <c r="C177">
        <v>4114670</v>
      </c>
      <c r="D177" t="s">
        <v>367</v>
      </c>
      <c r="E177" t="s">
        <v>368</v>
      </c>
      <c r="F177" s="162">
        <v>4114670</v>
      </c>
      <c r="G177" t="s">
        <v>150</v>
      </c>
      <c r="H177" t="s">
        <v>780</v>
      </c>
      <c r="J177">
        <v>27869.21</v>
      </c>
      <c r="K177">
        <v>7639.96</v>
      </c>
      <c r="L177">
        <v>432</v>
      </c>
      <c r="M177">
        <v>0</v>
      </c>
      <c r="N177">
        <v>0</v>
      </c>
      <c r="O177">
        <v>8039.32</v>
      </c>
      <c r="P177">
        <v>1104.94</v>
      </c>
      <c r="Q177">
        <v>448</v>
      </c>
      <c r="R177">
        <v>9451</v>
      </c>
      <c r="S177">
        <v>45533.43</v>
      </c>
      <c r="T177">
        <v>4.82</v>
      </c>
      <c r="U177">
        <v>117</v>
      </c>
      <c r="V177">
        <v>0.05</v>
      </c>
      <c r="W177">
        <v>4.7700000000000005</v>
      </c>
      <c r="X177">
        <v>4.9999999999999822E-2</v>
      </c>
    </row>
    <row r="178" spans="1:24">
      <c r="A178" s="34">
        <v>523456</v>
      </c>
      <c r="B178">
        <v>40340</v>
      </c>
      <c r="C178">
        <v>4000014</v>
      </c>
      <c r="D178" t="s">
        <v>692</v>
      </c>
      <c r="E178" t="s">
        <v>693</v>
      </c>
      <c r="F178" s="162">
        <v>4000014</v>
      </c>
      <c r="G178" t="s">
        <v>209</v>
      </c>
      <c r="H178" t="s">
        <v>780</v>
      </c>
      <c r="J178">
        <v>24057</v>
      </c>
      <c r="K178">
        <v>7315.5</v>
      </c>
      <c r="L178">
        <v>0</v>
      </c>
      <c r="M178">
        <v>0</v>
      </c>
      <c r="N178">
        <v>0</v>
      </c>
      <c r="O178">
        <v>4383.3999999999996</v>
      </c>
      <c r="P178">
        <v>2350.5</v>
      </c>
      <c r="Q178">
        <v>411.7</v>
      </c>
      <c r="R178">
        <v>7975</v>
      </c>
      <c r="S178">
        <v>38518.1</v>
      </c>
      <c r="T178">
        <v>4.83</v>
      </c>
      <c r="U178">
        <v>97</v>
      </c>
      <c r="V178">
        <v>0.05</v>
      </c>
      <c r="W178">
        <v>4.78</v>
      </c>
      <c r="X178">
        <v>4.9999999999999822E-2</v>
      </c>
    </row>
    <row r="179" spans="1:24">
      <c r="A179" s="34">
        <v>523456</v>
      </c>
      <c r="B179">
        <v>18700</v>
      </c>
      <c r="C179">
        <v>4158804</v>
      </c>
      <c r="D179" t="s">
        <v>445</v>
      </c>
      <c r="E179" t="s">
        <v>446</v>
      </c>
      <c r="F179" s="162">
        <v>4158804</v>
      </c>
      <c r="G179" t="s">
        <v>184</v>
      </c>
      <c r="H179" t="s">
        <v>780</v>
      </c>
      <c r="J179">
        <v>24200.25</v>
      </c>
      <c r="K179">
        <v>8461.15</v>
      </c>
      <c r="L179">
        <v>936</v>
      </c>
      <c r="M179">
        <v>0</v>
      </c>
      <c r="N179">
        <v>253.5</v>
      </c>
      <c r="O179">
        <v>4232.58</v>
      </c>
      <c r="P179">
        <v>404.5</v>
      </c>
      <c r="Q179">
        <v>976</v>
      </c>
      <c r="R179">
        <v>7868</v>
      </c>
      <c r="S179">
        <v>39463.980000000003</v>
      </c>
      <c r="T179">
        <v>5.0199999999999996</v>
      </c>
      <c r="U179">
        <v>96</v>
      </c>
      <c r="V179">
        <v>0.12</v>
      </c>
      <c r="W179">
        <v>4.8999999999999995</v>
      </c>
      <c r="X179">
        <v>0.12000000000000011</v>
      </c>
    </row>
    <row r="180" spans="1:24">
      <c r="A180" s="34">
        <v>523456</v>
      </c>
      <c r="B180">
        <v>9400</v>
      </c>
      <c r="C180">
        <v>4146106</v>
      </c>
      <c r="D180" t="s">
        <v>505</v>
      </c>
      <c r="E180" t="s">
        <v>506</v>
      </c>
      <c r="F180" s="162">
        <v>4146106</v>
      </c>
      <c r="G180" t="s">
        <v>27</v>
      </c>
      <c r="H180" t="s">
        <v>780</v>
      </c>
      <c r="J180">
        <v>8642.5</v>
      </c>
      <c r="K180">
        <v>2242.25</v>
      </c>
      <c r="L180">
        <v>0</v>
      </c>
      <c r="M180">
        <v>0</v>
      </c>
      <c r="N180">
        <v>0</v>
      </c>
      <c r="O180">
        <v>1641</v>
      </c>
      <c r="P180">
        <v>1430.75</v>
      </c>
      <c r="Q180">
        <v>437</v>
      </c>
      <c r="R180">
        <v>2937</v>
      </c>
      <c r="S180">
        <v>14393.5</v>
      </c>
      <c r="T180">
        <v>4.9000000000000004</v>
      </c>
      <c r="U180">
        <v>50</v>
      </c>
      <c r="V180">
        <v>0.15</v>
      </c>
      <c r="W180">
        <v>4.9000000000000004</v>
      </c>
      <c r="X180">
        <v>0</v>
      </c>
    </row>
    <row r="181" spans="1:24">
      <c r="A181" s="34">
        <v>523456</v>
      </c>
      <c r="B181">
        <v>36600</v>
      </c>
      <c r="C181">
        <v>4113049</v>
      </c>
      <c r="D181" t="s">
        <v>422</v>
      </c>
      <c r="E181" t="s">
        <v>423</v>
      </c>
      <c r="F181" s="162">
        <v>4113049</v>
      </c>
      <c r="G181" t="s">
        <v>175</v>
      </c>
      <c r="H181" t="s">
        <v>780</v>
      </c>
      <c r="J181">
        <v>10208.52</v>
      </c>
      <c r="K181">
        <v>3129.19</v>
      </c>
      <c r="L181">
        <v>0</v>
      </c>
      <c r="M181">
        <v>0</v>
      </c>
      <c r="N181">
        <v>0</v>
      </c>
      <c r="O181">
        <v>1806.45</v>
      </c>
      <c r="P181">
        <v>1413.74</v>
      </c>
      <c r="Q181">
        <v>528</v>
      </c>
      <c r="R181">
        <v>3479</v>
      </c>
      <c r="S181">
        <v>17085.900000000001</v>
      </c>
      <c r="T181">
        <v>4.91</v>
      </c>
      <c r="U181">
        <v>42</v>
      </c>
      <c r="V181">
        <v>0.15</v>
      </c>
      <c r="W181">
        <v>4.91</v>
      </c>
      <c r="X181">
        <v>0</v>
      </c>
    </row>
    <row r="182" spans="1:24">
      <c r="A182" s="34">
        <v>523456</v>
      </c>
      <c r="B182">
        <v>4100</v>
      </c>
      <c r="C182">
        <v>4127403</v>
      </c>
      <c r="D182" t="s">
        <v>251</v>
      </c>
      <c r="E182" t="s">
        <v>252</v>
      </c>
      <c r="F182" s="162">
        <v>4127403</v>
      </c>
      <c r="G182" t="s">
        <v>769</v>
      </c>
      <c r="H182" t="s">
        <v>780</v>
      </c>
      <c r="J182">
        <v>28575.75</v>
      </c>
      <c r="K182">
        <v>7535.2</v>
      </c>
      <c r="L182">
        <v>0</v>
      </c>
      <c r="M182">
        <v>0</v>
      </c>
      <c r="N182">
        <v>0</v>
      </c>
      <c r="O182">
        <v>7770.33</v>
      </c>
      <c r="P182">
        <v>0</v>
      </c>
      <c r="Q182">
        <v>505.25</v>
      </c>
      <c r="R182">
        <v>8891</v>
      </c>
      <c r="S182">
        <v>44386.53</v>
      </c>
      <c r="T182">
        <v>4.99</v>
      </c>
      <c r="U182">
        <v>168</v>
      </c>
      <c r="V182">
        <v>0.06</v>
      </c>
      <c r="W182">
        <v>4.9300000000000006</v>
      </c>
      <c r="X182">
        <v>5.9999999999999609E-2</v>
      </c>
    </row>
    <row r="183" spans="1:24">
      <c r="A183" s="34">
        <v>523456</v>
      </c>
      <c r="B183">
        <v>12600</v>
      </c>
      <c r="C183">
        <v>4150702</v>
      </c>
      <c r="D183" t="s">
        <v>613</v>
      </c>
      <c r="E183" t="s">
        <v>614</v>
      </c>
      <c r="F183" s="162">
        <v>4150702</v>
      </c>
      <c r="G183" t="s">
        <v>615</v>
      </c>
      <c r="H183" t="s">
        <v>780</v>
      </c>
      <c r="J183">
        <v>34682.25</v>
      </c>
      <c r="K183">
        <v>10655.4</v>
      </c>
      <c r="L183">
        <v>782.5</v>
      </c>
      <c r="M183">
        <v>0</v>
      </c>
      <c r="N183">
        <v>0</v>
      </c>
      <c r="O183">
        <v>8037.75</v>
      </c>
      <c r="P183">
        <v>1131.75</v>
      </c>
      <c r="Q183">
        <v>486.5</v>
      </c>
      <c r="R183">
        <v>11161</v>
      </c>
      <c r="S183">
        <v>55776.15</v>
      </c>
      <c r="T183">
        <v>5</v>
      </c>
      <c r="U183">
        <v>155</v>
      </c>
      <c r="V183">
        <v>0.04</v>
      </c>
      <c r="W183">
        <v>4.96</v>
      </c>
      <c r="X183">
        <v>4.0000000000000036E-2</v>
      </c>
    </row>
    <row r="184" spans="1:24">
      <c r="A184" s="34">
        <v>523456</v>
      </c>
      <c r="B184">
        <v>40270</v>
      </c>
      <c r="C184">
        <v>4113338</v>
      </c>
      <c r="D184" t="s">
        <v>590</v>
      </c>
      <c r="E184" t="s">
        <v>591</v>
      </c>
      <c r="F184" s="162">
        <v>4113338</v>
      </c>
      <c r="G184" t="s">
        <v>115</v>
      </c>
      <c r="H184" t="s">
        <v>780</v>
      </c>
      <c r="J184">
        <v>14808.25</v>
      </c>
      <c r="K184">
        <v>2546</v>
      </c>
      <c r="L184">
        <v>0</v>
      </c>
      <c r="M184">
        <v>0</v>
      </c>
      <c r="N184">
        <v>795.75</v>
      </c>
      <c r="O184">
        <v>6931</v>
      </c>
      <c r="P184">
        <v>845.5</v>
      </c>
      <c r="Q184">
        <v>472</v>
      </c>
      <c r="R184">
        <v>5204</v>
      </c>
      <c r="S184">
        <v>26398.5</v>
      </c>
      <c r="T184">
        <v>5.07</v>
      </c>
      <c r="U184">
        <v>70</v>
      </c>
      <c r="V184">
        <v>0.09</v>
      </c>
      <c r="W184">
        <v>4.9800000000000004</v>
      </c>
      <c r="X184">
        <v>8.9999999999999858E-2</v>
      </c>
    </row>
    <row r="185" spans="1:24">
      <c r="A185" s="34">
        <v>523456</v>
      </c>
      <c r="B185">
        <v>41110</v>
      </c>
      <c r="C185">
        <v>4915331</v>
      </c>
      <c r="D185" t="s">
        <v>553</v>
      </c>
      <c r="E185">
        <v>41110</v>
      </c>
      <c r="F185" s="6">
        <v>4915331</v>
      </c>
      <c r="G185" t="s">
        <v>99</v>
      </c>
      <c r="H185" t="s">
        <v>780</v>
      </c>
      <c r="J185">
        <v>17951.650000000001</v>
      </c>
      <c r="K185">
        <v>12035.52</v>
      </c>
      <c r="L185">
        <v>1377.31</v>
      </c>
      <c r="M185">
        <v>0</v>
      </c>
      <c r="N185">
        <v>1602.66</v>
      </c>
      <c r="O185">
        <v>3354.6</v>
      </c>
      <c r="P185">
        <v>2119.77</v>
      </c>
      <c r="Q185">
        <v>496</v>
      </c>
      <c r="R185">
        <v>7603</v>
      </c>
      <c r="S185">
        <v>38937.51</v>
      </c>
      <c r="T185">
        <v>5.12</v>
      </c>
      <c r="U185">
        <v>100</v>
      </c>
      <c r="V185">
        <v>7.0000000000000007E-2</v>
      </c>
      <c r="W185">
        <v>5.05</v>
      </c>
      <c r="X185">
        <v>7.0000000000000284E-2</v>
      </c>
    </row>
    <row r="186" spans="1:24">
      <c r="A186" s="34">
        <v>523456</v>
      </c>
      <c r="B186">
        <v>35040</v>
      </c>
      <c r="C186">
        <v>4110946</v>
      </c>
      <c r="D186" t="s">
        <v>530</v>
      </c>
      <c r="E186" t="s">
        <v>531</v>
      </c>
      <c r="F186" s="162">
        <v>4110946</v>
      </c>
      <c r="G186" t="s">
        <v>40</v>
      </c>
      <c r="H186" t="s">
        <v>780</v>
      </c>
      <c r="J186">
        <v>12128.25</v>
      </c>
      <c r="K186">
        <v>5315.5</v>
      </c>
      <c r="L186">
        <v>1109</v>
      </c>
      <c r="M186">
        <v>0</v>
      </c>
      <c r="N186">
        <v>3007</v>
      </c>
      <c r="O186">
        <v>1829</v>
      </c>
      <c r="P186">
        <v>806</v>
      </c>
      <c r="Q186">
        <v>463.48</v>
      </c>
      <c r="R186">
        <v>4753</v>
      </c>
      <c r="S186">
        <v>24658.23</v>
      </c>
      <c r="T186">
        <v>5.19</v>
      </c>
      <c r="U186">
        <v>112</v>
      </c>
      <c r="V186">
        <v>0.1</v>
      </c>
      <c r="W186">
        <v>5.0900000000000007</v>
      </c>
      <c r="X186">
        <v>9.9999999999999645E-2</v>
      </c>
    </row>
    <row r="187" spans="1:24">
      <c r="A187" s="34">
        <v>523456</v>
      </c>
      <c r="B187">
        <v>14200</v>
      </c>
      <c r="C187">
        <v>4152708</v>
      </c>
      <c r="D187" t="s">
        <v>306</v>
      </c>
      <c r="E187" t="s">
        <v>307</v>
      </c>
      <c r="F187" s="162">
        <v>4152708</v>
      </c>
      <c r="G187" t="s">
        <v>78</v>
      </c>
      <c r="H187" t="s">
        <v>780</v>
      </c>
      <c r="J187">
        <v>8485.19</v>
      </c>
      <c r="K187">
        <v>1988.32</v>
      </c>
      <c r="L187">
        <v>0</v>
      </c>
      <c r="M187">
        <v>0</v>
      </c>
      <c r="N187">
        <v>214</v>
      </c>
      <c r="O187">
        <v>1770.3</v>
      </c>
      <c r="P187">
        <v>932</v>
      </c>
      <c r="Q187">
        <v>497.76</v>
      </c>
      <c r="R187">
        <v>2679</v>
      </c>
      <c r="S187">
        <v>13887.57</v>
      </c>
      <c r="T187">
        <v>5.18</v>
      </c>
      <c r="U187">
        <v>40</v>
      </c>
      <c r="V187">
        <v>0.19</v>
      </c>
      <c r="W187">
        <v>5.18</v>
      </c>
      <c r="X187">
        <v>0</v>
      </c>
    </row>
    <row r="188" spans="1:24">
      <c r="A188" s="34">
        <v>523456</v>
      </c>
      <c r="B188">
        <v>6000</v>
      </c>
      <c r="C188">
        <v>4135901</v>
      </c>
      <c r="D188" t="s">
        <v>449</v>
      </c>
      <c r="E188" t="s">
        <v>450</v>
      </c>
      <c r="F188" s="162">
        <v>4135901</v>
      </c>
      <c r="G188" t="s">
        <v>187</v>
      </c>
      <c r="H188" t="s">
        <v>780</v>
      </c>
      <c r="J188">
        <v>13227.87</v>
      </c>
      <c r="K188">
        <v>3474.02</v>
      </c>
      <c r="L188">
        <v>417.33</v>
      </c>
      <c r="M188">
        <v>977.66</v>
      </c>
      <c r="N188">
        <v>2957.67</v>
      </c>
      <c r="O188">
        <v>2602.08</v>
      </c>
      <c r="P188">
        <v>1806.95</v>
      </c>
      <c r="Q188">
        <v>458</v>
      </c>
      <c r="R188">
        <v>4852</v>
      </c>
      <c r="S188">
        <v>25921.58</v>
      </c>
      <c r="T188">
        <v>5.34</v>
      </c>
      <c r="U188">
        <v>78</v>
      </c>
      <c r="V188">
        <v>0.09</v>
      </c>
      <c r="W188">
        <v>5.25</v>
      </c>
      <c r="X188">
        <v>8.9999999999999858E-2</v>
      </c>
    </row>
    <row r="189" spans="1:24">
      <c r="A189" s="34">
        <v>523456</v>
      </c>
      <c r="B189">
        <v>25020</v>
      </c>
      <c r="C189">
        <v>4945700</v>
      </c>
      <c r="D189" t="s">
        <v>406</v>
      </c>
      <c r="E189" t="s">
        <v>407</v>
      </c>
      <c r="F189" s="162">
        <v>4945700</v>
      </c>
      <c r="G189" t="s">
        <v>167</v>
      </c>
      <c r="H189" t="s">
        <v>780</v>
      </c>
      <c r="J189">
        <v>10366.56</v>
      </c>
      <c r="K189">
        <v>2054.96</v>
      </c>
      <c r="L189">
        <v>0</v>
      </c>
      <c r="M189">
        <v>0</v>
      </c>
      <c r="N189">
        <v>0</v>
      </c>
      <c r="O189">
        <v>3430.7</v>
      </c>
      <c r="P189">
        <v>272</v>
      </c>
      <c r="Q189">
        <v>384</v>
      </c>
      <c r="R189">
        <v>3138</v>
      </c>
      <c r="S189">
        <v>16508.22</v>
      </c>
      <c r="T189">
        <v>5.26</v>
      </c>
      <c r="U189">
        <v>45</v>
      </c>
      <c r="V189">
        <v>0.12</v>
      </c>
      <c r="W189">
        <v>5.26</v>
      </c>
      <c r="X189">
        <v>0</v>
      </c>
    </row>
    <row r="190" spans="1:24">
      <c r="A190" s="34">
        <v>523456</v>
      </c>
      <c r="B190">
        <v>40450</v>
      </c>
      <c r="C190">
        <v>4111613</v>
      </c>
      <c r="D190" t="s">
        <v>414</v>
      </c>
      <c r="E190" t="s">
        <v>415</v>
      </c>
      <c r="F190" s="162">
        <v>4111613</v>
      </c>
      <c r="G190" t="s">
        <v>171</v>
      </c>
      <c r="H190" t="s">
        <v>780</v>
      </c>
      <c r="J190">
        <v>8599.5</v>
      </c>
      <c r="K190">
        <v>605.5</v>
      </c>
      <c r="L190">
        <v>0</v>
      </c>
      <c r="M190">
        <v>0</v>
      </c>
      <c r="N190">
        <v>0</v>
      </c>
      <c r="O190">
        <v>1806.25</v>
      </c>
      <c r="P190">
        <v>0</v>
      </c>
      <c r="Q190">
        <v>392</v>
      </c>
      <c r="R190">
        <v>2156</v>
      </c>
      <c r="S190">
        <v>11403.25</v>
      </c>
      <c r="T190">
        <v>5.29</v>
      </c>
      <c r="U190">
        <v>48</v>
      </c>
      <c r="V190">
        <v>0.18</v>
      </c>
      <c r="W190">
        <v>5.29</v>
      </c>
      <c r="X190">
        <v>0</v>
      </c>
    </row>
    <row r="191" spans="1:24">
      <c r="A191" s="34">
        <v>523456</v>
      </c>
      <c r="B191">
        <v>40900</v>
      </c>
      <c r="C191">
        <v>4913502</v>
      </c>
      <c r="D191" t="s">
        <v>287</v>
      </c>
      <c r="E191" t="s">
        <v>288</v>
      </c>
      <c r="F191" s="162">
        <v>4913502</v>
      </c>
      <c r="G191" t="s">
        <v>72</v>
      </c>
      <c r="H191" t="s">
        <v>780</v>
      </c>
      <c r="J191">
        <v>12123.46</v>
      </c>
      <c r="K191">
        <v>5567.32</v>
      </c>
      <c r="L191">
        <v>1126.51</v>
      </c>
      <c r="M191">
        <v>0</v>
      </c>
      <c r="N191">
        <v>82.34</v>
      </c>
      <c r="O191">
        <v>3644.78</v>
      </c>
      <c r="P191">
        <v>471</v>
      </c>
      <c r="Q191">
        <v>424</v>
      </c>
      <c r="R191">
        <v>4264</v>
      </c>
      <c r="S191">
        <v>23439.41</v>
      </c>
      <c r="T191">
        <v>5.5</v>
      </c>
      <c r="U191">
        <v>70</v>
      </c>
      <c r="V191">
        <v>0.1</v>
      </c>
      <c r="W191">
        <v>5.4</v>
      </c>
      <c r="X191">
        <v>9.9999999999999645E-2</v>
      </c>
    </row>
    <row r="192" spans="1:24">
      <c r="A192" s="34">
        <v>523456</v>
      </c>
      <c r="B192">
        <v>31550</v>
      </c>
      <c r="C192">
        <v>4115991</v>
      </c>
      <c r="D192" t="s">
        <v>276</v>
      </c>
      <c r="E192" t="s">
        <v>277</v>
      </c>
      <c r="F192" s="162">
        <v>4115991</v>
      </c>
      <c r="G192" t="s">
        <v>67</v>
      </c>
      <c r="H192" t="s">
        <v>780</v>
      </c>
      <c r="J192">
        <v>7274.6</v>
      </c>
      <c r="K192">
        <v>2677.5</v>
      </c>
      <c r="L192">
        <v>936.25</v>
      </c>
      <c r="M192">
        <v>0</v>
      </c>
      <c r="N192">
        <v>1060.25</v>
      </c>
      <c r="O192">
        <v>3852</v>
      </c>
      <c r="P192">
        <v>1560.75</v>
      </c>
      <c r="Q192">
        <v>504</v>
      </c>
      <c r="R192">
        <v>3198</v>
      </c>
      <c r="S192">
        <v>17865.349999999999</v>
      </c>
      <c r="T192">
        <v>5.59</v>
      </c>
      <c r="U192">
        <v>92</v>
      </c>
      <c r="V192">
        <v>0.16</v>
      </c>
      <c r="W192">
        <v>5.43</v>
      </c>
      <c r="X192">
        <v>0.16000000000000014</v>
      </c>
    </row>
    <row r="193" spans="1:24">
      <c r="A193" s="34">
        <v>523456</v>
      </c>
      <c r="B193">
        <v>23500</v>
      </c>
      <c r="C193">
        <v>4165809</v>
      </c>
      <c r="D193" t="s">
        <v>532</v>
      </c>
      <c r="E193" t="s">
        <v>533</v>
      </c>
      <c r="F193" s="162">
        <v>4165809</v>
      </c>
      <c r="G193" t="s">
        <v>534</v>
      </c>
      <c r="H193" t="s">
        <v>780</v>
      </c>
      <c r="J193">
        <v>57461.5</v>
      </c>
      <c r="K193">
        <v>13161.75</v>
      </c>
      <c r="L193">
        <v>2538.75</v>
      </c>
      <c r="M193">
        <v>4771.5</v>
      </c>
      <c r="N193">
        <v>4503</v>
      </c>
      <c r="O193">
        <v>13900.5</v>
      </c>
      <c r="P193">
        <v>3014.75</v>
      </c>
      <c r="Q193">
        <v>432</v>
      </c>
      <c r="R193">
        <v>18186</v>
      </c>
      <c r="S193">
        <v>99783.75</v>
      </c>
      <c r="T193">
        <v>5.49</v>
      </c>
      <c r="U193">
        <v>205</v>
      </c>
      <c r="V193">
        <v>0.02</v>
      </c>
      <c r="W193">
        <v>5.4700000000000006</v>
      </c>
      <c r="X193">
        <v>1.9999999999999574E-2</v>
      </c>
    </row>
    <row r="194" spans="1:24">
      <c r="A194" s="34">
        <v>523456</v>
      </c>
      <c r="B194">
        <v>31590</v>
      </c>
      <c r="C194">
        <v>4205407</v>
      </c>
      <c r="D194" t="s">
        <v>273</v>
      </c>
      <c r="E194" t="s">
        <v>274</v>
      </c>
      <c r="F194" s="162">
        <v>4205407</v>
      </c>
      <c r="G194" t="s">
        <v>275</v>
      </c>
      <c r="H194" t="s">
        <v>780</v>
      </c>
      <c r="J194">
        <v>3177.81</v>
      </c>
      <c r="K194">
        <v>63.3</v>
      </c>
      <c r="L194">
        <v>0</v>
      </c>
      <c r="M194">
        <v>0</v>
      </c>
      <c r="N194">
        <v>608.9</v>
      </c>
      <c r="O194">
        <v>1591.05</v>
      </c>
      <c r="P194">
        <v>366.8</v>
      </c>
      <c r="Q194">
        <v>228</v>
      </c>
      <c r="R194">
        <v>1101</v>
      </c>
      <c r="S194">
        <v>6035.86</v>
      </c>
      <c r="T194">
        <v>5.48</v>
      </c>
      <c r="U194">
        <v>12</v>
      </c>
      <c r="V194">
        <v>0.21</v>
      </c>
      <c r="W194">
        <v>5.48</v>
      </c>
      <c r="X194">
        <v>0</v>
      </c>
    </row>
    <row r="195" spans="1:24">
      <c r="A195" s="34">
        <v>523456</v>
      </c>
      <c r="B195">
        <v>40950</v>
      </c>
      <c r="C195">
        <v>4115011</v>
      </c>
      <c r="D195" t="s">
        <v>581</v>
      </c>
      <c r="E195" t="s">
        <v>582</v>
      </c>
      <c r="F195" s="162">
        <v>4115011</v>
      </c>
      <c r="G195" t="s">
        <v>583</v>
      </c>
      <c r="H195" t="s">
        <v>780</v>
      </c>
      <c r="J195">
        <v>9514.44</v>
      </c>
      <c r="K195">
        <v>2533.5500000000002</v>
      </c>
      <c r="L195">
        <v>1376.57</v>
      </c>
      <c r="M195">
        <v>0</v>
      </c>
      <c r="N195">
        <v>0</v>
      </c>
      <c r="O195">
        <v>4233.92</v>
      </c>
      <c r="P195">
        <v>159.96</v>
      </c>
      <c r="Q195">
        <v>465</v>
      </c>
      <c r="R195">
        <v>3320</v>
      </c>
      <c r="S195">
        <v>18283.439999999999</v>
      </c>
      <c r="T195">
        <v>5.51</v>
      </c>
      <c r="U195">
        <v>46</v>
      </c>
      <c r="V195">
        <v>0.14000000000000001</v>
      </c>
      <c r="W195">
        <v>5.51</v>
      </c>
      <c r="X195">
        <v>0</v>
      </c>
    </row>
    <row r="196" spans="1:24">
      <c r="A196" s="34">
        <v>523456</v>
      </c>
      <c r="B196">
        <v>40970</v>
      </c>
      <c r="C196">
        <v>4914401</v>
      </c>
      <c r="D196" t="s">
        <v>668</v>
      </c>
      <c r="E196" t="s">
        <v>669</v>
      </c>
      <c r="F196" s="162">
        <v>4914401</v>
      </c>
      <c r="G196" t="s">
        <v>199</v>
      </c>
      <c r="H196" t="s">
        <v>780</v>
      </c>
      <c r="J196">
        <v>10782.51</v>
      </c>
      <c r="K196">
        <v>2011.19</v>
      </c>
      <c r="L196">
        <v>537.75</v>
      </c>
      <c r="M196">
        <v>0</v>
      </c>
      <c r="N196">
        <v>0</v>
      </c>
      <c r="O196">
        <v>2724.8</v>
      </c>
      <c r="P196">
        <v>496</v>
      </c>
      <c r="Q196">
        <v>448</v>
      </c>
      <c r="R196">
        <v>3061</v>
      </c>
      <c r="S196">
        <v>17000.25</v>
      </c>
      <c r="T196">
        <v>5.55</v>
      </c>
      <c r="U196">
        <v>34</v>
      </c>
      <c r="V196">
        <v>0.15</v>
      </c>
      <c r="W196">
        <v>5.55</v>
      </c>
      <c r="X196">
        <v>0</v>
      </c>
    </row>
    <row r="197" spans="1:24">
      <c r="A197" s="34">
        <v>523456</v>
      </c>
      <c r="B197">
        <v>41116</v>
      </c>
      <c r="C197">
        <v>4015481</v>
      </c>
      <c r="D197" t="s">
        <v>694</v>
      </c>
      <c r="E197" t="s">
        <v>695</v>
      </c>
      <c r="F197" s="162">
        <v>4015481</v>
      </c>
      <c r="G197" t="s">
        <v>217</v>
      </c>
      <c r="H197" t="s">
        <v>780</v>
      </c>
      <c r="J197">
        <v>28853.4</v>
      </c>
      <c r="K197">
        <v>0</v>
      </c>
      <c r="L197">
        <v>0</v>
      </c>
      <c r="M197">
        <v>0</v>
      </c>
      <c r="N197">
        <v>0</v>
      </c>
      <c r="O197">
        <v>9533.2000000000007</v>
      </c>
      <c r="P197">
        <v>2206.4</v>
      </c>
      <c r="Q197">
        <v>317.2</v>
      </c>
      <c r="R197">
        <v>7225</v>
      </c>
      <c r="S197">
        <v>40910.199999999997</v>
      </c>
      <c r="T197">
        <v>5.66</v>
      </c>
      <c r="U197">
        <v>80</v>
      </c>
      <c r="V197">
        <v>0.04</v>
      </c>
      <c r="W197">
        <v>5.62</v>
      </c>
      <c r="X197">
        <v>4.0000000000000036E-2</v>
      </c>
    </row>
    <row r="198" spans="1:24">
      <c r="A198" s="34">
        <v>523456</v>
      </c>
      <c r="B198">
        <v>39960</v>
      </c>
      <c r="C198">
        <v>4915321</v>
      </c>
      <c r="D198" t="s">
        <v>436</v>
      </c>
      <c r="E198" t="s">
        <v>437</v>
      </c>
      <c r="F198" s="162">
        <v>4915321</v>
      </c>
      <c r="G198" t="s">
        <v>438</v>
      </c>
      <c r="H198" t="s">
        <v>780</v>
      </c>
      <c r="J198">
        <v>8143.07</v>
      </c>
      <c r="K198">
        <v>2943.37</v>
      </c>
      <c r="L198">
        <v>0</v>
      </c>
      <c r="M198">
        <v>0</v>
      </c>
      <c r="N198">
        <v>0</v>
      </c>
      <c r="O198">
        <v>4353.76</v>
      </c>
      <c r="P198">
        <v>456</v>
      </c>
      <c r="Q198">
        <v>528</v>
      </c>
      <c r="R198">
        <v>2871</v>
      </c>
      <c r="S198">
        <v>16424.2</v>
      </c>
      <c r="T198">
        <v>5.72</v>
      </c>
      <c r="U198">
        <v>54</v>
      </c>
      <c r="V198">
        <v>0.18</v>
      </c>
      <c r="W198">
        <v>5.72</v>
      </c>
      <c r="X198">
        <v>0</v>
      </c>
    </row>
    <row r="199" spans="1:24">
      <c r="A199" s="34">
        <v>523456</v>
      </c>
      <c r="B199">
        <v>41118</v>
      </c>
      <c r="C199">
        <v>4115841</v>
      </c>
      <c r="D199" t="s">
        <v>771</v>
      </c>
      <c r="E199">
        <v>41118</v>
      </c>
      <c r="F199" s="6">
        <v>4115841</v>
      </c>
      <c r="G199" t="s">
        <v>772</v>
      </c>
      <c r="H199" t="s">
        <v>780</v>
      </c>
      <c r="J199">
        <v>10012.58</v>
      </c>
      <c r="K199">
        <v>2005.27</v>
      </c>
      <c r="L199">
        <v>598.92999999999995</v>
      </c>
      <c r="M199">
        <v>0</v>
      </c>
      <c r="N199">
        <v>0</v>
      </c>
      <c r="O199">
        <v>5335.19</v>
      </c>
      <c r="P199">
        <v>672.69</v>
      </c>
      <c r="Q199">
        <v>496</v>
      </c>
      <c r="R199">
        <v>3292</v>
      </c>
      <c r="S199">
        <v>19120.66</v>
      </c>
      <c r="T199">
        <v>5.81</v>
      </c>
      <c r="U199">
        <v>60</v>
      </c>
      <c r="V199">
        <v>0.15</v>
      </c>
      <c r="W199">
        <v>5.81</v>
      </c>
      <c r="X199">
        <v>0</v>
      </c>
    </row>
    <row r="200" spans="1:24">
      <c r="A200" s="34">
        <v>523456</v>
      </c>
      <c r="B200">
        <v>41115</v>
      </c>
      <c r="C200">
        <v>4915551</v>
      </c>
      <c r="D200" t="s">
        <v>740</v>
      </c>
      <c r="E200" t="s">
        <v>770</v>
      </c>
      <c r="F200" s="162">
        <v>4915551</v>
      </c>
      <c r="G200" t="s">
        <v>782</v>
      </c>
      <c r="H200" t="s">
        <v>780</v>
      </c>
      <c r="J200">
        <v>5911.13</v>
      </c>
      <c r="K200">
        <v>1405.9</v>
      </c>
      <c r="L200">
        <v>0</v>
      </c>
      <c r="M200">
        <v>0</v>
      </c>
      <c r="N200">
        <v>514.36</v>
      </c>
      <c r="O200">
        <v>3293.34</v>
      </c>
      <c r="P200">
        <v>867</v>
      </c>
      <c r="Q200">
        <v>500.5</v>
      </c>
      <c r="R200">
        <v>2139</v>
      </c>
      <c r="S200">
        <v>12492.23</v>
      </c>
      <c r="T200">
        <v>5.84</v>
      </c>
      <c r="U200">
        <v>30</v>
      </c>
      <c r="V200">
        <v>0.23</v>
      </c>
      <c r="W200">
        <v>5.84</v>
      </c>
      <c r="X200">
        <v>0</v>
      </c>
    </row>
    <row r="201" spans="1:24">
      <c r="A201" s="34">
        <v>523456</v>
      </c>
      <c r="B201">
        <v>25040</v>
      </c>
      <c r="C201">
        <v>4111670</v>
      </c>
      <c r="D201" t="s">
        <v>626</v>
      </c>
      <c r="E201" t="s">
        <v>627</v>
      </c>
      <c r="F201" s="162">
        <v>4111670</v>
      </c>
      <c r="G201" t="s">
        <v>131</v>
      </c>
      <c r="H201" t="s">
        <v>780</v>
      </c>
      <c r="J201">
        <v>7230.5</v>
      </c>
      <c r="K201">
        <v>1070.21</v>
      </c>
      <c r="L201">
        <v>0</v>
      </c>
      <c r="M201">
        <v>0</v>
      </c>
      <c r="N201">
        <v>0</v>
      </c>
      <c r="O201">
        <v>2989.45</v>
      </c>
      <c r="P201">
        <v>800</v>
      </c>
      <c r="Q201">
        <v>0</v>
      </c>
      <c r="R201">
        <v>2058</v>
      </c>
      <c r="S201">
        <v>12090.16</v>
      </c>
      <c r="T201">
        <v>5.87</v>
      </c>
      <c r="U201">
        <v>28</v>
      </c>
      <c r="V201">
        <v>0</v>
      </c>
      <c r="W201">
        <v>5.87</v>
      </c>
      <c r="X201">
        <v>0</v>
      </c>
    </row>
    <row r="202" spans="1:24">
      <c r="A202" s="34">
        <v>523456</v>
      </c>
      <c r="B202">
        <v>30800</v>
      </c>
      <c r="C202">
        <v>4204509</v>
      </c>
      <c r="D202" t="s">
        <v>542</v>
      </c>
      <c r="E202" t="s">
        <v>543</v>
      </c>
      <c r="F202" s="162">
        <v>4204509</v>
      </c>
      <c r="G202" t="s">
        <v>47</v>
      </c>
      <c r="H202" t="s">
        <v>780</v>
      </c>
      <c r="J202">
        <v>4015.44</v>
      </c>
      <c r="K202">
        <v>414.75</v>
      </c>
      <c r="L202">
        <v>0</v>
      </c>
      <c r="M202">
        <v>0</v>
      </c>
      <c r="N202">
        <v>0</v>
      </c>
      <c r="O202">
        <v>1408.75</v>
      </c>
      <c r="P202">
        <v>0</v>
      </c>
      <c r="Q202">
        <v>248</v>
      </c>
      <c r="R202">
        <v>1026</v>
      </c>
      <c r="S202">
        <v>6086.94</v>
      </c>
      <c r="T202">
        <v>5.93</v>
      </c>
      <c r="U202">
        <v>12</v>
      </c>
      <c r="V202">
        <v>0.24</v>
      </c>
      <c r="W202">
        <v>5.93</v>
      </c>
      <c r="X202">
        <v>0</v>
      </c>
    </row>
    <row r="203" spans="1:24">
      <c r="A203" s="34">
        <v>523456</v>
      </c>
      <c r="B203">
        <v>41114</v>
      </c>
      <c r="C203">
        <v>4115421</v>
      </c>
      <c r="D203" t="s">
        <v>495</v>
      </c>
      <c r="E203" t="s">
        <v>496</v>
      </c>
      <c r="F203" s="162">
        <v>4115421</v>
      </c>
      <c r="G203" t="s">
        <v>23</v>
      </c>
      <c r="H203" t="s">
        <v>780</v>
      </c>
      <c r="J203">
        <v>10416</v>
      </c>
      <c r="K203">
        <v>5444</v>
      </c>
      <c r="L203">
        <v>960</v>
      </c>
      <c r="M203">
        <v>0</v>
      </c>
      <c r="N203">
        <v>573.75</v>
      </c>
      <c r="O203">
        <v>3760</v>
      </c>
      <c r="P203">
        <v>0</v>
      </c>
      <c r="Q203">
        <v>480</v>
      </c>
      <c r="R203">
        <v>3598</v>
      </c>
      <c r="S203">
        <v>21633.75</v>
      </c>
      <c r="T203">
        <v>6.01</v>
      </c>
      <c r="U203">
        <v>60</v>
      </c>
      <c r="V203">
        <v>0.13</v>
      </c>
      <c r="W203">
        <v>6.01</v>
      </c>
      <c r="X203">
        <v>0</v>
      </c>
    </row>
    <row r="204" spans="1:24">
      <c r="A204" s="34">
        <v>523456</v>
      </c>
      <c r="B204">
        <v>40360</v>
      </c>
      <c r="C204">
        <v>4115891</v>
      </c>
      <c r="D204" t="s">
        <v>604</v>
      </c>
      <c r="E204" t="s">
        <v>605</v>
      </c>
      <c r="F204" s="162">
        <v>4115891</v>
      </c>
      <c r="G204" t="s">
        <v>121</v>
      </c>
      <c r="H204" t="s">
        <v>780</v>
      </c>
      <c r="J204">
        <v>11883.02</v>
      </c>
      <c r="K204">
        <v>3223.19</v>
      </c>
      <c r="L204">
        <v>695.07</v>
      </c>
      <c r="M204">
        <v>0</v>
      </c>
      <c r="N204">
        <v>0</v>
      </c>
      <c r="O204">
        <v>5773.63</v>
      </c>
      <c r="P204">
        <v>1783.62</v>
      </c>
      <c r="Q204">
        <v>637.29999999999995</v>
      </c>
      <c r="R204">
        <v>3972</v>
      </c>
      <c r="S204">
        <v>23995.83</v>
      </c>
      <c r="T204">
        <v>6.04</v>
      </c>
      <c r="U204">
        <v>57</v>
      </c>
      <c r="V204">
        <v>0.16</v>
      </c>
      <c r="W204">
        <v>6.04</v>
      </c>
      <c r="X204">
        <v>0</v>
      </c>
    </row>
    <row r="205" spans="1:24">
      <c r="A205" s="39">
        <v>43836</v>
      </c>
      <c r="B205" s="36">
        <v>40120</v>
      </c>
      <c r="C205" s="36">
        <v>4110656</v>
      </c>
      <c r="D205" s="36" t="s">
        <v>313</v>
      </c>
      <c r="E205" s="36">
        <v>40120</v>
      </c>
      <c r="F205" s="103">
        <v>4110656</v>
      </c>
      <c r="G205" s="36" t="s">
        <v>315</v>
      </c>
      <c r="H205" s="36" t="s">
        <v>780</v>
      </c>
      <c r="I205" s="36"/>
      <c r="J205" s="36">
        <v>17753.75</v>
      </c>
      <c r="K205" s="36">
        <v>2045.98</v>
      </c>
      <c r="L205" s="36">
        <v>431</v>
      </c>
      <c r="M205" s="36">
        <v>0</v>
      </c>
      <c r="N205" s="36">
        <v>0</v>
      </c>
      <c r="O205" s="36">
        <v>5877.23</v>
      </c>
      <c r="P205" s="36">
        <v>747.83</v>
      </c>
      <c r="Q205" s="36">
        <v>0</v>
      </c>
      <c r="R205" s="36">
        <v>3742</v>
      </c>
      <c r="S205" s="36">
        <v>26855.79</v>
      </c>
      <c r="T205" s="36">
        <v>7.18</v>
      </c>
      <c r="U205">
        <v>74</v>
      </c>
      <c r="V205">
        <v>0</v>
      </c>
      <c r="W205">
        <v>7.18</v>
      </c>
      <c r="X205">
        <v>0</v>
      </c>
    </row>
    <row r="206" spans="1:24">
      <c r="A206" s="34">
        <v>523456</v>
      </c>
      <c r="B206">
        <v>40010</v>
      </c>
      <c r="C206">
        <v>4210001</v>
      </c>
      <c r="D206" t="s">
        <v>741</v>
      </c>
      <c r="E206" t="s">
        <v>742</v>
      </c>
      <c r="F206" s="162">
        <v>4210001</v>
      </c>
      <c r="G206" t="s">
        <v>783</v>
      </c>
      <c r="H206" t="s">
        <v>780</v>
      </c>
      <c r="J206">
        <v>6827.8</v>
      </c>
      <c r="K206">
        <v>1155.8</v>
      </c>
      <c r="L206">
        <v>0</v>
      </c>
      <c r="M206">
        <v>0</v>
      </c>
      <c r="N206">
        <v>972.1</v>
      </c>
      <c r="O206">
        <v>3432.7</v>
      </c>
      <c r="P206">
        <v>514.4</v>
      </c>
      <c r="Q206">
        <v>432</v>
      </c>
      <c r="R206">
        <v>1570</v>
      </c>
      <c r="S206">
        <v>13334.8</v>
      </c>
      <c r="T206">
        <v>8.49</v>
      </c>
      <c r="U206">
        <v>23</v>
      </c>
      <c r="V206">
        <v>0.28000000000000003</v>
      </c>
      <c r="W206">
        <v>8.49</v>
      </c>
      <c r="X206">
        <v>0</v>
      </c>
    </row>
    <row r="207" spans="1:24">
      <c r="A207" s="34">
        <v>523456</v>
      </c>
      <c r="B207">
        <v>40260</v>
      </c>
      <c r="C207">
        <v>4111068</v>
      </c>
      <c r="D207" t="s">
        <v>497</v>
      </c>
      <c r="E207" t="s">
        <v>498</v>
      </c>
      <c r="F207" s="162">
        <v>4111068</v>
      </c>
      <c r="G207" t="s">
        <v>24</v>
      </c>
      <c r="H207" t="s">
        <v>780</v>
      </c>
      <c r="J207">
        <v>13183.5</v>
      </c>
      <c r="K207">
        <v>0</v>
      </c>
      <c r="L207">
        <v>0</v>
      </c>
      <c r="M207">
        <v>0</v>
      </c>
      <c r="N207">
        <v>0</v>
      </c>
      <c r="O207">
        <v>15773</v>
      </c>
      <c r="P207">
        <v>0</v>
      </c>
      <c r="Q207">
        <v>456</v>
      </c>
      <c r="R207">
        <v>3114</v>
      </c>
      <c r="S207">
        <v>29412.5</v>
      </c>
      <c r="T207">
        <v>9.4499999999999993</v>
      </c>
      <c r="U207">
        <v>35</v>
      </c>
      <c r="V207">
        <v>0.15</v>
      </c>
      <c r="W207">
        <v>9.4499999999999993</v>
      </c>
      <c r="X207">
        <v>0</v>
      </c>
    </row>
    <row r="208" spans="1:24" customFormat="1">
      <c r="A208" t="e">
        <v>#N/A</v>
      </c>
      <c r="B208">
        <v>700</v>
      </c>
      <c r="C208">
        <v>4015004</v>
      </c>
      <c r="F208" s="6">
        <v>4015004</v>
      </c>
      <c r="G208" t="s">
        <v>760</v>
      </c>
      <c r="H208" t="s">
        <v>780</v>
      </c>
      <c r="U208">
        <v>160</v>
      </c>
    </row>
    <row r="209" spans="1:27" customFormat="1">
      <c r="A209" t="e">
        <v>#N/A</v>
      </c>
      <c r="B209">
        <v>10030</v>
      </c>
      <c r="C209">
        <v>4112835</v>
      </c>
      <c r="F209" s="6">
        <v>4112835</v>
      </c>
      <c r="G209" t="s">
        <v>166</v>
      </c>
      <c r="H209" t="s">
        <v>780</v>
      </c>
      <c r="U209">
        <v>20</v>
      </c>
    </row>
    <row r="210" spans="1:27" customFormat="1">
      <c r="A210" t="e">
        <v>#N/A</v>
      </c>
      <c r="B210">
        <v>11300</v>
      </c>
      <c r="C210">
        <v>4115401</v>
      </c>
      <c r="F210" s="6">
        <v>4115401</v>
      </c>
      <c r="G210" t="s">
        <v>763</v>
      </c>
      <c r="H210" t="s">
        <v>780</v>
      </c>
      <c r="U210">
        <v>165</v>
      </c>
    </row>
    <row r="211" spans="1:27" customFormat="1">
      <c r="A211" t="e">
        <v>#N/A</v>
      </c>
      <c r="B211">
        <v>15800</v>
      </c>
      <c r="C211">
        <v>4154407</v>
      </c>
      <c r="F211" s="6">
        <v>4154407</v>
      </c>
      <c r="G211" t="s">
        <v>784</v>
      </c>
      <c r="H211" t="s">
        <v>780</v>
      </c>
      <c r="U211">
        <v>75</v>
      </c>
    </row>
    <row r="212" spans="1:27" customFormat="1">
      <c r="A212" t="e">
        <v>#N/A</v>
      </c>
      <c r="B212">
        <v>25010</v>
      </c>
      <c r="C212">
        <v>4945200</v>
      </c>
      <c r="F212" s="6">
        <v>4945200</v>
      </c>
      <c r="G212" t="s">
        <v>69</v>
      </c>
      <c r="H212" t="s">
        <v>780</v>
      </c>
      <c r="U212">
        <v>43</v>
      </c>
    </row>
    <row r="213" spans="1:27" customFormat="1">
      <c r="A213" t="e">
        <v>#N/A</v>
      </c>
      <c r="B213">
        <v>31560</v>
      </c>
      <c r="C213">
        <v>4176400</v>
      </c>
      <c r="F213" s="6">
        <v>4176400</v>
      </c>
      <c r="G213" t="s">
        <v>50</v>
      </c>
      <c r="H213" t="s">
        <v>780</v>
      </c>
      <c r="U213">
        <v>44</v>
      </c>
    </row>
    <row r="214" spans="1:27" customFormat="1">
      <c r="A214" t="e">
        <v>#N/A</v>
      </c>
      <c r="B214">
        <v>40390</v>
      </c>
      <c r="C214">
        <v>4088464</v>
      </c>
      <c r="F214" s="6">
        <v>4088464</v>
      </c>
      <c r="G214" t="s">
        <v>761</v>
      </c>
      <c r="H214" t="s">
        <v>780</v>
      </c>
      <c r="U214">
        <v>92</v>
      </c>
    </row>
    <row r="215" spans="1:27" customFormat="1">
      <c r="A215" t="e">
        <v>#N/A</v>
      </c>
      <c r="B215">
        <v>40420</v>
      </c>
      <c r="C215">
        <v>4088472</v>
      </c>
      <c r="F215" s="6">
        <v>4088472</v>
      </c>
      <c r="G215" t="s">
        <v>762</v>
      </c>
      <c r="H215" t="s">
        <v>780</v>
      </c>
      <c r="U215">
        <v>93</v>
      </c>
    </row>
    <row r="216" spans="1:27" customFormat="1">
      <c r="A216" t="e">
        <v>#N/A</v>
      </c>
      <c r="B216">
        <v>40770</v>
      </c>
      <c r="C216">
        <v>4913155</v>
      </c>
      <c r="F216" s="6">
        <v>4913155</v>
      </c>
      <c r="G216" t="s">
        <v>765</v>
      </c>
      <c r="H216" t="s">
        <v>780</v>
      </c>
      <c r="U216">
        <v>8</v>
      </c>
    </row>
    <row r="217" spans="1:27" customFormat="1">
      <c r="A217" t="e">
        <v>#N/A</v>
      </c>
      <c r="B217">
        <v>41119</v>
      </c>
      <c r="C217">
        <v>4916171</v>
      </c>
      <c r="F217" s="6">
        <v>4916171</v>
      </c>
      <c r="G217" t="s">
        <v>785</v>
      </c>
      <c r="H217" t="s">
        <v>780</v>
      </c>
      <c r="U217">
        <v>31</v>
      </c>
    </row>
    <row r="218" spans="1:27">
      <c r="Y218"/>
      <c r="Z218"/>
      <c r="AA218"/>
    </row>
  </sheetData>
  <mergeCells count="1">
    <mergeCell ref="D2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18"/>
  <sheetViews>
    <sheetView workbookViewId="0">
      <pane ySplit="2" topLeftCell="A3" activePane="bottomLeft" state="frozen"/>
      <selection activeCell="M1077" sqref="M1077"/>
      <selection pane="bottomLeft" activeCell="M1077" sqref="M1077"/>
    </sheetView>
  </sheetViews>
  <sheetFormatPr baseColWidth="10" defaultColWidth="8.83203125" defaultRowHeight="15"/>
  <cols>
    <col min="1" max="1" width="20.5" bestFit="1" customWidth="1"/>
    <col min="4" max="4" width="13.5" customWidth="1"/>
    <col min="5" max="5" width="22" customWidth="1"/>
    <col min="6" max="6" width="17.5" customWidth="1"/>
    <col min="7" max="7" width="57" bestFit="1" customWidth="1"/>
    <col min="8" max="8" width="15.6640625" hidden="1" customWidth="1"/>
    <col min="9" max="9" width="0" hidden="1" customWidth="1"/>
    <col min="10" max="10" width="11.5" hidden="1" customWidth="1"/>
    <col min="11" max="11" width="11.1640625" hidden="1" customWidth="1"/>
    <col min="12" max="12" width="18.83203125" hidden="1" customWidth="1"/>
    <col min="13" max="13" width="16.5" hidden="1" customWidth="1"/>
    <col min="14" max="14" width="14.1640625" hidden="1" customWidth="1"/>
    <col min="15" max="15" width="9.83203125" hidden="1" customWidth="1"/>
    <col min="16" max="16" width="17.5" hidden="1" customWidth="1"/>
    <col min="17" max="17" width="22.33203125" customWidth="1"/>
    <col min="18" max="18" width="16.1640625" customWidth="1"/>
    <col min="19" max="19" width="15" customWidth="1"/>
    <col min="20" max="20" width="25.5" style="6" customWidth="1"/>
    <col min="22" max="22" width="14.33203125" style="144" customWidth="1"/>
    <col min="23" max="23" width="46.6640625" style="6" customWidth="1"/>
    <col min="24" max="24" width="12" customWidth="1"/>
  </cols>
  <sheetData>
    <row r="1" spans="1:24"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 s="6">
        <v>15</v>
      </c>
      <c r="U1">
        <v>16</v>
      </c>
      <c r="V1" s="144">
        <v>17</v>
      </c>
      <c r="W1" s="6">
        <v>18</v>
      </c>
    </row>
    <row r="2" spans="1:24" ht="60.75" customHeight="1">
      <c r="A2" t="s">
        <v>219</v>
      </c>
      <c r="B2" t="s">
        <v>766</v>
      </c>
      <c r="D2" s="30" t="s">
        <v>220</v>
      </c>
      <c r="E2" s="31" t="s">
        <v>221</v>
      </c>
      <c r="F2" s="30" t="s">
        <v>222</v>
      </c>
      <c r="G2" s="31" t="s">
        <v>223</v>
      </c>
      <c r="H2" s="30" t="s">
        <v>224</v>
      </c>
      <c r="I2" s="32" t="s">
        <v>225</v>
      </c>
      <c r="J2" s="30" t="s">
        <v>226</v>
      </c>
      <c r="K2" s="30" t="s">
        <v>227</v>
      </c>
      <c r="L2" s="30" t="s">
        <v>228</v>
      </c>
      <c r="M2" s="30" t="s">
        <v>229</v>
      </c>
      <c r="N2" s="30" t="s">
        <v>230</v>
      </c>
      <c r="O2" s="30" t="s">
        <v>231</v>
      </c>
      <c r="P2" s="30" t="s">
        <v>232</v>
      </c>
      <c r="Q2" s="30" t="s">
        <v>233</v>
      </c>
      <c r="R2" s="30" t="s">
        <v>234</v>
      </c>
      <c r="S2" s="30" t="s">
        <v>235</v>
      </c>
      <c r="T2" s="30" t="s">
        <v>236</v>
      </c>
      <c r="U2" s="30" t="s">
        <v>237</v>
      </c>
      <c r="V2" s="145" t="s">
        <v>238</v>
      </c>
      <c r="W2" s="104" t="s">
        <v>239</v>
      </c>
      <c r="X2" s="33" t="s">
        <v>240</v>
      </c>
    </row>
    <row r="3" spans="1:24" s="36" customFormat="1">
      <c r="A3" s="34">
        <v>523456</v>
      </c>
      <c r="B3">
        <v>40450</v>
      </c>
      <c r="C3">
        <v>4111613</v>
      </c>
      <c r="D3" t="s">
        <v>414</v>
      </c>
      <c r="E3" t="s">
        <v>415</v>
      </c>
      <c r="F3" s="37">
        <v>4111613</v>
      </c>
      <c r="G3" t="s">
        <v>171</v>
      </c>
      <c r="H3" t="s">
        <v>767</v>
      </c>
      <c r="I3"/>
      <c r="J3">
        <v>5186.75</v>
      </c>
      <c r="K3">
        <v>258.25</v>
      </c>
      <c r="L3">
        <v>0</v>
      </c>
      <c r="M3">
        <v>0</v>
      </c>
      <c r="N3">
        <v>0</v>
      </c>
      <c r="O3">
        <v>1155.25</v>
      </c>
      <c r="P3">
        <v>0</v>
      </c>
      <c r="Q3">
        <v>272</v>
      </c>
      <c r="R3" s="62">
        <v>2450</v>
      </c>
      <c r="S3">
        <v>6872.25</v>
      </c>
      <c r="T3" s="6">
        <v>2.81</v>
      </c>
      <c r="U3">
        <v>48</v>
      </c>
      <c r="V3" s="144">
        <v>0.11</v>
      </c>
      <c r="W3" s="105">
        <v>2.81</v>
      </c>
      <c r="X3">
        <v>0</v>
      </c>
    </row>
    <row r="4" spans="1:24">
      <c r="A4" s="34">
        <v>523456</v>
      </c>
      <c r="B4">
        <v>35400</v>
      </c>
      <c r="C4">
        <v>4113635</v>
      </c>
      <c r="D4" t="s">
        <v>509</v>
      </c>
      <c r="E4" t="s">
        <v>510</v>
      </c>
      <c r="F4" s="37">
        <v>4113635</v>
      </c>
      <c r="G4" t="s">
        <v>29</v>
      </c>
      <c r="H4" t="s">
        <v>767</v>
      </c>
      <c r="J4">
        <v>14120.58</v>
      </c>
      <c r="K4">
        <v>4286.03</v>
      </c>
      <c r="L4">
        <v>890.8</v>
      </c>
      <c r="M4">
        <v>0</v>
      </c>
      <c r="N4">
        <v>0</v>
      </c>
      <c r="O4">
        <v>1886.6</v>
      </c>
      <c r="P4">
        <v>1617.04</v>
      </c>
      <c r="Q4">
        <v>448</v>
      </c>
      <c r="R4" s="62">
        <v>8001</v>
      </c>
      <c r="S4">
        <v>23249.05</v>
      </c>
      <c r="T4" s="6">
        <v>2.91</v>
      </c>
      <c r="U4">
        <v>91</v>
      </c>
      <c r="V4" s="144">
        <v>0.06</v>
      </c>
      <c r="W4" s="105">
        <v>2.85</v>
      </c>
      <c r="X4">
        <v>6.0000000000000053E-2</v>
      </c>
    </row>
    <row r="5" spans="1:24" s="36" customFormat="1">
      <c r="A5" s="34">
        <v>523456</v>
      </c>
      <c r="B5">
        <v>21800</v>
      </c>
      <c r="C5">
        <v>4115621</v>
      </c>
      <c r="D5" t="s">
        <v>249</v>
      </c>
      <c r="E5" t="s">
        <v>250</v>
      </c>
      <c r="F5" s="37">
        <v>4115621</v>
      </c>
      <c r="G5" t="s">
        <v>55</v>
      </c>
      <c r="H5" t="s">
        <v>767</v>
      </c>
      <c r="I5"/>
      <c r="J5">
        <v>9496.2000000000007</v>
      </c>
      <c r="K5">
        <v>2833.1</v>
      </c>
      <c r="L5">
        <v>623.55999999999995</v>
      </c>
      <c r="M5">
        <v>0</v>
      </c>
      <c r="N5">
        <v>2872.97</v>
      </c>
      <c r="O5">
        <v>5203.93</v>
      </c>
      <c r="P5">
        <v>1149.4100000000001</v>
      </c>
      <c r="Q5">
        <v>536</v>
      </c>
      <c r="R5" s="62">
        <v>7538</v>
      </c>
      <c r="S5">
        <v>22715.17</v>
      </c>
      <c r="T5" s="6">
        <v>3.01</v>
      </c>
      <c r="U5">
        <v>101</v>
      </c>
      <c r="V5" s="144">
        <v>7.0000000000000007E-2</v>
      </c>
      <c r="W5" s="105">
        <v>2.94</v>
      </c>
      <c r="X5">
        <v>6.999999999999984E-2</v>
      </c>
    </row>
    <row r="6" spans="1:24">
      <c r="A6" s="34">
        <v>523456</v>
      </c>
      <c r="B6">
        <v>24400</v>
      </c>
      <c r="C6">
        <v>4115601</v>
      </c>
      <c r="D6" t="s">
        <v>270</v>
      </c>
      <c r="E6" t="s">
        <v>271</v>
      </c>
      <c r="F6" s="37">
        <v>4115601</v>
      </c>
      <c r="G6" t="s">
        <v>272</v>
      </c>
      <c r="H6" t="s">
        <v>767</v>
      </c>
      <c r="J6">
        <v>12791.54</v>
      </c>
      <c r="K6">
        <v>5487.08</v>
      </c>
      <c r="L6">
        <v>574.87</v>
      </c>
      <c r="M6">
        <v>0</v>
      </c>
      <c r="N6">
        <v>2468.17</v>
      </c>
      <c r="O6">
        <v>1535.69</v>
      </c>
      <c r="P6">
        <v>819.43</v>
      </c>
      <c r="Q6">
        <v>608</v>
      </c>
      <c r="R6" s="62">
        <v>8043</v>
      </c>
      <c r="S6">
        <v>24284.78</v>
      </c>
      <c r="T6" s="6">
        <v>3.02</v>
      </c>
      <c r="U6">
        <v>98</v>
      </c>
      <c r="V6" s="144">
        <v>0.08</v>
      </c>
      <c r="W6" s="105">
        <v>2.94</v>
      </c>
      <c r="X6">
        <v>8.0000000000000071E-2</v>
      </c>
    </row>
    <row r="7" spans="1:24">
      <c r="A7" s="34">
        <v>523456</v>
      </c>
      <c r="B7">
        <v>18200</v>
      </c>
      <c r="C7">
        <v>4115591</v>
      </c>
      <c r="D7" t="s">
        <v>400</v>
      </c>
      <c r="E7" t="s">
        <v>401</v>
      </c>
      <c r="F7" s="37">
        <v>4115591</v>
      </c>
      <c r="G7" t="s">
        <v>402</v>
      </c>
      <c r="H7" t="s">
        <v>767</v>
      </c>
      <c r="J7">
        <v>10408.14</v>
      </c>
      <c r="K7">
        <v>5324.2</v>
      </c>
      <c r="L7">
        <v>12.25</v>
      </c>
      <c r="M7">
        <v>0</v>
      </c>
      <c r="N7">
        <v>1550.83</v>
      </c>
      <c r="O7">
        <v>2179.6999999999998</v>
      </c>
      <c r="P7">
        <v>357.25</v>
      </c>
      <c r="Q7">
        <v>496</v>
      </c>
      <c r="R7" s="62">
        <v>6378</v>
      </c>
      <c r="S7">
        <v>20328.37</v>
      </c>
      <c r="T7" s="6">
        <v>3.19</v>
      </c>
      <c r="U7">
        <v>91</v>
      </c>
      <c r="V7" s="144">
        <v>0.08</v>
      </c>
      <c r="W7" s="105">
        <v>3.11</v>
      </c>
      <c r="X7">
        <v>8.0000000000000071E-2</v>
      </c>
    </row>
    <row r="8" spans="1:24">
      <c r="A8" s="34">
        <v>523456</v>
      </c>
      <c r="B8">
        <v>16400</v>
      </c>
      <c r="C8">
        <v>4115641</v>
      </c>
      <c r="D8" t="s">
        <v>267</v>
      </c>
      <c r="E8" t="s">
        <v>268</v>
      </c>
      <c r="F8" s="37">
        <v>4115641</v>
      </c>
      <c r="G8" t="s">
        <v>269</v>
      </c>
      <c r="H8" t="s">
        <v>767</v>
      </c>
      <c r="J8">
        <v>9516.2900000000009</v>
      </c>
      <c r="K8">
        <v>8198.23</v>
      </c>
      <c r="L8">
        <v>0</v>
      </c>
      <c r="M8">
        <v>0</v>
      </c>
      <c r="N8">
        <v>6325.1</v>
      </c>
      <c r="O8">
        <v>2169.34</v>
      </c>
      <c r="P8">
        <v>480</v>
      </c>
      <c r="Q8">
        <v>1080</v>
      </c>
      <c r="R8" s="62">
        <v>8582</v>
      </c>
      <c r="S8">
        <v>27768.959999999999</v>
      </c>
      <c r="T8" s="6">
        <v>3.24</v>
      </c>
      <c r="U8">
        <v>135</v>
      </c>
      <c r="V8" s="144">
        <v>0.13</v>
      </c>
      <c r="W8" s="105">
        <v>3.1100000000000003</v>
      </c>
      <c r="X8">
        <v>0.12999999999999989</v>
      </c>
    </row>
    <row r="9" spans="1:24">
      <c r="A9" s="34">
        <v>523456</v>
      </c>
      <c r="B9">
        <v>36600</v>
      </c>
      <c r="C9">
        <v>4113049</v>
      </c>
      <c r="D9" t="s">
        <v>422</v>
      </c>
      <c r="E9" t="s">
        <v>423</v>
      </c>
      <c r="F9" s="37">
        <v>4113049</v>
      </c>
      <c r="G9" t="s">
        <v>175</v>
      </c>
      <c r="H9" t="s">
        <v>767</v>
      </c>
      <c r="J9">
        <v>6637.67</v>
      </c>
      <c r="K9">
        <v>2037.31</v>
      </c>
      <c r="L9">
        <v>0</v>
      </c>
      <c r="M9">
        <v>0</v>
      </c>
      <c r="N9">
        <v>0</v>
      </c>
      <c r="O9">
        <v>1309.5899999999999</v>
      </c>
      <c r="P9">
        <v>1294.33</v>
      </c>
      <c r="Q9">
        <v>344</v>
      </c>
      <c r="R9" s="62">
        <v>3680</v>
      </c>
      <c r="S9">
        <v>11622.9</v>
      </c>
      <c r="T9" s="6">
        <v>3.16</v>
      </c>
      <c r="U9">
        <v>42</v>
      </c>
      <c r="V9" s="144">
        <v>0.09</v>
      </c>
      <c r="W9" s="105">
        <v>3.16</v>
      </c>
      <c r="X9">
        <v>0</v>
      </c>
    </row>
    <row r="10" spans="1:24">
      <c r="A10" s="34">
        <v>523456</v>
      </c>
      <c r="B10">
        <v>23300</v>
      </c>
      <c r="C10">
        <v>4115101</v>
      </c>
      <c r="D10" t="s">
        <v>499</v>
      </c>
      <c r="E10" t="s">
        <v>500</v>
      </c>
      <c r="F10" s="37">
        <v>4115101</v>
      </c>
      <c r="G10" t="s">
        <v>501</v>
      </c>
      <c r="H10" t="s">
        <v>767</v>
      </c>
      <c r="J10">
        <v>8751.85</v>
      </c>
      <c r="K10">
        <v>3144.02</v>
      </c>
      <c r="L10">
        <v>0</v>
      </c>
      <c r="M10">
        <v>0</v>
      </c>
      <c r="N10">
        <v>256.3</v>
      </c>
      <c r="O10">
        <v>3035.93</v>
      </c>
      <c r="P10">
        <v>88.51</v>
      </c>
      <c r="Q10">
        <v>293.5</v>
      </c>
      <c r="R10" s="62">
        <v>4684</v>
      </c>
      <c r="S10">
        <v>15570.11</v>
      </c>
      <c r="T10" s="6">
        <v>3.32</v>
      </c>
      <c r="U10">
        <v>69</v>
      </c>
      <c r="V10" s="144">
        <v>0.06</v>
      </c>
      <c r="W10" s="105">
        <v>3.26</v>
      </c>
      <c r="X10">
        <v>6.0000000000000053E-2</v>
      </c>
    </row>
    <row r="11" spans="1:24" s="35" customFormat="1">
      <c r="A11" s="34">
        <v>523456</v>
      </c>
      <c r="B11">
        <v>40930</v>
      </c>
      <c r="C11">
        <v>4115631</v>
      </c>
      <c r="D11" t="s">
        <v>419</v>
      </c>
      <c r="E11" t="s">
        <v>420</v>
      </c>
      <c r="F11" s="37">
        <v>4115631</v>
      </c>
      <c r="G11" t="s">
        <v>421</v>
      </c>
      <c r="H11" t="s">
        <v>767</v>
      </c>
      <c r="I11"/>
      <c r="J11">
        <v>14375.61</v>
      </c>
      <c r="K11">
        <v>4243.8100000000004</v>
      </c>
      <c r="L11">
        <v>752.41</v>
      </c>
      <c r="M11">
        <v>44.2</v>
      </c>
      <c r="N11">
        <v>2609.91</v>
      </c>
      <c r="O11">
        <v>5602.07</v>
      </c>
      <c r="P11">
        <v>1442.74</v>
      </c>
      <c r="Q11">
        <f>608-90</f>
        <v>518</v>
      </c>
      <c r="R11" s="62">
        <v>8884</v>
      </c>
      <c r="S11">
        <v>29678.75</v>
      </c>
      <c r="T11" s="6">
        <v>3.34</v>
      </c>
      <c r="U11">
        <v>100</v>
      </c>
      <c r="V11" s="154">
        <v>0.06</v>
      </c>
      <c r="W11" s="105">
        <v>3.27</v>
      </c>
      <c r="X11">
        <v>6.999999999999984E-2</v>
      </c>
    </row>
    <row r="12" spans="1:24" s="35" customFormat="1">
      <c r="A12" s="34">
        <v>523456</v>
      </c>
      <c r="B12">
        <v>10200</v>
      </c>
      <c r="C12">
        <v>4113916</v>
      </c>
      <c r="D12" t="s">
        <v>246</v>
      </c>
      <c r="E12" t="s">
        <v>247</v>
      </c>
      <c r="F12" s="37">
        <v>4113916</v>
      </c>
      <c r="G12" t="s">
        <v>248</v>
      </c>
      <c r="H12" t="s">
        <v>767</v>
      </c>
      <c r="I12"/>
      <c r="J12">
        <v>13262.75</v>
      </c>
      <c r="K12">
        <v>3373.75</v>
      </c>
      <c r="L12">
        <v>0</v>
      </c>
      <c r="M12">
        <v>0</v>
      </c>
      <c r="N12">
        <v>0</v>
      </c>
      <c r="O12">
        <v>4060.75</v>
      </c>
      <c r="P12">
        <v>267.5</v>
      </c>
      <c r="Q12">
        <v>500</v>
      </c>
      <c r="R12" s="62">
        <v>6372</v>
      </c>
      <c r="S12">
        <v>21464.75</v>
      </c>
      <c r="T12" s="6">
        <v>3.37</v>
      </c>
      <c r="U12">
        <v>85</v>
      </c>
      <c r="V12" s="144">
        <v>0.08</v>
      </c>
      <c r="W12" s="105">
        <v>3.29</v>
      </c>
      <c r="X12">
        <v>8.0000000000000071E-2</v>
      </c>
    </row>
    <row r="13" spans="1:24" s="35" customFormat="1" ht="16" thickBot="1">
      <c r="A13" s="34">
        <v>523456</v>
      </c>
      <c r="B13">
        <v>40590</v>
      </c>
      <c r="C13">
        <v>4115301</v>
      </c>
      <c r="D13" t="s">
        <v>586</v>
      </c>
      <c r="E13" t="s">
        <v>587</v>
      </c>
      <c r="F13" s="37">
        <v>4115301</v>
      </c>
      <c r="G13" t="s">
        <v>113</v>
      </c>
      <c r="H13" t="s">
        <v>767</v>
      </c>
      <c r="I13"/>
      <c r="J13">
        <v>13739.51</v>
      </c>
      <c r="K13">
        <v>6218.27</v>
      </c>
      <c r="L13">
        <v>89.33</v>
      </c>
      <c r="M13">
        <v>0</v>
      </c>
      <c r="N13">
        <v>1190.42</v>
      </c>
      <c r="O13">
        <v>3191.91</v>
      </c>
      <c r="P13">
        <v>590.13</v>
      </c>
      <c r="Q13">
        <v>368</v>
      </c>
      <c r="R13" s="62">
        <v>7530</v>
      </c>
      <c r="S13">
        <v>25387.57</v>
      </c>
      <c r="T13" s="6">
        <v>3.37</v>
      </c>
      <c r="U13">
        <v>94</v>
      </c>
      <c r="V13" s="144">
        <v>0.05</v>
      </c>
      <c r="W13" s="105">
        <v>3.3200000000000003</v>
      </c>
      <c r="X13">
        <v>4.9999999999999822E-2</v>
      </c>
    </row>
    <row r="14" spans="1:24" s="35" customFormat="1">
      <c r="A14" s="34">
        <v>523456</v>
      </c>
      <c r="B14">
        <v>5900</v>
      </c>
      <c r="C14">
        <v>4111969</v>
      </c>
      <c r="D14" t="s">
        <v>344</v>
      </c>
      <c r="E14" t="s">
        <v>345</v>
      </c>
      <c r="F14" s="37">
        <v>4111969</v>
      </c>
      <c r="G14" t="s">
        <v>95</v>
      </c>
      <c r="H14" t="s">
        <v>767</v>
      </c>
      <c r="I14"/>
      <c r="J14">
        <v>7770.64</v>
      </c>
      <c r="K14">
        <v>2237.08</v>
      </c>
      <c r="L14">
        <v>836.53</v>
      </c>
      <c r="M14">
        <v>0</v>
      </c>
      <c r="N14">
        <v>485.5</v>
      </c>
      <c r="O14">
        <v>3260.2</v>
      </c>
      <c r="P14">
        <v>455.51</v>
      </c>
      <c r="Q14">
        <v>520</v>
      </c>
      <c r="R14" s="62">
        <v>4499</v>
      </c>
      <c r="S14">
        <v>15565.46</v>
      </c>
      <c r="T14" s="126">
        <v>3.46</v>
      </c>
      <c r="U14" s="106">
        <v>94</v>
      </c>
      <c r="V14" s="146">
        <v>0.12</v>
      </c>
      <c r="W14" s="107">
        <v>3.34</v>
      </c>
      <c r="X14">
        <v>0.12000000000000011</v>
      </c>
    </row>
    <row r="15" spans="1:24" s="35" customFormat="1">
      <c r="A15" s="34">
        <v>523456</v>
      </c>
      <c r="B15">
        <v>21300</v>
      </c>
      <c r="C15">
        <v>4115571</v>
      </c>
      <c r="D15" t="s">
        <v>460</v>
      </c>
      <c r="E15" t="s">
        <v>461</v>
      </c>
      <c r="F15" s="37">
        <v>4115571</v>
      </c>
      <c r="G15" t="s">
        <v>462</v>
      </c>
      <c r="H15" t="s">
        <v>767</v>
      </c>
      <c r="I15"/>
      <c r="J15">
        <v>12004.05</v>
      </c>
      <c r="K15">
        <v>7984.35</v>
      </c>
      <c r="L15">
        <v>1199.1199999999999</v>
      </c>
      <c r="M15">
        <v>0</v>
      </c>
      <c r="N15">
        <v>620.95000000000005</v>
      </c>
      <c r="O15">
        <v>4145.5600000000004</v>
      </c>
      <c r="P15">
        <v>528</v>
      </c>
      <c r="Q15">
        <v>376</v>
      </c>
      <c r="R15" s="62">
        <v>7910</v>
      </c>
      <c r="S15">
        <v>26858.03</v>
      </c>
      <c r="T15" s="127">
        <v>3.4</v>
      </c>
      <c r="U15" s="27">
        <v>128</v>
      </c>
      <c r="V15" s="147">
        <v>0.05</v>
      </c>
      <c r="W15" s="108">
        <v>3.35</v>
      </c>
      <c r="X15">
        <v>4.9999999999999822E-2</v>
      </c>
    </row>
    <row r="16" spans="1:24">
      <c r="A16" s="34">
        <v>523456</v>
      </c>
      <c r="B16">
        <v>25000</v>
      </c>
      <c r="C16">
        <v>4115881</v>
      </c>
      <c r="D16" t="s">
        <v>732</v>
      </c>
      <c r="E16" t="s">
        <v>733</v>
      </c>
      <c r="F16" s="37">
        <v>4115881</v>
      </c>
      <c r="G16" t="s">
        <v>734</v>
      </c>
      <c r="H16" t="s">
        <v>767</v>
      </c>
      <c r="J16">
        <v>10182.64</v>
      </c>
      <c r="K16">
        <v>1382.23</v>
      </c>
      <c r="L16">
        <v>0</v>
      </c>
      <c r="M16">
        <v>504.28</v>
      </c>
      <c r="N16">
        <v>3023.45</v>
      </c>
      <c r="O16">
        <v>3773.8</v>
      </c>
      <c r="P16">
        <v>487.64</v>
      </c>
      <c r="Q16">
        <v>520</v>
      </c>
      <c r="R16" s="62">
        <v>5770</v>
      </c>
      <c r="S16">
        <v>19874.04</v>
      </c>
      <c r="T16" s="127">
        <v>3.44</v>
      </c>
      <c r="U16" s="27">
        <v>65</v>
      </c>
      <c r="V16" s="147">
        <v>0.09</v>
      </c>
      <c r="W16" s="108">
        <v>3.35</v>
      </c>
      <c r="X16">
        <v>8.9999999999999858E-2</v>
      </c>
    </row>
    <row r="17" spans="1:24">
      <c r="A17" s="34">
        <v>523456</v>
      </c>
      <c r="B17">
        <v>15900</v>
      </c>
      <c r="C17">
        <v>4154506</v>
      </c>
      <c r="D17" t="s">
        <v>253</v>
      </c>
      <c r="E17" t="s">
        <v>254</v>
      </c>
      <c r="F17" s="37">
        <v>4154506</v>
      </c>
      <c r="G17" t="s">
        <v>255</v>
      </c>
      <c r="H17" t="s">
        <v>767</v>
      </c>
      <c r="J17">
        <v>17527.810000000001</v>
      </c>
      <c r="K17">
        <v>5604.27</v>
      </c>
      <c r="L17">
        <v>0</v>
      </c>
      <c r="M17">
        <v>0</v>
      </c>
      <c r="N17">
        <v>6483.77</v>
      </c>
      <c r="O17">
        <v>5112.17</v>
      </c>
      <c r="P17">
        <v>0</v>
      </c>
      <c r="Q17">
        <f>1009-390</f>
        <v>619</v>
      </c>
      <c r="R17" s="62">
        <v>10357</v>
      </c>
      <c r="S17">
        <v>35737.620000000003</v>
      </c>
      <c r="T17" s="127">
        <v>3.45</v>
      </c>
      <c r="U17" s="27">
        <v>125</v>
      </c>
      <c r="V17" s="149">
        <v>0.05</v>
      </c>
      <c r="W17" s="108">
        <v>3.35</v>
      </c>
      <c r="X17">
        <v>0.10000000000000009</v>
      </c>
    </row>
    <row r="18" spans="1:24">
      <c r="A18" s="34">
        <v>523456</v>
      </c>
      <c r="B18">
        <v>25300</v>
      </c>
      <c r="C18">
        <v>4113668</v>
      </c>
      <c r="D18" t="s">
        <v>737</v>
      </c>
      <c r="E18" t="s">
        <v>738</v>
      </c>
      <c r="F18" s="37">
        <v>4113668</v>
      </c>
      <c r="G18" t="s">
        <v>59</v>
      </c>
      <c r="H18" t="s">
        <v>767</v>
      </c>
      <c r="J18">
        <v>14404.75</v>
      </c>
      <c r="K18">
        <v>5393.5</v>
      </c>
      <c r="L18">
        <v>0</v>
      </c>
      <c r="M18">
        <v>0</v>
      </c>
      <c r="N18">
        <v>0</v>
      </c>
      <c r="O18">
        <v>2617.75</v>
      </c>
      <c r="P18">
        <v>0</v>
      </c>
      <c r="Q18">
        <v>462</v>
      </c>
      <c r="R18" s="62">
        <v>6640</v>
      </c>
      <c r="S18">
        <v>22878</v>
      </c>
      <c r="T18" s="127">
        <v>3.45</v>
      </c>
      <c r="U18" s="27">
        <v>82</v>
      </c>
      <c r="V18" s="147">
        <v>7.0000000000000007E-2</v>
      </c>
      <c r="W18" s="108">
        <v>3.3800000000000003</v>
      </c>
      <c r="X18">
        <v>6.999999999999984E-2</v>
      </c>
    </row>
    <row r="19" spans="1:24" s="36" customFormat="1" ht="16" thickBot="1">
      <c r="A19" s="34">
        <v>523456</v>
      </c>
      <c r="B19">
        <v>10100</v>
      </c>
      <c r="C19">
        <v>4114761</v>
      </c>
      <c r="D19" t="s">
        <v>616</v>
      </c>
      <c r="E19" t="s">
        <v>617</v>
      </c>
      <c r="F19" s="37">
        <v>4114761</v>
      </c>
      <c r="G19" t="s">
        <v>618</v>
      </c>
      <c r="H19" t="s">
        <v>767</v>
      </c>
      <c r="I19"/>
      <c r="J19">
        <v>14066.79</v>
      </c>
      <c r="K19">
        <v>1639.07</v>
      </c>
      <c r="L19">
        <v>448</v>
      </c>
      <c r="M19">
        <v>0</v>
      </c>
      <c r="N19">
        <v>0</v>
      </c>
      <c r="O19">
        <v>6624.17</v>
      </c>
      <c r="P19">
        <v>520</v>
      </c>
      <c r="Q19">
        <v>528</v>
      </c>
      <c r="R19" s="62">
        <v>6870</v>
      </c>
      <c r="S19">
        <v>23826.03</v>
      </c>
      <c r="T19" s="128">
        <v>3.47</v>
      </c>
      <c r="U19" s="87">
        <v>99</v>
      </c>
      <c r="V19" s="148">
        <v>0.08</v>
      </c>
      <c r="W19" s="109">
        <v>3.39</v>
      </c>
      <c r="X19">
        <v>8.0000000000000071E-2</v>
      </c>
    </row>
    <row r="20" spans="1:24">
      <c r="A20" s="34">
        <v>523456</v>
      </c>
      <c r="B20">
        <v>14100</v>
      </c>
      <c r="C20">
        <v>4112231</v>
      </c>
      <c r="D20" t="s">
        <v>467</v>
      </c>
      <c r="E20" t="s">
        <v>468</v>
      </c>
      <c r="F20" s="37">
        <v>4112231</v>
      </c>
      <c r="G20" t="s">
        <v>469</v>
      </c>
      <c r="H20" t="s">
        <v>767</v>
      </c>
      <c r="J20">
        <v>9327</v>
      </c>
      <c r="K20">
        <v>4060</v>
      </c>
      <c r="L20">
        <v>439.25</v>
      </c>
      <c r="M20">
        <v>0</v>
      </c>
      <c r="N20">
        <v>1183.5</v>
      </c>
      <c r="O20">
        <v>900</v>
      </c>
      <c r="P20">
        <v>1288</v>
      </c>
      <c r="Q20">
        <v>432</v>
      </c>
      <c r="R20" s="62">
        <v>5049</v>
      </c>
      <c r="S20">
        <v>17629.75</v>
      </c>
      <c r="T20" s="6">
        <v>3.49</v>
      </c>
      <c r="U20">
        <v>74</v>
      </c>
      <c r="V20" s="144">
        <v>0.09</v>
      </c>
      <c r="W20" s="105">
        <v>3.4000000000000004</v>
      </c>
      <c r="X20">
        <v>8.9999999999999858E-2</v>
      </c>
    </row>
    <row r="21" spans="1:24">
      <c r="A21" s="34">
        <v>523456</v>
      </c>
      <c r="B21">
        <v>39980</v>
      </c>
      <c r="C21">
        <v>4115681</v>
      </c>
      <c r="D21" t="s">
        <v>664</v>
      </c>
      <c r="E21" t="s">
        <v>665</v>
      </c>
      <c r="F21" s="37">
        <v>4115681</v>
      </c>
      <c r="G21" t="s">
        <v>196</v>
      </c>
      <c r="H21" t="s">
        <v>767</v>
      </c>
      <c r="J21">
        <v>13559.6</v>
      </c>
      <c r="K21">
        <v>5005.3</v>
      </c>
      <c r="L21">
        <v>646.6</v>
      </c>
      <c r="M21">
        <v>0</v>
      </c>
      <c r="N21">
        <v>188.11</v>
      </c>
      <c r="O21">
        <v>3029.06</v>
      </c>
      <c r="P21">
        <v>4.5</v>
      </c>
      <c r="Q21">
        <v>496</v>
      </c>
      <c r="R21" s="62">
        <v>6537</v>
      </c>
      <c r="S21">
        <v>22929.17</v>
      </c>
      <c r="T21" s="6">
        <v>3.51</v>
      </c>
      <c r="U21">
        <v>80</v>
      </c>
      <c r="V21" s="144">
        <v>0.08</v>
      </c>
      <c r="W21" s="105">
        <v>3.4299999999999997</v>
      </c>
      <c r="X21">
        <v>8.0000000000000071E-2</v>
      </c>
    </row>
    <row r="22" spans="1:24">
      <c r="A22" s="34">
        <v>523456</v>
      </c>
      <c r="B22">
        <v>18100</v>
      </c>
      <c r="C22">
        <v>4115691</v>
      </c>
      <c r="D22" t="s">
        <v>666</v>
      </c>
      <c r="E22" t="s">
        <v>667</v>
      </c>
      <c r="F22" s="37">
        <v>4115691</v>
      </c>
      <c r="G22" t="s">
        <v>197</v>
      </c>
      <c r="H22" t="s">
        <v>767</v>
      </c>
      <c r="J22">
        <v>14952.44</v>
      </c>
      <c r="K22">
        <v>6666.18</v>
      </c>
      <c r="L22">
        <v>0</v>
      </c>
      <c r="M22">
        <v>0</v>
      </c>
      <c r="N22">
        <v>503.82</v>
      </c>
      <c r="O22">
        <v>4956.87</v>
      </c>
      <c r="P22">
        <v>723.4</v>
      </c>
      <c r="Q22">
        <v>496</v>
      </c>
      <c r="R22" s="62">
        <v>8097</v>
      </c>
      <c r="S22">
        <v>28298.71</v>
      </c>
      <c r="T22" s="6">
        <v>3.49</v>
      </c>
      <c r="U22">
        <v>98</v>
      </c>
      <c r="V22" s="144">
        <v>0.06</v>
      </c>
      <c r="W22" s="105">
        <v>3.43</v>
      </c>
      <c r="X22">
        <v>6.0000000000000053E-2</v>
      </c>
    </row>
    <row r="23" spans="1:24">
      <c r="A23" s="34">
        <v>523456</v>
      </c>
      <c r="B23">
        <v>16100</v>
      </c>
      <c r="C23">
        <v>4114039</v>
      </c>
      <c r="D23" t="s">
        <v>489</v>
      </c>
      <c r="E23" t="s">
        <v>490</v>
      </c>
      <c r="F23" s="37">
        <v>4114039</v>
      </c>
      <c r="G23" t="s">
        <v>20</v>
      </c>
      <c r="H23" t="s">
        <v>767</v>
      </c>
      <c r="J23">
        <v>12741.5</v>
      </c>
      <c r="K23">
        <v>3914.75</v>
      </c>
      <c r="L23">
        <v>885</v>
      </c>
      <c r="M23">
        <v>0</v>
      </c>
      <c r="N23">
        <v>0</v>
      </c>
      <c r="O23">
        <v>4085.25</v>
      </c>
      <c r="P23">
        <v>0</v>
      </c>
      <c r="Q23">
        <v>472</v>
      </c>
      <c r="R23" s="62">
        <v>6303</v>
      </c>
      <c r="S23">
        <v>22098.5</v>
      </c>
      <c r="T23" s="6">
        <v>3.51</v>
      </c>
      <c r="U23">
        <v>89</v>
      </c>
      <c r="V23" s="144">
        <v>7.0000000000000007E-2</v>
      </c>
      <c r="W23" s="105">
        <v>3.44</v>
      </c>
      <c r="X23">
        <v>6.999999999999984E-2</v>
      </c>
    </row>
    <row r="24" spans="1:24">
      <c r="A24" s="34">
        <v>523456</v>
      </c>
      <c r="B24">
        <v>11400</v>
      </c>
      <c r="C24">
        <v>4113932</v>
      </c>
      <c r="D24" t="s">
        <v>340</v>
      </c>
      <c r="E24" t="s">
        <v>341</v>
      </c>
      <c r="F24" s="37">
        <v>4113932</v>
      </c>
      <c r="G24" t="s">
        <v>93</v>
      </c>
      <c r="H24" t="s">
        <v>767</v>
      </c>
      <c r="J24">
        <v>11991.11</v>
      </c>
      <c r="K24">
        <v>5508.65</v>
      </c>
      <c r="L24">
        <v>0</v>
      </c>
      <c r="M24">
        <v>0</v>
      </c>
      <c r="N24">
        <v>230.55</v>
      </c>
      <c r="O24">
        <v>945.47</v>
      </c>
      <c r="P24">
        <v>1159.8599999999999</v>
      </c>
      <c r="Q24">
        <v>520</v>
      </c>
      <c r="R24" s="62">
        <v>5746</v>
      </c>
      <c r="S24">
        <v>20355.64</v>
      </c>
      <c r="T24" s="6">
        <v>3.54</v>
      </c>
      <c r="U24">
        <v>121</v>
      </c>
      <c r="V24" s="144">
        <v>0.09</v>
      </c>
      <c r="W24" s="105">
        <v>3.45</v>
      </c>
      <c r="X24">
        <v>8.9999999999999858E-2</v>
      </c>
    </row>
    <row r="25" spans="1:24">
      <c r="A25" s="34">
        <v>523456</v>
      </c>
      <c r="B25">
        <v>3300</v>
      </c>
      <c r="C25">
        <v>4114586</v>
      </c>
      <c r="D25" t="s">
        <v>636</v>
      </c>
      <c r="E25" t="s">
        <v>637</v>
      </c>
      <c r="F25" s="37">
        <v>4114586</v>
      </c>
      <c r="G25" t="s">
        <v>136</v>
      </c>
      <c r="H25" t="s">
        <v>767</v>
      </c>
      <c r="J25">
        <v>11524.81</v>
      </c>
      <c r="K25">
        <v>2039.11</v>
      </c>
      <c r="L25">
        <v>376.73</v>
      </c>
      <c r="M25">
        <v>178.3</v>
      </c>
      <c r="N25">
        <v>0</v>
      </c>
      <c r="O25">
        <v>3183.71</v>
      </c>
      <c r="P25">
        <v>803.58</v>
      </c>
      <c r="Q25">
        <v>400</v>
      </c>
      <c r="R25" s="62">
        <v>5207</v>
      </c>
      <c r="S25">
        <v>18506.240000000002</v>
      </c>
      <c r="T25" s="6">
        <v>3.55</v>
      </c>
      <c r="U25">
        <v>88</v>
      </c>
      <c r="V25" s="144">
        <v>0.08</v>
      </c>
      <c r="W25" s="105">
        <v>3.4699999999999998</v>
      </c>
      <c r="X25">
        <v>8.0000000000000071E-2</v>
      </c>
    </row>
    <row r="26" spans="1:24">
      <c r="A26" s="34">
        <v>523456</v>
      </c>
      <c r="B26">
        <v>29010</v>
      </c>
      <c r="C26">
        <v>4115961</v>
      </c>
      <c r="D26" t="s">
        <v>558</v>
      </c>
      <c r="E26" t="s">
        <v>559</v>
      </c>
      <c r="F26" s="37">
        <v>4115961</v>
      </c>
      <c r="G26" t="s">
        <v>560</v>
      </c>
      <c r="H26" t="s">
        <v>767</v>
      </c>
      <c r="J26">
        <v>16279.99</v>
      </c>
      <c r="K26">
        <v>5900.7</v>
      </c>
      <c r="L26">
        <v>474.17</v>
      </c>
      <c r="M26">
        <v>0</v>
      </c>
      <c r="N26">
        <v>523.63</v>
      </c>
      <c r="O26">
        <v>3566.73</v>
      </c>
      <c r="P26">
        <v>1422.22</v>
      </c>
      <c r="Q26">
        <v>432</v>
      </c>
      <c r="R26" s="62">
        <v>8126</v>
      </c>
      <c r="S26">
        <v>28599.439999999999</v>
      </c>
      <c r="T26" s="6">
        <v>3.52</v>
      </c>
      <c r="U26">
        <v>125</v>
      </c>
      <c r="V26" s="144">
        <v>0.05</v>
      </c>
      <c r="W26" s="105">
        <v>3.47</v>
      </c>
      <c r="X26">
        <v>4.9999999999999822E-2</v>
      </c>
    </row>
    <row r="27" spans="1:24">
      <c r="A27" s="34">
        <v>523456</v>
      </c>
      <c r="B27">
        <v>5830</v>
      </c>
      <c r="C27">
        <v>4115671</v>
      </c>
      <c r="D27" t="s">
        <v>662</v>
      </c>
      <c r="E27" t="s">
        <v>663</v>
      </c>
      <c r="F27" s="37">
        <v>4115671</v>
      </c>
      <c r="G27" t="s">
        <v>195</v>
      </c>
      <c r="H27" t="s">
        <v>767</v>
      </c>
      <c r="J27">
        <v>11323.1</v>
      </c>
      <c r="K27">
        <v>3175.46</v>
      </c>
      <c r="L27">
        <v>536.35</v>
      </c>
      <c r="M27">
        <v>0</v>
      </c>
      <c r="N27">
        <v>764.24</v>
      </c>
      <c r="O27">
        <v>4619.1499999999996</v>
      </c>
      <c r="P27">
        <v>0</v>
      </c>
      <c r="Q27">
        <v>176</v>
      </c>
      <c r="R27" s="62">
        <v>5892</v>
      </c>
      <c r="S27">
        <v>20594.3</v>
      </c>
      <c r="T27" s="6">
        <v>3.5</v>
      </c>
      <c r="U27">
        <v>90</v>
      </c>
      <c r="V27" s="144">
        <v>0.03</v>
      </c>
      <c r="W27" s="105">
        <v>3.47</v>
      </c>
      <c r="X27">
        <v>2.9999999999999805E-2</v>
      </c>
    </row>
    <row r="28" spans="1:24">
      <c r="A28" s="34">
        <v>523456</v>
      </c>
      <c r="B28">
        <v>15200</v>
      </c>
      <c r="C28">
        <v>4115661</v>
      </c>
      <c r="D28" t="s">
        <v>291</v>
      </c>
      <c r="E28" t="s">
        <v>292</v>
      </c>
      <c r="F28" s="37">
        <v>4115661</v>
      </c>
      <c r="G28" t="s">
        <v>293</v>
      </c>
      <c r="H28" t="s">
        <v>767</v>
      </c>
      <c r="J28">
        <v>16046.32</v>
      </c>
      <c r="K28">
        <v>5004.8100000000004</v>
      </c>
      <c r="L28">
        <v>473.75</v>
      </c>
      <c r="M28">
        <v>0</v>
      </c>
      <c r="N28">
        <v>3478.77</v>
      </c>
      <c r="O28">
        <v>7297.12</v>
      </c>
      <c r="P28">
        <v>1020.6</v>
      </c>
      <c r="Q28">
        <v>528</v>
      </c>
      <c r="R28" s="62">
        <v>9614</v>
      </c>
      <c r="S28">
        <v>33849.370000000003</v>
      </c>
      <c r="T28" s="6">
        <v>3.52</v>
      </c>
      <c r="U28">
        <v>124</v>
      </c>
      <c r="V28" s="144">
        <v>0.05</v>
      </c>
      <c r="W28" s="105">
        <v>3.47</v>
      </c>
      <c r="X28">
        <v>4.9999999999999822E-2</v>
      </c>
    </row>
    <row r="29" spans="1:24">
      <c r="A29" s="34">
        <v>523456</v>
      </c>
      <c r="B29">
        <v>35050</v>
      </c>
      <c r="C29">
        <v>4114745</v>
      </c>
      <c r="D29" t="s">
        <v>431</v>
      </c>
      <c r="E29" t="s">
        <v>432</v>
      </c>
      <c r="F29" s="37">
        <v>4114745</v>
      </c>
      <c r="G29" t="s">
        <v>179</v>
      </c>
      <c r="H29" t="s">
        <v>767</v>
      </c>
      <c r="J29">
        <v>13200.5</v>
      </c>
      <c r="K29">
        <v>5549.5</v>
      </c>
      <c r="L29">
        <v>1979.25</v>
      </c>
      <c r="M29">
        <v>0</v>
      </c>
      <c r="N29">
        <v>1603</v>
      </c>
      <c r="O29">
        <v>640.5</v>
      </c>
      <c r="P29">
        <v>1394.5</v>
      </c>
      <c r="Q29">
        <v>496</v>
      </c>
      <c r="R29" s="62">
        <v>7001</v>
      </c>
      <c r="S29">
        <v>24863.25</v>
      </c>
      <c r="T29" s="6">
        <v>3.55</v>
      </c>
      <c r="U29">
        <v>91</v>
      </c>
      <c r="V29" s="144">
        <v>7.0000000000000007E-2</v>
      </c>
      <c r="W29" s="105">
        <v>3.48</v>
      </c>
      <c r="X29">
        <v>6.999999999999984E-2</v>
      </c>
    </row>
    <row r="30" spans="1:24">
      <c r="A30" s="34">
        <v>523456</v>
      </c>
      <c r="B30">
        <v>17400</v>
      </c>
      <c r="C30">
        <v>4115861</v>
      </c>
      <c r="D30" t="s">
        <v>657</v>
      </c>
      <c r="E30" t="s">
        <v>658</v>
      </c>
      <c r="F30" s="37">
        <v>4115861</v>
      </c>
      <c r="G30" t="s">
        <v>191</v>
      </c>
      <c r="H30" t="s">
        <v>767</v>
      </c>
      <c r="J30">
        <v>19952.259999999998</v>
      </c>
      <c r="K30">
        <v>8320.81</v>
      </c>
      <c r="L30">
        <v>1301.75</v>
      </c>
      <c r="M30">
        <v>0</v>
      </c>
      <c r="N30">
        <v>0</v>
      </c>
      <c r="O30">
        <v>1276.3399999999999</v>
      </c>
      <c r="P30">
        <v>1282.8</v>
      </c>
      <c r="Q30">
        <v>512</v>
      </c>
      <c r="R30" s="62">
        <v>9224</v>
      </c>
      <c r="S30">
        <v>32645.96</v>
      </c>
      <c r="T30" s="6">
        <v>3.54</v>
      </c>
      <c r="U30">
        <v>150</v>
      </c>
      <c r="V30" s="144">
        <v>0.06</v>
      </c>
      <c r="W30" s="105">
        <v>3.48</v>
      </c>
      <c r="X30">
        <v>6.0000000000000053E-2</v>
      </c>
    </row>
    <row r="31" spans="1:24">
      <c r="A31" s="34">
        <v>523456</v>
      </c>
      <c r="B31">
        <v>18400</v>
      </c>
      <c r="C31">
        <v>4113882</v>
      </c>
      <c r="D31" t="s">
        <v>350</v>
      </c>
      <c r="E31" t="s">
        <v>351</v>
      </c>
      <c r="F31" s="37">
        <v>4113882</v>
      </c>
      <c r="G31" t="s">
        <v>98</v>
      </c>
      <c r="H31" t="s">
        <v>767</v>
      </c>
      <c r="J31">
        <v>15478.93</v>
      </c>
      <c r="K31">
        <v>5243.38</v>
      </c>
      <c r="L31">
        <v>1078.43</v>
      </c>
      <c r="M31">
        <v>0</v>
      </c>
      <c r="N31">
        <v>5.63</v>
      </c>
      <c r="O31">
        <v>3505.1</v>
      </c>
      <c r="P31">
        <v>0</v>
      </c>
      <c r="Q31">
        <v>424</v>
      </c>
      <c r="R31" s="62">
        <v>7225</v>
      </c>
      <c r="S31">
        <v>25735.47</v>
      </c>
      <c r="T31" s="6">
        <v>3.56</v>
      </c>
      <c r="U31">
        <v>150</v>
      </c>
      <c r="V31" s="144">
        <v>0.06</v>
      </c>
      <c r="W31" s="105">
        <v>3.5</v>
      </c>
      <c r="X31">
        <v>6.0000000000000053E-2</v>
      </c>
    </row>
    <row r="32" spans="1:24">
      <c r="A32" s="34">
        <v>523456</v>
      </c>
      <c r="B32">
        <v>40760</v>
      </c>
      <c r="C32">
        <v>4113486</v>
      </c>
      <c r="D32" t="s">
        <v>598</v>
      </c>
      <c r="E32" t="s">
        <v>599</v>
      </c>
      <c r="F32" s="37">
        <v>4113486</v>
      </c>
      <c r="G32" t="s">
        <v>118</v>
      </c>
      <c r="H32" t="s">
        <v>767</v>
      </c>
      <c r="J32">
        <v>13812.75</v>
      </c>
      <c r="K32">
        <v>3708.5</v>
      </c>
      <c r="L32">
        <v>1047.5</v>
      </c>
      <c r="M32">
        <v>0</v>
      </c>
      <c r="N32">
        <v>3820.25</v>
      </c>
      <c r="O32">
        <v>6629.5</v>
      </c>
      <c r="P32">
        <v>1649.25</v>
      </c>
      <c r="Q32">
        <v>475.25</v>
      </c>
      <c r="R32" s="62">
        <v>8784</v>
      </c>
      <c r="S32">
        <v>31143</v>
      </c>
      <c r="T32" s="6">
        <v>3.55</v>
      </c>
      <c r="U32">
        <v>122</v>
      </c>
      <c r="V32" s="144">
        <v>0.05</v>
      </c>
      <c r="W32" s="105">
        <v>3.5</v>
      </c>
      <c r="X32">
        <v>4.9999999999999822E-2</v>
      </c>
    </row>
    <row r="33" spans="1:24">
      <c r="A33" s="34">
        <v>523456</v>
      </c>
      <c r="B33">
        <v>13700</v>
      </c>
      <c r="C33">
        <v>4115581</v>
      </c>
      <c r="D33" t="s">
        <v>517</v>
      </c>
      <c r="E33" t="s">
        <v>518</v>
      </c>
      <c r="F33" s="37">
        <v>4115581</v>
      </c>
      <c r="G33" t="s">
        <v>34</v>
      </c>
      <c r="H33" t="s">
        <v>767</v>
      </c>
      <c r="J33">
        <v>16855.52</v>
      </c>
      <c r="K33">
        <v>8470.68</v>
      </c>
      <c r="L33">
        <v>851.62</v>
      </c>
      <c r="M33">
        <v>0</v>
      </c>
      <c r="N33">
        <v>4603.1499999999996</v>
      </c>
      <c r="O33">
        <v>2486.1999999999998</v>
      </c>
      <c r="P33">
        <v>386.89</v>
      </c>
      <c r="Q33">
        <v>764</v>
      </c>
      <c r="R33" s="62">
        <v>9586</v>
      </c>
      <c r="S33">
        <v>34418.06</v>
      </c>
      <c r="T33" s="6">
        <v>3.59</v>
      </c>
      <c r="U33">
        <v>125</v>
      </c>
      <c r="V33" s="144">
        <v>0.08</v>
      </c>
      <c r="W33" s="105">
        <v>3.51</v>
      </c>
      <c r="X33">
        <v>8.0000000000000071E-2</v>
      </c>
    </row>
    <row r="34" spans="1:24">
      <c r="A34" s="34">
        <v>523456</v>
      </c>
      <c r="B34">
        <v>40370</v>
      </c>
      <c r="C34">
        <v>4115291</v>
      </c>
      <c r="D34" t="s">
        <v>554</v>
      </c>
      <c r="E34" t="s">
        <v>555</v>
      </c>
      <c r="F34" s="37">
        <v>4115291</v>
      </c>
      <c r="G34" t="s">
        <v>100</v>
      </c>
      <c r="H34" t="s">
        <v>767</v>
      </c>
      <c r="J34">
        <v>16639.21</v>
      </c>
      <c r="K34">
        <v>9636.86</v>
      </c>
      <c r="L34">
        <v>638.09</v>
      </c>
      <c r="M34">
        <v>0</v>
      </c>
      <c r="N34">
        <v>3241.13</v>
      </c>
      <c r="O34">
        <v>3081.3</v>
      </c>
      <c r="P34">
        <v>736.5</v>
      </c>
      <c r="Q34">
        <v>496</v>
      </c>
      <c r="R34" s="62">
        <v>9677</v>
      </c>
      <c r="S34">
        <v>34469.089999999997</v>
      </c>
      <c r="T34" s="6">
        <v>3.56</v>
      </c>
      <c r="U34">
        <v>130</v>
      </c>
      <c r="V34" s="144">
        <v>0.05</v>
      </c>
      <c r="W34" s="105">
        <v>3.5100000000000002</v>
      </c>
      <c r="X34">
        <v>4.9999999999999822E-2</v>
      </c>
    </row>
    <row r="35" spans="1:24">
      <c r="A35" s="34">
        <v>523456</v>
      </c>
      <c r="B35">
        <v>11700</v>
      </c>
      <c r="C35">
        <v>4112660</v>
      </c>
      <c r="D35" t="s">
        <v>258</v>
      </c>
      <c r="E35" t="s">
        <v>259</v>
      </c>
      <c r="F35" s="37">
        <v>4112660</v>
      </c>
      <c r="G35" t="s">
        <v>260</v>
      </c>
      <c r="H35" t="s">
        <v>767</v>
      </c>
      <c r="J35">
        <v>10643.25</v>
      </c>
      <c r="K35">
        <v>3538.5</v>
      </c>
      <c r="L35">
        <v>1152.75</v>
      </c>
      <c r="M35">
        <v>0</v>
      </c>
      <c r="N35">
        <v>714.75</v>
      </c>
      <c r="O35">
        <v>2897</v>
      </c>
      <c r="P35">
        <v>908.5</v>
      </c>
      <c r="Q35">
        <v>480</v>
      </c>
      <c r="R35" s="62">
        <v>5638</v>
      </c>
      <c r="S35">
        <v>20334.75</v>
      </c>
      <c r="T35" s="6">
        <v>3.61</v>
      </c>
      <c r="U35">
        <v>92</v>
      </c>
      <c r="V35" s="144">
        <v>0.09</v>
      </c>
      <c r="W35" s="105">
        <v>3.52</v>
      </c>
      <c r="X35">
        <v>8.9999999999999858E-2</v>
      </c>
    </row>
    <row r="36" spans="1:24">
      <c r="A36" s="34">
        <v>523456</v>
      </c>
      <c r="B36">
        <v>40540</v>
      </c>
      <c r="C36">
        <v>4112215</v>
      </c>
      <c r="D36" t="s">
        <v>325</v>
      </c>
      <c r="E36" t="s">
        <v>326</v>
      </c>
      <c r="F36" s="37">
        <v>4112215</v>
      </c>
      <c r="G36" t="s">
        <v>86</v>
      </c>
      <c r="H36" t="s">
        <v>767</v>
      </c>
      <c r="J36">
        <v>18811.189999999999</v>
      </c>
      <c r="K36">
        <v>4064.42</v>
      </c>
      <c r="L36">
        <v>0</v>
      </c>
      <c r="M36">
        <v>0</v>
      </c>
      <c r="N36">
        <v>7.5</v>
      </c>
      <c r="O36">
        <v>6436.5</v>
      </c>
      <c r="P36">
        <v>2002.64</v>
      </c>
      <c r="Q36">
        <v>392</v>
      </c>
      <c r="R36" s="62">
        <v>8847</v>
      </c>
      <c r="S36">
        <v>31714.25</v>
      </c>
      <c r="T36" s="6">
        <v>3.58</v>
      </c>
      <c r="U36">
        <v>100</v>
      </c>
      <c r="V36" s="144">
        <v>0.04</v>
      </c>
      <c r="W36" s="105">
        <v>3.54</v>
      </c>
      <c r="X36">
        <v>4.0000000000000036E-2</v>
      </c>
    </row>
    <row r="37" spans="1:24">
      <c r="A37" s="34">
        <v>523456</v>
      </c>
      <c r="B37">
        <v>25060</v>
      </c>
      <c r="C37">
        <v>4115031</v>
      </c>
      <c r="D37" t="s">
        <v>502</v>
      </c>
      <c r="E37" t="s">
        <v>503</v>
      </c>
      <c r="F37" s="37">
        <v>4115031</v>
      </c>
      <c r="G37" t="s">
        <v>504</v>
      </c>
      <c r="H37" t="s">
        <v>767</v>
      </c>
      <c r="J37">
        <v>23452.13</v>
      </c>
      <c r="K37">
        <v>4173.53</v>
      </c>
      <c r="L37">
        <v>511.85</v>
      </c>
      <c r="M37">
        <v>0</v>
      </c>
      <c r="N37">
        <v>313.14</v>
      </c>
      <c r="O37">
        <v>8279.09</v>
      </c>
      <c r="P37">
        <v>1016.26</v>
      </c>
      <c r="Q37">
        <v>424</v>
      </c>
      <c r="R37" s="62">
        <v>10670</v>
      </c>
      <c r="S37">
        <v>38170</v>
      </c>
      <c r="T37" s="6">
        <v>3.58</v>
      </c>
      <c r="U37">
        <v>142</v>
      </c>
      <c r="V37" s="144">
        <v>0.04</v>
      </c>
      <c r="W37" s="105">
        <v>3.54</v>
      </c>
      <c r="X37">
        <v>4.0000000000000036E-2</v>
      </c>
    </row>
    <row r="38" spans="1:24">
      <c r="A38" s="34">
        <v>523456</v>
      </c>
      <c r="B38">
        <v>33000</v>
      </c>
      <c r="C38">
        <v>4114519</v>
      </c>
      <c r="D38" t="s">
        <v>630</v>
      </c>
      <c r="E38" t="s">
        <v>631</v>
      </c>
      <c r="F38" s="37">
        <v>4114519</v>
      </c>
      <c r="G38" t="s">
        <v>133</v>
      </c>
      <c r="H38" t="s">
        <v>767</v>
      </c>
      <c r="J38">
        <v>5719.91</v>
      </c>
      <c r="K38">
        <v>2250.23</v>
      </c>
      <c r="L38">
        <v>256.02999999999997</v>
      </c>
      <c r="M38">
        <v>0</v>
      </c>
      <c r="N38">
        <v>0</v>
      </c>
      <c r="O38">
        <v>1494.9</v>
      </c>
      <c r="P38">
        <v>0</v>
      </c>
      <c r="Q38">
        <v>480</v>
      </c>
      <c r="R38" s="62">
        <v>2884</v>
      </c>
      <c r="S38">
        <v>10201.07</v>
      </c>
      <c r="T38" s="6">
        <v>3.54</v>
      </c>
      <c r="U38">
        <v>49</v>
      </c>
      <c r="V38" s="144">
        <v>0.17</v>
      </c>
      <c r="W38" s="105">
        <v>3.54</v>
      </c>
      <c r="X38">
        <v>0</v>
      </c>
    </row>
    <row r="39" spans="1:24">
      <c r="A39" s="34">
        <v>523456</v>
      </c>
      <c r="B39">
        <v>39950</v>
      </c>
      <c r="C39">
        <v>4115041</v>
      </c>
      <c r="D39" t="s">
        <v>544</v>
      </c>
      <c r="E39" t="s">
        <v>545</v>
      </c>
      <c r="F39" s="37">
        <v>4115041</v>
      </c>
      <c r="G39" t="s">
        <v>48</v>
      </c>
      <c r="H39" t="s">
        <v>767</v>
      </c>
      <c r="J39">
        <v>11305.37</v>
      </c>
      <c r="K39">
        <v>4163.25</v>
      </c>
      <c r="L39">
        <v>0</v>
      </c>
      <c r="M39">
        <v>0</v>
      </c>
      <c r="N39">
        <v>3804.64</v>
      </c>
      <c r="O39">
        <v>3602.95</v>
      </c>
      <c r="P39">
        <v>984.49</v>
      </c>
      <c r="Q39">
        <v>448</v>
      </c>
      <c r="R39" s="62">
        <v>6719</v>
      </c>
      <c r="S39">
        <v>24308.7</v>
      </c>
      <c r="T39" s="6">
        <v>3.62</v>
      </c>
      <c r="U39">
        <v>111</v>
      </c>
      <c r="V39" s="144">
        <v>7.0000000000000007E-2</v>
      </c>
      <c r="W39" s="105">
        <v>3.5500000000000003</v>
      </c>
      <c r="X39">
        <v>6.999999999999984E-2</v>
      </c>
    </row>
    <row r="40" spans="1:24">
      <c r="A40" s="34">
        <v>523456</v>
      </c>
      <c r="B40">
        <v>22200</v>
      </c>
      <c r="C40">
        <v>4113544</v>
      </c>
      <c r="D40" t="s">
        <v>670</v>
      </c>
      <c r="E40" t="s">
        <v>671</v>
      </c>
      <c r="F40" s="37">
        <v>4113544</v>
      </c>
      <c r="G40" t="s">
        <v>200</v>
      </c>
      <c r="H40" t="s">
        <v>767</v>
      </c>
      <c r="J40">
        <v>13083.73</v>
      </c>
      <c r="K40">
        <v>3650.77</v>
      </c>
      <c r="L40">
        <v>460.15</v>
      </c>
      <c r="M40">
        <v>0</v>
      </c>
      <c r="N40">
        <v>7.92</v>
      </c>
      <c r="O40">
        <v>1968.47</v>
      </c>
      <c r="P40">
        <v>878.5</v>
      </c>
      <c r="Q40">
        <v>528</v>
      </c>
      <c r="R40" s="62">
        <v>5632</v>
      </c>
      <c r="S40">
        <v>20577.54</v>
      </c>
      <c r="T40" s="6">
        <v>3.65</v>
      </c>
      <c r="U40">
        <v>75</v>
      </c>
      <c r="V40" s="144">
        <v>0.09</v>
      </c>
      <c r="W40" s="105">
        <v>3.56</v>
      </c>
      <c r="X40">
        <v>8.9999999999999858E-2</v>
      </c>
    </row>
    <row r="41" spans="1:24">
      <c r="A41" s="34">
        <v>523456</v>
      </c>
      <c r="B41">
        <v>21500</v>
      </c>
      <c r="C41">
        <v>4112256</v>
      </c>
      <c r="D41" t="s">
        <v>284</v>
      </c>
      <c r="E41" t="s">
        <v>285</v>
      </c>
      <c r="F41" s="37">
        <v>4112256</v>
      </c>
      <c r="G41" t="s">
        <v>286</v>
      </c>
      <c r="H41" t="s">
        <v>767</v>
      </c>
      <c r="J41">
        <v>21395.5</v>
      </c>
      <c r="K41">
        <v>4627.75</v>
      </c>
      <c r="L41">
        <v>1069.75</v>
      </c>
      <c r="M41">
        <v>0</v>
      </c>
      <c r="N41">
        <v>1185</v>
      </c>
      <c r="O41">
        <v>2384.25</v>
      </c>
      <c r="P41">
        <v>2364.75</v>
      </c>
      <c r="Q41">
        <v>512</v>
      </c>
      <c r="R41" s="62">
        <v>9257</v>
      </c>
      <c r="S41">
        <v>33539</v>
      </c>
      <c r="T41" s="6">
        <v>3.62</v>
      </c>
      <c r="U41">
        <v>140</v>
      </c>
      <c r="V41" s="144">
        <v>0.06</v>
      </c>
      <c r="W41" s="105">
        <v>3.56</v>
      </c>
      <c r="X41">
        <v>6.0000000000000053E-2</v>
      </c>
    </row>
    <row r="42" spans="1:24">
      <c r="A42" s="34">
        <v>523456</v>
      </c>
      <c r="B42">
        <v>13800</v>
      </c>
      <c r="C42">
        <v>4114729</v>
      </c>
      <c r="D42" t="s">
        <v>311</v>
      </c>
      <c r="E42" t="s">
        <v>312</v>
      </c>
      <c r="F42" s="37">
        <v>4114729</v>
      </c>
      <c r="G42" t="s">
        <v>80</v>
      </c>
      <c r="H42" t="s">
        <v>767</v>
      </c>
      <c r="J42">
        <v>6976.75</v>
      </c>
      <c r="K42">
        <v>2048.25</v>
      </c>
      <c r="L42">
        <v>429.5</v>
      </c>
      <c r="M42">
        <v>0</v>
      </c>
      <c r="N42">
        <v>802</v>
      </c>
      <c r="O42">
        <v>2045</v>
      </c>
      <c r="P42">
        <v>469.8</v>
      </c>
      <c r="Q42">
        <v>496</v>
      </c>
      <c r="R42" s="62">
        <v>3728</v>
      </c>
      <c r="S42">
        <v>13267.3</v>
      </c>
      <c r="T42" s="6">
        <v>3.56</v>
      </c>
      <c r="U42">
        <v>44</v>
      </c>
      <c r="V42" s="144">
        <v>0.13</v>
      </c>
      <c r="W42" s="105">
        <v>3.56</v>
      </c>
      <c r="X42">
        <v>0</v>
      </c>
    </row>
    <row r="43" spans="1:24">
      <c r="A43" s="34">
        <v>523456</v>
      </c>
      <c r="B43">
        <v>40350</v>
      </c>
      <c r="C43">
        <v>4113973</v>
      </c>
      <c r="D43" t="s">
        <v>457</v>
      </c>
      <c r="E43" t="s">
        <v>458</v>
      </c>
      <c r="F43" s="37">
        <v>4113973</v>
      </c>
      <c r="G43" t="s">
        <v>459</v>
      </c>
      <c r="H43" t="s">
        <v>767</v>
      </c>
      <c r="J43">
        <v>17231</v>
      </c>
      <c r="K43">
        <v>5372.25</v>
      </c>
      <c r="L43">
        <v>1861.75</v>
      </c>
      <c r="M43">
        <v>0</v>
      </c>
      <c r="N43">
        <v>489.75</v>
      </c>
      <c r="O43">
        <v>5085.25</v>
      </c>
      <c r="P43">
        <v>1315.25</v>
      </c>
      <c r="Q43">
        <v>512</v>
      </c>
      <c r="R43" s="62">
        <v>8747</v>
      </c>
      <c r="S43">
        <v>31867.25</v>
      </c>
      <c r="T43" s="6">
        <v>3.64</v>
      </c>
      <c r="U43">
        <v>123</v>
      </c>
      <c r="V43" s="144">
        <v>0.06</v>
      </c>
      <c r="W43" s="105">
        <v>3.58</v>
      </c>
      <c r="X43">
        <v>6.0000000000000053E-2</v>
      </c>
    </row>
    <row r="44" spans="1:24">
      <c r="A44" s="34">
        <v>523456</v>
      </c>
      <c r="B44">
        <v>10300</v>
      </c>
      <c r="C44">
        <v>4113924</v>
      </c>
      <c r="D44" t="s">
        <v>707</v>
      </c>
      <c r="E44" t="s">
        <v>708</v>
      </c>
      <c r="F44" s="37">
        <v>4113924</v>
      </c>
      <c r="G44" t="s">
        <v>214</v>
      </c>
      <c r="H44" t="s">
        <v>767</v>
      </c>
      <c r="J44">
        <v>16550</v>
      </c>
      <c r="K44">
        <v>4506.5</v>
      </c>
      <c r="L44">
        <v>451.75</v>
      </c>
      <c r="M44">
        <v>0</v>
      </c>
      <c r="N44">
        <v>0</v>
      </c>
      <c r="O44">
        <v>1616.5</v>
      </c>
      <c r="P44">
        <v>492.25</v>
      </c>
      <c r="Q44">
        <v>480.55</v>
      </c>
      <c r="R44" s="62">
        <v>6578</v>
      </c>
      <c r="S44">
        <v>24097.55</v>
      </c>
      <c r="T44" s="6">
        <v>3.66</v>
      </c>
      <c r="U44">
        <v>75</v>
      </c>
      <c r="V44" s="144">
        <v>7.0000000000000007E-2</v>
      </c>
      <c r="W44" s="105">
        <v>3.5900000000000003</v>
      </c>
      <c r="X44">
        <v>6.999999999999984E-2</v>
      </c>
    </row>
    <row r="45" spans="1:24">
      <c r="A45" s="34">
        <v>523456</v>
      </c>
      <c r="B45">
        <v>19100</v>
      </c>
      <c r="C45">
        <v>4114195</v>
      </c>
      <c r="D45" t="s">
        <v>338</v>
      </c>
      <c r="E45" t="s">
        <v>339</v>
      </c>
      <c r="F45" s="37">
        <v>4114195</v>
      </c>
      <c r="G45" t="s">
        <v>92</v>
      </c>
      <c r="H45" t="s">
        <v>767</v>
      </c>
      <c r="J45">
        <v>20635.060000000001</v>
      </c>
      <c r="K45">
        <v>6812.33</v>
      </c>
      <c r="L45">
        <v>1087.3599999999999</v>
      </c>
      <c r="M45">
        <v>0</v>
      </c>
      <c r="N45">
        <v>0</v>
      </c>
      <c r="O45">
        <v>8606.19</v>
      </c>
      <c r="P45">
        <v>1360.9</v>
      </c>
      <c r="Q45">
        <v>208</v>
      </c>
      <c r="R45" s="62">
        <v>10686</v>
      </c>
      <c r="S45">
        <v>38709.839999999997</v>
      </c>
      <c r="T45" s="6">
        <v>3.62</v>
      </c>
      <c r="U45">
        <v>190</v>
      </c>
      <c r="V45" s="144">
        <v>0.02</v>
      </c>
      <c r="W45" s="105">
        <v>3.6</v>
      </c>
      <c r="X45">
        <v>2.0000000000000018E-2</v>
      </c>
    </row>
    <row r="46" spans="1:24">
      <c r="A46" s="34">
        <v>523456</v>
      </c>
      <c r="B46">
        <v>18500</v>
      </c>
      <c r="C46">
        <v>4172904</v>
      </c>
      <c r="D46" t="s">
        <v>408</v>
      </c>
      <c r="E46" t="s">
        <v>409</v>
      </c>
      <c r="F46" s="37">
        <v>4172904</v>
      </c>
      <c r="G46" t="s">
        <v>168</v>
      </c>
      <c r="H46" t="s">
        <v>767</v>
      </c>
      <c r="J46">
        <v>16874.68</v>
      </c>
      <c r="K46">
        <v>4558.5</v>
      </c>
      <c r="L46">
        <v>1724</v>
      </c>
      <c r="M46">
        <v>0</v>
      </c>
      <c r="N46">
        <v>0</v>
      </c>
      <c r="O46">
        <v>2718.5</v>
      </c>
      <c r="P46">
        <v>0</v>
      </c>
      <c r="Q46">
        <v>464</v>
      </c>
      <c r="R46" s="62">
        <v>7200</v>
      </c>
      <c r="S46">
        <v>26339.68</v>
      </c>
      <c r="T46" s="6">
        <v>3.66</v>
      </c>
      <c r="U46">
        <v>96</v>
      </c>
      <c r="V46" s="144">
        <v>0.06</v>
      </c>
      <c r="W46" s="105">
        <v>3.6</v>
      </c>
      <c r="X46">
        <v>6.0000000000000053E-2</v>
      </c>
    </row>
    <row r="47" spans="1:24">
      <c r="A47" s="34">
        <v>523456</v>
      </c>
      <c r="B47">
        <v>19800</v>
      </c>
      <c r="C47">
        <v>4113593</v>
      </c>
      <c r="D47" t="s">
        <v>475</v>
      </c>
      <c r="E47" t="s">
        <v>476</v>
      </c>
      <c r="F47" s="37">
        <v>4113593</v>
      </c>
      <c r="G47" t="s">
        <v>477</v>
      </c>
      <c r="H47" t="s">
        <v>767</v>
      </c>
      <c r="J47">
        <v>5308.4</v>
      </c>
      <c r="K47">
        <v>867.8</v>
      </c>
      <c r="L47">
        <v>0</v>
      </c>
      <c r="M47">
        <v>0</v>
      </c>
      <c r="N47">
        <v>950.69</v>
      </c>
      <c r="O47">
        <v>1464.81</v>
      </c>
      <c r="P47">
        <v>169.86</v>
      </c>
      <c r="Q47">
        <v>496</v>
      </c>
      <c r="R47" s="62">
        <v>2564</v>
      </c>
      <c r="S47">
        <v>9257.56</v>
      </c>
      <c r="T47" s="6">
        <v>3.61</v>
      </c>
      <c r="U47">
        <v>39</v>
      </c>
      <c r="V47" s="144">
        <v>0.19</v>
      </c>
      <c r="W47" s="105">
        <v>3.61</v>
      </c>
      <c r="X47">
        <v>0</v>
      </c>
    </row>
    <row r="48" spans="1:24">
      <c r="A48" s="34">
        <v>523456</v>
      </c>
      <c r="B48">
        <v>40410</v>
      </c>
      <c r="C48">
        <v>4113460</v>
      </c>
      <c r="D48" t="s">
        <v>398</v>
      </c>
      <c r="E48" t="s">
        <v>399</v>
      </c>
      <c r="F48" s="37">
        <v>4113460</v>
      </c>
      <c r="G48" t="s">
        <v>163</v>
      </c>
      <c r="H48" t="s">
        <v>767</v>
      </c>
      <c r="J48">
        <v>20200.25</v>
      </c>
      <c r="K48">
        <v>6531.25</v>
      </c>
      <c r="L48">
        <v>302.5</v>
      </c>
      <c r="M48">
        <v>0</v>
      </c>
      <c r="N48">
        <v>277.5</v>
      </c>
      <c r="O48">
        <v>6549.75</v>
      </c>
      <c r="P48">
        <v>733.5</v>
      </c>
      <c r="Q48">
        <v>424</v>
      </c>
      <c r="R48" s="62">
        <v>9599</v>
      </c>
      <c r="S48">
        <v>35018.75</v>
      </c>
      <c r="T48" s="6">
        <v>3.65</v>
      </c>
      <c r="U48">
        <v>140</v>
      </c>
      <c r="V48" s="144">
        <v>0.04</v>
      </c>
      <c r="W48" s="105">
        <v>3.61</v>
      </c>
      <c r="X48">
        <v>4.0000000000000036E-2</v>
      </c>
    </row>
    <row r="49" spans="1:24">
      <c r="A49" s="34">
        <v>523456</v>
      </c>
      <c r="B49">
        <v>12900</v>
      </c>
      <c r="C49">
        <v>4114737</v>
      </c>
      <c r="D49" t="s">
        <v>465</v>
      </c>
      <c r="E49" t="s">
        <v>466</v>
      </c>
      <c r="F49" s="37">
        <v>4114737</v>
      </c>
      <c r="G49" t="s">
        <v>10</v>
      </c>
      <c r="H49" t="s">
        <v>767</v>
      </c>
      <c r="J49">
        <v>11827</v>
      </c>
      <c r="K49">
        <v>2168.5</v>
      </c>
      <c r="L49">
        <v>615</v>
      </c>
      <c r="M49">
        <v>0</v>
      </c>
      <c r="N49">
        <v>3050.25</v>
      </c>
      <c r="O49">
        <v>4050.25</v>
      </c>
      <c r="P49">
        <v>2027.75</v>
      </c>
      <c r="Q49">
        <v>504</v>
      </c>
      <c r="R49" s="62">
        <v>6544</v>
      </c>
      <c r="S49">
        <v>24242.75</v>
      </c>
      <c r="T49" s="6">
        <v>3.7</v>
      </c>
      <c r="U49">
        <v>102</v>
      </c>
      <c r="V49" s="144">
        <v>0.08</v>
      </c>
      <c r="W49" s="105">
        <v>3.62</v>
      </c>
      <c r="X49">
        <v>8.0000000000000071E-2</v>
      </c>
    </row>
    <row r="50" spans="1:24">
      <c r="A50" s="34">
        <v>523456</v>
      </c>
      <c r="B50">
        <v>28000</v>
      </c>
      <c r="C50">
        <v>4114054</v>
      </c>
      <c r="D50" t="s">
        <v>484</v>
      </c>
      <c r="E50" t="s">
        <v>485</v>
      </c>
      <c r="F50" s="37">
        <v>4114054</v>
      </c>
      <c r="G50" t="s">
        <v>18</v>
      </c>
      <c r="H50" t="s">
        <v>767</v>
      </c>
      <c r="J50">
        <v>20152</v>
      </c>
      <c r="K50">
        <v>5181.75</v>
      </c>
      <c r="L50">
        <v>1825.75</v>
      </c>
      <c r="M50">
        <v>0</v>
      </c>
      <c r="N50">
        <v>0</v>
      </c>
      <c r="O50">
        <v>4642.25</v>
      </c>
      <c r="P50">
        <v>0</v>
      </c>
      <c r="Q50">
        <v>480</v>
      </c>
      <c r="R50" s="62">
        <v>8787</v>
      </c>
      <c r="S50">
        <v>32281.75</v>
      </c>
      <c r="T50" s="6">
        <v>3.67</v>
      </c>
      <c r="U50">
        <v>102</v>
      </c>
      <c r="V50" s="144">
        <v>0.05</v>
      </c>
      <c r="W50" s="105">
        <v>3.62</v>
      </c>
      <c r="X50">
        <v>4.9999999999999822E-2</v>
      </c>
    </row>
    <row r="51" spans="1:24">
      <c r="A51" s="34">
        <v>523456</v>
      </c>
      <c r="B51">
        <v>4500</v>
      </c>
      <c r="C51">
        <v>4112694</v>
      </c>
      <c r="D51" t="s">
        <v>528</v>
      </c>
      <c r="E51" t="s">
        <v>529</v>
      </c>
      <c r="F51" s="37">
        <v>4112694</v>
      </c>
      <c r="G51" t="s">
        <v>39</v>
      </c>
      <c r="H51" t="s">
        <v>767</v>
      </c>
      <c r="J51">
        <v>16081</v>
      </c>
      <c r="K51">
        <v>4252.75</v>
      </c>
      <c r="L51">
        <v>1542.95</v>
      </c>
      <c r="M51">
        <v>0</v>
      </c>
      <c r="N51">
        <v>0</v>
      </c>
      <c r="O51">
        <v>3980.5</v>
      </c>
      <c r="P51">
        <v>1274</v>
      </c>
      <c r="Q51">
        <v>496</v>
      </c>
      <c r="R51" s="62">
        <v>7486</v>
      </c>
      <c r="S51">
        <v>27627.200000000001</v>
      </c>
      <c r="T51" s="6">
        <v>3.69</v>
      </c>
      <c r="U51">
        <v>100</v>
      </c>
      <c r="V51" s="144">
        <v>7.0000000000000007E-2</v>
      </c>
      <c r="W51" s="105">
        <v>3.62</v>
      </c>
      <c r="X51">
        <v>6.999999999999984E-2</v>
      </c>
    </row>
    <row r="52" spans="1:24">
      <c r="A52" s="34">
        <v>523456</v>
      </c>
      <c r="B52">
        <v>100</v>
      </c>
      <c r="C52">
        <v>4113239</v>
      </c>
      <c r="D52" t="s">
        <v>412</v>
      </c>
      <c r="E52" t="s">
        <v>413</v>
      </c>
      <c r="F52" s="37">
        <v>4113239</v>
      </c>
      <c r="G52" t="s">
        <v>170</v>
      </c>
      <c r="H52" t="s">
        <v>767</v>
      </c>
      <c r="J52">
        <v>8235.58</v>
      </c>
      <c r="K52">
        <v>2757.92</v>
      </c>
      <c r="L52">
        <v>0</v>
      </c>
      <c r="M52">
        <v>0</v>
      </c>
      <c r="N52">
        <v>0</v>
      </c>
      <c r="O52">
        <v>1443.6</v>
      </c>
      <c r="P52">
        <v>0</v>
      </c>
      <c r="Q52">
        <v>509.5</v>
      </c>
      <c r="R52" s="62">
        <v>3563</v>
      </c>
      <c r="S52">
        <v>12946.6</v>
      </c>
      <c r="T52" s="6">
        <v>3.63</v>
      </c>
      <c r="U52">
        <v>47</v>
      </c>
      <c r="V52" s="144">
        <v>0.14000000000000001</v>
      </c>
      <c r="W52" s="105">
        <v>3.63</v>
      </c>
      <c r="X52">
        <v>0</v>
      </c>
    </row>
    <row r="53" spans="1:24">
      <c r="A53" s="34">
        <v>523456</v>
      </c>
      <c r="B53">
        <v>20900</v>
      </c>
      <c r="C53">
        <v>4114187</v>
      </c>
      <c r="D53" t="s">
        <v>342</v>
      </c>
      <c r="E53" t="s">
        <v>343</v>
      </c>
      <c r="F53" s="37">
        <v>4114187</v>
      </c>
      <c r="G53" t="s">
        <v>94</v>
      </c>
      <c r="H53" t="s">
        <v>767</v>
      </c>
      <c r="J53">
        <v>15305.44</v>
      </c>
      <c r="K53">
        <v>9743.66</v>
      </c>
      <c r="L53">
        <v>0</v>
      </c>
      <c r="M53">
        <v>0</v>
      </c>
      <c r="N53">
        <v>864.07</v>
      </c>
      <c r="O53">
        <v>2128.6999999999998</v>
      </c>
      <c r="P53">
        <v>1143.25</v>
      </c>
      <c r="Q53">
        <v>440</v>
      </c>
      <c r="R53" s="62">
        <v>8038</v>
      </c>
      <c r="S53">
        <v>29625.119999999999</v>
      </c>
      <c r="T53" s="6">
        <v>3.69</v>
      </c>
      <c r="U53">
        <v>125</v>
      </c>
      <c r="V53" s="144">
        <v>0.05</v>
      </c>
      <c r="W53" s="105">
        <v>3.64</v>
      </c>
      <c r="X53">
        <v>4.9999999999999822E-2</v>
      </c>
    </row>
    <row r="54" spans="1:24">
      <c r="A54" s="34">
        <v>523456</v>
      </c>
      <c r="B54">
        <v>23900</v>
      </c>
      <c r="C54">
        <v>4114594</v>
      </c>
      <c r="D54" t="s">
        <v>365</v>
      </c>
      <c r="E54" t="s">
        <v>366</v>
      </c>
      <c r="F54" s="37">
        <v>4114594</v>
      </c>
      <c r="G54" t="s">
        <v>149</v>
      </c>
      <c r="H54" t="s">
        <v>767</v>
      </c>
      <c r="J54">
        <v>22523.5</v>
      </c>
      <c r="K54">
        <v>5523.25</v>
      </c>
      <c r="L54">
        <v>891.5</v>
      </c>
      <c r="M54">
        <v>0</v>
      </c>
      <c r="N54">
        <v>522</v>
      </c>
      <c r="O54">
        <v>7341.25</v>
      </c>
      <c r="P54">
        <v>568</v>
      </c>
      <c r="Q54">
        <v>496</v>
      </c>
      <c r="R54" s="62">
        <v>10250</v>
      </c>
      <c r="S54">
        <v>37865.5</v>
      </c>
      <c r="T54" s="6">
        <v>3.69</v>
      </c>
      <c r="U54">
        <v>120</v>
      </c>
      <c r="V54" s="144">
        <v>0.05</v>
      </c>
      <c r="W54" s="105">
        <v>3.64</v>
      </c>
      <c r="X54">
        <v>4.9999999999999822E-2</v>
      </c>
    </row>
    <row r="55" spans="1:24">
      <c r="A55" s="34">
        <v>523456</v>
      </c>
      <c r="B55">
        <v>31300</v>
      </c>
      <c r="C55">
        <v>4186706</v>
      </c>
      <c r="D55" t="s">
        <v>576</v>
      </c>
      <c r="E55" t="s">
        <v>577</v>
      </c>
      <c r="F55" s="37">
        <v>4186706</v>
      </c>
      <c r="G55" t="s">
        <v>578</v>
      </c>
      <c r="H55" t="s">
        <v>767</v>
      </c>
      <c r="J55">
        <v>7396.5</v>
      </c>
      <c r="K55">
        <v>904.5</v>
      </c>
      <c r="L55">
        <v>0</v>
      </c>
      <c r="M55">
        <v>0</v>
      </c>
      <c r="N55">
        <v>0</v>
      </c>
      <c r="O55">
        <v>2411</v>
      </c>
      <c r="P55">
        <v>503</v>
      </c>
      <c r="Q55">
        <v>464</v>
      </c>
      <c r="R55" s="62">
        <v>3197</v>
      </c>
      <c r="S55">
        <v>11679</v>
      </c>
      <c r="T55" s="6">
        <v>3.65</v>
      </c>
      <c r="U55">
        <v>42</v>
      </c>
      <c r="V55" s="144">
        <v>0.15</v>
      </c>
      <c r="W55" s="105">
        <v>3.65</v>
      </c>
      <c r="X55">
        <v>0</v>
      </c>
    </row>
    <row r="56" spans="1:24">
      <c r="A56" s="34">
        <v>523456</v>
      </c>
      <c r="B56">
        <v>16500</v>
      </c>
      <c r="C56">
        <v>4111076</v>
      </c>
      <c r="D56" t="s">
        <v>334</v>
      </c>
      <c r="E56" t="s">
        <v>335</v>
      </c>
      <c r="F56" s="37">
        <v>4111076</v>
      </c>
      <c r="G56" t="s">
        <v>90</v>
      </c>
      <c r="H56" t="s">
        <v>767</v>
      </c>
      <c r="J56">
        <v>19435.400000000001</v>
      </c>
      <c r="K56">
        <v>6004.14</v>
      </c>
      <c r="L56">
        <v>441.84</v>
      </c>
      <c r="M56">
        <v>0</v>
      </c>
      <c r="N56">
        <v>0</v>
      </c>
      <c r="O56">
        <v>3687.33</v>
      </c>
      <c r="P56">
        <v>1266.3399999999999</v>
      </c>
      <c r="Q56">
        <v>512</v>
      </c>
      <c r="R56" s="62">
        <v>8417</v>
      </c>
      <c r="S56">
        <v>31347.05</v>
      </c>
      <c r="T56" s="6">
        <v>3.72</v>
      </c>
      <c r="U56">
        <v>157</v>
      </c>
      <c r="V56" s="144">
        <v>0.06</v>
      </c>
      <c r="W56" s="105">
        <v>3.66</v>
      </c>
      <c r="X56">
        <v>6.0000000000000053E-2</v>
      </c>
    </row>
    <row r="57" spans="1:24">
      <c r="A57" s="34">
        <v>523456</v>
      </c>
      <c r="B57">
        <v>39930</v>
      </c>
      <c r="C57">
        <v>4115931</v>
      </c>
      <c r="D57" t="s">
        <v>556</v>
      </c>
      <c r="E57" t="s">
        <v>557</v>
      </c>
      <c r="F57" s="37">
        <v>4115931</v>
      </c>
      <c r="G57" t="s">
        <v>102</v>
      </c>
      <c r="H57" t="s">
        <v>767</v>
      </c>
      <c r="J57">
        <v>18840.78</v>
      </c>
      <c r="K57">
        <v>6786.92</v>
      </c>
      <c r="L57">
        <v>0</v>
      </c>
      <c r="M57">
        <v>0</v>
      </c>
      <c r="N57">
        <v>45.72</v>
      </c>
      <c r="O57">
        <v>5537.18</v>
      </c>
      <c r="P57">
        <v>2453.0300000000002</v>
      </c>
      <c r="Q57">
        <v>440</v>
      </c>
      <c r="R57" s="62">
        <v>9187</v>
      </c>
      <c r="S57">
        <v>34103.629999999997</v>
      </c>
      <c r="T57" s="6">
        <v>3.71</v>
      </c>
      <c r="U57">
        <v>113</v>
      </c>
      <c r="V57" s="144">
        <v>0.05</v>
      </c>
      <c r="W57" s="105">
        <v>3.66</v>
      </c>
      <c r="X57">
        <v>4.9999999999999822E-2</v>
      </c>
    </row>
    <row r="58" spans="1:24">
      <c r="A58" s="34">
        <v>523456</v>
      </c>
      <c r="B58">
        <v>24300</v>
      </c>
      <c r="C58">
        <v>4113536</v>
      </c>
      <c r="D58" t="s">
        <v>256</v>
      </c>
      <c r="E58" t="s">
        <v>257</v>
      </c>
      <c r="F58" s="37">
        <v>4113536</v>
      </c>
      <c r="G58" t="s">
        <v>58</v>
      </c>
      <c r="H58" t="s">
        <v>767</v>
      </c>
      <c r="J58">
        <v>13212.39</v>
      </c>
      <c r="K58">
        <v>3880.59</v>
      </c>
      <c r="L58">
        <v>541.75</v>
      </c>
      <c r="M58">
        <v>0</v>
      </c>
      <c r="N58">
        <v>0</v>
      </c>
      <c r="O58">
        <v>4529.07</v>
      </c>
      <c r="P58">
        <v>989.38</v>
      </c>
      <c r="Q58">
        <v>520</v>
      </c>
      <c r="R58" s="62">
        <v>6328</v>
      </c>
      <c r="S58">
        <v>23673.18</v>
      </c>
      <c r="T58" s="6">
        <v>3.74</v>
      </c>
      <c r="U58">
        <v>89</v>
      </c>
      <c r="V58" s="144">
        <v>0.08</v>
      </c>
      <c r="W58" s="105">
        <v>3.66</v>
      </c>
      <c r="X58">
        <v>8.0000000000000071E-2</v>
      </c>
    </row>
    <row r="59" spans="1:24">
      <c r="A59" s="34">
        <v>523456</v>
      </c>
      <c r="B59">
        <v>15100</v>
      </c>
      <c r="C59">
        <v>4114629</v>
      </c>
      <c r="D59" t="s">
        <v>369</v>
      </c>
      <c r="E59" t="s">
        <v>370</v>
      </c>
      <c r="F59" s="37">
        <v>4114629</v>
      </c>
      <c r="G59" t="s">
        <v>151</v>
      </c>
      <c r="H59" t="s">
        <v>767</v>
      </c>
      <c r="J59">
        <v>13471.65</v>
      </c>
      <c r="K59">
        <v>4090.42</v>
      </c>
      <c r="L59">
        <v>1322.22</v>
      </c>
      <c r="M59">
        <v>0</v>
      </c>
      <c r="N59">
        <v>370.56</v>
      </c>
      <c r="O59">
        <v>4200.84</v>
      </c>
      <c r="P59">
        <v>602.19000000000005</v>
      </c>
      <c r="Q59">
        <v>520</v>
      </c>
      <c r="R59" s="62">
        <v>6569</v>
      </c>
      <c r="S59">
        <v>24577.88</v>
      </c>
      <c r="T59" s="6">
        <v>3.74</v>
      </c>
      <c r="U59">
        <v>139</v>
      </c>
      <c r="V59" s="144">
        <v>0.08</v>
      </c>
      <c r="W59" s="105">
        <v>3.66</v>
      </c>
      <c r="X59">
        <v>8.0000000000000071E-2</v>
      </c>
    </row>
    <row r="60" spans="1:24">
      <c r="A60" s="34">
        <v>523456</v>
      </c>
      <c r="B60">
        <v>40790</v>
      </c>
      <c r="C60">
        <v>4113551</v>
      </c>
      <c r="D60" t="s">
        <v>472</v>
      </c>
      <c r="E60" t="s">
        <v>473</v>
      </c>
      <c r="F60" s="37">
        <v>4113551</v>
      </c>
      <c r="G60" t="s">
        <v>474</v>
      </c>
      <c r="H60" t="s">
        <v>767</v>
      </c>
      <c r="J60">
        <v>19765.36</v>
      </c>
      <c r="K60">
        <v>5557.31</v>
      </c>
      <c r="L60">
        <v>1308.3599999999999</v>
      </c>
      <c r="M60">
        <v>0</v>
      </c>
      <c r="N60">
        <v>1830.94</v>
      </c>
      <c r="O60">
        <v>5209.46</v>
      </c>
      <c r="P60">
        <v>1864.19</v>
      </c>
      <c r="Q60">
        <v>394</v>
      </c>
      <c r="R60" s="62">
        <v>9621</v>
      </c>
      <c r="S60">
        <v>35929.620000000003</v>
      </c>
      <c r="T60" s="6">
        <v>3.73</v>
      </c>
      <c r="U60">
        <v>120</v>
      </c>
      <c r="V60" s="144">
        <v>0.04</v>
      </c>
      <c r="W60" s="105">
        <v>3.69</v>
      </c>
      <c r="X60">
        <v>4.0000000000000036E-2</v>
      </c>
    </row>
    <row r="61" spans="1:24">
      <c r="A61" s="34">
        <v>523456</v>
      </c>
      <c r="B61">
        <v>13900</v>
      </c>
      <c r="C61">
        <v>4115651</v>
      </c>
      <c r="D61" t="s">
        <v>281</v>
      </c>
      <c r="E61" t="s">
        <v>282</v>
      </c>
      <c r="F61" s="37">
        <v>4115651</v>
      </c>
      <c r="G61" t="s">
        <v>283</v>
      </c>
      <c r="H61" t="s">
        <v>767</v>
      </c>
      <c r="J61">
        <v>11706.54</v>
      </c>
      <c r="K61">
        <v>1690.04</v>
      </c>
      <c r="L61">
        <v>551.92999999999995</v>
      </c>
      <c r="M61">
        <v>0</v>
      </c>
      <c r="N61">
        <v>3172.96</v>
      </c>
      <c r="O61">
        <v>4839.99</v>
      </c>
      <c r="P61">
        <v>431.28</v>
      </c>
      <c r="Q61">
        <v>400</v>
      </c>
      <c r="R61" s="62">
        <v>6061</v>
      </c>
      <c r="S61">
        <v>22792.74</v>
      </c>
      <c r="T61" s="6">
        <v>3.76</v>
      </c>
      <c r="U61">
        <v>100</v>
      </c>
      <c r="V61" s="144">
        <v>7.0000000000000007E-2</v>
      </c>
      <c r="W61" s="105">
        <v>3.69</v>
      </c>
      <c r="X61">
        <v>6.999999999999984E-2</v>
      </c>
    </row>
    <row r="62" spans="1:24">
      <c r="A62" s="34">
        <v>523456</v>
      </c>
      <c r="B62">
        <v>26500</v>
      </c>
      <c r="C62">
        <v>4113742</v>
      </c>
      <c r="D62" t="s">
        <v>491</v>
      </c>
      <c r="E62" t="s">
        <v>492</v>
      </c>
      <c r="F62" s="37">
        <v>4113742</v>
      </c>
      <c r="G62" t="s">
        <v>21</v>
      </c>
      <c r="H62" t="s">
        <v>767</v>
      </c>
      <c r="J62">
        <v>11574.25</v>
      </c>
      <c r="K62">
        <v>2163</v>
      </c>
      <c r="L62">
        <v>0</v>
      </c>
      <c r="M62">
        <v>0</v>
      </c>
      <c r="N62">
        <v>3293.75</v>
      </c>
      <c r="O62">
        <v>7473.5</v>
      </c>
      <c r="P62">
        <v>1475.75</v>
      </c>
      <c r="Q62">
        <v>336</v>
      </c>
      <c r="R62" s="62">
        <v>7037</v>
      </c>
      <c r="S62">
        <v>26316.25</v>
      </c>
      <c r="T62" s="6">
        <v>3.74</v>
      </c>
      <c r="U62">
        <v>125</v>
      </c>
      <c r="V62" s="144">
        <v>0.05</v>
      </c>
      <c r="W62" s="105">
        <v>3.6900000000000004</v>
      </c>
      <c r="X62">
        <v>4.9999999999999822E-2</v>
      </c>
    </row>
    <row r="63" spans="1:24">
      <c r="A63" s="34">
        <v>523456</v>
      </c>
      <c r="B63">
        <v>41020</v>
      </c>
      <c r="C63">
        <v>4115951</v>
      </c>
      <c r="D63" t="s">
        <v>567</v>
      </c>
      <c r="E63" t="s">
        <v>568</v>
      </c>
      <c r="F63" s="37">
        <v>4115951</v>
      </c>
      <c r="G63" t="s">
        <v>105</v>
      </c>
      <c r="H63" t="s">
        <v>767</v>
      </c>
      <c r="J63">
        <v>18591.080000000002</v>
      </c>
      <c r="K63">
        <v>10353.25</v>
      </c>
      <c r="L63">
        <v>0</v>
      </c>
      <c r="M63">
        <v>0</v>
      </c>
      <c r="N63">
        <v>423.8</v>
      </c>
      <c r="O63">
        <v>3527.58</v>
      </c>
      <c r="P63">
        <v>2420.2199999999998</v>
      </c>
      <c r="Q63">
        <v>579</v>
      </c>
      <c r="R63" s="62">
        <v>9559</v>
      </c>
      <c r="S63">
        <v>35894.93</v>
      </c>
      <c r="T63" s="6">
        <v>3.76</v>
      </c>
      <c r="U63">
        <v>120</v>
      </c>
      <c r="V63" s="144">
        <v>0.06</v>
      </c>
      <c r="W63" s="105">
        <v>3.6999999999999997</v>
      </c>
      <c r="X63">
        <v>6.0000000000000053E-2</v>
      </c>
    </row>
    <row r="64" spans="1:24">
      <c r="A64" s="34">
        <v>523456</v>
      </c>
      <c r="B64">
        <v>40920</v>
      </c>
      <c r="C64">
        <v>4114252</v>
      </c>
      <c r="D64" t="s">
        <v>378</v>
      </c>
      <c r="E64" t="s">
        <v>379</v>
      </c>
      <c r="F64" s="37">
        <v>4114252</v>
      </c>
      <c r="G64" t="s">
        <v>155</v>
      </c>
      <c r="H64" t="s">
        <v>767</v>
      </c>
      <c r="J64">
        <v>17283.18</v>
      </c>
      <c r="K64">
        <v>3240.69</v>
      </c>
      <c r="L64">
        <v>244.42</v>
      </c>
      <c r="M64">
        <v>0</v>
      </c>
      <c r="N64">
        <v>0</v>
      </c>
      <c r="O64">
        <v>6074.66</v>
      </c>
      <c r="P64">
        <v>197.85</v>
      </c>
      <c r="Q64">
        <v>266.48</v>
      </c>
      <c r="R64" s="62">
        <v>7277</v>
      </c>
      <c r="S64">
        <v>27307.279999999999</v>
      </c>
      <c r="T64" s="6">
        <v>3.75</v>
      </c>
      <c r="U64">
        <v>92</v>
      </c>
      <c r="V64" s="144">
        <v>0.04</v>
      </c>
      <c r="W64" s="105">
        <v>3.71</v>
      </c>
      <c r="X64">
        <v>4.0000000000000036E-2</v>
      </c>
    </row>
    <row r="65" spans="1:24">
      <c r="A65" s="34">
        <v>523456</v>
      </c>
      <c r="B65">
        <v>13100</v>
      </c>
      <c r="C65">
        <v>4114377</v>
      </c>
      <c r="D65" t="s">
        <v>289</v>
      </c>
      <c r="E65" t="s">
        <v>290</v>
      </c>
      <c r="F65" s="37">
        <v>4114377</v>
      </c>
      <c r="G65" t="s">
        <v>73</v>
      </c>
      <c r="H65" t="s">
        <v>767</v>
      </c>
      <c r="J65">
        <v>18593.05</v>
      </c>
      <c r="K65">
        <v>3633.27</v>
      </c>
      <c r="L65">
        <v>1382.32</v>
      </c>
      <c r="M65">
        <v>2734.99</v>
      </c>
      <c r="N65">
        <v>2668.88</v>
      </c>
      <c r="O65">
        <v>1754.59</v>
      </c>
      <c r="P65">
        <v>1899.78</v>
      </c>
      <c r="Q65">
        <v>382.32</v>
      </c>
      <c r="R65" s="62">
        <v>8810</v>
      </c>
      <c r="S65">
        <v>33049.199999999997</v>
      </c>
      <c r="T65" s="6">
        <v>3.75</v>
      </c>
      <c r="U65">
        <v>101</v>
      </c>
      <c r="V65" s="144">
        <v>0.04</v>
      </c>
      <c r="W65" s="105">
        <v>3.71</v>
      </c>
      <c r="X65">
        <v>4.0000000000000036E-2</v>
      </c>
    </row>
    <row r="66" spans="1:24">
      <c r="A66" s="34">
        <v>523456</v>
      </c>
      <c r="B66">
        <v>5000</v>
      </c>
      <c r="C66">
        <v>4113981</v>
      </c>
      <c r="D66" t="s">
        <v>439</v>
      </c>
      <c r="E66" t="s">
        <v>440</v>
      </c>
      <c r="F66" s="37">
        <v>4113981</v>
      </c>
      <c r="G66" t="s">
        <v>181</v>
      </c>
      <c r="H66" t="s">
        <v>767</v>
      </c>
      <c r="J66">
        <v>14974.25</v>
      </c>
      <c r="K66">
        <v>3346.75</v>
      </c>
      <c r="L66">
        <v>0</v>
      </c>
      <c r="M66">
        <v>0</v>
      </c>
      <c r="N66">
        <v>988.5</v>
      </c>
      <c r="O66">
        <v>7230.5</v>
      </c>
      <c r="P66">
        <v>1008</v>
      </c>
      <c r="Q66">
        <v>528</v>
      </c>
      <c r="R66" s="62">
        <v>7410</v>
      </c>
      <c r="S66">
        <v>28076</v>
      </c>
      <c r="T66" s="6">
        <v>3.79</v>
      </c>
      <c r="U66">
        <v>120</v>
      </c>
      <c r="V66" s="144">
        <v>7.0000000000000007E-2</v>
      </c>
      <c r="W66" s="105">
        <v>3.72</v>
      </c>
      <c r="X66">
        <v>6.999999999999984E-2</v>
      </c>
    </row>
    <row r="67" spans="1:24">
      <c r="A67" s="34">
        <v>523456</v>
      </c>
      <c r="B67">
        <v>16006</v>
      </c>
      <c r="C67">
        <v>4115561</v>
      </c>
      <c r="D67" t="s">
        <v>595</v>
      </c>
      <c r="E67" t="s">
        <v>596</v>
      </c>
      <c r="F67" s="37">
        <v>4115561</v>
      </c>
      <c r="G67" t="s">
        <v>597</v>
      </c>
      <c r="H67" t="s">
        <v>767</v>
      </c>
      <c r="J67">
        <v>14816.84</v>
      </c>
      <c r="K67">
        <v>5582.64</v>
      </c>
      <c r="L67">
        <v>848.58</v>
      </c>
      <c r="M67">
        <v>0</v>
      </c>
      <c r="N67">
        <v>1567.27</v>
      </c>
      <c r="O67">
        <v>2735.27</v>
      </c>
      <c r="P67">
        <v>488</v>
      </c>
      <c r="Q67">
        <v>919.67</v>
      </c>
      <c r="R67" s="62">
        <v>6993</v>
      </c>
      <c r="S67">
        <v>26958.27</v>
      </c>
      <c r="T67" s="6">
        <v>3.86</v>
      </c>
      <c r="U67">
        <v>125</v>
      </c>
      <c r="V67" s="144">
        <v>0.13</v>
      </c>
      <c r="W67" s="105">
        <v>3.73</v>
      </c>
      <c r="X67">
        <v>0.12999999999999989</v>
      </c>
    </row>
    <row r="68" spans="1:24">
      <c r="A68" s="34">
        <v>523456</v>
      </c>
      <c r="B68">
        <v>40330</v>
      </c>
      <c r="C68">
        <v>4000006</v>
      </c>
      <c r="D68" t="s">
        <v>696</v>
      </c>
      <c r="E68" t="s">
        <v>697</v>
      </c>
      <c r="F68" s="37">
        <v>4000006</v>
      </c>
      <c r="G68" t="s">
        <v>698</v>
      </c>
      <c r="H68" t="s">
        <v>767</v>
      </c>
      <c r="J68">
        <v>46486.6</v>
      </c>
      <c r="K68">
        <v>12216.8</v>
      </c>
      <c r="L68">
        <v>0</v>
      </c>
      <c r="M68">
        <v>0</v>
      </c>
      <c r="N68">
        <v>0</v>
      </c>
      <c r="O68">
        <v>11261.3</v>
      </c>
      <c r="P68">
        <v>5651.3</v>
      </c>
      <c r="Q68">
        <v>416</v>
      </c>
      <c r="R68" s="62">
        <v>20286</v>
      </c>
      <c r="S68">
        <v>76032</v>
      </c>
      <c r="T68" s="6">
        <v>3.75</v>
      </c>
      <c r="U68">
        <v>240</v>
      </c>
      <c r="V68" s="144">
        <v>0.02</v>
      </c>
      <c r="W68" s="105">
        <v>3.73</v>
      </c>
      <c r="X68">
        <v>2.0000000000000018E-2</v>
      </c>
    </row>
    <row r="69" spans="1:24">
      <c r="A69" s="34">
        <v>523456</v>
      </c>
      <c r="B69">
        <v>5500</v>
      </c>
      <c r="C69">
        <v>4115801</v>
      </c>
      <c r="D69" t="s">
        <v>628</v>
      </c>
      <c r="E69" t="s">
        <v>629</v>
      </c>
      <c r="F69" s="37">
        <v>4115801</v>
      </c>
      <c r="G69" t="s">
        <v>132</v>
      </c>
      <c r="H69" t="s">
        <v>767</v>
      </c>
      <c r="J69">
        <v>22966.25</v>
      </c>
      <c r="K69">
        <v>6159.5</v>
      </c>
      <c r="L69">
        <v>952.5</v>
      </c>
      <c r="M69">
        <v>0</v>
      </c>
      <c r="N69">
        <v>0</v>
      </c>
      <c r="O69">
        <v>6527.25</v>
      </c>
      <c r="P69">
        <v>1197.75</v>
      </c>
      <c r="Q69">
        <v>488</v>
      </c>
      <c r="R69" s="62">
        <v>10137</v>
      </c>
      <c r="S69">
        <v>38291.25</v>
      </c>
      <c r="T69" s="6">
        <v>3.78</v>
      </c>
      <c r="U69">
        <v>137</v>
      </c>
      <c r="V69" s="144">
        <v>0.05</v>
      </c>
      <c r="W69" s="105">
        <v>3.73</v>
      </c>
      <c r="X69">
        <v>4.9999999999999822E-2</v>
      </c>
    </row>
    <row r="70" spans="1:24">
      <c r="A70" s="34">
        <v>523456</v>
      </c>
      <c r="B70">
        <v>40700</v>
      </c>
      <c r="C70">
        <v>4113247</v>
      </c>
      <c r="D70" t="s">
        <v>424</v>
      </c>
      <c r="E70" t="s">
        <v>425</v>
      </c>
      <c r="F70" s="37">
        <v>4113247</v>
      </c>
      <c r="G70" t="s">
        <v>426</v>
      </c>
      <c r="H70" t="s">
        <v>767</v>
      </c>
      <c r="J70">
        <v>10263.5</v>
      </c>
      <c r="K70">
        <v>3745.5</v>
      </c>
      <c r="L70">
        <v>477.5</v>
      </c>
      <c r="M70">
        <v>0</v>
      </c>
      <c r="N70">
        <v>2336.75</v>
      </c>
      <c r="O70">
        <v>3088</v>
      </c>
      <c r="P70">
        <v>1903.75</v>
      </c>
      <c r="Q70">
        <v>512</v>
      </c>
      <c r="R70" s="62">
        <v>5836</v>
      </c>
      <c r="S70">
        <v>22327</v>
      </c>
      <c r="T70" s="6">
        <v>3.83</v>
      </c>
      <c r="U70">
        <v>76</v>
      </c>
      <c r="V70" s="144">
        <v>0.09</v>
      </c>
      <c r="W70" s="105">
        <v>3.74</v>
      </c>
      <c r="X70">
        <v>8.9999999999999858E-2</v>
      </c>
    </row>
    <row r="71" spans="1:24">
      <c r="A71" s="34">
        <v>523456</v>
      </c>
      <c r="B71">
        <v>40130</v>
      </c>
      <c r="C71">
        <v>4115871</v>
      </c>
      <c r="D71" t="s">
        <v>299</v>
      </c>
      <c r="E71" t="s">
        <v>300</v>
      </c>
      <c r="F71" s="37">
        <v>4115871</v>
      </c>
      <c r="G71" t="s">
        <v>768</v>
      </c>
      <c r="H71" t="s">
        <v>767</v>
      </c>
      <c r="J71">
        <v>9154.5</v>
      </c>
      <c r="K71">
        <v>1390</v>
      </c>
      <c r="L71">
        <v>0</v>
      </c>
      <c r="M71">
        <v>0</v>
      </c>
      <c r="N71">
        <v>363.75</v>
      </c>
      <c r="O71">
        <v>3606.5</v>
      </c>
      <c r="P71">
        <v>1706.75</v>
      </c>
      <c r="Q71">
        <v>0</v>
      </c>
      <c r="R71" s="62">
        <v>4329</v>
      </c>
      <c r="S71">
        <v>16221.5</v>
      </c>
      <c r="T71" s="6">
        <v>3.75</v>
      </c>
      <c r="U71">
        <v>57</v>
      </c>
      <c r="V71" s="144">
        <v>0</v>
      </c>
      <c r="W71" s="105">
        <v>3.75</v>
      </c>
      <c r="X71">
        <v>0</v>
      </c>
    </row>
    <row r="72" spans="1:24">
      <c r="A72" s="34">
        <v>523456</v>
      </c>
      <c r="B72">
        <v>9100</v>
      </c>
      <c r="C72">
        <v>4113569</v>
      </c>
      <c r="D72" t="s">
        <v>302</v>
      </c>
      <c r="E72" t="s">
        <v>303</v>
      </c>
      <c r="F72" s="37">
        <v>4113569</v>
      </c>
      <c r="G72" t="s">
        <v>76</v>
      </c>
      <c r="H72" t="s">
        <v>767</v>
      </c>
      <c r="J72">
        <v>12793.18</v>
      </c>
      <c r="K72">
        <v>3523.66</v>
      </c>
      <c r="L72">
        <v>544.99</v>
      </c>
      <c r="M72">
        <v>0</v>
      </c>
      <c r="N72">
        <v>4154.4799999999996</v>
      </c>
      <c r="O72">
        <v>1072.3</v>
      </c>
      <c r="P72">
        <v>1136.01</v>
      </c>
      <c r="Q72">
        <v>512.5</v>
      </c>
      <c r="R72" s="62">
        <v>6176</v>
      </c>
      <c r="S72">
        <v>23737.119999999999</v>
      </c>
      <c r="T72" s="6">
        <v>3.84</v>
      </c>
      <c r="U72">
        <v>105</v>
      </c>
      <c r="V72" s="144">
        <v>0.08</v>
      </c>
      <c r="W72" s="105">
        <v>3.76</v>
      </c>
      <c r="X72">
        <v>8.0000000000000071E-2</v>
      </c>
    </row>
    <row r="73" spans="1:24">
      <c r="A73" s="34">
        <v>523456</v>
      </c>
      <c r="B73">
        <v>8900</v>
      </c>
      <c r="C73">
        <v>4113940</v>
      </c>
      <c r="D73" t="s">
        <v>687</v>
      </c>
      <c r="E73" t="s">
        <v>688</v>
      </c>
      <c r="F73" s="37">
        <v>4113940</v>
      </c>
      <c r="G73" t="s">
        <v>689</v>
      </c>
      <c r="H73" t="s">
        <v>767</v>
      </c>
      <c r="J73">
        <v>30759.38</v>
      </c>
      <c r="K73">
        <v>10387.31</v>
      </c>
      <c r="L73">
        <v>607.9</v>
      </c>
      <c r="M73">
        <v>0</v>
      </c>
      <c r="N73">
        <v>0</v>
      </c>
      <c r="O73">
        <v>6404.77</v>
      </c>
      <c r="P73">
        <v>699.68</v>
      </c>
      <c r="Q73">
        <v>0</v>
      </c>
      <c r="R73" s="62">
        <v>12960</v>
      </c>
      <c r="S73">
        <v>48859.040000000001</v>
      </c>
      <c r="T73" s="6">
        <v>3.77</v>
      </c>
      <c r="U73">
        <v>165</v>
      </c>
      <c r="V73" s="144">
        <v>0</v>
      </c>
      <c r="W73" s="105">
        <v>3.77</v>
      </c>
      <c r="X73">
        <v>0</v>
      </c>
    </row>
    <row r="74" spans="1:24">
      <c r="A74" s="34">
        <v>523456</v>
      </c>
      <c r="B74">
        <v>20600</v>
      </c>
      <c r="C74">
        <v>4114310</v>
      </c>
      <c r="D74" t="s">
        <v>383</v>
      </c>
      <c r="E74" t="s">
        <v>384</v>
      </c>
      <c r="F74" s="37">
        <v>4114310</v>
      </c>
      <c r="G74" t="s">
        <v>385</v>
      </c>
      <c r="H74" t="s">
        <v>767</v>
      </c>
      <c r="J74">
        <v>8847.98</v>
      </c>
      <c r="K74">
        <v>2499.15</v>
      </c>
      <c r="L74">
        <v>129.5</v>
      </c>
      <c r="M74">
        <v>0</v>
      </c>
      <c r="N74">
        <v>0</v>
      </c>
      <c r="O74">
        <v>2335.67</v>
      </c>
      <c r="P74">
        <v>407.53</v>
      </c>
      <c r="Q74">
        <v>377.67</v>
      </c>
      <c r="R74" s="62">
        <v>3758</v>
      </c>
      <c r="S74">
        <v>14597.5</v>
      </c>
      <c r="T74" s="6">
        <v>3.88</v>
      </c>
      <c r="U74">
        <v>64</v>
      </c>
      <c r="V74" s="144">
        <v>0.1</v>
      </c>
      <c r="W74" s="105">
        <v>3.78</v>
      </c>
      <c r="X74">
        <v>0.10000000000000009</v>
      </c>
    </row>
    <row r="75" spans="1:24">
      <c r="A75" s="34">
        <v>523456</v>
      </c>
      <c r="B75">
        <v>40160</v>
      </c>
      <c r="C75">
        <v>4113452</v>
      </c>
      <c r="D75" t="s">
        <v>447</v>
      </c>
      <c r="E75" t="s">
        <v>448</v>
      </c>
      <c r="F75" s="37">
        <v>4113452</v>
      </c>
      <c r="G75" t="s">
        <v>186</v>
      </c>
      <c r="H75" t="s">
        <v>767</v>
      </c>
      <c r="J75">
        <v>22684.69</v>
      </c>
      <c r="K75">
        <v>7218.41</v>
      </c>
      <c r="L75">
        <v>0</v>
      </c>
      <c r="M75">
        <v>0</v>
      </c>
      <c r="N75">
        <v>79.25</v>
      </c>
      <c r="O75">
        <v>4966.49</v>
      </c>
      <c r="P75">
        <v>3322.35</v>
      </c>
      <c r="Q75">
        <v>504</v>
      </c>
      <c r="R75" s="62">
        <v>10129</v>
      </c>
      <c r="S75">
        <v>38775.19</v>
      </c>
      <c r="T75" s="6">
        <v>3.83</v>
      </c>
      <c r="U75">
        <v>125</v>
      </c>
      <c r="V75" s="144">
        <v>0.05</v>
      </c>
      <c r="W75" s="105">
        <v>3.7800000000000002</v>
      </c>
      <c r="X75">
        <v>4.9999999999999822E-2</v>
      </c>
    </row>
    <row r="76" spans="1:24">
      <c r="A76" s="34">
        <v>523456</v>
      </c>
      <c r="B76">
        <v>40040</v>
      </c>
      <c r="C76">
        <v>4115921</v>
      </c>
      <c r="D76" t="s">
        <v>561</v>
      </c>
      <c r="E76" t="s">
        <v>562</v>
      </c>
      <c r="F76" s="37">
        <v>4115921</v>
      </c>
      <c r="G76" t="s">
        <v>563</v>
      </c>
      <c r="H76" t="s">
        <v>767</v>
      </c>
      <c r="J76">
        <v>18129.400000000001</v>
      </c>
      <c r="K76">
        <v>6091.83</v>
      </c>
      <c r="L76">
        <v>0</v>
      </c>
      <c r="M76">
        <v>0</v>
      </c>
      <c r="N76">
        <v>30.57</v>
      </c>
      <c r="O76">
        <v>3044.15</v>
      </c>
      <c r="P76">
        <v>1500.82</v>
      </c>
      <c r="Q76">
        <v>525.09</v>
      </c>
      <c r="R76" s="62">
        <v>7600</v>
      </c>
      <c r="S76">
        <v>29321.86</v>
      </c>
      <c r="T76" s="6">
        <v>3.86</v>
      </c>
      <c r="U76">
        <v>120</v>
      </c>
      <c r="V76" s="144">
        <v>7.0000000000000007E-2</v>
      </c>
      <c r="W76" s="105">
        <v>3.79</v>
      </c>
      <c r="X76">
        <v>6.999999999999984E-2</v>
      </c>
    </row>
    <row r="77" spans="1:24">
      <c r="A77" s="34">
        <v>523456</v>
      </c>
      <c r="B77">
        <v>40710</v>
      </c>
      <c r="C77">
        <v>4114336</v>
      </c>
      <c r="D77" t="s">
        <v>373</v>
      </c>
      <c r="E77" t="s">
        <v>374</v>
      </c>
      <c r="F77" s="37">
        <v>4114336</v>
      </c>
      <c r="G77" t="s">
        <v>153</v>
      </c>
      <c r="H77" t="s">
        <v>767</v>
      </c>
      <c r="J77">
        <v>16371.01</v>
      </c>
      <c r="K77">
        <v>2842.58</v>
      </c>
      <c r="L77">
        <v>0.75</v>
      </c>
      <c r="M77">
        <v>0</v>
      </c>
      <c r="N77">
        <v>0</v>
      </c>
      <c r="O77">
        <v>6932</v>
      </c>
      <c r="P77">
        <v>822.91</v>
      </c>
      <c r="Q77">
        <v>459.48</v>
      </c>
      <c r="R77" s="62">
        <v>7105</v>
      </c>
      <c r="S77">
        <v>27428.73</v>
      </c>
      <c r="T77" s="6">
        <v>3.86</v>
      </c>
      <c r="U77">
        <v>106</v>
      </c>
      <c r="V77" s="144">
        <v>0.06</v>
      </c>
      <c r="W77" s="105">
        <v>3.8</v>
      </c>
      <c r="X77">
        <v>6.0000000000000053E-2</v>
      </c>
    </row>
    <row r="78" spans="1:24">
      <c r="A78" s="34">
        <v>523456</v>
      </c>
      <c r="B78">
        <v>40250</v>
      </c>
      <c r="C78">
        <v>4115531</v>
      </c>
      <c r="D78" t="s">
        <v>675</v>
      </c>
      <c r="E78" t="s">
        <v>676</v>
      </c>
      <c r="F78" s="37">
        <v>4115531</v>
      </c>
      <c r="G78" t="s">
        <v>677</v>
      </c>
      <c r="H78" t="s">
        <v>767</v>
      </c>
      <c r="J78">
        <v>20746.73</v>
      </c>
      <c r="K78">
        <v>6568.91</v>
      </c>
      <c r="L78">
        <v>2566.15</v>
      </c>
      <c r="M78">
        <v>0</v>
      </c>
      <c r="N78">
        <v>1963.62</v>
      </c>
      <c r="O78">
        <v>2179.6999999999998</v>
      </c>
      <c r="P78">
        <v>599.03</v>
      </c>
      <c r="Q78">
        <v>464</v>
      </c>
      <c r="R78" s="62">
        <v>9117</v>
      </c>
      <c r="S78">
        <v>35088.14</v>
      </c>
      <c r="T78" s="6">
        <v>3.85</v>
      </c>
      <c r="U78">
        <v>120</v>
      </c>
      <c r="V78" s="144">
        <v>0.05</v>
      </c>
      <c r="W78" s="105">
        <v>3.8000000000000003</v>
      </c>
      <c r="X78">
        <v>4.9999999999999822E-2</v>
      </c>
    </row>
    <row r="79" spans="1:24">
      <c r="A79" s="34">
        <v>523456</v>
      </c>
      <c r="B79">
        <v>35060</v>
      </c>
      <c r="C79">
        <v>4000121</v>
      </c>
      <c r="D79" t="s">
        <v>433</v>
      </c>
      <c r="E79" t="s">
        <v>434</v>
      </c>
      <c r="F79" s="37">
        <v>4000121</v>
      </c>
      <c r="G79" t="s">
        <v>435</v>
      </c>
      <c r="H79" t="s">
        <v>767</v>
      </c>
      <c r="J79">
        <v>21750.9</v>
      </c>
      <c r="K79">
        <v>184</v>
      </c>
      <c r="L79">
        <v>0</v>
      </c>
      <c r="M79">
        <v>0</v>
      </c>
      <c r="N79">
        <v>0</v>
      </c>
      <c r="O79">
        <v>9225.5</v>
      </c>
      <c r="P79">
        <v>2764.3</v>
      </c>
      <c r="Q79">
        <v>0</v>
      </c>
      <c r="R79" s="62">
        <v>8871</v>
      </c>
      <c r="S79">
        <v>33924.699999999997</v>
      </c>
      <c r="T79" s="6">
        <v>3.82</v>
      </c>
      <c r="U79">
        <v>100</v>
      </c>
      <c r="V79" s="144">
        <v>0</v>
      </c>
      <c r="W79" s="105">
        <v>3.82</v>
      </c>
      <c r="X79">
        <v>0</v>
      </c>
    </row>
    <row r="80" spans="1:24">
      <c r="A80" s="34">
        <v>523456</v>
      </c>
      <c r="B80">
        <v>18300</v>
      </c>
      <c r="C80">
        <v>4114688</v>
      </c>
      <c r="D80" t="s">
        <v>642</v>
      </c>
      <c r="E80" t="s">
        <v>643</v>
      </c>
      <c r="F80" s="37">
        <v>4114688</v>
      </c>
      <c r="G80" t="s">
        <v>644</v>
      </c>
      <c r="H80" t="s">
        <v>767</v>
      </c>
      <c r="J80">
        <v>10947.9</v>
      </c>
      <c r="K80">
        <v>3117.75</v>
      </c>
      <c r="L80">
        <v>876.18</v>
      </c>
      <c r="M80">
        <v>0</v>
      </c>
      <c r="N80">
        <v>1165.04</v>
      </c>
      <c r="O80">
        <v>3179.48</v>
      </c>
      <c r="P80">
        <v>573.16999999999996</v>
      </c>
      <c r="Q80">
        <v>421</v>
      </c>
      <c r="R80" s="62">
        <v>5200</v>
      </c>
      <c r="S80">
        <v>20280.52</v>
      </c>
      <c r="T80" s="6">
        <v>3.9</v>
      </c>
      <c r="U80">
        <v>74</v>
      </c>
      <c r="V80" s="144">
        <v>0.08</v>
      </c>
      <c r="W80" s="105">
        <v>3.82</v>
      </c>
      <c r="X80">
        <v>8.0000000000000071E-2</v>
      </c>
    </row>
    <row r="81" spans="1:24">
      <c r="A81" s="34">
        <v>523456</v>
      </c>
      <c r="B81">
        <v>40510</v>
      </c>
      <c r="C81">
        <v>4113585</v>
      </c>
      <c r="D81" t="s">
        <v>480</v>
      </c>
      <c r="E81" t="s">
        <v>481</v>
      </c>
      <c r="F81" s="37">
        <v>4113585</v>
      </c>
      <c r="G81" t="s">
        <v>16</v>
      </c>
      <c r="H81" t="s">
        <v>767</v>
      </c>
      <c r="J81">
        <v>21828.77</v>
      </c>
      <c r="K81">
        <v>5988.01</v>
      </c>
      <c r="L81">
        <v>577.48</v>
      </c>
      <c r="M81">
        <v>406.16</v>
      </c>
      <c r="N81">
        <v>757.94</v>
      </c>
      <c r="O81">
        <v>5663.21</v>
      </c>
      <c r="P81">
        <v>2561.44</v>
      </c>
      <c r="Q81">
        <v>455</v>
      </c>
      <c r="R81" s="62">
        <v>9873</v>
      </c>
      <c r="S81">
        <v>38238.01</v>
      </c>
      <c r="T81" s="6">
        <v>3.87</v>
      </c>
      <c r="U81">
        <v>119</v>
      </c>
      <c r="V81" s="144">
        <v>0.05</v>
      </c>
      <c r="W81" s="105">
        <v>3.8200000000000003</v>
      </c>
      <c r="X81">
        <v>4.9999999999999822E-2</v>
      </c>
    </row>
    <row r="82" spans="1:24">
      <c r="A82" s="34">
        <v>523456</v>
      </c>
      <c r="B82">
        <v>20000</v>
      </c>
      <c r="C82">
        <v>4114543</v>
      </c>
      <c r="D82" t="s">
        <v>640</v>
      </c>
      <c r="E82" t="s">
        <v>641</v>
      </c>
      <c r="F82" s="37">
        <v>4114543</v>
      </c>
      <c r="G82" t="s">
        <v>138</v>
      </c>
      <c r="H82" t="s">
        <v>767</v>
      </c>
      <c r="J82">
        <v>14320.32</v>
      </c>
      <c r="K82">
        <v>3273.94</v>
      </c>
      <c r="L82">
        <v>984.99</v>
      </c>
      <c r="M82">
        <v>0</v>
      </c>
      <c r="N82">
        <v>0</v>
      </c>
      <c r="O82">
        <v>3385.36</v>
      </c>
      <c r="P82">
        <v>955.38</v>
      </c>
      <c r="Q82">
        <v>528</v>
      </c>
      <c r="R82" s="62">
        <v>6001</v>
      </c>
      <c r="S82">
        <v>23447.99</v>
      </c>
      <c r="T82" s="6">
        <v>3.91</v>
      </c>
      <c r="U82">
        <v>80</v>
      </c>
      <c r="V82" s="144">
        <v>0.09</v>
      </c>
      <c r="W82" s="105">
        <v>3.8200000000000003</v>
      </c>
      <c r="X82">
        <v>8.9999999999999858E-2</v>
      </c>
    </row>
    <row r="83" spans="1:24">
      <c r="A83" s="34">
        <v>523456</v>
      </c>
      <c r="B83">
        <v>41030</v>
      </c>
      <c r="C83">
        <v>4114796</v>
      </c>
      <c r="D83" t="s">
        <v>389</v>
      </c>
      <c r="E83" t="s">
        <v>390</v>
      </c>
      <c r="F83" s="37">
        <v>4114796</v>
      </c>
      <c r="G83" t="s">
        <v>159</v>
      </c>
      <c r="H83" t="s">
        <v>767</v>
      </c>
      <c r="J83">
        <v>11136.76</v>
      </c>
      <c r="K83">
        <v>1115.3599999999999</v>
      </c>
      <c r="L83">
        <v>142.05000000000001</v>
      </c>
      <c r="M83">
        <v>0</v>
      </c>
      <c r="N83">
        <v>0</v>
      </c>
      <c r="O83">
        <v>4105.63</v>
      </c>
      <c r="P83">
        <v>0</v>
      </c>
      <c r="Q83">
        <v>491.52</v>
      </c>
      <c r="R83" s="62">
        <v>4442</v>
      </c>
      <c r="S83">
        <v>16991.32</v>
      </c>
      <c r="T83" s="6">
        <v>3.83</v>
      </c>
      <c r="U83">
        <v>56</v>
      </c>
      <c r="V83" s="144">
        <v>0.11</v>
      </c>
      <c r="W83" s="105">
        <v>3.83</v>
      </c>
      <c r="X83">
        <v>0</v>
      </c>
    </row>
    <row r="84" spans="1:24" s="36" customFormat="1">
      <c r="A84" s="34">
        <v>523456</v>
      </c>
      <c r="B84">
        <v>23400</v>
      </c>
      <c r="C84">
        <v>4114179</v>
      </c>
      <c r="D84" t="s">
        <v>357</v>
      </c>
      <c r="E84" t="s">
        <v>358</v>
      </c>
      <c r="F84" s="37">
        <v>4114179</v>
      </c>
      <c r="G84" t="s">
        <v>145</v>
      </c>
      <c r="H84" t="s">
        <v>767</v>
      </c>
      <c r="I84"/>
      <c r="J84">
        <v>18236.75</v>
      </c>
      <c r="K84">
        <v>3982.75</v>
      </c>
      <c r="L84">
        <v>1108</v>
      </c>
      <c r="M84">
        <v>0</v>
      </c>
      <c r="N84">
        <v>0</v>
      </c>
      <c r="O84">
        <v>8727.25</v>
      </c>
      <c r="P84">
        <v>3406.5</v>
      </c>
      <c r="Q84">
        <v>360</v>
      </c>
      <c r="R84" s="62">
        <v>9244</v>
      </c>
      <c r="S84">
        <v>35821.25</v>
      </c>
      <c r="T84" s="6">
        <v>3.88</v>
      </c>
      <c r="U84">
        <v>113</v>
      </c>
      <c r="V84" s="144">
        <v>0.04</v>
      </c>
      <c r="W84" s="105">
        <v>3.84</v>
      </c>
      <c r="X84">
        <v>4.0000000000000036E-2</v>
      </c>
    </row>
    <row r="85" spans="1:24">
      <c r="A85" s="34">
        <v>523456</v>
      </c>
      <c r="B85">
        <v>17000</v>
      </c>
      <c r="C85">
        <v>4114578</v>
      </c>
      <c r="D85" t="s">
        <v>638</v>
      </c>
      <c r="E85" t="s">
        <v>639</v>
      </c>
      <c r="F85" s="37">
        <v>4114578</v>
      </c>
      <c r="G85" t="s">
        <v>137</v>
      </c>
      <c r="H85" t="s">
        <v>767</v>
      </c>
      <c r="J85">
        <v>16395.13</v>
      </c>
      <c r="K85">
        <v>2653.03</v>
      </c>
      <c r="L85">
        <v>359.12</v>
      </c>
      <c r="M85">
        <v>0</v>
      </c>
      <c r="N85">
        <v>660.06</v>
      </c>
      <c r="O85">
        <v>3679.9</v>
      </c>
      <c r="P85">
        <v>1404.75</v>
      </c>
      <c r="Q85">
        <v>548.47</v>
      </c>
      <c r="R85" s="62">
        <v>6547</v>
      </c>
      <c r="S85">
        <v>25700.46</v>
      </c>
      <c r="T85" s="6">
        <v>3.93</v>
      </c>
      <c r="U85">
        <v>92</v>
      </c>
      <c r="V85" s="144">
        <v>0.08</v>
      </c>
      <c r="W85" s="105">
        <v>3.85</v>
      </c>
      <c r="X85">
        <v>8.0000000000000071E-2</v>
      </c>
    </row>
    <row r="86" spans="1:24">
      <c r="A86" s="34">
        <v>523456</v>
      </c>
      <c r="B86">
        <v>33200</v>
      </c>
      <c r="C86">
        <v>4111027</v>
      </c>
      <c r="D86" t="s">
        <v>463</v>
      </c>
      <c r="E86" t="s">
        <v>464</v>
      </c>
      <c r="F86" s="37">
        <v>4111027</v>
      </c>
      <c r="G86" t="s">
        <v>9</v>
      </c>
      <c r="H86" t="s">
        <v>767</v>
      </c>
      <c r="J86">
        <v>11486.26</v>
      </c>
      <c r="K86">
        <v>4685.83</v>
      </c>
      <c r="L86">
        <v>0</v>
      </c>
      <c r="M86">
        <v>0</v>
      </c>
      <c r="N86">
        <v>390.47</v>
      </c>
      <c r="O86">
        <v>2945.01</v>
      </c>
      <c r="P86">
        <v>1310.74</v>
      </c>
      <c r="Q86">
        <v>512</v>
      </c>
      <c r="R86" s="62">
        <v>5394</v>
      </c>
      <c r="S86">
        <v>21330.31</v>
      </c>
      <c r="T86" s="6">
        <v>3.95</v>
      </c>
      <c r="U86">
        <v>85</v>
      </c>
      <c r="V86" s="144">
        <v>0.09</v>
      </c>
      <c r="W86" s="105">
        <v>3.8600000000000003</v>
      </c>
      <c r="X86">
        <v>8.9999999999999858E-2</v>
      </c>
    </row>
    <row r="87" spans="1:24">
      <c r="A87" s="34">
        <v>523456</v>
      </c>
      <c r="B87">
        <v>26010</v>
      </c>
      <c r="C87">
        <v>4113684</v>
      </c>
      <c r="D87" t="s">
        <v>241</v>
      </c>
      <c r="E87" t="s">
        <v>242</v>
      </c>
      <c r="F87" s="37">
        <v>4113684</v>
      </c>
      <c r="G87" t="s">
        <v>52</v>
      </c>
      <c r="H87" t="s">
        <v>767</v>
      </c>
      <c r="J87">
        <v>11135.61</v>
      </c>
      <c r="K87">
        <v>8188.74</v>
      </c>
      <c r="L87">
        <v>257.22000000000003</v>
      </c>
      <c r="M87">
        <v>0</v>
      </c>
      <c r="N87">
        <v>3650.28</v>
      </c>
      <c r="O87">
        <v>3690.77</v>
      </c>
      <c r="P87">
        <v>1481.35</v>
      </c>
      <c r="Q87">
        <v>507.5</v>
      </c>
      <c r="R87" s="62">
        <v>7365</v>
      </c>
      <c r="S87">
        <v>28911.47</v>
      </c>
      <c r="T87" s="6">
        <v>3.93</v>
      </c>
      <c r="U87">
        <v>108</v>
      </c>
      <c r="V87" s="144">
        <v>7.0000000000000007E-2</v>
      </c>
      <c r="W87" s="105">
        <v>3.8600000000000003</v>
      </c>
      <c r="X87">
        <v>6.999999999999984E-2</v>
      </c>
    </row>
    <row r="88" spans="1:24">
      <c r="A88" s="34">
        <v>523456</v>
      </c>
      <c r="B88">
        <v>6400</v>
      </c>
      <c r="C88">
        <v>4112405</v>
      </c>
      <c r="D88" t="s">
        <v>701</v>
      </c>
      <c r="E88" t="s">
        <v>702</v>
      </c>
      <c r="F88" s="37">
        <v>4112405</v>
      </c>
      <c r="G88" t="s">
        <v>703</v>
      </c>
      <c r="H88" t="s">
        <v>767</v>
      </c>
      <c r="J88">
        <v>4317.5</v>
      </c>
      <c r="K88">
        <v>1535.75</v>
      </c>
      <c r="L88">
        <v>31.5</v>
      </c>
      <c r="M88">
        <v>0</v>
      </c>
      <c r="N88">
        <v>3072</v>
      </c>
      <c r="O88">
        <v>2193</v>
      </c>
      <c r="P88">
        <v>1352.75</v>
      </c>
      <c r="Q88">
        <v>576</v>
      </c>
      <c r="R88" s="62">
        <v>3376</v>
      </c>
      <c r="S88">
        <v>13078.5</v>
      </c>
      <c r="T88" s="6">
        <v>3.87</v>
      </c>
      <c r="U88">
        <v>55</v>
      </c>
      <c r="V88" s="144">
        <v>0.17</v>
      </c>
      <c r="W88" s="105">
        <v>3.87</v>
      </c>
      <c r="X88">
        <v>0</v>
      </c>
    </row>
    <row r="89" spans="1:24">
      <c r="A89" s="34">
        <v>523456</v>
      </c>
      <c r="B89">
        <v>5600</v>
      </c>
      <c r="C89">
        <v>4114770</v>
      </c>
      <c r="D89" t="s">
        <v>611</v>
      </c>
      <c r="E89" t="s">
        <v>612</v>
      </c>
      <c r="F89" s="37">
        <v>4114770</v>
      </c>
      <c r="G89" t="s">
        <v>124</v>
      </c>
      <c r="H89" t="s">
        <v>767</v>
      </c>
      <c r="J89">
        <v>13700.89</v>
      </c>
      <c r="K89">
        <v>3971.96</v>
      </c>
      <c r="L89">
        <v>101.43</v>
      </c>
      <c r="M89">
        <v>0</v>
      </c>
      <c r="N89">
        <v>349.69</v>
      </c>
      <c r="O89">
        <v>4761.54</v>
      </c>
      <c r="P89">
        <v>808.05</v>
      </c>
      <c r="Q89">
        <v>528</v>
      </c>
      <c r="R89" s="62">
        <v>6124</v>
      </c>
      <c r="S89">
        <v>24221.56</v>
      </c>
      <c r="T89" s="6">
        <v>3.96</v>
      </c>
      <c r="U89">
        <v>109</v>
      </c>
      <c r="V89" s="144">
        <v>0.09</v>
      </c>
      <c r="W89" s="105">
        <v>3.87</v>
      </c>
      <c r="X89">
        <v>8.9999999999999858E-2</v>
      </c>
    </row>
    <row r="90" spans="1:24">
      <c r="A90" s="34">
        <v>523456</v>
      </c>
      <c r="B90">
        <v>14600</v>
      </c>
      <c r="C90">
        <v>4113874</v>
      </c>
      <c r="D90" t="s">
        <v>346</v>
      </c>
      <c r="E90" t="s">
        <v>347</v>
      </c>
      <c r="F90" s="37">
        <v>4113874</v>
      </c>
      <c r="G90" t="s">
        <v>96</v>
      </c>
      <c r="H90" t="s">
        <v>767</v>
      </c>
      <c r="J90">
        <v>18061.580000000002</v>
      </c>
      <c r="K90">
        <v>7936.76</v>
      </c>
      <c r="L90">
        <v>437.09</v>
      </c>
      <c r="M90">
        <v>0</v>
      </c>
      <c r="N90">
        <v>1647.79</v>
      </c>
      <c r="O90">
        <v>3657.87</v>
      </c>
      <c r="P90">
        <v>1104.32</v>
      </c>
      <c r="Q90">
        <v>470.5</v>
      </c>
      <c r="R90" s="62">
        <v>8448</v>
      </c>
      <c r="S90">
        <v>33315.910000000003</v>
      </c>
      <c r="T90" s="6">
        <v>3.94</v>
      </c>
      <c r="U90">
        <v>102</v>
      </c>
      <c r="V90" s="144">
        <v>0.06</v>
      </c>
      <c r="W90" s="105">
        <v>3.88</v>
      </c>
      <c r="X90">
        <v>6.0000000000000053E-2</v>
      </c>
    </row>
    <row r="91" spans="1:24">
      <c r="A91" s="34">
        <v>523456</v>
      </c>
      <c r="B91">
        <v>6600</v>
      </c>
      <c r="C91">
        <v>4111662</v>
      </c>
      <c r="D91" t="s">
        <v>451</v>
      </c>
      <c r="E91" t="s">
        <v>452</v>
      </c>
      <c r="F91" s="37">
        <v>4111662</v>
      </c>
      <c r="G91" t="s">
        <v>453</v>
      </c>
      <c r="H91" t="s">
        <v>767</v>
      </c>
      <c r="J91">
        <v>9047.5</v>
      </c>
      <c r="K91">
        <v>3095.75</v>
      </c>
      <c r="L91">
        <v>426.75</v>
      </c>
      <c r="M91">
        <v>0</v>
      </c>
      <c r="N91">
        <v>332</v>
      </c>
      <c r="O91">
        <v>2827.7</v>
      </c>
      <c r="P91">
        <v>0</v>
      </c>
      <c r="Q91">
        <v>0</v>
      </c>
      <c r="R91" s="62">
        <v>4047</v>
      </c>
      <c r="S91">
        <v>15729.7</v>
      </c>
      <c r="T91" s="6">
        <v>3.89</v>
      </c>
      <c r="U91">
        <v>59</v>
      </c>
      <c r="V91" s="144">
        <v>0</v>
      </c>
      <c r="W91" s="105">
        <v>3.89</v>
      </c>
      <c r="X91">
        <v>0</v>
      </c>
    </row>
    <row r="92" spans="1:24">
      <c r="A92" s="34">
        <v>523456</v>
      </c>
      <c r="B92">
        <v>12700</v>
      </c>
      <c r="C92">
        <v>4115541</v>
      </c>
      <c r="D92" t="s">
        <v>394</v>
      </c>
      <c r="E92" t="s">
        <v>395</v>
      </c>
      <c r="F92" s="37">
        <v>4115541</v>
      </c>
      <c r="G92" t="s">
        <v>161</v>
      </c>
      <c r="H92" t="s">
        <v>767</v>
      </c>
      <c r="J92">
        <v>17679</v>
      </c>
      <c r="K92">
        <v>3561.3</v>
      </c>
      <c r="L92">
        <v>1987.65</v>
      </c>
      <c r="M92">
        <v>0</v>
      </c>
      <c r="N92">
        <v>136.53</v>
      </c>
      <c r="O92">
        <v>4724.87</v>
      </c>
      <c r="P92">
        <v>0</v>
      </c>
      <c r="Q92">
        <v>416</v>
      </c>
      <c r="R92" s="62">
        <v>7194</v>
      </c>
      <c r="S92">
        <v>28505.35</v>
      </c>
      <c r="T92" s="6">
        <v>3.96</v>
      </c>
      <c r="U92">
        <v>99</v>
      </c>
      <c r="V92" s="144">
        <v>0.06</v>
      </c>
      <c r="W92" s="105">
        <v>3.9</v>
      </c>
      <c r="X92">
        <v>6.0000000000000053E-2</v>
      </c>
    </row>
    <row r="93" spans="1:24">
      <c r="A93" s="34">
        <v>523456</v>
      </c>
      <c r="B93">
        <v>40020</v>
      </c>
      <c r="C93">
        <v>4110490</v>
      </c>
      <c r="D93" t="s">
        <v>513</v>
      </c>
      <c r="E93" t="s">
        <v>514</v>
      </c>
      <c r="F93" s="37">
        <v>4110490</v>
      </c>
      <c r="G93" t="s">
        <v>31</v>
      </c>
      <c r="H93" t="s">
        <v>767</v>
      </c>
      <c r="J93">
        <v>24644.25</v>
      </c>
      <c r="K93">
        <v>6168</v>
      </c>
      <c r="L93">
        <v>1384.75</v>
      </c>
      <c r="M93">
        <v>0</v>
      </c>
      <c r="N93">
        <v>115.75</v>
      </c>
      <c r="O93">
        <v>3194.75</v>
      </c>
      <c r="P93">
        <v>2477.25</v>
      </c>
      <c r="Q93">
        <v>488</v>
      </c>
      <c r="R93" s="62">
        <v>9745</v>
      </c>
      <c r="S93">
        <v>38472.75</v>
      </c>
      <c r="T93" s="6">
        <v>3.95</v>
      </c>
      <c r="U93">
        <v>120</v>
      </c>
      <c r="V93" s="144">
        <v>0.05</v>
      </c>
      <c r="W93" s="105">
        <v>3.9000000000000004</v>
      </c>
      <c r="X93">
        <v>4.9999999999999822E-2</v>
      </c>
    </row>
    <row r="94" spans="1:24">
      <c r="A94" s="34">
        <v>523456</v>
      </c>
      <c r="B94">
        <v>40170</v>
      </c>
      <c r="C94">
        <v>4114712</v>
      </c>
      <c r="D94" t="s">
        <v>410</v>
      </c>
      <c r="E94" t="s">
        <v>411</v>
      </c>
      <c r="F94" s="37">
        <v>4114712</v>
      </c>
      <c r="G94" t="s">
        <v>169</v>
      </c>
      <c r="H94" t="s">
        <v>767</v>
      </c>
      <c r="J94">
        <v>29189.25</v>
      </c>
      <c r="K94">
        <v>8827.5</v>
      </c>
      <c r="L94">
        <v>2060.25</v>
      </c>
      <c r="M94">
        <v>265.25</v>
      </c>
      <c r="N94">
        <v>3682.5</v>
      </c>
      <c r="O94">
        <v>6817.5</v>
      </c>
      <c r="P94">
        <v>2326</v>
      </c>
      <c r="Q94">
        <v>408</v>
      </c>
      <c r="R94" s="62">
        <v>13623</v>
      </c>
      <c r="S94">
        <v>53576.25</v>
      </c>
      <c r="T94" s="6">
        <v>3.93</v>
      </c>
      <c r="U94">
        <v>164</v>
      </c>
      <c r="V94" s="144">
        <v>0.03</v>
      </c>
      <c r="W94" s="105">
        <v>3.9000000000000004</v>
      </c>
      <c r="X94">
        <v>2.9999999999999805E-2</v>
      </c>
    </row>
    <row r="95" spans="1:24">
      <c r="A95" s="34">
        <v>523456</v>
      </c>
      <c r="B95">
        <v>17200</v>
      </c>
      <c r="C95">
        <v>4115311</v>
      </c>
      <c r="D95" t="s">
        <v>608</v>
      </c>
      <c r="E95" t="s">
        <v>609</v>
      </c>
      <c r="F95" s="37">
        <v>4115311</v>
      </c>
      <c r="G95" t="s">
        <v>610</v>
      </c>
      <c r="H95" t="s">
        <v>767</v>
      </c>
      <c r="J95">
        <v>23436.33</v>
      </c>
      <c r="K95">
        <v>7890.91</v>
      </c>
      <c r="L95">
        <v>633.47</v>
      </c>
      <c r="M95">
        <v>0</v>
      </c>
      <c r="N95">
        <v>584.49</v>
      </c>
      <c r="O95">
        <v>7011.12</v>
      </c>
      <c r="P95">
        <v>2019.66</v>
      </c>
      <c r="Q95">
        <v>352</v>
      </c>
      <c r="R95" s="62">
        <v>10657</v>
      </c>
      <c r="S95">
        <v>41927.980000000003</v>
      </c>
      <c r="T95" s="6">
        <v>3.93</v>
      </c>
      <c r="U95">
        <v>147</v>
      </c>
      <c r="V95" s="144">
        <v>0.03</v>
      </c>
      <c r="W95" s="105">
        <v>3.9000000000000004</v>
      </c>
      <c r="X95">
        <v>2.9999999999999805E-2</v>
      </c>
    </row>
    <row r="96" spans="1:24">
      <c r="A96" s="34">
        <v>523456</v>
      </c>
      <c r="B96">
        <v>35090</v>
      </c>
      <c r="C96">
        <v>4110763</v>
      </c>
      <c r="D96" t="s">
        <v>304</v>
      </c>
      <c r="E96" t="s">
        <v>305</v>
      </c>
      <c r="F96" s="37">
        <v>4110763</v>
      </c>
      <c r="G96" t="s">
        <v>77</v>
      </c>
      <c r="H96" t="s">
        <v>767</v>
      </c>
      <c r="J96">
        <v>20383.25</v>
      </c>
      <c r="K96">
        <v>7384.52</v>
      </c>
      <c r="L96">
        <v>480.95</v>
      </c>
      <c r="M96">
        <v>0</v>
      </c>
      <c r="N96">
        <v>828.28</v>
      </c>
      <c r="O96">
        <v>4809.93</v>
      </c>
      <c r="P96">
        <v>1005.27</v>
      </c>
      <c r="Q96">
        <v>88</v>
      </c>
      <c r="R96" s="62">
        <v>8913</v>
      </c>
      <c r="S96">
        <v>34980.199999999997</v>
      </c>
      <c r="T96" s="6">
        <v>3.92</v>
      </c>
      <c r="U96">
        <v>147</v>
      </c>
      <c r="V96" s="144">
        <v>0.01</v>
      </c>
      <c r="W96" s="105">
        <v>3.91</v>
      </c>
      <c r="X96">
        <v>9.9999999999997868E-3</v>
      </c>
    </row>
    <row r="97" spans="1:24">
      <c r="A97" s="34">
        <v>523456</v>
      </c>
      <c r="B97">
        <v>10500</v>
      </c>
      <c r="C97">
        <v>4115821</v>
      </c>
      <c r="D97" t="s">
        <v>316</v>
      </c>
      <c r="E97" t="s">
        <v>317</v>
      </c>
      <c r="F97" s="37">
        <v>4115821</v>
      </c>
      <c r="G97" t="s">
        <v>82</v>
      </c>
      <c r="H97" t="s">
        <v>767</v>
      </c>
      <c r="J97">
        <v>23039.73</v>
      </c>
      <c r="K97">
        <v>5699.79</v>
      </c>
      <c r="L97">
        <v>2483.83</v>
      </c>
      <c r="M97">
        <v>0</v>
      </c>
      <c r="N97">
        <v>353.25</v>
      </c>
      <c r="O97">
        <v>4175.37</v>
      </c>
      <c r="P97">
        <v>1861.94</v>
      </c>
      <c r="Q97">
        <v>532.75</v>
      </c>
      <c r="R97" s="62">
        <v>9585</v>
      </c>
      <c r="S97">
        <v>38146.660000000003</v>
      </c>
      <c r="T97" s="6">
        <v>3.98</v>
      </c>
      <c r="U97">
        <v>140</v>
      </c>
      <c r="V97" s="144">
        <v>0.06</v>
      </c>
      <c r="W97" s="105">
        <v>3.92</v>
      </c>
      <c r="X97">
        <v>6.0000000000000053E-2</v>
      </c>
    </row>
    <row r="98" spans="1:24">
      <c r="A98" s="34">
        <v>523456</v>
      </c>
      <c r="B98">
        <v>5700</v>
      </c>
      <c r="C98">
        <v>4135109</v>
      </c>
      <c r="D98" t="s">
        <v>690</v>
      </c>
      <c r="E98" t="s">
        <v>691</v>
      </c>
      <c r="F98" s="37">
        <v>4135109</v>
      </c>
      <c r="G98" t="s">
        <v>208</v>
      </c>
      <c r="H98" t="s">
        <v>767</v>
      </c>
      <c r="J98">
        <v>22943.96</v>
      </c>
      <c r="K98">
        <v>3922.53</v>
      </c>
      <c r="L98">
        <v>331.88</v>
      </c>
      <c r="M98">
        <v>0</v>
      </c>
      <c r="N98">
        <v>789.11</v>
      </c>
      <c r="O98">
        <v>8306.1</v>
      </c>
      <c r="P98">
        <v>3.82</v>
      </c>
      <c r="Q98">
        <v>446.5</v>
      </c>
      <c r="R98" s="62">
        <v>9256</v>
      </c>
      <c r="S98">
        <v>36743.9</v>
      </c>
      <c r="T98" s="6">
        <v>3.97</v>
      </c>
      <c r="U98">
        <v>117</v>
      </c>
      <c r="V98" s="144">
        <v>0.05</v>
      </c>
      <c r="W98" s="105">
        <v>3.9200000000000004</v>
      </c>
      <c r="X98">
        <v>4.9999999999999822E-2</v>
      </c>
    </row>
    <row r="99" spans="1:24">
      <c r="A99" s="34">
        <v>523456</v>
      </c>
      <c r="B99">
        <v>21200</v>
      </c>
      <c r="C99">
        <v>4113619</v>
      </c>
      <c r="D99" t="s">
        <v>478</v>
      </c>
      <c r="E99" t="s">
        <v>479</v>
      </c>
      <c r="F99" s="37">
        <v>4113619</v>
      </c>
      <c r="G99" t="s">
        <v>15</v>
      </c>
      <c r="H99" t="s">
        <v>767</v>
      </c>
      <c r="J99">
        <v>4879.6899999999996</v>
      </c>
      <c r="K99">
        <v>913.19</v>
      </c>
      <c r="L99">
        <v>0</v>
      </c>
      <c r="M99">
        <v>0</v>
      </c>
      <c r="N99">
        <v>0</v>
      </c>
      <c r="O99">
        <v>1489.81</v>
      </c>
      <c r="P99">
        <v>469.97</v>
      </c>
      <c r="Q99">
        <v>514.84</v>
      </c>
      <c r="R99" s="62">
        <v>2102</v>
      </c>
      <c r="S99">
        <v>8267.5</v>
      </c>
      <c r="T99" s="6">
        <v>3.93</v>
      </c>
      <c r="U99">
        <v>48</v>
      </c>
      <c r="V99" s="144">
        <v>0.24</v>
      </c>
      <c r="W99" s="105">
        <v>3.93</v>
      </c>
      <c r="X99">
        <v>0</v>
      </c>
    </row>
    <row r="100" spans="1:24">
      <c r="A100" s="34">
        <v>523456</v>
      </c>
      <c r="B100">
        <v>2400</v>
      </c>
      <c r="C100">
        <v>4115501</v>
      </c>
      <c r="D100" t="s">
        <v>683</v>
      </c>
      <c r="E100" t="s">
        <v>684</v>
      </c>
      <c r="F100" s="37">
        <v>4115501</v>
      </c>
      <c r="G100" t="s">
        <v>205</v>
      </c>
      <c r="H100" t="s">
        <v>767</v>
      </c>
      <c r="J100">
        <v>14158.75</v>
      </c>
      <c r="K100">
        <v>5929.75</v>
      </c>
      <c r="L100">
        <v>1133.25</v>
      </c>
      <c r="M100">
        <v>0</v>
      </c>
      <c r="N100">
        <v>1757.5</v>
      </c>
      <c r="O100">
        <v>1790.25</v>
      </c>
      <c r="P100">
        <v>0</v>
      </c>
      <c r="Q100">
        <v>0</v>
      </c>
      <c r="R100" s="62">
        <v>6293</v>
      </c>
      <c r="S100">
        <v>24769.5</v>
      </c>
      <c r="T100" s="6">
        <v>3.94</v>
      </c>
      <c r="U100">
        <v>70</v>
      </c>
      <c r="V100" s="144">
        <v>0</v>
      </c>
      <c r="W100" s="105">
        <v>3.94</v>
      </c>
      <c r="X100">
        <v>0</v>
      </c>
    </row>
    <row r="101" spans="1:24">
      <c r="A101" s="34">
        <v>523456</v>
      </c>
      <c r="B101">
        <v>1600</v>
      </c>
      <c r="C101">
        <v>4114696</v>
      </c>
      <c r="D101" t="s">
        <v>645</v>
      </c>
      <c r="E101" t="s">
        <v>646</v>
      </c>
      <c r="F101" s="37">
        <v>4114696</v>
      </c>
      <c r="G101" t="s">
        <v>139</v>
      </c>
      <c r="H101" t="s">
        <v>767</v>
      </c>
      <c r="J101">
        <v>21379.43</v>
      </c>
      <c r="K101">
        <v>6446.76</v>
      </c>
      <c r="L101">
        <v>2891.35</v>
      </c>
      <c r="M101">
        <v>0</v>
      </c>
      <c r="N101">
        <v>0</v>
      </c>
      <c r="O101">
        <v>4614.84</v>
      </c>
      <c r="P101">
        <v>535.28</v>
      </c>
      <c r="Q101">
        <v>640.9</v>
      </c>
      <c r="R101" s="62">
        <v>9112</v>
      </c>
      <c r="S101">
        <v>36508.559999999998</v>
      </c>
      <c r="T101" s="6">
        <v>4.01</v>
      </c>
      <c r="U101">
        <v>128</v>
      </c>
      <c r="V101" s="144">
        <v>7.0000000000000007E-2</v>
      </c>
      <c r="W101" s="105">
        <v>3.94</v>
      </c>
      <c r="X101">
        <v>6.999999999999984E-2</v>
      </c>
    </row>
    <row r="102" spans="1:24">
      <c r="A102" s="34">
        <v>523456</v>
      </c>
      <c r="B102">
        <v>32400</v>
      </c>
      <c r="C102">
        <v>4115441</v>
      </c>
      <c r="D102" t="s">
        <v>454</v>
      </c>
      <c r="E102" t="s">
        <v>455</v>
      </c>
      <c r="F102" s="37">
        <v>4115441</v>
      </c>
      <c r="G102" t="s">
        <v>456</v>
      </c>
      <c r="H102" t="s">
        <v>767</v>
      </c>
      <c r="J102">
        <v>13824.75</v>
      </c>
      <c r="K102">
        <v>4587.25</v>
      </c>
      <c r="L102">
        <v>1036.5</v>
      </c>
      <c r="M102">
        <v>0</v>
      </c>
      <c r="N102">
        <v>0</v>
      </c>
      <c r="O102">
        <v>1277.75</v>
      </c>
      <c r="P102">
        <v>814</v>
      </c>
      <c r="Q102">
        <v>512</v>
      </c>
      <c r="R102" s="62">
        <v>5472</v>
      </c>
      <c r="S102">
        <v>22052.25</v>
      </c>
      <c r="T102" s="6">
        <v>4.03</v>
      </c>
      <c r="U102">
        <v>96</v>
      </c>
      <c r="V102" s="144">
        <v>0.09</v>
      </c>
      <c r="W102" s="105">
        <v>3.9400000000000004</v>
      </c>
      <c r="X102">
        <v>8.9999999999999858E-2</v>
      </c>
    </row>
    <row r="103" spans="1:24">
      <c r="A103" s="34">
        <v>523456</v>
      </c>
      <c r="B103">
        <v>40750</v>
      </c>
      <c r="C103">
        <v>4113726</v>
      </c>
      <c r="D103" t="s">
        <v>329</v>
      </c>
      <c r="E103" t="s">
        <v>330</v>
      </c>
      <c r="F103" s="37">
        <v>4113726</v>
      </c>
      <c r="G103" t="s">
        <v>88</v>
      </c>
      <c r="H103" t="s">
        <v>767</v>
      </c>
      <c r="J103">
        <v>19992.75</v>
      </c>
      <c r="K103">
        <v>5928.5</v>
      </c>
      <c r="L103">
        <v>983</v>
      </c>
      <c r="M103">
        <v>989.75</v>
      </c>
      <c r="N103">
        <v>0</v>
      </c>
      <c r="O103">
        <v>1224</v>
      </c>
      <c r="P103">
        <v>963.5</v>
      </c>
      <c r="Q103">
        <v>606.39</v>
      </c>
      <c r="R103" s="62">
        <v>7612</v>
      </c>
      <c r="S103">
        <v>30687.89</v>
      </c>
      <c r="T103" s="6">
        <v>4.03</v>
      </c>
      <c r="U103">
        <v>93</v>
      </c>
      <c r="V103" s="144">
        <v>0.08</v>
      </c>
      <c r="W103" s="105">
        <v>3.95</v>
      </c>
      <c r="X103">
        <v>8.0000000000000071E-2</v>
      </c>
    </row>
    <row r="104" spans="1:24">
      <c r="A104" s="34">
        <v>523456</v>
      </c>
      <c r="B104">
        <v>9400</v>
      </c>
      <c r="C104">
        <v>4146106</v>
      </c>
      <c r="D104" t="s">
        <v>505</v>
      </c>
      <c r="E104" t="s">
        <v>506</v>
      </c>
      <c r="F104" s="37">
        <v>4146106</v>
      </c>
      <c r="G104" t="s">
        <v>27</v>
      </c>
      <c r="H104" t="s">
        <v>767</v>
      </c>
      <c r="J104">
        <v>7890</v>
      </c>
      <c r="K104">
        <v>3123</v>
      </c>
      <c r="L104">
        <v>0</v>
      </c>
      <c r="M104">
        <v>0</v>
      </c>
      <c r="N104">
        <v>0</v>
      </c>
      <c r="O104">
        <v>1572.75</v>
      </c>
      <c r="P104">
        <v>1298</v>
      </c>
      <c r="Q104">
        <v>256</v>
      </c>
      <c r="R104" s="62">
        <v>3583</v>
      </c>
      <c r="S104">
        <v>14139.75</v>
      </c>
      <c r="T104" s="6">
        <v>3.95</v>
      </c>
      <c r="U104">
        <v>50</v>
      </c>
      <c r="V104" s="144">
        <v>7.0000000000000007E-2</v>
      </c>
      <c r="W104" s="105">
        <v>3.95</v>
      </c>
      <c r="X104">
        <v>0</v>
      </c>
    </row>
    <row r="105" spans="1:24">
      <c r="A105" s="34">
        <v>523456</v>
      </c>
      <c r="B105">
        <v>40670</v>
      </c>
      <c r="C105">
        <v>4115021</v>
      </c>
      <c r="D105" t="s">
        <v>524</v>
      </c>
      <c r="E105" t="s">
        <v>525</v>
      </c>
      <c r="F105" s="37">
        <v>4115021</v>
      </c>
      <c r="G105" t="s">
        <v>37</v>
      </c>
      <c r="H105" t="s">
        <v>767</v>
      </c>
      <c r="J105">
        <v>8091</v>
      </c>
      <c r="K105">
        <v>2188</v>
      </c>
      <c r="L105">
        <v>0</v>
      </c>
      <c r="M105">
        <v>0</v>
      </c>
      <c r="N105">
        <v>285.25</v>
      </c>
      <c r="O105">
        <v>1755.25</v>
      </c>
      <c r="P105">
        <v>684.75</v>
      </c>
      <c r="Q105">
        <v>432</v>
      </c>
      <c r="R105" s="62">
        <v>3396</v>
      </c>
      <c r="S105">
        <v>13436.25</v>
      </c>
      <c r="T105" s="6">
        <v>3.96</v>
      </c>
      <c r="U105">
        <v>40</v>
      </c>
      <c r="V105" s="144">
        <v>0.13</v>
      </c>
      <c r="W105" s="105">
        <v>3.96</v>
      </c>
      <c r="X105">
        <v>0</v>
      </c>
    </row>
    <row r="106" spans="1:24">
      <c r="A106" s="34">
        <v>523456</v>
      </c>
      <c r="B106">
        <v>34100</v>
      </c>
      <c r="C106">
        <v>4114661</v>
      </c>
      <c r="D106" t="s">
        <v>507</v>
      </c>
      <c r="E106" t="s">
        <v>508</v>
      </c>
      <c r="F106" s="37">
        <v>4114661</v>
      </c>
      <c r="G106" t="s">
        <v>28</v>
      </c>
      <c r="H106" t="s">
        <v>767</v>
      </c>
      <c r="J106">
        <v>12044.11</v>
      </c>
      <c r="K106">
        <v>2989.25</v>
      </c>
      <c r="L106">
        <v>979.39</v>
      </c>
      <c r="M106">
        <v>0</v>
      </c>
      <c r="N106">
        <v>2.0499999999999998</v>
      </c>
      <c r="O106">
        <v>3048.73</v>
      </c>
      <c r="P106">
        <v>745.01</v>
      </c>
      <c r="Q106">
        <v>528</v>
      </c>
      <c r="R106" s="62">
        <v>4995</v>
      </c>
      <c r="S106">
        <v>20336.54</v>
      </c>
      <c r="T106" s="6">
        <v>4.07</v>
      </c>
      <c r="U106">
        <v>67</v>
      </c>
      <c r="V106" s="144">
        <v>0.11</v>
      </c>
      <c r="W106" s="105">
        <v>3.9600000000000004</v>
      </c>
      <c r="X106">
        <v>0.10999999999999988</v>
      </c>
    </row>
    <row r="107" spans="1:24">
      <c r="A107" s="34">
        <v>523456</v>
      </c>
      <c r="B107">
        <v>40780</v>
      </c>
      <c r="C107">
        <v>4113221</v>
      </c>
      <c r="D107" t="s">
        <v>537</v>
      </c>
      <c r="E107" t="s">
        <v>538</v>
      </c>
      <c r="F107" s="37">
        <v>4113221</v>
      </c>
      <c r="G107" t="s">
        <v>45</v>
      </c>
      <c r="H107" t="s">
        <v>767</v>
      </c>
      <c r="J107">
        <v>28015.1</v>
      </c>
      <c r="K107">
        <v>6872.7</v>
      </c>
      <c r="L107">
        <v>967.75</v>
      </c>
      <c r="M107">
        <v>0</v>
      </c>
      <c r="N107">
        <v>23.5</v>
      </c>
      <c r="O107">
        <v>8578.5499999999993</v>
      </c>
      <c r="P107">
        <v>993.5</v>
      </c>
      <c r="Q107">
        <v>472</v>
      </c>
      <c r="R107" s="62">
        <v>11458</v>
      </c>
      <c r="S107">
        <v>45923.1</v>
      </c>
      <c r="T107" s="6">
        <v>4.01</v>
      </c>
      <c r="U107">
        <v>142</v>
      </c>
      <c r="V107" s="144">
        <v>0.04</v>
      </c>
      <c r="W107" s="105">
        <v>3.9699999999999998</v>
      </c>
      <c r="X107">
        <v>4.0000000000000036E-2</v>
      </c>
    </row>
    <row r="108" spans="1:24">
      <c r="A108" s="34">
        <v>523456</v>
      </c>
      <c r="B108">
        <v>40600</v>
      </c>
      <c r="C108">
        <v>4112314</v>
      </c>
      <c r="D108" t="s">
        <v>244</v>
      </c>
      <c r="E108" t="s">
        <v>245</v>
      </c>
      <c r="F108" s="37">
        <v>4112314</v>
      </c>
      <c r="G108" t="s">
        <v>53</v>
      </c>
      <c r="H108" t="s">
        <v>767</v>
      </c>
      <c r="J108">
        <v>8813.31</v>
      </c>
      <c r="K108">
        <v>488.4</v>
      </c>
      <c r="L108">
        <v>0</v>
      </c>
      <c r="M108">
        <v>0</v>
      </c>
      <c r="N108">
        <v>0</v>
      </c>
      <c r="O108">
        <v>3782.64</v>
      </c>
      <c r="P108">
        <v>560.29999999999995</v>
      </c>
      <c r="Q108">
        <v>149.19999999999999</v>
      </c>
      <c r="R108" s="62">
        <v>3471</v>
      </c>
      <c r="S108">
        <v>13793.85</v>
      </c>
      <c r="T108" s="6">
        <v>3.97</v>
      </c>
      <c r="U108">
        <v>43</v>
      </c>
      <c r="V108" s="144">
        <v>0.04</v>
      </c>
      <c r="W108" s="105">
        <v>3.97</v>
      </c>
      <c r="X108">
        <v>0</v>
      </c>
    </row>
    <row r="109" spans="1:24">
      <c r="A109" s="34">
        <v>523456</v>
      </c>
      <c r="B109">
        <v>17800</v>
      </c>
      <c r="C109">
        <v>4115111</v>
      </c>
      <c r="D109" t="s">
        <v>606</v>
      </c>
      <c r="E109" t="s">
        <v>607</v>
      </c>
      <c r="F109" s="37">
        <v>4115111</v>
      </c>
      <c r="G109" t="s">
        <v>122</v>
      </c>
      <c r="H109" t="s">
        <v>767</v>
      </c>
      <c r="J109">
        <v>17780.080000000002</v>
      </c>
      <c r="K109">
        <v>7363.4</v>
      </c>
      <c r="L109">
        <v>528</v>
      </c>
      <c r="M109">
        <v>0</v>
      </c>
      <c r="N109">
        <v>401.78</v>
      </c>
      <c r="O109">
        <v>3200.3</v>
      </c>
      <c r="P109">
        <v>495.5</v>
      </c>
      <c r="Q109">
        <v>448</v>
      </c>
      <c r="R109" s="62">
        <v>7486</v>
      </c>
      <c r="S109">
        <v>30217.06</v>
      </c>
      <c r="T109" s="6">
        <v>4.04</v>
      </c>
      <c r="U109">
        <v>135</v>
      </c>
      <c r="V109" s="144">
        <v>0.06</v>
      </c>
      <c r="W109" s="105">
        <v>3.98</v>
      </c>
      <c r="X109">
        <v>6.0000000000000053E-2</v>
      </c>
    </row>
    <row r="110" spans="1:24">
      <c r="A110" s="34">
        <v>523456</v>
      </c>
      <c r="B110">
        <v>26060</v>
      </c>
      <c r="C110">
        <v>4115811</v>
      </c>
      <c r="D110" t="s">
        <v>619</v>
      </c>
      <c r="E110" t="s">
        <v>620</v>
      </c>
      <c r="F110" s="37">
        <v>4115811</v>
      </c>
      <c r="G110" t="s">
        <v>128</v>
      </c>
      <c r="H110" t="s">
        <v>767</v>
      </c>
      <c r="J110">
        <v>25983.5</v>
      </c>
      <c r="K110">
        <v>4687</v>
      </c>
      <c r="L110">
        <v>1606.25</v>
      </c>
      <c r="M110">
        <v>0</v>
      </c>
      <c r="N110">
        <v>0</v>
      </c>
      <c r="O110">
        <v>2573</v>
      </c>
      <c r="P110">
        <v>2328.75</v>
      </c>
      <c r="Q110">
        <v>528</v>
      </c>
      <c r="R110" s="62">
        <v>9315</v>
      </c>
      <c r="S110">
        <v>37706.5</v>
      </c>
      <c r="T110" s="6">
        <v>4.05</v>
      </c>
      <c r="U110">
        <v>115</v>
      </c>
      <c r="V110" s="144">
        <v>0.06</v>
      </c>
      <c r="W110" s="105">
        <v>3.9899999999999998</v>
      </c>
      <c r="X110">
        <v>6.0000000000000053E-2</v>
      </c>
    </row>
    <row r="111" spans="1:24">
      <c r="A111" s="34">
        <v>523456</v>
      </c>
      <c r="B111">
        <v>25100</v>
      </c>
      <c r="C111">
        <v>4113577</v>
      </c>
      <c r="D111" t="s">
        <v>704</v>
      </c>
      <c r="E111" t="s">
        <v>705</v>
      </c>
      <c r="F111" s="37">
        <v>4113577</v>
      </c>
      <c r="G111" t="s">
        <v>706</v>
      </c>
      <c r="H111" t="s">
        <v>767</v>
      </c>
      <c r="J111">
        <v>6771.05</v>
      </c>
      <c r="K111">
        <v>2496.02</v>
      </c>
      <c r="L111">
        <v>408.93</v>
      </c>
      <c r="M111">
        <v>62.82</v>
      </c>
      <c r="N111">
        <v>973.47</v>
      </c>
      <c r="O111">
        <v>1915.49</v>
      </c>
      <c r="P111">
        <v>751.99</v>
      </c>
      <c r="Q111">
        <v>440</v>
      </c>
      <c r="R111" s="62">
        <v>3462</v>
      </c>
      <c r="S111">
        <v>13819.77</v>
      </c>
      <c r="T111" s="6">
        <v>3.99</v>
      </c>
      <c r="U111">
        <v>60</v>
      </c>
      <c r="V111" s="144">
        <v>0.13</v>
      </c>
      <c r="W111" s="105">
        <v>3.99</v>
      </c>
      <c r="X111">
        <v>0</v>
      </c>
    </row>
    <row r="112" spans="1:24" s="36" customFormat="1">
      <c r="A112" s="34">
        <v>523456</v>
      </c>
      <c r="B112">
        <v>10800</v>
      </c>
      <c r="C112">
        <v>4115061</v>
      </c>
      <c r="D112" t="s">
        <v>327</v>
      </c>
      <c r="E112" t="s">
        <v>328</v>
      </c>
      <c r="F112" s="37">
        <v>4115061</v>
      </c>
      <c r="G112" t="s">
        <v>87</v>
      </c>
      <c r="H112" t="s">
        <v>767</v>
      </c>
      <c r="I112"/>
      <c r="J112">
        <v>14628.22</v>
      </c>
      <c r="K112">
        <v>2059.39</v>
      </c>
      <c r="L112">
        <v>0</v>
      </c>
      <c r="M112">
        <v>990.26</v>
      </c>
      <c r="N112">
        <v>1773.9</v>
      </c>
      <c r="O112">
        <v>4181.34</v>
      </c>
      <c r="P112">
        <v>955.01</v>
      </c>
      <c r="Q112">
        <v>464</v>
      </c>
      <c r="R112" s="62">
        <v>6147</v>
      </c>
      <c r="S112">
        <v>25052.12</v>
      </c>
      <c r="T112" s="6">
        <v>4.08</v>
      </c>
      <c r="U112">
        <v>74</v>
      </c>
      <c r="V112" s="144">
        <v>0.08</v>
      </c>
      <c r="W112" s="105">
        <v>4</v>
      </c>
      <c r="X112">
        <v>8.0000000000000071E-2</v>
      </c>
    </row>
    <row r="113" spans="1:24">
      <c r="A113" s="34">
        <v>523456</v>
      </c>
      <c r="B113">
        <v>24900</v>
      </c>
      <c r="C113">
        <v>4115521</v>
      </c>
      <c r="D113" t="s">
        <v>521</v>
      </c>
      <c r="E113" t="s">
        <v>522</v>
      </c>
      <c r="F113" s="37">
        <v>4115521</v>
      </c>
      <c r="G113" t="s">
        <v>523</v>
      </c>
      <c r="H113" t="s">
        <v>767</v>
      </c>
      <c r="J113">
        <v>10954.31</v>
      </c>
      <c r="K113">
        <v>1861.85</v>
      </c>
      <c r="L113">
        <v>0</v>
      </c>
      <c r="M113">
        <v>0</v>
      </c>
      <c r="N113">
        <v>0</v>
      </c>
      <c r="O113">
        <v>4977.47</v>
      </c>
      <c r="P113">
        <v>22.5</v>
      </c>
      <c r="Q113">
        <v>240</v>
      </c>
      <c r="R113" s="62">
        <v>4436</v>
      </c>
      <c r="S113">
        <v>18056.13</v>
      </c>
      <c r="T113" s="6">
        <v>4.07</v>
      </c>
      <c r="U113">
        <v>83</v>
      </c>
      <c r="V113" s="144">
        <v>0.05</v>
      </c>
      <c r="W113" s="105">
        <v>4.0200000000000005</v>
      </c>
      <c r="X113">
        <v>4.9999999999999822E-2</v>
      </c>
    </row>
    <row r="114" spans="1:24">
      <c r="A114" s="34">
        <v>523456</v>
      </c>
      <c r="B114">
        <v>40520</v>
      </c>
      <c r="C114">
        <v>4912010</v>
      </c>
      <c r="D114" t="s">
        <v>672</v>
      </c>
      <c r="E114" t="s">
        <v>673</v>
      </c>
      <c r="F114" s="37">
        <v>4912010</v>
      </c>
      <c r="G114" t="s">
        <v>674</v>
      </c>
      <c r="H114" t="s">
        <v>767</v>
      </c>
      <c r="J114">
        <v>10968.98</v>
      </c>
      <c r="K114">
        <v>1135.49</v>
      </c>
      <c r="L114">
        <v>0</v>
      </c>
      <c r="M114">
        <v>0</v>
      </c>
      <c r="N114">
        <v>0</v>
      </c>
      <c r="O114">
        <v>3530.67</v>
      </c>
      <c r="P114">
        <v>1490.02</v>
      </c>
      <c r="Q114">
        <v>456</v>
      </c>
      <c r="R114" s="62">
        <v>4367</v>
      </c>
      <c r="S114">
        <v>17581.16</v>
      </c>
      <c r="T114" s="6">
        <v>4.03</v>
      </c>
      <c r="U114">
        <v>57</v>
      </c>
      <c r="V114" s="144">
        <v>0.1</v>
      </c>
      <c r="W114" s="105">
        <v>4.03</v>
      </c>
      <c r="X114">
        <v>0</v>
      </c>
    </row>
    <row r="115" spans="1:24">
      <c r="A115" s="34">
        <v>523456</v>
      </c>
      <c r="B115">
        <v>31570</v>
      </c>
      <c r="C115">
        <v>4115971</v>
      </c>
      <c r="D115" t="s">
        <v>564</v>
      </c>
      <c r="E115" t="s">
        <v>565</v>
      </c>
      <c r="F115" s="37">
        <v>4115971</v>
      </c>
      <c r="G115" t="s">
        <v>566</v>
      </c>
      <c r="H115" t="s">
        <v>767</v>
      </c>
      <c r="J115">
        <v>17484.28</v>
      </c>
      <c r="K115">
        <v>6051.87</v>
      </c>
      <c r="L115">
        <v>0</v>
      </c>
      <c r="M115">
        <v>0</v>
      </c>
      <c r="N115">
        <v>0</v>
      </c>
      <c r="O115">
        <v>6712.62</v>
      </c>
      <c r="P115">
        <v>1862.98</v>
      </c>
      <c r="Q115">
        <v>408.6</v>
      </c>
      <c r="R115" s="62">
        <v>7960</v>
      </c>
      <c r="S115">
        <v>32520.35</v>
      </c>
      <c r="T115" s="6">
        <v>4.09</v>
      </c>
      <c r="U115">
        <v>124</v>
      </c>
      <c r="V115" s="144">
        <v>0.05</v>
      </c>
      <c r="W115" s="105">
        <v>4.04</v>
      </c>
      <c r="X115">
        <v>4.9999999999999822E-2</v>
      </c>
    </row>
    <row r="116" spans="1:24">
      <c r="A116" s="34">
        <v>523456</v>
      </c>
      <c r="B116">
        <v>31500</v>
      </c>
      <c r="C116">
        <v>4210704</v>
      </c>
      <c r="D116" t="s">
        <v>602</v>
      </c>
      <c r="E116" t="s">
        <v>603</v>
      </c>
      <c r="F116" s="37">
        <v>4210704</v>
      </c>
      <c r="G116" t="s">
        <v>120</v>
      </c>
      <c r="H116" t="s">
        <v>767</v>
      </c>
      <c r="J116">
        <v>9144.25</v>
      </c>
      <c r="K116">
        <v>1994.5</v>
      </c>
      <c r="L116">
        <v>0</v>
      </c>
      <c r="M116">
        <v>0</v>
      </c>
      <c r="N116">
        <v>802.75</v>
      </c>
      <c r="O116">
        <v>1779</v>
      </c>
      <c r="P116">
        <v>814.75</v>
      </c>
      <c r="Q116">
        <v>494.75</v>
      </c>
      <c r="R116" s="62">
        <v>3698</v>
      </c>
      <c r="S116">
        <v>15030</v>
      </c>
      <c r="T116" s="6">
        <v>4.0599999999999996</v>
      </c>
      <c r="U116">
        <v>42</v>
      </c>
      <c r="V116" s="144">
        <v>0.13</v>
      </c>
      <c r="W116" s="105">
        <v>4.0599999999999996</v>
      </c>
      <c r="X116">
        <v>0</v>
      </c>
    </row>
    <row r="117" spans="1:24">
      <c r="A117" s="34">
        <v>523456</v>
      </c>
      <c r="B117">
        <v>31510</v>
      </c>
      <c r="C117">
        <v>4115611</v>
      </c>
      <c r="D117" t="s">
        <v>361</v>
      </c>
      <c r="E117" t="s">
        <v>362</v>
      </c>
      <c r="F117" s="37">
        <v>4115611</v>
      </c>
      <c r="G117" t="s">
        <v>147</v>
      </c>
      <c r="H117" t="s">
        <v>767</v>
      </c>
      <c r="J117">
        <v>17398.3</v>
      </c>
      <c r="K117">
        <v>6358.86</v>
      </c>
      <c r="L117">
        <v>0</v>
      </c>
      <c r="M117">
        <v>0</v>
      </c>
      <c r="N117">
        <v>7317.47</v>
      </c>
      <c r="O117">
        <v>4825.91</v>
      </c>
      <c r="P117">
        <v>1505.21</v>
      </c>
      <c r="Q117">
        <v>528</v>
      </c>
      <c r="R117" s="62">
        <v>9195</v>
      </c>
      <c r="S117">
        <v>37933.75</v>
      </c>
      <c r="T117" s="6">
        <v>4.13</v>
      </c>
      <c r="U117">
        <v>108</v>
      </c>
      <c r="V117" s="144">
        <v>0.06</v>
      </c>
      <c r="W117" s="105">
        <v>4.07</v>
      </c>
      <c r="X117">
        <v>5.9999999999999609E-2</v>
      </c>
    </row>
    <row r="118" spans="1:24">
      <c r="A118" s="34">
        <v>523456</v>
      </c>
      <c r="B118">
        <v>17900</v>
      </c>
      <c r="C118">
        <v>4157509</v>
      </c>
      <c r="D118" t="s">
        <v>443</v>
      </c>
      <c r="E118" t="s">
        <v>444</v>
      </c>
      <c r="F118" s="37">
        <v>4157509</v>
      </c>
      <c r="G118" t="s">
        <v>183</v>
      </c>
      <c r="H118" t="s">
        <v>767</v>
      </c>
      <c r="J118">
        <v>20480</v>
      </c>
      <c r="K118">
        <v>4398.13</v>
      </c>
      <c r="L118">
        <v>536.75</v>
      </c>
      <c r="M118">
        <v>601.75</v>
      </c>
      <c r="N118">
        <v>0</v>
      </c>
      <c r="O118">
        <v>6740.54</v>
      </c>
      <c r="P118">
        <v>474</v>
      </c>
      <c r="Q118">
        <v>488</v>
      </c>
      <c r="R118" s="62">
        <v>8152</v>
      </c>
      <c r="S118">
        <v>33719.17</v>
      </c>
      <c r="T118" s="6">
        <v>4.1399999999999997</v>
      </c>
      <c r="U118">
        <v>102</v>
      </c>
      <c r="V118" s="144">
        <v>0.06</v>
      </c>
      <c r="W118" s="105">
        <v>4.08</v>
      </c>
      <c r="X118">
        <v>5.9999999999999609E-2</v>
      </c>
    </row>
    <row r="119" spans="1:24">
      <c r="A119" s="34">
        <v>523456</v>
      </c>
      <c r="B119">
        <v>22600</v>
      </c>
      <c r="C119">
        <v>4164505</v>
      </c>
      <c r="D119" t="s">
        <v>685</v>
      </c>
      <c r="E119" t="s">
        <v>686</v>
      </c>
      <c r="F119" s="37">
        <v>4164505</v>
      </c>
      <c r="G119" t="s">
        <v>206</v>
      </c>
      <c r="H119" t="s">
        <v>767</v>
      </c>
      <c r="J119">
        <v>9462.75</v>
      </c>
      <c r="K119">
        <v>4109.5</v>
      </c>
      <c r="L119">
        <v>0</v>
      </c>
      <c r="M119">
        <v>0</v>
      </c>
      <c r="N119">
        <v>322.75</v>
      </c>
      <c r="O119">
        <v>3366</v>
      </c>
      <c r="P119">
        <v>722</v>
      </c>
      <c r="Q119">
        <v>512</v>
      </c>
      <c r="R119" s="62">
        <v>4524</v>
      </c>
      <c r="S119">
        <v>18495</v>
      </c>
      <c r="T119" s="6">
        <v>4.09</v>
      </c>
      <c r="U119">
        <v>59</v>
      </c>
      <c r="V119" s="144">
        <v>0.11</v>
      </c>
      <c r="W119" s="105">
        <v>4.09</v>
      </c>
      <c r="X119">
        <v>0</v>
      </c>
    </row>
    <row r="120" spans="1:24">
      <c r="A120" s="34">
        <v>523456</v>
      </c>
      <c r="B120">
        <v>31560</v>
      </c>
      <c r="C120">
        <v>4176400</v>
      </c>
      <c r="D120" t="s">
        <v>548</v>
      </c>
      <c r="E120" t="s">
        <v>549</v>
      </c>
      <c r="F120" s="37">
        <v>4176400</v>
      </c>
      <c r="G120" t="s">
        <v>550</v>
      </c>
      <c r="H120" t="s">
        <v>767</v>
      </c>
      <c r="J120">
        <v>7730.75</v>
      </c>
      <c r="K120">
        <v>1947.25</v>
      </c>
      <c r="L120">
        <v>276</v>
      </c>
      <c r="M120">
        <v>0</v>
      </c>
      <c r="N120">
        <v>344.5</v>
      </c>
      <c r="O120">
        <v>1120.75</v>
      </c>
      <c r="P120">
        <v>635.5</v>
      </c>
      <c r="Q120">
        <v>206.25</v>
      </c>
      <c r="R120" s="62">
        <v>2991</v>
      </c>
      <c r="S120">
        <v>12261</v>
      </c>
      <c r="T120" s="6">
        <v>4.0999999999999996</v>
      </c>
      <c r="U120">
        <v>44</v>
      </c>
      <c r="V120" s="144">
        <v>7.0000000000000007E-2</v>
      </c>
      <c r="W120" s="105">
        <v>4.0999999999999996</v>
      </c>
      <c r="X120">
        <v>0</v>
      </c>
    </row>
    <row r="121" spans="1:24">
      <c r="A121" s="34">
        <v>523456</v>
      </c>
      <c r="B121">
        <v>4400</v>
      </c>
      <c r="C121">
        <v>4114551</v>
      </c>
      <c r="D121" t="s">
        <v>634</v>
      </c>
      <c r="E121" t="s">
        <v>635</v>
      </c>
      <c r="F121" s="37">
        <v>4114551</v>
      </c>
      <c r="G121" t="s">
        <v>135</v>
      </c>
      <c r="H121" t="s">
        <v>767</v>
      </c>
      <c r="J121">
        <v>13951.32</v>
      </c>
      <c r="K121">
        <v>4251.12</v>
      </c>
      <c r="L121">
        <v>172.35</v>
      </c>
      <c r="M121">
        <v>0</v>
      </c>
      <c r="N121">
        <v>1906.68</v>
      </c>
      <c r="O121">
        <v>4819.5</v>
      </c>
      <c r="P121">
        <v>1874.91</v>
      </c>
      <c r="Q121">
        <v>528</v>
      </c>
      <c r="R121" s="62">
        <v>6562</v>
      </c>
      <c r="S121">
        <v>27503.88</v>
      </c>
      <c r="T121" s="6">
        <v>4.1900000000000004</v>
      </c>
      <c r="U121">
        <v>90</v>
      </c>
      <c r="V121" s="144">
        <v>0.08</v>
      </c>
      <c r="W121" s="105">
        <v>4.1100000000000003</v>
      </c>
      <c r="X121">
        <v>8.0000000000000071E-2</v>
      </c>
    </row>
    <row r="122" spans="1:24">
      <c r="A122" s="34">
        <v>523456</v>
      </c>
      <c r="B122">
        <v>40150</v>
      </c>
      <c r="C122">
        <v>4110672</v>
      </c>
      <c r="D122" t="s">
        <v>352</v>
      </c>
      <c r="E122" t="s">
        <v>353</v>
      </c>
      <c r="F122" s="37">
        <v>4110672</v>
      </c>
      <c r="G122" t="s">
        <v>354</v>
      </c>
      <c r="H122" t="s">
        <v>767</v>
      </c>
      <c r="J122">
        <v>27015.75</v>
      </c>
      <c r="K122">
        <v>4212</v>
      </c>
      <c r="L122">
        <v>4531.5</v>
      </c>
      <c r="M122">
        <v>856.5</v>
      </c>
      <c r="N122">
        <v>0</v>
      </c>
      <c r="O122">
        <v>7574</v>
      </c>
      <c r="P122">
        <v>4513.25</v>
      </c>
      <c r="Q122">
        <v>360</v>
      </c>
      <c r="R122" s="62">
        <v>11812</v>
      </c>
      <c r="S122">
        <v>49063</v>
      </c>
      <c r="T122" s="6">
        <v>4.1500000000000004</v>
      </c>
      <c r="U122">
        <v>152</v>
      </c>
      <c r="V122" s="144">
        <v>0.03</v>
      </c>
      <c r="W122" s="105">
        <v>4.12</v>
      </c>
      <c r="X122">
        <v>3.0000000000000249E-2</v>
      </c>
    </row>
    <row r="123" spans="1:24">
      <c r="A123" s="34">
        <v>523456</v>
      </c>
      <c r="B123">
        <v>15700</v>
      </c>
      <c r="C123">
        <v>4115391</v>
      </c>
      <c r="D123" t="s">
        <v>391</v>
      </c>
      <c r="E123" t="s">
        <v>392</v>
      </c>
      <c r="F123" s="37">
        <v>4115391</v>
      </c>
      <c r="G123" t="s">
        <v>393</v>
      </c>
      <c r="H123" t="s">
        <v>767</v>
      </c>
      <c r="J123">
        <v>11588.48</v>
      </c>
      <c r="K123">
        <v>2155.04</v>
      </c>
      <c r="L123">
        <v>331.45</v>
      </c>
      <c r="M123">
        <v>0</v>
      </c>
      <c r="N123">
        <v>0</v>
      </c>
      <c r="O123">
        <v>3512.74</v>
      </c>
      <c r="P123">
        <v>816.26</v>
      </c>
      <c r="Q123">
        <v>439.49</v>
      </c>
      <c r="R123" s="62">
        <v>4562</v>
      </c>
      <c r="S123">
        <v>18843.46</v>
      </c>
      <c r="T123" s="6">
        <v>4.13</v>
      </c>
      <c r="U123">
        <v>55</v>
      </c>
      <c r="V123" s="144">
        <v>0.1</v>
      </c>
      <c r="W123" s="105">
        <v>4.13</v>
      </c>
      <c r="X123">
        <v>0</v>
      </c>
    </row>
    <row r="124" spans="1:24">
      <c r="A124" s="34">
        <v>523456</v>
      </c>
      <c r="B124">
        <v>23200</v>
      </c>
      <c r="C124">
        <v>4115711</v>
      </c>
      <c r="D124" t="s">
        <v>600</v>
      </c>
      <c r="E124" t="s">
        <v>601</v>
      </c>
      <c r="F124" s="37">
        <v>4115711</v>
      </c>
      <c r="G124" t="s">
        <v>119</v>
      </c>
      <c r="H124" t="s">
        <v>767</v>
      </c>
      <c r="J124">
        <v>22439.82</v>
      </c>
      <c r="K124">
        <v>2282.5</v>
      </c>
      <c r="L124">
        <v>549.80999999999995</v>
      </c>
      <c r="M124">
        <v>236.75</v>
      </c>
      <c r="N124">
        <v>0</v>
      </c>
      <c r="O124">
        <v>8881.75</v>
      </c>
      <c r="P124">
        <v>573.70000000000005</v>
      </c>
      <c r="Q124">
        <v>440</v>
      </c>
      <c r="R124" s="62">
        <v>8462</v>
      </c>
      <c r="S124">
        <v>35404.33</v>
      </c>
      <c r="T124" s="6">
        <v>4.18</v>
      </c>
      <c r="U124">
        <v>99</v>
      </c>
      <c r="V124" s="144">
        <v>0.05</v>
      </c>
      <c r="W124" s="105">
        <v>4.13</v>
      </c>
      <c r="X124">
        <v>4.9999999999999822E-2</v>
      </c>
    </row>
    <row r="125" spans="1:24">
      <c r="A125" s="34">
        <v>523456</v>
      </c>
      <c r="B125">
        <v>17600</v>
      </c>
      <c r="C125">
        <v>4114500</v>
      </c>
      <c r="D125" t="s">
        <v>632</v>
      </c>
      <c r="E125" t="s">
        <v>633</v>
      </c>
      <c r="F125" s="37">
        <v>4114500</v>
      </c>
      <c r="G125" t="s">
        <v>134</v>
      </c>
      <c r="H125" t="s">
        <v>767</v>
      </c>
      <c r="J125">
        <v>14009.88</v>
      </c>
      <c r="K125">
        <v>2390.09</v>
      </c>
      <c r="L125">
        <v>566.35</v>
      </c>
      <c r="M125">
        <v>0</v>
      </c>
      <c r="N125">
        <v>0</v>
      </c>
      <c r="O125">
        <v>5828.04</v>
      </c>
      <c r="P125">
        <v>1819.43</v>
      </c>
      <c r="Q125">
        <v>512</v>
      </c>
      <c r="R125" s="62">
        <v>5955</v>
      </c>
      <c r="S125">
        <v>25125.79</v>
      </c>
      <c r="T125" s="6">
        <v>4.22</v>
      </c>
      <c r="U125">
        <v>83</v>
      </c>
      <c r="V125" s="144">
        <v>0.09</v>
      </c>
      <c r="W125" s="105">
        <v>4.13</v>
      </c>
      <c r="X125">
        <v>8.9999999999999858E-2</v>
      </c>
    </row>
    <row r="126" spans="1:24">
      <c r="A126" s="34">
        <v>523456</v>
      </c>
      <c r="B126">
        <v>16800</v>
      </c>
      <c r="C126">
        <v>4115361</v>
      </c>
      <c r="D126" t="s">
        <v>380</v>
      </c>
      <c r="E126" t="s">
        <v>381</v>
      </c>
      <c r="F126" s="37">
        <v>4115361</v>
      </c>
      <c r="G126" t="s">
        <v>382</v>
      </c>
      <c r="H126" t="s">
        <v>767</v>
      </c>
      <c r="J126">
        <v>11836.38</v>
      </c>
      <c r="K126">
        <v>2268.14</v>
      </c>
      <c r="L126">
        <v>0</v>
      </c>
      <c r="M126">
        <v>0</v>
      </c>
      <c r="N126">
        <v>0</v>
      </c>
      <c r="O126">
        <v>2666.46</v>
      </c>
      <c r="P126">
        <v>786.74</v>
      </c>
      <c r="Q126">
        <v>419.52</v>
      </c>
      <c r="R126" s="62">
        <v>4343</v>
      </c>
      <c r="S126">
        <v>17977.240000000002</v>
      </c>
      <c r="T126" s="6">
        <v>4.1399999999999997</v>
      </c>
      <c r="U126">
        <v>54</v>
      </c>
      <c r="V126" s="144">
        <v>0.1</v>
      </c>
      <c r="W126" s="105">
        <v>4.1399999999999997</v>
      </c>
      <c r="X126">
        <v>0</v>
      </c>
    </row>
    <row r="127" spans="1:24">
      <c r="A127" s="34">
        <v>523456</v>
      </c>
      <c r="B127">
        <v>12500</v>
      </c>
      <c r="C127">
        <v>4115721</v>
      </c>
      <c r="D127" t="s">
        <v>678</v>
      </c>
      <c r="E127" t="s">
        <v>679</v>
      </c>
      <c r="F127" s="37">
        <v>4115721</v>
      </c>
      <c r="G127" t="s">
        <v>680</v>
      </c>
      <c r="H127" t="s">
        <v>767</v>
      </c>
      <c r="J127">
        <v>20750.95</v>
      </c>
      <c r="K127">
        <v>7667</v>
      </c>
      <c r="L127">
        <v>0</v>
      </c>
      <c r="M127">
        <v>0</v>
      </c>
      <c r="N127">
        <v>0</v>
      </c>
      <c r="O127">
        <v>5143.57</v>
      </c>
      <c r="P127">
        <v>506.63</v>
      </c>
      <c r="Q127">
        <v>528</v>
      </c>
      <c r="R127" s="62">
        <v>8238</v>
      </c>
      <c r="S127">
        <v>34596.15</v>
      </c>
      <c r="T127" s="6">
        <v>4.2</v>
      </c>
      <c r="U127">
        <v>104</v>
      </c>
      <c r="V127" s="144">
        <v>0.06</v>
      </c>
      <c r="W127" s="105">
        <v>4.1400000000000006</v>
      </c>
      <c r="X127">
        <v>5.9999999999999609E-2</v>
      </c>
    </row>
    <row r="128" spans="1:24">
      <c r="A128" s="34">
        <v>523456</v>
      </c>
      <c r="B128">
        <v>40640</v>
      </c>
      <c r="C128">
        <v>4114328</v>
      </c>
      <c r="D128" t="s">
        <v>371</v>
      </c>
      <c r="E128" t="s">
        <v>372</v>
      </c>
      <c r="F128" s="37">
        <v>4114328</v>
      </c>
      <c r="G128" t="s">
        <v>152</v>
      </c>
      <c r="H128" t="s">
        <v>767</v>
      </c>
      <c r="J128">
        <v>23089.25</v>
      </c>
      <c r="K128">
        <v>3798.39</v>
      </c>
      <c r="L128">
        <v>928.91</v>
      </c>
      <c r="M128">
        <v>858.29</v>
      </c>
      <c r="N128">
        <v>0</v>
      </c>
      <c r="O128">
        <v>7806.63</v>
      </c>
      <c r="P128">
        <v>518.49</v>
      </c>
      <c r="Q128">
        <v>275.8</v>
      </c>
      <c r="R128" s="62">
        <v>8921</v>
      </c>
      <c r="S128">
        <v>37275.760000000002</v>
      </c>
      <c r="T128" s="6">
        <v>4.18</v>
      </c>
      <c r="U128">
        <v>120</v>
      </c>
      <c r="V128" s="144">
        <v>0.03</v>
      </c>
      <c r="W128" s="105">
        <v>4.1499999999999995</v>
      </c>
      <c r="X128">
        <v>3.0000000000000249E-2</v>
      </c>
    </row>
    <row r="129" spans="1:24">
      <c r="A129" s="34">
        <v>523456</v>
      </c>
      <c r="B129">
        <v>40990</v>
      </c>
      <c r="C129">
        <v>4115941</v>
      </c>
      <c r="D129" t="s">
        <v>569</v>
      </c>
      <c r="E129" t="s">
        <v>570</v>
      </c>
      <c r="F129" s="37">
        <v>4115941</v>
      </c>
      <c r="G129" t="s">
        <v>106</v>
      </c>
      <c r="H129" t="s">
        <v>767</v>
      </c>
      <c r="J129">
        <v>15184.44</v>
      </c>
      <c r="K129">
        <v>5981.31</v>
      </c>
      <c r="L129">
        <v>0</v>
      </c>
      <c r="M129">
        <v>0</v>
      </c>
      <c r="N129">
        <v>3770.18</v>
      </c>
      <c r="O129">
        <v>10043.040000000001</v>
      </c>
      <c r="P129">
        <v>3232.61</v>
      </c>
      <c r="Q129">
        <v>512</v>
      </c>
      <c r="R129" s="62">
        <v>9207</v>
      </c>
      <c r="S129">
        <v>38723.58</v>
      </c>
      <c r="T129" s="6">
        <v>4.21</v>
      </c>
      <c r="U129">
        <v>120</v>
      </c>
      <c r="V129" s="144">
        <v>0.06</v>
      </c>
      <c r="W129" s="105">
        <v>4.1500000000000004</v>
      </c>
      <c r="X129">
        <v>5.9999999999999609E-2</v>
      </c>
    </row>
    <row r="130" spans="1:24">
      <c r="A130" s="34">
        <v>523456</v>
      </c>
      <c r="B130">
        <v>20500</v>
      </c>
      <c r="C130">
        <v>4113833</v>
      </c>
      <c r="D130" t="s">
        <v>348</v>
      </c>
      <c r="E130" t="s">
        <v>349</v>
      </c>
      <c r="F130" s="37">
        <v>4113833</v>
      </c>
      <c r="G130" t="s">
        <v>97</v>
      </c>
      <c r="H130" t="s">
        <v>767</v>
      </c>
      <c r="J130">
        <v>10051.02</v>
      </c>
      <c r="K130">
        <v>3241.8</v>
      </c>
      <c r="L130">
        <v>0</v>
      </c>
      <c r="M130">
        <v>0</v>
      </c>
      <c r="N130">
        <v>28.04</v>
      </c>
      <c r="O130">
        <v>2865.43</v>
      </c>
      <c r="P130">
        <v>1103.6400000000001</v>
      </c>
      <c r="Q130">
        <v>446.55</v>
      </c>
      <c r="R130" s="62">
        <v>4149</v>
      </c>
      <c r="S130">
        <v>17736.48</v>
      </c>
      <c r="T130" s="6">
        <v>4.2699999999999996</v>
      </c>
      <c r="U130">
        <v>104</v>
      </c>
      <c r="V130" s="144">
        <v>0.11</v>
      </c>
      <c r="W130" s="105">
        <v>4.1599999999999993</v>
      </c>
      <c r="X130">
        <v>0.11000000000000032</v>
      </c>
    </row>
    <row r="131" spans="1:24">
      <c r="A131" s="34">
        <v>523456</v>
      </c>
      <c r="B131">
        <v>12400</v>
      </c>
      <c r="C131">
        <v>4114637</v>
      </c>
      <c r="D131" t="s">
        <v>588</v>
      </c>
      <c r="E131" t="s">
        <v>589</v>
      </c>
      <c r="F131" s="37">
        <v>4114637</v>
      </c>
      <c r="G131" t="s">
        <v>114</v>
      </c>
      <c r="H131" t="s">
        <v>767</v>
      </c>
      <c r="J131">
        <v>15155.09</v>
      </c>
      <c r="K131">
        <v>3855.98</v>
      </c>
      <c r="L131">
        <v>1472.25</v>
      </c>
      <c r="M131">
        <v>0</v>
      </c>
      <c r="N131">
        <v>478.83</v>
      </c>
      <c r="O131">
        <v>3666.15</v>
      </c>
      <c r="P131">
        <v>1929.41</v>
      </c>
      <c r="Q131">
        <v>528</v>
      </c>
      <c r="R131" s="62">
        <v>6381</v>
      </c>
      <c r="S131">
        <v>27085.71</v>
      </c>
      <c r="T131" s="6">
        <v>4.24</v>
      </c>
      <c r="U131">
        <v>82</v>
      </c>
      <c r="V131" s="144">
        <v>0.08</v>
      </c>
      <c r="W131" s="105">
        <v>4.16</v>
      </c>
      <c r="X131">
        <v>8.0000000000000071E-2</v>
      </c>
    </row>
    <row r="132" spans="1:24">
      <c r="A132" s="34">
        <v>523456</v>
      </c>
      <c r="B132">
        <v>40740</v>
      </c>
      <c r="C132">
        <v>4112900</v>
      </c>
      <c r="D132" t="s">
        <v>511</v>
      </c>
      <c r="E132" t="s">
        <v>512</v>
      </c>
      <c r="F132" s="37">
        <v>4112900</v>
      </c>
      <c r="G132" t="s">
        <v>30</v>
      </c>
      <c r="H132" t="s">
        <v>767</v>
      </c>
      <c r="J132">
        <v>21948</v>
      </c>
      <c r="K132">
        <v>6045.5</v>
      </c>
      <c r="L132">
        <v>700.5</v>
      </c>
      <c r="M132">
        <v>0</v>
      </c>
      <c r="N132">
        <v>529.75</v>
      </c>
      <c r="O132">
        <v>4883.5</v>
      </c>
      <c r="P132">
        <v>2920.75</v>
      </c>
      <c r="Q132">
        <v>512</v>
      </c>
      <c r="R132" s="62">
        <v>8898</v>
      </c>
      <c r="S132">
        <v>37540</v>
      </c>
      <c r="T132" s="6">
        <v>4.22</v>
      </c>
      <c r="U132">
        <v>111</v>
      </c>
      <c r="V132" s="144">
        <v>0.06</v>
      </c>
      <c r="W132" s="105">
        <v>4.16</v>
      </c>
      <c r="X132">
        <v>5.9999999999999609E-2</v>
      </c>
    </row>
    <row r="133" spans="1:24">
      <c r="A133" s="34">
        <v>523456</v>
      </c>
      <c r="B133">
        <v>18700</v>
      </c>
      <c r="C133">
        <v>4158804</v>
      </c>
      <c r="D133" t="s">
        <v>445</v>
      </c>
      <c r="E133" t="s">
        <v>446</v>
      </c>
      <c r="F133" s="37">
        <v>4158804</v>
      </c>
      <c r="G133" t="s">
        <v>184</v>
      </c>
      <c r="H133" t="s">
        <v>767</v>
      </c>
      <c r="J133">
        <v>19281.330000000002</v>
      </c>
      <c r="K133">
        <v>8214.73</v>
      </c>
      <c r="L133">
        <v>551.75</v>
      </c>
      <c r="M133">
        <v>0</v>
      </c>
      <c r="N133">
        <v>0</v>
      </c>
      <c r="O133">
        <v>3724.75</v>
      </c>
      <c r="P133">
        <v>471</v>
      </c>
      <c r="Q133">
        <v>992</v>
      </c>
      <c r="R133" s="62">
        <v>7753</v>
      </c>
      <c r="S133">
        <v>33235.56</v>
      </c>
      <c r="T133" s="6">
        <v>4.29</v>
      </c>
      <c r="U133">
        <v>96</v>
      </c>
      <c r="V133" s="144">
        <v>0.13</v>
      </c>
      <c r="W133" s="105">
        <v>4.16</v>
      </c>
      <c r="X133">
        <v>0.12999999999999989</v>
      </c>
    </row>
    <row r="134" spans="1:24">
      <c r="A134" s="34">
        <v>523456</v>
      </c>
      <c r="B134">
        <v>18800</v>
      </c>
      <c r="C134">
        <v>4113346</v>
      </c>
      <c r="D134" t="s">
        <v>470</v>
      </c>
      <c r="E134" t="s">
        <v>471</v>
      </c>
      <c r="F134" s="37">
        <v>4113346</v>
      </c>
      <c r="G134" t="s">
        <v>12</v>
      </c>
      <c r="H134" t="s">
        <v>767</v>
      </c>
      <c r="J134">
        <v>12479</v>
      </c>
      <c r="K134">
        <v>4421.5</v>
      </c>
      <c r="L134">
        <v>855.5</v>
      </c>
      <c r="M134">
        <v>0</v>
      </c>
      <c r="N134">
        <v>0</v>
      </c>
      <c r="O134">
        <v>1382.5</v>
      </c>
      <c r="P134">
        <v>786</v>
      </c>
      <c r="Q134">
        <v>0</v>
      </c>
      <c r="R134" s="62">
        <v>4763</v>
      </c>
      <c r="S134">
        <v>19924.5</v>
      </c>
      <c r="T134" s="6">
        <v>4.18</v>
      </c>
      <c r="U134">
        <v>76</v>
      </c>
      <c r="V134" s="144">
        <v>0</v>
      </c>
      <c r="W134" s="105">
        <v>4.18</v>
      </c>
      <c r="X134">
        <v>0</v>
      </c>
    </row>
    <row r="135" spans="1:24">
      <c r="A135" s="34">
        <v>523456</v>
      </c>
      <c r="B135">
        <v>40940</v>
      </c>
      <c r="C135">
        <v>4914138</v>
      </c>
      <c r="D135" t="s">
        <v>519</v>
      </c>
      <c r="E135" t="s">
        <v>520</v>
      </c>
      <c r="F135" s="37">
        <v>4914138</v>
      </c>
      <c r="G135" t="s">
        <v>35</v>
      </c>
      <c r="H135" t="s">
        <v>767</v>
      </c>
      <c r="J135">
        <v>9192.51</v>
      </c>
      <c r="K135">
        <v>1717.16</v>
      </c>
      <c r="L135">
        <v>0</v>
      </c>
      <c r="M135">
        <v>0</v>
      </c>
      <c r="N135">
        <v>0</v>
      </c>
      <c r="O135">
        <v>2735.24</v>
      </c>
      <c r="P135">
        <v>1591.54</v>
      </c>
      <c r="Q135">
        <v>448</v>
      </c>
      <c r="R135" s="62">
        <v>3723</v>
      </c>
      <c r="S135">
        <v>15684.45</v>
      </c>
      <c r="T135" s="6">
        <v>4.21</v>
      </c>
      <c r="U135">
        <v>45</v>
      </c>
      <c r="V135" s="144">
        <v>0.12</v>
      </c>
      <c r="W135" s="105">
        <v>4.21</v>
      </c>
      <c r="X135">
        <v>0</v>
      </c>
    </row>
    <row r="136" spans="1:24">
      <c r="A136" s="34">
        <v>523456</v>
      </c>
      <c r="B136">
        <v>15800</v>
      </c>
      <c r="C136">
        <v>4154407</v>
      </c>
      <c r="D136" t="s">
        <v>403</v>
      </c>
      <c r="E136" t="s">
        <v>404</v>
      </c>
      <c r="F136" s="37">
        <v>4154407</v>
      </c>
      <c r="G136" t="s">
        <v>165</v>
      </c>
      <c r="H136" t="s">
        <v>767</v>
      </c>
      <c r="J136">
        <v>11037.34</v>
      </c>
      <c r="K136">
        <v>1854.25</v>
      </c>
      <c r="L136">
        <v>0</v>
      </c>
      <c r="M136">
        <v>589.29</v>
      </c>
      <c r="N136">
        <v>1278.45</v>
      </c>
      <c r="O136">
        <v>3735.01</v>
      </c>
      <c r="P136">
        <v>802.5</v>
      </c>
      <c r="Q136">
        <v>0</v>
      </c>
      <c r="R136" s="62">
        <v>4579</v>
      </c>
      <c r="S136">
        <v>19296.84</v>
      </c>
      <c r="T136" s="6">
        <v>4.21</v>
      </c>
      <c r="U136">
        <v>75</v>
      </c>
      <c r="V136" s="144">
        <v>0</v>
      </c>
      <c r="W136" s="105">
        <v>4.21</v>
      </c>
      <c r="X136">
        <v>0</v>
      </c>
    </row>
    <row r="137" spans="1:24">
      <c r="A137" s="34">
        <v>523456</v>
      </c>
      <c r="B137">
        <v>20400</v>
      </c>
      <c r="C137">
        <v>4113817</v>
      </c>
      <c r="D137" t="s">
        <v>336</v>
      </c>
      <c r="E137" t="s">
        <v>337</v>
      </c>
      <c r="F137" s="37">
        <v>4113817</v>
      </c>
      <c r="G137" t="s">
        <v>91</v>
      </c>
      <c r="H137" t="s">
        <v>767</v>
      </c>
      <c r="J137">
        <v>12809.56</v>
      </c>
      <c r="K137">
        <v>3387.13</v>
      </c>
      <c r="L137">
        <v>9</v>
      </c>
      <c r="M137">
        <v>0</v>
      </c>
      <c r="N137">
        <v>64.27</v>
      </c>
      <c r="O137">
        <v>4191.13</v>
      </c>
      <c r="P137">
        <v>1237.28</v>
      </c>
      <c r="Q137">
        <v>279.25</v>
      </c>
      <c r="R137" s="62">
        <v>5142</v>
      </c>
      <c r="S137">
        <v>21977.62</v>
      </c>
      <c r="T137" s="6">
        <v>4.2699999999999996</v>
      </c>
      <c r="U137">
        <v>136</v>
      </c>
      <c r="V137" s="144">
        <v>0.05</v>
      </c>
      <c r="W137" s="105">
        <v>4.22</v>
      </c>
      <c r="X137">
        <v>4.9999999999999822E-2</v>
      </c>
    </row>
    <row r="138" spans="1:24">
      <c r="A138" s="34">
        <v>523456</v>
      </c>
      <c r="B138">
        <v>3500</v>
      </c>
      <c r="C138">
        <v>4114229</v>
      </c>
      <c r="D138" t="s">
        <v>294</v>
      </c>
      <c r="E138" t="s">
        <v>295</v>
      </c>
      <c r="F138" s="37">
        <v>4114229</v>
      </c>
      <c r="G138" t="s">
        <v>296</v>
      </c>
      <c r="H138" t="s">
        <v>767</v>
      </c>
      <c r="J138">
        <v>22703.95</v>
      </c>
      <c r="K138">
        <v>5660.6</v>
      </c>
      <c r="L138">
        <v>495.57</v>
      </c>
      <c r="M138">
        <v>0</v>
      </c>
      <c r="N138">
        <v>0</v>
      </c>
      <c r="O138">
        <v>6446.73</v>
      </c>
      <c r="P138">
        <v>959.69</v>
      </c>
      <c r="Q138">
        <v>409.41</v>
      </c>
      <c r="R138" s="62">
        <v>8592</v>
      </c>
      <c r="S138">
        <v>36675.949999999997</v>
      </c>
      <c r="T138" s="6">
        <v>4.2699999999999996</v>
      </c>
      <c r="U138">
        <v>105</v>
      </c>
      <c r="V138" s="144">
        <v>0.05</v>
      </c>
      <c r="W138" s="105">
        <v>4.22</v>
      </c>
      <c r="X138">
        <v>4.9999999999999822E-2</v>
      </c>
    </row>
    <row r="139" spans="1:24">
      <c r="A139" s="34">
        <v>523456</v>
      </c>
      <c r="B139">
        <v>8300</v>
      </c>
      <c r="C139">
        <v>4115851</v>
      </c>
      <c r="D139" t="s">
        <v>297</v>
      </c>
      <c r="E139" t="s">
        <v>298</v>
      </c>
      <c r="F139" s="37">
        <v>4115851</v>
      </c>
      <c r="G139" t="s">
        <v>75</v>
      </c>
      <c r="H139" t="s">
        <v>767</v>
      </c>
      <c r="J139">
        <v>20802</v>
      </c>
      <c r="K139">
        <v>4012.5</v>
      </c>
      <c r="L139">
        <v>405.75</v>
      </c>
      <c r="M139">
        <v>0</v>
      </c>
      <c r="N139">
        <v>0</v>
      </c>
      <c r="O139">
        <v>7045.25</v>
      </c>
      <c r="P139">
        <v>2063.75</v>
      </c>
      <c r="Q139">
        <v>480.23</v>
      </c>
      <c r="R139" s="62">
        <v>8117</v>
      </c>
      <c r="S139">
        <v>34809.480000000003</v>
      </c>
      <c r="T139" s="6">
        <v>4.29</v>
      </c>
      <c r="U139">
        <v>97</v>
      </c>
      <c r="V139" s="144">
        <v>0.06</v>
      </c>
      <c r="W139" s="105">
        <v>4.2300000000000004</v>
      </c>
      <c r="X139">
        <v>5.9999999999999609E-2</v>
      </c>
    </row>
    <row r="140" spans="1:24">
      <c r="A140" s="34">
        <v>523456</v>
      </c>
      <c r="B140">
        <v>8500</v>
      </c>
      <c r="C140">
        <v>4115341</v>
      </c>
      <c r="D140" t="s">
        <v>574</v>
      </c>
      <c r="E140" t="s">
        <v>575</v>
      </c>
      <c r="F140" s="37">
        <v>4115341</v>
      </c>
      <c r="G140" t="s">
        <v>108</v>
      </c>
      <c r="H140" t="s">
        <v>767</v>
      </c>
      <c r="J140">
        <v>17070.740000000002</v>
      </c>
      <c r="K140">
        <v>8499.94</v>
      </c>
      <c r="L140">
        <v>129.54</v>
      </c>
      <c r="M140">
        <v>0</v>
      </c>
      <c r="N140">
        <v>102.13</v>
      </c>
      <c r="O140">
        <v>2938.7</v>
      </c>
      <c r="P140">
        <v>2114.4699999999998</v>
      </c>
      <c r="Q140">
        <v>0</v>
      </c>
      <c r="R140" s="62">
        <v>7279</v>
      </c>
      <c r="S140">
        <v>30855.52</v>
      </c>
      <c r="T140" s="6">
        <v>4.24</v>
      </c>
      <c r="U140">
        <v>97</v>
      </c>
      <c r="V140" s="144">
        <v>0</v>
      </c>
      <c r="W140" s="105">
        <v>4.24</v>
      </c>
      <c r="X140">
        <v>0</v>
      </c>
    </row>
    <row r="141" spans="1:24">
      <c r="A141" s="34">
        <v>523456</v>
      </c>
      <c r="B141">
        <v>21400</v>
      </c>
      <c r="C141">
        <v>4174900</v>
      </c>
      <c r="D141" t="s">
        <v>709</v>
      </c>
      <c r="E141" t="s">
        <v>710</v>
      </c>
      <c r="F141" s="37">
        <v>4174900</v>
      </c>
      <c r="G141" t="s">
        <v>215</v>
      </c>
      <c r="H141" t="s">
        <v>767</v>
      </c>
      <c r="J141">
        <v>12801</v>
      </c>
      <c r="K141">
        <v>2881.5</v>
      </c>
      <c r="L141">
        <v>935.25</v>
      </c>
      <c r="M141">
        <v>0</v>
      </c>
      <c r="N141">
        <v>1727</v>
      </c>
      <c r="O141">
        <v>2969.75</v>
      </c>
      <c r="P141">
        <v>637.25</v>
      </c>
      <c r="Q141">
        <v>504</v>
      </c>
      <c r="R141" s="62">
        <v>5175</v>
      </c>
      <c r="S141">
        <v>22455.75</v>
      </c>
      <c r="T141" s="6">
        <v>4.34</v>
      </c>
      <c r="U141">
        <v>62</v>
      </c>
      <c r="V141" s="144">
        <v>0.1</v>
      </c>
      <c r="W141" s="105">
        <v>4.24</v>
      </c>
      <c r="X141">
        <v>9.9999999999999645E-2</v>
      </c>
    </row>
    <row r="142" spans="1:24">
      <c r="A142" s="34">
        <v>523456</v>
      </c>
      <c r="B142">
        <v>9900</v>
      </c>
      <c r="C142">
        <v>4115831</v>
      </c>
      <c r="D142" t="s">
        <v>526</v>
      </c>
      <c r="E142" t="s">
        <v>527</v>
      </c>
      <c r="F142" s="37">
        <v>4115831</v>
      </c>
      <c r="G142" t="s">
        <v>38</v>
      </c>
      <c r="H142" t="s">
        <v>767</v>
      </c>
      <c r="J142">
        <v>22757.75</v>
      </c>
      <c r="K142">
        <v>7734.5</v>
      </c>
      <c r="L142">
        <v>2529</v>
      </c>
      <c r="M142">
        <v>0</v>
      </c>
      <c r="N142">
        <v>0</v>
      </c>
      <c r="O142">
        <v>3035.5</v>
      </c>
      <c r="P142">
        <v>996.55</v>
      </c>
      <c r="Q142">
        <v>520</v>
      </c>
      <c r="R142" s="62">
        <v>8709</v>
      </c>
      <c r="S142">
        <v>37573.300000000003</v>
      </c>
      <c r="T142" s="6">
        <v>4.3099999999999996</v>
      </c>
      <c r="U142">
        <v>140</v>
      </c>
      <c r="V142" s="144">
        <v>0.06</v>
      </c>
      <c r="W142" s="105">
        <v>4.25</v>
      </c>
      <c r="X142">
        <v>5.9999999999999609E-2</v>
      </c>
    </row>
    <row r="143" spans="1:24">
      <c r="A143" s="34">
        <v>523456</v>
      </c>
      <c r="B143">
        <v>40960</v>
      </c>
      <c r="C143">
        <v>4114344</v>
      </c>
      <c r="D143" t="s">
        <v>363</v>
      </c>
      <c r="E143" t="s">
        <v>364</v>
      </c>
      <c r="F143" s="37">
        <v>4114344</v>
      </c>
      <c r="G143" t="s">
        <v>148</v>
      </c>
      <c r="H143" t="s">
        <v>767</v>
      </c>
      <c r="J143">
        <v>19598</v>
      </c>
      <c r="K143">
        <v>7337.75</v>
      </c>
      <c r="L143">
        <v>1006.5</v>
      </c>
      <c r="M143">
        <v>0</v>
      </c>
      <c r="N143">
        <v>286</v>
      </c>
      <c r="O143">
        <v>2212</v>
      </c>
      <c r="P143">
        <v>2083</v>
      </c>
      <c r="Q143">
        <v>480</v>
      </c>
      <c r="R143" s="62">
        <v>7652</v>
      </c>
      <c r="S143">
        <v>33003.25</v>
      </c>
      <c r="T143" s="6">
        <v>4.3099999999999996</v>
      </c>
      <c r="U143">
        <v>96</v>
      </c>
      <c r="V143" s="144">
        <v>0.06</v>
      </c>
      <c r="W143" s="105">
        <v>4.25</v>
      </c>
      <c r="X143">
        <v>5.9999999999999609E-2</v>
      </c>
    </row>
    <row r="144" spans="1:24">
      <c r="A144" s="34">
        <v>523456</v>
      </c>
      <c r="B144">
        <v>2600</v>
      </c>
      <c r="C144">
        <v>4110508</v>
      </c>
      <c r="D144" t="s">
        <v>651</v>
      </c>
      <c r="E144" t="s">
        <v>652</v>
      </c>
      <c r="F144" s="37">
        <v>4110508</v>
      </c>
      <c r="G144" t="s">
        <v>653</v>
      </c>
      <c r="H144" t="s">
        <v>767</v>
      </c>
      <c r="J144">
        <v>17700.25</v>
      </c>
      <c r="K144">
        <v>4290.75</v>
      </c>
      <c r="L144">
        <v>1473.5</v>
      </c>
      <c r="M144">
        <v>0</v>
      </c>
      <c r="N144">
        <v>0</v>
      </c>
      <c r="O144">
        <v>4181</v>
      </c>
      <c r="P144">
        <v>2658.25</v>
      </c>
      <c r="Q144">
        <v>391.5</v>
      </c>
      <c r="R144" s="62">
        <v>7109</v>
      </c>
      <c r="S144">
        <v>30695.25</v>
      </c>
      <c r="T144" s="6">
        <v>4.32</v>
      </c>
      <c r="U144">
        <v>84</v>
      </c>
      <c r="V144" s="144">
        <v>0.06</v>
      </c>
      <c r="W144" s="105">
        <v>4.2600000000000007</v>
      </c>
      <c r="X144">
        <v>5.9999999999999609E-2</v>
      </c>
    </row>
    <row r="145" spans="1:24">
      <c r="A145" s="34">
        <v>523456</v>
      </c>
      <c r="B145">
        <v>40280</v>
      </c>
      <c r="C145">
        <v>4111134</v>
      </c>
      <c r="D145" t="s">
        <v>551</v>
      </c>
      <c r="E145" t="s">
        <v>552</v>
      </c>
      <c r="F145" s="37">
        <v>4111134</v>
      </c>
      <c r="G145" t="s">
        <v>51</v>
      </c>
      <c r="H145" t="s">
        <v>767</v>
      </c>
      <c r="J145">
        <v>13837.43</v>
      </c>
      <c r="K145">
        <v>2718.08</v>
      </c>
      <c r="L145">
        <v>963.65</v>
      </c>
      <c r="M145">
        <v>0</v>
      </c>
      <c r="N145">
        <v>0</v>
      </c>
      <c r="O145">
        <v>4019.44</v>
      </c>
      <c r="P145">
        <v>1056.72</v>
      </c>
      <c r="Q145">
        <v>416</v>
      </c>
      <c r="R145" s="62">
        <v>5287</v>
      </c>
      <c r="S145">
        <v>23011.32</v>
      </c>
      <c r="T145" s="6">
        <v>4.3499999999999996</v>
      </c>
      <c r="U145">
        <v>61</v>
      </c>
      <c r="V145" s="144">
        <v>0.08</v>
      </c>
      <c r="W145" s="105">
        <v>4.2699999999999996</v>
      </c>
      <c r="X145">
        <v>8.0000000000000071E-2</v>
      </c>
    </row>
    <row r="146" spans="1:24">
      <c r="A146" s="34">
        <v>523456</v>
      </c>
      <c r="B146">
        <v>41112</v>
      </c>
      <c r="C146">
        <v>4115511</v>
      </c>
      <c r="D146" t="s">
        <v>331</v>
      </c>
      <c r="E146" t="s">
        <v>332</v>
      </c>
      <c r="F146" s="37">
        <v>4115511</v>
      </c>
      <c r="G146" t="s">
        <v>333</v>
      </c>
      <c r="H146" t="s">
        <v>767</v>
      </c>
      <c r="J146">
        <v>6731.82</v>
      </c>
      <c r="K146">
        <v>1555.3</v>
      </c>
      <c r="L146">
        <v>0</v>
      </c>
      <c r="M146">
        <v>0</v>
      </c>
      <c r="N146">
        <v>438.6</v>
      </c>
      <c r="O146">
        <v>3489.8</v>
      </c>
      <c r="P146">
        <v>496</v>
      </c>
      <c r="Q146">
        <v>512</v>
      </c>
      <c r="R146" s="62">
        <v>3083</v>
      </c>
      <c r="S146">
        <v>13223.52</v>
      </c>
      <c r="T146" s="6">
        <v>4.29</v>
      </c>
      <c r="U146">
        <v>36</v>
      </c>
      <c r="V146" s="144">
        <v>0.17</v>
      </c>
      <c r="W146" s="105">
        <v>4.29</v>
      </c>
      <c r="X146">
        <v>0</v>
      </c>
    </row>
    <row r="147" spans="1:24">
      <c r="A147" s="34">
        <v>523456</v>
      </c>
      <c r="B147">
        <v>7600</v>
      </c>
      <c r="C147">
        <v>4114788</v>
      </c>
      <c r="D147" t="s">
        <v>755</v>
      </c>
      <c r="E147" t="s">
        <v>756</v>
      </c>
      <c r="F147" s="37">
        <v>4114788</v>
      </c>
      <c r="G147" t="s">
        <v>757</v>
      </c>
      <c r="H147" t="s">
        <v>767</v>
      </c>
      <c r="J147">
        <v>10343.129999999999</v>
      </c>
      <c r="K147">
        <v>2257.04</v>
      </c>
      <c r="L147">
        <v>60.25</v>
      </c>
      <c r="M147">
        <v>0</v>
      </c>
      <c r="N147">
        <v>0</v>
      </c>
      <c r="O147">
        <v>3369.72</v>
      </c>
      <c r="P147">
        <v>1020.24</v>
      </c>
      <c r="Q147">
        <v>528</v>
      </c>
      <c r="R147" s="62">
        <v>3968</v>
      </c>
      <c r="S147">
        <v>17578.38</v>
      </c>
      <c r="T147" s="6">
        <v>4.43</v>
      </c>
      <c r="U147">
        <v>67</v>
      </c>
      <c r="V147" s="144">
        <v>0.13</v>
      </c>
      <c r="W147" s="105">
        <v>4.3</v>
      </c>
      <c r="X147">
        <v>0.12999999999999989</v>
      </c>
    </row>
    <row r="148" spans="1:24">
      <c r="A148" s="34">
        <v>523456</v>
      </c>
      <c r="B148">
        <v>33700</v>
      </c>
      <c r="C148">
        <v>4114237</v>
      </c>
      <c r="D148" t="s">
        <v>386</v>
      </c>
      <c r="E148" t="s">
        <v>387</v>
      </c>
      <c r="F148" s="37">
        <v>4114237</v>
      </c>
      <c r="G148" t="s">
        <v>388</v>
      </c>
      <c r="H148" t="s">
        <v>767</v>
      </c>
      <c r="J148">
        <v>5030.07</v>
      </c>
      <c r="K148">
        <v>1676.26</v>
      </c>
      <c r="L148">
        <v>185</v>
      </c>
      <c r="M148">
        <v>0</v>
      </c>
      <c r="N148">
        <v>0</v>
      </c>
      <c r="O148">
        <v>1038.48</v>
      </c>
      <c r="P148">
        <v>210.39</v>
      </c>
      <c r="Q148">
        <v>412.33</v>
      </c>
      <c r="R148" s="62">
        <v>1991</v>
      </c>
      <c r="S148">
        <v>8552.5300000000007</v>
      </c>
      <c r="T148" s="6">
        <v>4.3</v>
      </c>
      <c r="U148">
        <v>28</v>
      </c>
      <c r="V148" s="144">
        <v>0.21</v>
      </c>
      <c r="W148" s="105">
        <v>4.3</v>
      </c>
      <c r="X148">
        <v>0</v>
      </c>
    </row>
    <row r="149" spans="1:24">
      <c r="A149" s="34">
        <v>523456</v>
      </c>
      <c r="B149">
        <v>12100</v>
      </c>
      <c r="C149">
        <v>4114393</v>
      </c>
      <c r="D149" t="s">
        <v>515</v>
      </c>
      <c r="E149" t="s">
        <v>516</v>
      </c>
      <c r="F149" s="37">
        <v>4114393</v>
      </c>
      <c r="G149" t="s">
        <v>33</v>
      </c>
      <c r="H149" t="s">
        <v>767</v>
      </c>
      <c r="J149">
        <v>20159.05</v>
      </c>
      <c r="K149">
        <v>4886.34</v>
      </c>
      <c r="L149">
        <v>988.27</v>
      </c>
      <c r="M149">
        <v>0</v>
      </c>
      <c r="N149">
        <v>0</v>
      </c>
      <c r="O149">
        <v>6674.96</v>
      </c>
      <c r="P149">
        <v>1451.98</v>
      </c>
      <c r="Q149">
        <v>436.5</v>
      </c>
      <c r="R149" s="62">
        <v>7879</v>
      </c>
      <c r="S149">
        <v>34597.1</v>
      </c>
      <c r="T149" s="6">
        <v>4.3899999999999997</v>
      </c>
      <c r="U149">
        <v>99</v>
      </c>
      <c r="V149" s="144">
        <v>0.06</v>
      </c>
      <c r="W149" s="105">
        <v>4.33</v>
      </c>
      <c r="X149">
        <v>5.9999999999999609E-2</v>
      </c>
    </row>
    <row r="150" spans="1:24">
      <c r="A150" s="34">
        <v>523456</v>
      </c>
      <c r="B150">
        <v>29080</v>
      </c>
      <c r="C150">
        <v>4111779</v>
      </c>
      <c r="D150" t="s">
        <v>649</v>
      </c>
      <c r="E150" t="s">
        <v>650</v>
      </c>
      <c r="F150" s="37">
        <v>4111779</v>
      </c>
      <c r="G150" t="s">
        <v>142</v>
      </c>
      <c r="H150" t="s">
        <v>767</v>
      </c>
      <c r="J150">
        <v>20760</v>
      </c>
      <c r="K150">
        <v>5669.75</v>
      </c>
      <c r="L150">
        <v>458.75</v>
      </c>
      <c r="M150">
        <v>0</v>
      </c>
      <c r="N150">
        <v>0</v>
      </c>
      <c r="O150">
        <v>7606.25</v>
      </c>
      <c r="P150">
        <v>2000</v>
      </c>
      <c r="Q150">
        <v>80</v>
      </c>
      <c r="R150" s="62">
        <v>8390</v>
      </c>
      <c r="S150">
        <v>36574.75</v>
      </c>
      <c r="T150" s="6">
        <v>4.3600000000000003</v>
      </c>
      <c r="U150">
        <v>117</v>
      </c>
      <c r="V150" s="144">
        <v>0.01</v>
      </c>
      <c r="W150" s="105">
        <v>4.3500000000000005</v>
      </c>
      <c r="X150">
        <v>9.9999999999997868E-3</v>
      </c>
    </row>
    <row r="151" spans="1:24">
      <c r="A151" s="34">
        <v>523456</v>
      </c>
      <c r="B151">
        <v>2300</v>
      </c>
      <c r="C151">
        <v>4114302</v>
      </c>
      <c r="D151" t="s">
        <v>318</v>
      </c>
      <c r="E151" t="s">
        <v>319</v>
      </c>
      <c r="F151" s="37">
        <v>4114302</v>
      </c>
      <c r="G151" t="s">
        <v>320</v>
      </c>
      <c r="H151" t="s">
        <v>767</v>
      </c>
      <c r="J151">
        <v>34013.75</v>
      </c>
      <c r="K151">
        <v>9417.5</v>
      </c>
      <c r="L151">
        <v>888</v>
      </c>
      <c r="M151">
        <v>0</v>
      </c>
      <c r="N151">
        <v>1716.25</v>
      </c>
      <c r="O151">
        <v>8579.5</v>
      </c>
      <c r="P151">
        <v>934.75</v>
      </c>
      <c r="Q151">
        <v>472</v>
      </c>
      <c r="R151" s="62">
        <v>12743</v>
      </c>
      <c r="S151">
        <v>56021.75</v>
      </c>
      <c r="T151" s="6">
        <v>4.4000000000000004</v>
      </c>
      <c r="U151">
        <v>160</v>
      </c>
      <c r="V151" s="144">
        <v>0.04</v>
      </c>
      <c r="W151" s="105">
        <v>4.3600000000000003</v>
      </c>
      <c r="X151">
        <v>4.0000000000000036E-2</v>
      </c>
    </row>
    <row r="152" spans="1:24">
      <c r="A152" s="34">
        <v>523456</v>
      </c>
      <c r="B152">
        <v>19900</v>
      </c>
      <c r="C152">
        <v>4113627</v>
      </c>
      <c r="D152" t="s">
        <v>482</v>
      </c>
      <c r="E152" t="s">
        <v>483</v>
      </c>
      <c r="F152" s="37">
        <v>4113627</v>
      </c>
      <c r="G152" t="s">
        <v>17</v>
      </c>
      <c r="H152" t="s">
        <v>767</v>
      </c>
      <c r="J152">
        <v>14984.47</v>
      </c>
      <c r="K152">
        <v>4078.65</v>
      </c>
      <c r="L152">
        <v>747</v>
      </c>
      <c r="M152">
        <v>42.17</v>
      </c>
      <c r="N152">
        <v>400.69</v>
      </c>
      <c r="O152">
        <v>4368.04</v>
      </c>
      <c r="P152">
        <v>840.5</v>
      </c>
      <c r="Q152">
        <v>416</v>
      </c>
      <c r="R152" s="62">
        <v>5826</v>
      </c>
      <c r="S152">
        <v>25877.52</v>
      </c>
      <c r="T152" s="6">
        <v>4.4400000000000004</v>
      </c>
      <c r="U152">
        <v>108</v>
      </c>
      <c r="V152" s="144">
        <v>7.0000000000000007E-2</v>
      </c>
      <c r="W152" s="105">
        <v>4.37</v>
      </c>
      <c r="X152">
        <v>7.0000000000000284E-2</v>
      </c>
    </row>
    <row r="153" spans="1:24">
      <c r="A153" s="34">
        <v>523456</v>
      </c>
      <c r="B153">
        <v>17500</v>
      </c>
      <c r="C153">
        <v>4115731</v>
      </c>
      <c r="D153" t="s">
        <v>659</v>
      </c>
      <c r="E153" t="s">
        <v>660</v>
      </c>
      <c r="F153" s="37">
        <v>4115731</v>
      </c>
      <c r="G153" t="s">
        <v>661</v>
      </c>
      <c r="H153" t="s">
        <v>767</v>
      </c>
      <c r="J153">
        <v>18324.400000000001</v>
      </c>
      <c r="K153">
        <v>3711.03</v>
      </c>
      <c r="L153">
        <v>1411.06</v>
      </c>
      <c r="M153">
        <v>0</v>
      </c>
      <c r="N153">
        <v>4236.8599999999997</v>
      </c>
      <c r="O153">
        <v>5971.71</v>
      </c>
      <c r="P153">
        <v>1059</v>
      </c>
      <c r="Q153">
        <v>496</v>
      </c>
      <c r="R153" s="62">
        <v>7899</v>
      </c>
      <c r="S153">
        <v>35210.06</v>
      </c>
      <c r="T153" s="6">
        <v>4.46</v>
      </c>
      <c r="U153">
        <v>136</v>
      </c>
      <c r="V153" s="144">
        <v>0.06</v>
      </c>
      <c r="W153" s="105">
        <v>4.4000000000000004</v>
      </c>
      <c r="X153">
        <v>5.9999999999999609E-2</v>
      </c>
    </row>
    <row r="154" spans="1:24">
      <c r="A154" s="34">
        <v>523456</v>
      </c>
      <c r="B154">
        <v>40660</v>
      </c>
      <c r="C154">
        <v>4115371</v>
      </c>
      <c r="D154" t="s">
        <v>375</v>
      </c>
      <c r="E154" t="s">
        <v>376</v>
      </c>
      <c r="F154" s="37">
        <v>4115371</v>
      </c>
      <c r="G154" t="s">
        <v>377</v>
      </c>
      <c r="H154" t="s">
        <v>767</v>
      </c>
      <c r="J154">
        <v>11800.62</v>
      </c>
      <c r="K154">
        <v>1663.51</v>
      </c>
      <c r="L154">
        <v>0</v>
      </c>
      <c r="M154">
        <v>0</v>
      </c>
      <c r="N154">
        <v>0</v>
      </c>
      <c r="O154">
        <v>4226.22</v>
      </c>
      <c r="P154">
        <v>1003.27</v>
      </c>
      <c r="Q154">
        <v>435.03</v>
      </c>
      <c r="R154" s="62">
        <v>4324</v>
      </c>
      <c r="S154">
        <v>19128.650000000001</v>
      </c>
      <c r="T154" s="6">
        <v>4.42</v>
      </c>
      <c r="U154">
        <v>53</v>
      </c>
      <c r="V154" s="144">
        <v>0.1</v>
      </c>
      <c r="W154" s="105">
        <v>4.42</v>
      </c>
      <c r="X154">
        <v>0</v>
      </c>
    </row>
    <row r="155" spans="1:24">
      <c r="A155" s="34">
        <v>523456</v>
      </c>
      <c r="B155">
        <v>6100</v>
      </c>
      <c r="C155">
        <v>4112165</v>
      </c>
      <c r="D155" t="s">
        <v>571</v>
      </c>
      <c r="E155" t="s">
        <v>572</v>
      </c>
      <c r="F155" s="37">
        <v>4112165</v>
      </c>
      <c r="G155" t="s">
        <v>573</v>
      </c>
      <c r="H155" t="s">
        <v>767</v>
      </c>
      <c r="J155">
        <v>34508.300000000003</v>
      </c>
      <c r="K155">
        <v>6075</v>
      </c>
      <c r="L155">
        <v>3135.5</v>
      </c>
      <c r="M155">
        <v>16.75</v>
      </c>
      <c r="N155">
        <v>4875.5</v>
      </c>
      <c r="O155">
        <v>11883.49</v>
      </c>
      <c r="P155">
        <v>4788.75</v>
      </c>
      <c r="Q155">
        <v>472</v>
      </c>
      <c r="R155" s="62">
        <v>14747</v>
      </c>
      <c r="S155">
        <v>65755.289999999994</v>
      </c>
      <c r="T155" s="6">
        <v>4.46</v>
      </c>
      <c r="U155">
        <v>190</v>
      </c>
      <c r="V155" s="144">
        <v>0.03</v>
      </c>
      <c r="W155" s="105">
        <v>4.43</v>
      </c>
      <c r="X155">
        <v>3.0000000000000249E-2</v>
      </c>
    </row>
    <row r="156" spans="1:24">
      <c r="A156" s="34">
        <v>523456</v>
      </c>
      <c r="B156">
        <v>40490</v>
      </c>
      <c r="C156">
        <v>4115051</v>
      </c>
      <c r="D156" t="s">
        <v>261</v>
      </c>
      <c r="E156" t="s">
        <v>262</v>
      </c>
      <c r="F156" s="37">
        <v>4115051</v>
      </c>
      <c r="G156" t="s">
        <v>61</v>
      </c>
      <c r="H156" t="s">
        <v>767</v>
      </c>
      <c r="J156">
        <v>17638.400000000001</v>
      </c>
      <c r="K156">
        <v>9672.19</v>
      </c>
      <c r="L156">
        <v>232.07</v>
      </c>
      <c r="M156">
        <v>0</v>
      </c>
      <c r="N156">
        <v>611.69000000000005</v>
      </c>
      <c r="O156">
        <v>3487.32</v>
      </c>
      <c r="P156">
        <v>1546.92</v>
      </c>
      <c r="Q156">
        <v>344</v>
      </c>
      <c r="R156" s="62">
        <v>7479</v>
      </c>
      <c r="S156">
        <v>33532.589999999997</v>
      </c>
      <c r="T156" s="6">
        <v>4.4800000000000004</v>
      </c>
      <c r="U156">
        <v>100</v>
      </c>
      <c r="V156" s="144">
        <v>0.05</v>
      </c>
      <c r="W156" s="105">
        <v>4.4300000000000006</v>
      </c>
      <c r="X156">
        <v>4.9999999999999822E-2</v>
      </c>
    </row>
    <row r="157" spans="1:24">
      <c r="A157" s="34">
        <v>523456</v>
      </c>
      <c r="B157">
        <v>19300</v>
      </c>
      <c r="C157">
        <v>4114602</v>
      </c>
      <c r="D157" t="s">
        <v>486</v>
      </c>
      <c r="E157" t="s">
        <v>487</v>
      </c>
      <c r="F157" s="37">
        <v>4114602</v>
      </c>
      <c r="G157" t="s">
        <v>488</v>
      </c>
      <c r="H157" t="s">
        <v>767</v>
      </c>
      <c r="J157">
        <v>14372.5</v>
      </c>
      <c r="K157">
        <v>3739.75</v>
      </c>
      <c r="L157">
        <v>504</v>
      </c>
      <c r="M157">
        <v>0</v>
      </c>
      <c r="N157">
        <v>1334.25</v>
      </c>
      <c r="O157">
        <v>5005.25</v>
      </c>
      <c r="P157">
        <v>680</v>
      </c>
      <c r="Q157">
        <v>520</v>
      </c>
      <c r="R157" s="62">
        <v>5746</v>
      </c>
      <c r="S157">
        <v>26155.75</v>
      </c>
      <c r="T157" s="6">
        <v>4.55</v>
      </c>
      <c r="U157">
        <v>84</v>
      </c>
      <c r="V157" s="144">
        <v>0.09</v>
      </c>
      <c r="W157" s="105">
        <v>4.46</v>
      </c>
      <c r="X157">
        <v>8.9999999999999858E-2</v>
      </c>
    </row>
    <row r="158" spans="1:24">
      <c r="A158" s="34">
        <v>523456</v>
      </c>
      <c r="B158">
        <v>15500</v>
      </c>
      <c r="C158">
        <v>4115411</v>
      </c>
      <c r="D158" t="s">
        <v>539</v>
      </c>
      <c r="E158" t="s">
        <v>540</v>
      </c>
      <c r="F158" s="37">
        <v>4115411</v>
      </c>
      <c r="G158" t="s">
        <v>541</v>
      </c>
      <c r="H158" t="s">
        <v>767</v>
      </c>
      <c r="J158">
        <v>17313.82</v>
      </c>
      <c r="K158">
        <v>3272.47</v>
      </c>
      <c r="L158">
        <v>1005.9</v>
      </c>
      <c r="M158">
        <v>0</v>
      </c>
      <c r="N158">
        <v>0</v>
      </c>
      <c r="O158">
        <v>6290.54</v>
      </c>
      <c r="P158">
        <v>1481.09</v>
      </c>
      <c r="Q158">
        <v>488</v>
      </c>
      <c r="R158" s="62">
        <v>6559</v>
      </c>
      <c r="S158">
        <v>29851.82</v>
      </c>
      <c r="T158" s="6">
        <v>4.55</v>
      </c>
      <c r="U158">
        <v>100</v>
      </c>
      <c r="V158" s="144">
        <v>7.0000000000000007E-2</v>
      </c>
      <c r="W158" s="105">
        <v>4.4799999999999995</v>
      </c>
      <c r="X158">
        <v>7.0000000000000284E-2</v>
      </c>
    </row>
    <row r="159" spans="1:24">
      <c r="A159" s="34">
        <v>523456</v>
      </c>
      <c r="B159">
        <v>7700</v>
      </c>
      <c r="C159">
        <v>4141701</v>
      </c>
      <c r="D159" t="s">
        <v>278</v>
      </c>
      <c r="E159" t="s">
        <v>279</v>
      </c>
      <c r="F159" s="37">
        <v>4141701</v>
      </c>
      <c r="G159" t="s">
        <v>280</v>
      </c>
      <c r="H159" t="s">
        <v>767</v>
      </c>
      <c r="J159">
        <v>39248.25</v>
      </c>
      <c r="K159">
        <v>6147.5</v>
      </c>
      <c r="L159">
        <v>380</v>
      </c>
      <c r="M159">
        <v>0</v>
      </c>
      <c r="N159">
        <v>0</v>
      </c>
      <c r="O159">
        <v>12513.5</v>
      </c>
      <c r="P159">
        <v>2361.5</v>
      </c>
      <c r="Q159">
        <v>487.5</v>
      </c>
      <c r="R159" s="62">
        <v>13508</v>
      </c>
      <c r="S159">
        <v>61138.25</v>
      </c>
      <c r="T159" s="6">
        <v>4.53</v>
      </c>
      <c r="U159">
        <v>211</v>
      </c>
      <c r="V159" s="144">
        <v>0.04</v>
      </c>
      <c r="W159" s="105">
        <v>4.49</v>
      </c>
      <c r="X159">
        <v>4.0000000000000036E-2</v>
      </c>
    </row>
    <row r="160" spans="1:24">
      <c r="A160" s="34">
        <v>523456</v>
      </c>
      <c r="B160">
        <v>40910</v>
      </c>
      <c r="C160">
        <v>4114527</v>
      </c>
      <c r="D160" t="s">
        <v>396</v>
      </c>
      <c r="E160" t="s">
        <v>397</v>
      </c>
      <c r="F160" s="37">
        <v>4114527</v>
      </c>
      <c r="G160" t="s">
        <v>162</v>
      </c>
      <c r="H160" t="s">
        <v>767</v>
      </c>
      <c r="J160">
        <v>15169.39</v>
      </c>
      <c r="K160">
        <v>3646.6</v>
      </c>
      <c r="L160">
        <v>493.16</v>
      </c>
      <c r="M160">
        <v>0</v>
      </c>
      <c r="N160">
        <v>0</v>
      </c>
      <c r="O160">
        <v>5077.0600000000004</v>
      </c>
      <c r="P160">
        <v>3139.2</v>
      </c>
      <c r="Q160">
        <v>488</v>
      </c>
      <c r="R160" s="62">
        <v>6078</v>
      </c>
      <c r="S160">
        <v>28013.41</v>
      </c>
      <c r="T160" s="6">
        <v>4.6100000000000003</v>
      </c>
      <c r="U160">
        <v>71</v>
      </c>
      <c r="V160" s="144">
        <v>0.08</v>
      </c>
      <c r="W160" s="105">
        <v>4.53</v>
      </c>
      <c r="X160">
        <v>8.0000000000000071E-2</v>
      </c>
    </row>
    <row r="161" spans="1:24">
      <c r="A161" s="34">
        <v>523456</v>
      </c>
      <c r="B161">
        <v>40580</v>
      </c>
      <c r="C161">
        <v>4113650</v>
      </c>
      <c r="D161" t="s">
        <v>584</v>
      </c>
      <c r="E161" t="s">
        <v>585</v>
      </c>
      <c r="F161" s="37">
        <v>4113650</v>
      </c>
      <c r="G161" t="s">
        <v>112</v>
      </c>
      <c r="H161" t="s">
        <v>767</v>
      </c>
      <c r="J161">
        <v>11457.8</v>
      </c>
      <c r="K161">
        <v>3710.27</v>
      </c>
      <c r="L161">
        <v>1144.3900000000001</v>
      </c>
      <c r="M161">
        <v>0</v>
      </c>
      <c r="N161">
        <v>0</v>
      </c>
      <c r="O161">
        <v>4025.94</v>
      </c>
      <c r="P161">
        <v>0</v>
      </c>
      <c r="Q161">
        <v>424</v>
      </c>
      <c r="R161" s="62">
        <v>4462</v>
      </c>
      <c r="S161">
        <v>20762.400000000001</v>
      </c>
      <c r="T161" s="6">
        <v>4.6500000000000004</v>
      </c>
      <c r="U161">
        <v>69</v>
      </c>
      <c r="V161" s="144">
        <v>0.1</v>
      </c>
      <c r="W161" s="105">
        <v>4.5500000000000007</v>
      </c>
      <c r="X161">
        <v>9.9999999999999645E-2</v>
      </c>
    </row>
    <row r="162" spans="1:24">
      <c r="A162" s="34">
        <v>523456</v>
      </c>
      <c r="B162">
        <v>18900</v>
      </c>
      <c r="C162">
        <v>4113825</v>
      </c>
      <c r="D162" t="s">
        <v>699</v>
      </c>
      <c r="E162" t="s">
        <v>700</v>
      </c>
      <c r="F162" s="37">
        <v>4113825</v>
      </c>
      <c r="G162" t="s">
        <v>211</v>
      </c>
      <c r="H162" t="s">
        <v>767</v>
      </c>
      <c r="J162">
        <v>30570.35</v>
      </c>
      <c r="K162">
        <v>7878.43</v>
      </c>
      <c r="L162">
        <v>944</v>
      </c>
      <c r="M162">
        <v>0</v>
      </c>
      <c r="N162">
        <v>2375.36</v>
      </c>
      <c r="O162">
        <v>8965.4699999999993</v>
      </c>
      <c r="P162">
        <v>304</v>
      </c>
      <c r="Q162">
        <v>328</v>
      </c>
      <c r="R162" s="62">
        <v>11200</v>
      </c>
      <c r="S162">
        <v>51365.61</v>
      </c>
      <c r="T162" s="6">
        <v>4.59</v>
      </c>
      <c r="U162">
        <v>148</v>
      </c>
      <c r="V162" s="144">
        <v>0.03</v>
      </c>
      <c r="W162" s="105">
        <v>4.5599999999999996</v>
      </c>
      <c r="X162">
        <v>3.0000000000000249E-2</v>
      </c>
    </row>
    <row r="163" spans="1:24">
      <c r="A163" s="34">
        <v>523456</v>
      </c>
      <c r="B163">
        <v>40470</v>
      </c>
      <c r="C163">
        <v>4115081</v>
      </c>
      <c r="D163" t="s">
        <v>493</v>
      </c>
      <c r="E163" t="s">
        <v>494</v>
      </c>
      <c r="F163" s="37">
        <v>4115081</v>
      </c>
      <c r="G163" t="s">
        <v>22</v>
      </c>
      <c r="H163" t="s">
        <v>767</v>
      </c>
      <c r="J163">
        <v>17457</v>
      </c>
      <c r="K163">
        <v>4712</v>
      </c>
      <c r="L163">
        <v>649.5</v>
      </c>
      <c r="M163">
        <v>0</v>
      </c>
      <c r="N163">
        <v>0</v>
      </c>
      <c r="O163">
        <v>8878.5</v>
      </c>
      <c r="P163">
        <v>1177</v>
      </c>
      <c r="Q163">
        <v>424</v>
      </c>
      <c r="R163" s="62">
        <v>7189</v>
      </c>
      <c r="S163">
        <v>33298</v>
      </c>
      <c r="T163" s="6">
        <v>4.63</v>
      </c>
      <c r="U163">
        <v>88</v>
      </c>
      <c r="V163" s="144">
        <v>0.06</v>
      </c>
      <c r="W163" s="105">
        <v>4.57</v>
      </c>
      <c r="X163">
        <v>5.9999999999999609E-2</v>
      </c>
    </row>
    <row r="164" spans="1:24" s="36" customFormat="1">
      <c r="A164" s="34">
        <v>523456</v>
      </c>
      <c r="B164">
        <v>35030</v>
      </c>
      <c r="C164">
        <v>4113080</v>
      </c>
      <c r="D164" t="s">
        <v>308</v>
      </c>
      <c r="E164" t="s">
        <v>309</v>
      </c>
      <c r="F164" s="37">
        <v>4113080</v>
      </c>
      <c r="G164" t="s">
        <v>310</v>
      </c>
      <c r="H164" t="s">
        <v>767</v>
      </c>
      <c r="I164"/>
      <c r="J164">
        <v>23842.16</v>
      </c>
      <c r="K164">
        <v>9744.67</v>
      </c>
      <c r="L164">
        <v>2010.79</v>
      </c>
      <c r="M164">
        <v>0</v>
      </c>
      <c r="N164">
        <v>0</v>
      </c>
      <c r="O164">
        <v>2293.8000000000002</v>
      </c>
      <c r="P164">
        <v>0</v>
      </c>
      <c r="Q164">
        <v>409.5</v>
      </c>
      <c r="R164" s="62">
        <v>8266</v>
      </c>
      <c r="S164">
        <v>38300.92</v>
      </c>
      <c r="T164" s="6">
        <v>4.63</v>
      </c>
      <c r="U164">
        <v>120</v>
      </c>
      <c r="V164" s="144">
        <v>0.05</v>
      </c>
      <c r="W164" s="105">
        <v>4.58</v>
      </c>
      <c r="X164">
        <v>4.9999999999999822E-2</v>
      </c>
    </row>
    <row r="165" spans="1:24">
      <c r="A165" s="34">
        <v>523456</v>
      </c>
      <c r="B165">
        <v>8700</v>
      </c>
      <c r="C165">
        <v>4113643</v>
      </c>
      <c r="D165" t="s">
        <v>441</v>
      </c>
      <c r="E165" t="s">
        <v>442</v>
      </c>
      <c r="F165" s="37">
        <v>4113643</v>
      </c>
      <c r="G165" t="s">
        <v>182</v>
      </c>
      <c r="H165" t="s">
        <v>767</v>
      </c>
      <c r="J165">
        <v>26170.45</v>
      </c>
      <c r="K165">
        <v>9385.73</v>
      </c>
      <c r="L165">
        <v>0</v>
      </c>
      <c r="M165">
        <v>0</v>
      </c>
      <c r="N165">
        <v>0</v>
      </c>
      <c r="O165">
        <v>7598</v>
      </c>
      <c r="P165">
        <v>703</v>
      </c>
      <c r="Q165">
        <v>382.67</v>
      </c>
      <c r="R165" s="62">
        <v>9462</v>
      </c>
      <c r="S165">
        <v>44239.85</v>
      </c>
      <c r="T165" s="6">
        <v>4.68</v>
      </c>
      <c r="U165">
        <v>165</v>
      </c>
      <c r="V165" s="144">
        <v>0.04</v>
      </c>
      <c r="W165" s="105">
        <v>4.6399999999999997</v>
      </c>
      <c r="X165">
        <v>4.0000000000000036E-2</v>
      </c>
    </row>
    <row r="166" spans="1:24">
      <c r="A166" s="34">
        <v>523456</v>
      </c>
      <c r="B166">
        <v>24600</v>
      </c>
      <c r="C166">
        <v>4114245</v>
      </c>
      <c r="D166" t="s">
        <v>621</v>
      </c>
      <c r="E166" t="s">
        <v>622</v>
      </c>
      <c r="F166" s="37">
        <v>4114245</v>
      </c>
      <c r="G166" t="s">
        <v>129</v>
      </c>
      <c r="H166" t="s">
        <v>767</v>
      </c>
      <c r="J166">
        <v>24853.88</v>
      </c>
      <c r="K166">
        <v>9210.09</v>
      </c>
      <c r="L166">
        <v>1177.92</v>
      </c>
      <c r="M166">
        <v>0</v>
      </c>
      <c r="N166">
        <v>0</v>
      </c>
      <c r="O166">
        <v>3768.25</v>
      </c>
      <c r="P166">
        <v>861.07</v>
      </c>
      <c r="Q166">
        <v>496.02</v>
      </c>
      <c r="R166" s="62">
        <v>8558</v>
      </c>
      <c r="S166">
        <v>40367.230000000003</v>
      </c>
      <c r="T166" s="6">
        <v>4.72</v>
      </c>
      <c r="U166">
        <v>139</v>
      </c>
      <c r="V166" s="144">
        <v>0.06</v>
      </c>
      <c r="W166" s="105">
        <v>4.66</v>
      </c>
      <c r="X166">
        <v>5.9999999999999609E-2</v>
      </c>
    </row>
    <row r="167" spans="1:24">
      <c r="A167" s="34">
        <v>523456</v>
      </c>
      <c r="B167">
        <v>19200</v>
      </c>
      <c r="C167">
        <v>4179701</v>
      </c>
      <c r="D167" t="s">
        <v>321</v>
      </c>
      <c r="E167" t="s">
        <v>322</v>
      </c>
      <c r="F167" s="37">
        <v>4179701</v>
      </c>
      <c r="G167" t="s">
        <v>84</v>
      </c>
      <c r="H167" t="s">
        <v>767</v>
      </c>
      <c r="J167">
        <v>20305.16</v>
      </c>
      <c r="K167">
        <v>3618.76</v>
      </c>
      <c r="L167">
        <v>0</v>
      </c>
      <c r="M167">
        <v>0</v>
      </c>
      <c r="N167">
        <v>0</v>
      </c>
      <c r="O167">
        <v>9164.07</v>
      </c>
      <c r="P167">
        <v>1993.52</v>
      </c>
      <c r="Q167">
        <v>666.24</v>
      </c>
      <c r="R167" s="62">
        <v>7514</v>
      </c>
      <c r="S167">
        <v>35747.75</v>
      </c>
      <c r="T167" s="6">
        <v>4.76</v>
      </c>
      <c r="U167">
        <v>96</v>
      </c>
      <c r="V167" s="144">
        <v>0.09</v>
      </c>
      <c r="W167" s="105">
        <v>4.67</v>
      </c>
      <c r="X167">
        <v>8.9999999999999858E-2</v>
      </c>
    </row>
    <row r="168" spans="1:24">
      <c r="A168" s="34">
        <v>523456</v>
      </c>
      <c r="B168">
        <v>40340</v>
      </c>
      <c r="C168">
        <v>4000014</v>
      </c>
      <c r="D168" t="s">
        <v>692</v>
      </c>
      <c r="E168" t="s">
        <v>693</v>
      </c>
      <c r="F168" s="37">
        <v>4000014</v>
      </c>
      <c r="G168" t="s">
        <v>209</v>
      </c>
      <c r="H168" t="s">
        <v>767</v>
      </c>
      <c r="J168">
        <v>22390.3</v>
      </c>
      <c r="K168">
        <v>7391.7</v>
      </c>
      <c r="L168">
        <v>0</v>
      </c>
      <c r="M168">
        <v>0</v>
      </c>
      <c r="N168">
        <v>0</v>
      </c>
      <c r="O168">
        <v>5034.2</v>
      </c>
      <c r="P168">
        <v>2483.4</v>
      </c>
      <c r="Q168">
        <v>403.7</v>
      </c>
      <c r="R168" s="62">
        <v>7949</v>
      </c>
      <c r="S168">
        <v>37703.300000000003</v>
      </c>
      <c r="T168" s="6">
        <v>4.74</v>
      </c>
      <c r="U168">
        <v>97</v>
      </c>
      <c r="V168" s="144">
        <v>0.05</v>
      </c>
      <c r="W168" s="105">
        <v>4.6900000000000004</v>
      </c>
      <c r="X168">
        <v>4.9999999999999822E-2</v>
      </c>
    </row>
    <row r="169" spans="1:24">
      <c r="A169" s="34">
        <v>523456</v>
      </c>
      <c r="B169">
        <v>1200</v>
      </c>
      <c r="C169">
        <v>4104808</v>
      </c>
      <c r="D169" t="s">
        <v>546</v>
      </c>
      <c r="E169" t="s">
        <v>547</v>
      </c>
      <c r="F169" s="37">
        <v>4104808</v>
      </c>
      <c r="G169" t="s">
        <v>49</v>
      </c>
      <c r="H169" t="s">
        <v>767</v>
      </c>
      <c r="J169">
        <v>28310.74</v>
      </c>
      <c r="K169">
        <v>5710.09</v>
      </c>
      <c r="L169">
        <v>0</v>
      </c>
      <c r="M169">
        <v>0</v>
      </c>
      <c r="N169">
        <v>653.46</v>
      </c>
      <c r="O169">
        <v>8784.4699999999993</v>
      </c>
      <c r="P169">
        <v>1625.44</v>
      </c>
      <c r="Q169">
        <v>432</v>
      </c>
      <c r="R169" s="62">
        <v>9556</v>
      </c>
      <c r="S169">
        <v>45516.2</v>
      </c>
      <c r="T169" s="6">
        <v>4.76</v>
      </c>
      <c r="U169">
        <v>116</v>
      </c>
      <c r="V169" s="144">
        <v>0.05</v>
      </c>
      <c r="W169" s="105">
        <v>4.71</v>
      </c>
      <c r="X169">
        <v>4.9999999999999822E-2</v>
      </c>
    </row>
    <row r="170" spans="1:24">
      <c r="A170" s="34">
        <v>523456</v>
      </c>
      <c r="B170">
        <v>35900</v>
      </c>
      <c r="C170">
        <v>4112280</v>
      </c>
      <c r="D170" t="s">
        <v>416</v>
      </c>
      <c r="E170" t="s">
        <v>417</v>
      </c>
      <c r="F170" s="37">
        <v>4112280</v>
      </c>
      <c r="G170" t="s">
        <v>172</v>
      </c>
      <c r="H170" t="s">
        <v>767</v>
      </c>
      <c r="J170">
        <v>23795.75</v>
      </c>
      <c r="K170">
        <v>7197.25</v>
      </c>
      <c r="L170">
        <v>2091.25</v>
      </c>
      <c r="M170">
        <v>0</v>
      </c>
      <c r="N170">
        <v>394.75</v>
      </c>
      <c r="O170">
        <v>4453.5</v>
      </c>
      <c r="P170">
        <v>529</v>
      </c>
      <c r="Q170">
        <v>512</v>
      </c>
      <c r="R170" s="62">
        <v>8138</v>
      </c>
      <c r="S170">
        <v>38973.5</v>
      </c>
      <c r="T170" s="6">
        <v>4.79</v>
      </c>
      <c r="U170">
        <v>103</v>
      </c>
      <c r="V170" s="144">
        <v>0.06</v>
      </c>
      <c r="W170" s="105">
        <v>4.7300000000000004</v>
      </c>
      <c r="X170">
        <v>5.9999999999999609E-2</v>
      </c>
    </row>
    <row r="171" spans="1:24">
      <c r="A171" s="34">
        <v>523456</v>
      </c>
      <c r="B171">
        <v>29900</v>
      </c>
      <c r="C171">
        <v>4173209</v>
      </c>
      <c r="D171" t="s">
        <v>535</v>
      </c>
      <c r="E171" t="s">
        <v>536</v>
      </c>
      <c r="F171" s="37">
        <v>4173209</v>
      </c>
      <c r="G171" t="s">
        <v>44</v>
      </c>
      <c r="H171" t="s">
        <v>767</v>
      </c>
      <c r="J171">
        <v>12625.72</v>
      </c>
      <c r="K171">
        <v>323.08</v>
      </c>
      <c r="L171">
        <v>347.53</v>
      </c>
      <c r="M171">
        <v>1394.58</v>
      </c>
      <c r="N171">
        <v>2912.23</v>
      </c>
      <c r="O171">
        <v>3253.9</v>
      </c>
      <c r="P171">
        <v>380</v>
      </c>
      <c r="Q171">
        <v>504.63</v>
      </c>
      <c r="R171" s="62">
        <v>4594</v>
      </c>
      <c r="S171">
        <v>21741.67</v>
      </c>
      <c r="T171" s="6">
        <v>4.7300000000000004</v>
      </c>
      <c r="U171">
        <v>54</v>
      </c>
      <c r="V171" s="144">
        <v>0.11</v>
      </c>
      <c r="W171" s="105">
        <v>4.7300000000000004</v>
      </c>
      <c r="X171">
        <v>0</v>
      </c>
    </row>
    <row r="172" spans="1:24">
      <c r="A172" s="34">
        <v>523456</v>
      </c>
      <c r="B172">
        <v>35040</v>
      </c>
      <c r="C172">
        <v>4110946</v>
      </c>
      <c r="D172" t="s">
        <v>530</v>
      </c>
      <c r="E172" t="s">
        <v>531</v>
      </c>
      <c r="F172" s="37">
        <v>4110946</v>
      </c>
      <c r="G172" t="s">
        <v>40</v>
      </c>
      <c r="H172" t="s">
        <v>767</v>
      </c>
      <c r="J172">
        <v>11231.5</v>
      </c>
      <c r="K172">
        <v>5782.5</v>
      </c>
      <c r="L172">
        <v>1425.5</v>
      </c>
      <c r="M172">
        <v>0</v>
      </c>
      <c r="N172">
        <v>2639.75</v>
      </c>
      <c r="O172">
        <v>2464</v>
      </c>
      <c r="P172">
        <v>348.5</v>
      </c>
      <c r="Q172">
        <v>520</v>
      </c>
      <c r="R172" s="62">
        <v>5025</v>
      </c>
      <c r="S172">
        <v>24411.75</v>
      </c>
      <c r="T172" s="6">
        <v>4.8600000000000003</v>
      </c>
      <c r="U172">
        <v>112</v>
      </c>
      <c r="V172" s="144">
        <v>0.1</v>
      </c>
      <c r="W172" s="105">
        <v>4.7600000000000007</v>
      </c>
      <c r="X172">
        <v>9.9999999999999645E-2</v>
      </c>
    </row>
    <row r="173" spans="1:24">
      <c r="A173" s="34">
        <v>523456</v>
      </c>
      <c r="B173">
        <v>19700</v>
      </c>
      <c r="C173">
        <v>4160107</v>
      </c>
      <c r="D173" t="s">
        <v>654</v>
      </c>
      <c r="E173" t="s">
        <v>655</v>
      </c>
      <c r="F173" s="37">
        <v>4160107</v>
      </c>
      <c r="G173" t="s">
        <v>656</v>
      </c>
      <c r="H173" t="s">
        <v>767</v>
      </c>
      <c r="J173">
        <v>37065</v>
      </c>
      <c r="K173">
        <v>15165.25</v>
      </c>
      <c r="L173">
        <v>470.5</v>
      </c>
      <c r="M173">
        <v>0</v>
      </c>
      <c r="N173">
        <v>0</v>
      </c>
      <c r="O173">
        <v>6613.66</v>
      </c>
      <c r="P173">
        <v>0</v>
      </c>
      <c r="Q173">
        <v>243</v>
      </c>
      <c r="R173" s="62">
        <v>12458</v>
      </c>
      <c r="S173">
        <v>59557.41</v>
      </c>
      <c r="T173" s="6">
        <v>4.78</v>
      </c>
      <c r="U173">
        <v>187</v>
      </c>
      <c r="V173" s="144">
        <v>0.02</v>
      </c>
      <c r="W173" s="105">
        <v>4.7600000000000007</v>
      </c>
      <c r="X173">
        <v>1.9999999999999574E-2</v>
      </c>
    </row>
    <row r="174" spans="1:24">
      <c r="A174" s="34">
        <v>523456</v>
      </c>
      <c r="B174">
        <v>4100</v>
      </c>
      <c r="C174">
        <v>4127403</v>
      </c>
      <c r="D174" t="s">
        <v>251</v>
      </c>
      <c r="E174" t="s">
        <v>252</v>
      </c>
      <c r="F174" s="37">
        <v>4127403</v>
      </c>
      <c r="G174" t="s">
        <v>769</v>
      </c>
      <c r="H174" t="s">
        <v>767</v>
      </c>
      <c r="J174">
        <v>30698.400000000001</v>
      </c>
      <c r="K174">
        <v>7431.93</v>
      </c>
      <c r="L174">
        <v>0</v>
      </c>
      <c r="M174">
        <v>0</v>
      </c>
      <c r="N174">
        <v>0</v>
      </c>
      <c r="O174">
        <v>8915.9500000000007</v>
      </c>
      <c r="P174">
        <v>0</v>
      </c>
      <c r="Q174">
        <v>216.75</v>
      </c>
      <c r="R174" s="62">
        <v>9894</v>
      </c>
      <c r="S174">
        <v>47263.03</v>
      </c>
      <c r="T174" s="6">
        <v>4.78</v>
      </c>
      <c r="U174">
        <v>168</v>
      </c>
      <c r="V174" s="144">
        <v>0.02</v>
      </c>
      <c r="W174" s="105">
        <v>4.7600000000000007</v>
      </c>
      <c r="X174">
        <v>1.9999999999999574E-2</v>
      </c>
    </row>
    <row r="175" spans="1:24">
      <c r="A175" s="34">
        <v>523456</v>
      </c>
      <c r="B175">
        <v>35010</v>
      </c>
      <c r="C175">
        <v>4114670</v>
      </c>
      <c r="D175" t="s">
        <v>367</v>
      </c>
      <c r="E175" t="s">
        <v>368</v>
      </c>
      <c r="F175" s="37">
        <v>4114670</v>
      </c>
      <c r="G175" t="s">
        <v>150</v>
      </c>
      <c r="H175" t="s">
        <v>767</v>
      </c>
      <c r="J175">
        <v>28102.97</v>
      </c>
      <c r="K175">
        <v>6997.18</v>
      </c>
      <c r="L175">
        <v>592</v>
      </c>
      <c r="M175">
        <v>0</v>
      </c>
      <c r="N175">
        <v>0</v>
      </c>
      <c r="O175">
        <v>8048.55</v>
      </c>
      <c r="P175">
        <v>635.20000000000005</v>
      </c>
      <c r="Q175">
        <v>528</v>
      </c>
      <c r="R175" s="62">
        <v>9309</v>
      </c>
      <c r="S175">
        <v>44903.9</v>
      </c>
      <c r="T175" s="6">
        <v>4.82</v>
      </c>
      <c r="U175">
        <v>117</v>
      </c>
      <c r="V175" s="144">
        <v>0.06</v>
      </c>
      <c r="W175" s="105">
        <v>4.7600000000000007</v>
      </c>
      <c r="X175">
        <v>5.9999999999999609E-2</v>
      </c>
    </row>
    <row r="176" spans="1:24">
      <c r="A176" s="34">
        <v>523456</v>
      </c>
      <c r="B176">
        <v>1400</v>
      </c>
      <c r="C176">
        <v>4107702</v>
      </c>
      <c r="D176" t="s">
        <v>355</v>
      </c>
      <c r="E176" t="s">
        <v>356</v>
      </c>
      <c r="F176" s="37">
        <v>4107702</v>
      </c>
      <c r="G176" t="s">
        <v>144</v>
      </c>
      <c r="H176" t="s">
        <v>767</v>
      </c>
      <c r="J176">
        <v>54148.25</v>
      </c>
      <c r="K176">
        <v>7171.5</v>
      </c>
      <c r="L176">
        <v>0</v>
      </c>
      <c r="M176">
        <v>0</v>
      </c>
      <c r="N176">
        <v>0</v>
      </c>
      <c r="O176">
        <v>21469.25</v>
      </c>
      <c r="P176">
        <v>3180</v>
      </c>
      <c r="Q176">
        <v>208</v>
      </c>
      <c r="R176" s="62">
        <v>17515</v>
      </c>
      <c r="S176">
        <v>86177</v>
      </c>
      <c r="T176" s="6">
        <v>4.92</v>
      </c>
      <c r="U176">
        <v>215</v>
      </c>
      <c r="V176" s="144">
        <v>0.01</v>
      </c>
      <c r="W176" s="105">
        <v>4.91</v>
      </c>
      <c r="X176">
        <v>9.9999999999997868E-3</v>
      </c>
    </row>
    <row r="177" spans="1:24">
      <c r="A177" s="34">
        <v>523456</v>
      </c>
      <c r="B177">
        <v>41110</v>
      </c>
      <c r="C177">
        <v>4915331</v>
      </c>
      <c r="D177">
        <v>505526</v>
      </c>
      <c r="E177">
        <v>41110</v>
      </c>
      <c r="F177">
        <v>4915331</v>
      </c>
      <c r="G177" t="s">
        <v>99</v>
      </c>
      <c r="H177" t="s">
        <v>767</v>
      </c>
      <c r="J177">
        <v>17290.400000000001</v>
      </c>
      <c r="K177">
        <v>12167.49</v>
      </c>
      <c r="L177">
        <v>1541.6</v>
      </c>
      <c r="M177">
        <v>0</v>
      </c>
      <c r="N177">
        <v>1767.74</v>
      </c>
      <c r="O177">
        <v>3355.1</v>
      </c>
      <c r="P177">
        <v>2001.68</v>
      </c>
      <c r="Q177">
        <v>440</v>
      </c>
      <c r="R177" s="62">
        <v>7518</v>
      </c>
      <c r="S177">
        <v>38564.01</v>
      </c>
      <c r="T177" s="6">
        <v>5.13</v>
      </c>
      <c r="U177">
        <v>100</v>
      </c>
      <c r="V177" s="144">
        <v>0.06</v>
      </c>
      <c r="W177" s="105">
        <v>5.07</v>
      </c>
      <c r="X177">
        <v>5.9999999999999609E-2</v>
      </c>
    </row>
    <row r="178" spans="1:24">
      <c r="A178" s="34">
        <v>523456</v>
      </c>
      <c r="B178">
        <v>12600</v>
      </c>
      <c r="C178">
        <v>4150702</v>
      </c>
      <c r="D178" t="s">
        <v>613</v>
      </c>
      <c r="E178" t="s">
        <v>614</v>
      </c>
      <c r="F178" s="37">
        <v>4150702</v>
      </c>
      <c r="G178" t="s">
        <v>615</v>
      </c>
      <c r="H178" t="s">
        <v>767</v>
      </c>
      <c r="J178">
        <v>35305.25</v>
      </c>
      <c r="K178">
        <v>9830.1</v>
      </c>
      <c r="L178">
        <v>750.75</v>
      </c>
      <c r="M178">
        <v>0</v>
      </c>
      <c r="N178">
        <v>0</v>
      </c>
      <c r="O178">
        <v>9499</v>
      </c>
      <c r="P178">
        <v>1090.25</v>
      </c>
      <c r="Q178">
        <v>472</v>
      </c>
      <c r="R178" s="62">
        <v>11052</v>
      </c>
      <c r="S178">
        <v>56947.35</v>
      </c>
      <c r="T178" s="6">
        <v>5.15</v>
      </c>
      <c r="U178">
        <v>155</v>
      </c>
      <c r="V178" s="144">
        <v>0.04</v>
      </c>
      <c r="W178" s="105">
        <v>5.1100000000000003</v>
      </c>
      <c r="X178">
        <v>4.0000000000000036E-2</v>
      </c>
    </row>
    <row r="179" spans="1:24">
      <c r="A179" s="34">
        <v>523456</v>
      </c>
      <c r="B179">
        <v>40950</v>
      </c>
      <c r="C179">
        <v>4115011</v>
      </c>
      <c r="D179" t="s">
        <v>581</v>
      </c>
      <c r="E179" t="s">
        <v>582</v>
      </c>
      <c r="F179" s="37">
        <v>4115011</v>
      </c>
      <c r="G179" t="s">
        <v>583</v>
      </c>
      <c r="H179" t="s">
        <v>767</v>
      </c>
      <c r="J179">
        <v>9561.9500000000007</v>
      </c>
      <c r="K179">
        <v>2517.7199999999998</v>
      </c>
      <c r="L179">
        <v>1122.04</v>
      </c>
      <c r="M179">
        <v>0</v>
      </c>
      <c r="N179">
        <v>0</v>
      </c>
      <c r="O179">
        <v>3580.45</v>
      </c>
      <c r="P179">
        <v>0</v>
      </c>
      <c r="Q179">
        <v>480</v>
      </c>
      <c r="R179" s="62">
        <v>3373</v>
      </c>
      <c r="S179">
        <v>17262.16</v>
      </c>
      <c r="T179" s="6">
        <v>5.12</v>
      </c>
      <c r="U179">
        <v>46</v>
      </c>
      <c r="V179" s="144">
        <v>0.14000000000000001</v>
      </c>
      <c r="W179" s="105">
        <v>5.12</v>
      </c>
      <c r="X179">
        <v>0</v>
      </c>
    </row>
    <row r="180" spans="1:24">
      <c r="A180" s="34">
        <v>523456</v>
      </c>
      <c r="B180">
        <v>39960</v>
      </c>
      <c r="C180">
        <v>4915321</v>
      </c>
      <c r="D180" t="s">
        <v>436</v>
      </c>
      <c r="E180" t="s">
        <v>437</v>
      </c>
      <c r="F180" s="37">
        <v>4915321</v>
      </c>
      <c r="G180" t="s">
        <v>438</v>
      </c>
      <c r="H180" t="s">
        <v>767</v>
      </c>
      <c r="J180">
        <v>7911.87</v>
      </c>
      <c r="K180">
        <v>1717.27</v>
      </c>
      <c r="L180">
        <v>0</v>
      </c>
      <c r="M180">
        <v>0</v>
      </c>
      <c r="N180">
        <v>0</v>
      </c>
      <c r="O180">
        <v>3913.12</v>
      </c>
      <c r="P180">
        <v>528</v>
      </c>
      <c r="Q180">
        <v>528</v>
      </c>
      <c r="R180" s="62">
        <v>2850</v>
      </c>
      <c r="S180">
        <v>14598.26</v>
      </c>
      <c r="T180" s="6">
        <v>5.12</v>
      </c>
      <c r="U180">
        <v>54</v>
      </c>
      <c r="V180" s="144">
        <v>0.19</v>
      </c>
      <c r="W180" s="105">
        <v>5.12</v>
      </c>
      <c r="X180">
        <v>0</v>
      </c>
    </row>
    <row r="181" spans="1:24">
      <c r="A181" s="34">
        <v>523456</v>
      </c>
      <c r="B181">
        <v>40900</v>
      </c>
      <c r="C181">
        <v>4913502</v>
      </c>
      <c r="D181" t="s">
        <v>287</v>
      </c>
      <c r="E181" t="s">
        <v>288</v>
      </c>
      <c r="F181" s="37">
        <v>4913502</v>
      </c>
      <c r="G181" t="s">
        <v>72</v>
      </c>
      <c r="H181" t="s">
        <v>767</v>
      </c>
      <c r="J181">
        <v>13106.66</v>
      </c>
      <c r="K181">
        <v>4673.54</v>
      </c>
      <c r="L181">
        <v>1378.74</v>
      </c>
      <c r="M181">
        <v>0</v>
      </c>
      <c r="N181">
        <v>56.74</v>
      </c>
      <c r="O181">
        <v>4284.3599999999997</v>
      </c>
      <c r="P181">
        <v>473.75</v>
      </c>
      <c r="Q181">
        <v>472</v>
      </c>
      <c r="R181" s="62">
        <v>4671</v>
      </c>
      <c r="S181">
        <v>24445.79</v>
      </c>
      <c r="T181" s="6">
        <v>5.23</v>
      </c>
      <c r="U181">
        <v>70</v>
      </c>
      <c r="V181" s="144">
        <v>0.1</v>
      </c>
      <c r="W181" s="105">
        <v>5.1300000000000008</v>
      </c>
      <c r="X181">
        <v>9.9999999999999645E-2</v>
      </c>
    </row>
    <row r="182" spans="1:24">
      <c r="A182" s="34">
        <v>523456</v>
      </c>
      <c r="B182">
        <v>31550</v>
      </c>
      <c r="C182">
        <v>4115271</v>
      </c>
      <c r="D182" t="s">
        <v>276</v>
      </c>
      <c r="E182" t="s">
        <v>277</v>
      </c>
      <c r="F182" s="37">
        <v>4115271</v>
      </c>
      <c r="G182" t="s">
        <v>67</v>
      </c>
      <c r="H182" t="s">
        <v>767</v>
      </c>
      <c r="J182">
        <v>6117.5</v>
      </c>
      <c r="K182">
        <v>3161.5</v>
      </c>
      <c r="L182">
        <v>1435.25</v>
      </c>
      <c r="M182">
        <v>191.5</v>
      </c>
      <c r="N182">
        <v>282</v>
      </c>
      <c r="O182">
        <v>2601.25</v>
      </c>
      <c r="P182">
        <v>1163</v>
      </c>
      <c r="Q182">
        <v>328</v>
      </c>
      <c r="R182" s="62">
        <v>2898</v>
      </c>
      <c r="S182">
        <v>15280</v>
      </c>
      <c r="T182" s="6">
        <v>5.27</v>
      </c>
      <c r="U182">
        <v>92</v>
      </c>
      <c r="V182" s="144">
        <v>0.11</v>
      </c>
      <c r="W182" s="105">
        <v>5.1599999999999993</v>
      </c>
      <c r="X182">
        <v>0.11000000000000032</v>
      </c>
    </row>
    <row r="183" spans="1:24">
      <c r="A183" s="34">
        <v>523456</v>
      </c>
      <c r="B183">
        <v>14200</v>
      </c>
      <c r="C183">
        <v>4152708</v>
      </c>
      <c r="D183" t="s">
        <v>306</v>
      </c>
      <c r="E183" t="s">
        <v>307</v>
      </c>
      <c r="F183" s="37">
        <v>4152708</v>
      </c>
      <c r="G183" t="s">
        <v>78</v>
      </c>
      <c r="H183" t="s">
        <v>767</v>
      </c>
      <c r="J183">
        <v>7780.31</v>
      </c>
      <c r="K183">
        <v>2413.17</v>
      </c>
      <c r="L183">
        <v>0</v>
      </c>
      <c r="M183">
        <v>0</v>
      </c>
      <c r="N183">
        <v>114.5</v>
      </c>
      <c r="O183">
        <v>1608.62</v>
      </c>
      <c r="P183">
        <v>988</v>
      </c>
      <c r="Q183">
        <v>412.6</v>
      </c>
      <c r="R183" s="62">
        <v>2581</v>
      </c>
      <c r="S183">
        <v>13317.2</v>
      </c>
      <c r="T183" s="6">
        <v>5.16</v>
      </c>
      <c r="U183">
        <v>40</v>
      </c>
      <c r="V183" s="144">
        <v>0.16</v>
      </c>
      <c r="W183" s="105">
        <v>5.16</v>
      </c>
      <c r="X183">
        <v>0</v>
      </c>
    </row>
    <row r="184" spans="1:24">
      <c r="A184" s="34">
        <v>523456</v>
      </c>
      <c r="B184">
        <v>40270</v>
      </c>
      <c r="C184">
        <v>4113338</v>
      </c>
      <c r="D184" t="s">
        <v>590</v>
      </c>
      <c r="E184" t="s">
        <v>591</v>
      </c>
      <c r="F184" s="37">
        <v>4113338</v>
      </c>
      <c r="G184" t="s">
        <v>115</v>
      </c>
      <c r="H184" t="s">
        <v>767</v>
      </c>
      <c r="J184">
        <v>15311.5</v>
      </c>
      <c r="K184">
        <v>2780.5</v>
      </c>
      <c r="L184">
        <v>0</v>
      </c>
      <c r="M184">
        <v>0</v>
      </c>
      <c r="N184">
        <v>339.25</v>
      </c>
      <c r="O184">
        <v>6142</v>
      </c>
      <c r="P184">
        <v>801.75</v>
      </c>
      <c r="Q184">
        <v>497</v>
      </c>
      <c r="R184" s="62">
        <v>4911</v>
      </c>
      <c r="S184">
        <v>25872</v>
      </c>
      <c r="T184" s="6">
        <v>5.27</v>
      </c>
      <c r="U184">
        <v>70</v>
      </c>
      <c r="V184" s="144">
        <v>0.1</v>
      </c>
      <c r="W184" s="105">
        <v>5.17</v>
      </c>
      <c r="X184">
        <v>9.9999999999999645E-2</v>
      </c>
    </row>
    <row r="185" spans="1:24">
      <c r="A185" s="34">
        <v>523456</v>
      </c>
      <c r="B185">
        <v>41115</v>
      </c>
      <c r="C185">
        <v>4915551</v>
      </c>
      <c r="D185" t="s">
        <v>740</v>
      </c>
      <c r="E185" t="s">
        <v>770</v>
      </c>
      <c r="F185" s="37">
        <v>4915551</v>
      </c>
      <c r="G185" t="s">
        <v>216</v>
      </c>
      <c r="H185" t="s">
        <v>767</v>
      </c>
      <c r="J185">
        <v>6601.78</v>
      </c>
      <c r="K185">
        <v>1624.49</v>
      </c>
      <c r="L185">
        <v>969</v>
      </c>
      <c r="M185">
        <v>50.95</v>
      </c>
      <c r="N185">
        <v>226.73</v>
      </c>
      <c r="O185">
        <v>2421.6</v>
      </c>
      <c r="P185">
        <v>6.5</v>
      </c>
      <c r="Q185">
        <v>448</v>
      </c>
      <c r="R185" s="62">
        <v>2314</v>
      </c>
      <c r="S185">
        <v>12349.05</v>
      </c>
      <c r="T185" s="6">
        <v>5.34</v>
      </c>
      <c r="U185">
        <v>30</v>
      </c>
      <c r="V185" s="144">
        <v>0.19</v>
      </c>
      <c r="W185" s="105">
        <v>5.34</v>
      </c>
      <c r="X185">
        <v>0</v>
      </c>
    </row>
    <row r="186" spans="1:24">
      <c r="A186" s="34">
        <v>523456</v>
      </c>
      <c r="B186">
        <v>40120</v>
      </c>
      <c r="C186">
        <v>4110656</v>
      </c>
      <c r="D186" t="s">
        <v>313</v>
      </c>
      <c r="E186" t="s">
        <v>314</v>
      </c>
      <c r="F186" s="37">
        <v>4110656</v>
      </c>
      <c r="G186" t="s">
        <v>315</v>
      </c>
      <c r="H186" t="s">
        <v>767</v>
      </c>
      <c r="J186">
        <v>18965.16</v>
      </c>
      <c r="K186">
        <v>2665.07</v>
      </c>
      <c r="L186">
        <v>488.5</v>
      </c>
      <c r="M186">
        <v>0</v>
      </c>
      <c r="N186">
        <v>0</v>
      </c>
      <c r="O186">
        <v>5875.35</v>
      </c>
      <c r="P186">
        <v>1011.1</v>
      </c>
      <c r="Q186">
        <v>0</v>
      </c>
      <c r="R186" s="62">
        <v>5391</v>
      </c>
      <c r="S186">
        <v>29005.18</v>
      </c>
      <c r="T186" s="6">
        <v>5.38</v>
      </c>
      <c r="U186">
        <v>74</v>
      </c>
      <c r="V186" s="144">
        <v>0</v>
      </c>
      <c r="W186" s="105">
        <v>5.38</v>
      </c>
      <c r="X186">
        <v>0</v>
      </c>
    </row>
    <row r="187" spans="1:24">
      <c r="A187" s="34">
        <v>523456</v>
      </c>
      <c r="B187">
        <v>23500</v>
      </c>
      <c r="C187">
        <v>4165809</v>
      </c>
      <c r="D187" t="s">
        <v>532</v>
      </c>
      <c r="E187" t="s">
        <v>533</v>
      </c>
      <c r="F187" s="37">
        <v>4165809</v>
      </c>
      <c r="G187" t="s">
        <v>534</v>
      </c>
      <c r="H187" t="s">
        <v>767</v>
      </c>
      <c r="J187">
        <v>55457.25</v>
      </c>
      <c r="K187">
        <v>13062</v>
      </c>
      <c r="L187">
        <v>2277.25</v>
      </c>
      <c r="M187">
        <v>4775</v>
      </c>
      <c r="N187">
        <v>6589.75</v>
      </c>
      <c r="O187">
        <v>14165.5</v>
      </c>
      <c r="P187">
        <v>2943.75</v>
      </c>
      <c r="Q187">
        <v>432</v>
      </c>
      <c r="R187" s="62">
        <v>18073</v>
      </c>
      <c r="S187">
        <v>99702.5</v>
      </c>
      <c r="T187" s="6">
        <v>5.52</v>
      </c>
      <c r="U187">
        <v>205</v>
      </c>
      <c r="V187" s="144">
        <v>0.02</v>
      </c>
      <c r="W187" s="105">
        <v>5.5</v>
      </c>
      <c r="X187">
        <v>1.9999999999999574E-2</v>
      </c>
    </row>
    <row r="188" spans="1:24">
      <c r="A188" s="34">
        <v>523456</v>
      </c>
      <c r="B188">
        <v>40970</v>
      </c>
      <c r="C188">
        <v>4914401</v>
      </c>
      <c r="D188" t="s">
        <v>668</v>
      </c>
      <c r="E188" t="s">
        <v>669</v>
      </c>
      <c r="F188" s="37">
        <v>4914401</v>
      </c>
      <c r="G188" t="s">
        <v>199</v>
      </c>
      <c r="H188" t="s">
        <v>767</v>
      </c>
      <c r="J188">
        <v>10661.83</v>
      </c>
      <c r="K188">
        <v>1443.21</v>
      </c>
      <c r="L188">
        <v>491.75</v>
      </c>
      <c r="M188">
        <v>0</v>
      </c>
      <c r="N188">
        <v>0</v>
      </c>
      <c r="O188">
        <v>3234.08</v>
      </c>
      <c r="P188">
        <v>500.75</v>
      </c>
      <c r="Q188">
        <v>512</v>
      </c>
      <c r="R188" s="62">
        <v>3059</v>
      </c>
      <c r="S188">
        <v>16843.62</v>
      </c>
      <c r="T188" s="6">
        <v>5.51</v>
      </c>
      <c r="U188">
        <v>34</v>
      </c>
      <c r="V188" s="144">
        <v>0.17</v>
      </c>
      <c r="W188" s="105">
        <v>5.51</v>
      </c>
      <c r="X188">
        <v>0</v>
      </c>
    </row>
    <row r="189" spans="1:24">
      <c r="A189" s="34">
        <v>523456</v>
      </c>
      <c r="B189">
        <v>41111</v>
      </c>
      <c r="C189">
        <v>4115281</v>
      </c>
      <c r="D189" t="s">
        <v>647</v>
      </c>
      <c r="E189" t="s">
        <v>648</v>
      </c>
      <c r="F189" s="37">
        <v>4115281</v>
      </c>
      <c r="G189" t="s">
        <v>140</v>
      </c>
      <c r="H189" t="s">
        <v>767</v>
      </c>
      <c r="J189">
        <v>13682.91</v>
      </c>
      <c r="K189">
        <v>3786.74</v>
      </c>
      <c r="L189">
        <v>0</v>
      </c>
      <c r="M189">
        <v>0</v>
      </c>
      <c r="N189">
        <v>197</v>
      </c>
      <c r="O189">
        <v>5694.12</v>
      </c>
      <c r="P189">
        <v>3463.23</v>
      </c>
      <c r="Q189">
        <v>528</v>
      </c>
      <c r="R189" s="62">
        <v>4842</v>
      </c>
      <c r="S189">
        <v>27352</v>
      </c>
      <c r="T189" s="6">
        <v>5.65</v>
      </c>
      <c r="U189">
        <v>80</v>
      </c>
      <c r="V189" s="144">
        <v>0.11</v>
      </c>
      <c r="W189" s="105">
        <v>5.54</v>
      </c>
      <c r="X189">
        <v>0.11000000000000032</v>
      </c>
    </row>
    <row r="190" spans="1:24">
      <c r="A190" s="34">
        <v>523456</v>
      </c>
      <c r="B190">
        <v>25020</v>
      </c>
      <c r="C190">
        <v>4945700</v>
      </c>
      <c r="D190" t="s">
        <v>406</v>
      </c>
      <c r="E190" t="s">
        <v>407</v>
      </c>
      <c r="F190" s="37">
        <v>4945700</v>
      </c>
      <c r="G190" t="s">
        <v>167</v>
      </c>
      <c r="H190" t="s">
        <v>767</v>
      </c>
      <c r="J190">
        <v>9664.56</v>
      </c>
      <c r="K190">
        <v>1747.76</v>
      </c>
      <c r="L190">
        <v>0</v>
      </c>
      <c r="M190">
        <v>0</v>
      </c>
      <c r="N190">
        <v>0</v>
      </c>
      <c r="O190">
        <v>3244.01</v>
      </c>
      <c r="P190">
        <v>1040</v>
      </c>
      <c r="Q190">
        <v>448</v>
      </c>
      <c r="R190" s="62">
        <v>2904</v>
      </c>
      <c r="S190">
        <v>16144.33</v>
      </c>
      <c r="T190" s="6">
        <v>5.56</v>
      </c>
      <c r="U190">
        <v>45</v>
      </c>
      <c r="V190" s="144">
        <v>0.15</v>
      </c>
      <c r="W190" s="105">
        <v>5.56</v>
      </c>
      <c r="X190">
        <v>0</v>
      </c>
    </row>
    <row r="191" spans="1:24">
      <c r="A191" s="34">
        <v>523456</v>
      </c>
      <c r="B191">
        <v>31590</v>
      </c>
      <c r="C191">
        <v>4205407</v>
      </c>
      <c r="D191" t="s">
        <v>273</v>
      </c>
      <c r="E191" t="s">
        <v>274</v>
      </c>
      <c r="F191" s="37">
        <v>4205407</v>
      </c>
      <c r="G191" t="s">
        <v>275</v>
      </c>
      <c r="H191" t="s">
        <v>767</v>
      </c>
      <c r="J191">
        <v>2965.55</v>
      </c>
      <c r="K191">
        <v>135.19999999999999</v>
      </c>
      <c r="L191">
        <v>0</v>
      </c>
      <c r="M191">
        <v>0</v>
      </c>
      <c r="N191">
        <v>390.4</v>
      </c>
      <c r="O191">
        <v>1686.4</v>
      </c>
      <c r="P191">
        <v>276.7</v>
      </c>
      <c r="Q191">
        <v>234.5</v>
      </c>
      <c r="R191" s="62">
        <v>1019</v>
      </c>
      <c r="S191">
        <v>5688.75</v>
      </c>
      <c r="T191" s="6">
        <v>5.58</v>
      </c>
      <c r="U191">
        <v>12</v>
      </c>
      <c r="V191" s="144">
        <v>0.23</v>
      </c>
      <c r="W191" s="105">
        <v>5.58</v>
      </c>
      <c r="X191">
        <v>0</v>
      </c>
    </row>
    <row r="192" spans="1:24">
      <c r="A192" s="34">
        <v>523456</v>
      </c>
      <c r="B192">
        <v>6000</v>
      </c>
      <c r="C192">
        <v>4135901</v>
      </c>
      <c r="D192" t="s">
        <v>449</v>
      </c>
      <c r="E192" t="s">
        <v>450</v>
      </c>
      <c r="F192" s="37">
        <v>4135901</v>
      </c>
      <c r="G192" t="s">
        <v>187</v>
      </c>
      <c r="H192" t="s">
        <v>767</v>
      </c>
      <c r="J192">
        <v>13062.76</v>
      </c>
      <c r="K192">
        <v>4255.18</v>
      </c>
      <c r="L192">
        <v>499.04</v>
      </c>
      <c r="M192">
        <v>1163.54</v>
      </c>
      <c r="N192">
        <v>3168.44</v>
      </c>
      <c r="O192">
        <v>1941.01</v>
      </c>
      <c r="P192">
        <v>1889.12</v>
      </c>
      <c r="Q192">
        <v>442.75</v>
      </c>
      <c r="R192" s="62">
        <v>4640</v>
      </c>
      <c r="S192">
        <v>26421.84</v>
      </c>
      <c r="T192" s="6">
        <v>5.69</v>
      </c>
      <c r="U192">
        <v>78</v>
      </c>
      <c r="V192" s="144">
        <v>0.1</v>
      </c>
      <c r="W192" s="105">
        <v>5.5900000000000007</v>
      </c>
      <c r="X192">
        <v>9.9999999999999645E-2</v>
      </c>
    </row>
    <row r="193" spans="1:24">
      <c r="A193" s="34">
        <v>523456</v>
      </c>
      <c r="B193">
        <v>40360</v>
      </c>
      <c r="C193">
        <v>4115891</v>
      </c>
      <c r="D193" t="s">
        <v>604</v>
      </c>
      <c r="E193" t="s">
        <v>605</v>
      </c>
      <c r="F193" s="37">
        <v>4115891</v>
      </c>
      <c r="G193" t="s">
        <v>121</v>
      </c>
      <c r="H193" t="s">
        <v>767</v>
      </c>
      <c r="J193">
        <v>11915.7</v>
      </c>
      <c r="K193">
        <v>3117.99</v>
      </c>
      <c r="L193">
        <v>1067.9100000000001</v>
      </c>
      <c r="M193">
        <v>0</v>
      </c>
      <c r="N193">
        <v>0</v>
      </c>
      <c r="O193">
        <v>6294.55</v>
      </c>
      <c r="P193">
        <v>1475.94</v>
      </c>
      <c r="Q193">
        <v>521.94000000000005</v>
      </c>
      <c r="R193" s="62">
        <v>4135</v>
      </c>
      <c r="S193">
        <v>24394.03</v>
      </c>
      <c r="T193" s="6">
        <v>5.9</v>
      </c>
      <c r="U193">
        <v>57</v>
      </c>
      <c r="V193" s="144">
        <v>0.13</v>
      </c>
      <c r="W193" s="105">
        <v>5.9</v>
      </c>
      <c r="X193">
        <v>0</v>
      </c>
    </row>
    <row r="194" spans="1:24" s="36" customFormat="1">
      <c r="A194" s="34">
        <v>523456</v>
      </c>
      <c r="B194">
        <v>25040</v>
      </c>
      <c r="C194">
        <v>4111670</v>
      </c>
      <c r="D194" t="s">
        <v>626</v>
      </c>
      <c r="E194" t="s">
        <v>627</v>
      </c>
      <c r="F194" s="37">
        <v>4111670</v>
      </c>
      <c r="G194" t="s">
        <v>131</v>
      </c>
      <c r="H194" t="s">
        <v>767</v>
      </c>
      <c r="I194"/>
      <c r="J194">
        <v>7348.24</v>
      </c>
      <c r="K194">
        <v>1129.25</v>
      </c>
      <c r="L194">
        <v>0</v>
      </c>
      <c r="M194">
        <v>0</v>
      </c>
      <c r="N194">
        <v>0</v>
      </c>
      <c r="O194">
        <v>3320.12</v>
      </c>
      <c r="P194">
        <v>512</v>
      </c>
      <c r="Q194">
        <v>0</v>
      </c>
      <c r="R194" s="62">
        <v>2086</v>
      </c>
      <c r="S194">
        <v>12309.61</v>
      </c>
      <c r="T194" s="6">
        <v>5.9</v>
      </c>
      <c r="U194">
        <v>28</v>
      </c>
      <c r="V194" s="144">
        <v>0</v>
      </c>
      <c r="W194" s="105">
        <v>5.9</v>
      </c>
      <c r="X194">
        <v>0</v>
      </c>
    </row>
    <row r="195" spans="1:24">
      <c r="A195" s="34">
        <v>523456</v>
      </c>
      <c r="B195">
        <v>30800</v>
      </c>
      <c r="C195">
        <v>4204509</v>
      </c>
      <c r="D195" t="s">
        <v>542</v>
      </c>
      <c r="E195" t="s">
        <v>543</v>
      </c>
      <c r="F195" s="37">
        <v>4204509</v>
      </c>
      <c r="G195" t="s">
        <v>47</v>
      </c>
      <c r="H195" t="s">
        <v>767</v>
      </c>
      <c r="J195">
        <v>4087.7</v>
      </c>
      <c r="K195">
        <v>412.25</v>
      </c>
      <c r="L195">
        <v>0</v>
      </c>
      <c r="M195">
        <v>0</v>
      </c>
      <c r="N195">
        <v>0</v>
      </c>
      <c r="O195">
        <v>1357.25</v>
      </c>
      <c r="P195">
        <v>0</v>
      </c>
      <c r="Q195">
        <v>158.5</v>
      </c>
      <c r="R195" s="62">
        <v>1016</v>
      </c>
      <c r="S195">
        <v>6015.7</v>
      </c>
      <c r="T195" s="6">
        <v>5.92</v>
      </c>
      <c r="U195">
        <v>12</v>
      </c>
      <c r="V195" s="144">
        <v>0.16</v>
      </c>
      <c r="W195" s="105">
        <v>5.92</v>
      </c>
      <c r="X195">
        <v>0</v>
      </c>
    </row>
    <row r="196" spans="1:24" s="36" customFormat="1">
      <c r="A196" s="34">
        <v>523456</v>
      </c>
      <c r="B196">
        <v>41116</v>
      </c>
      <c r="C196">
        <v>4015481</v>
      </c>
      <c r="D196" t="s">
        <v>694</v>
      </c>
      <c r="E196" t="s">
        <v>695</v>
      </c>
      <c r="F196" s="37">
        <v>4015481</v>
      </c>
      <c r="G196" t="s">
        <v>217</v>
      </c>
      <c r="H196" t="s">
        <v>767</v>
      </c>
      <c r="I196"/>
      <c r="J196">
        <v>30411.9</v>
      </c>
      <c r="K196">
        <v>0</v>
      </c>
      <c r="L196">
        <v>0</v>
      </c>
      <c r="M196">
        <v>0</v>
      </c>
      <c r="N196">
        <v>0</v>
      </c>
      <c r="O196">
        <v>9701.7099999999991</v>
      </c>
      <c r="P196">
        <v>2219.1999999999998</v>
      </c>
      <c r="Q196">
        <v>306.8</v>
      </c>
      <c r="R196" s="62">
        <v>7139</v>
      </c>
      <c r="S196">
        <v>42639.61</v>
      </c>
      <c r="T196" s="6">
        <v>5.97</v>
      </c>
      <c r="U196">
        <v>80</v>
      </c>
      <c r="V196" s="144">
        <v>0.04</v>
      </c>
      <c r="W196" s="105">
        <v>5.93</v>
      </c>
      <c r="X196">
        <v>4.0000000000000036E-2</v>
      </c>
    </row>
    <row r="197" spans="1:24">
      <c r="A197" s="34">
        <v>523456</v>
      </c>
      <c r="B197">
        <v>41118</v>
      </c>
      <c r="C197">
        <v>4115841</v>
      </c>
      <c r="D197" t="s">
        <v>771</v>
      </c>
      <c r="E197">
        <v>41118</v>
      </c>
      <c r="F197">
        <v>4115841</v>
      </c>
      <c r="G197" t="s">
        <v>772</v>
      </c>
      <c r="H197" t="s">
        <v>767</v>
      </c>
      <c r="J197">
        <v>6244.07</v>
      </c>
      <c r="K197">
        <v>771.37</v>
      </c>
      <c r="L197">
        <v>606.97</v>
      </c>
      <c r="M197">
        <v>0</v>
      </c>
      <c r="N197">
        <v>0</v>
      </c>
      <c r="O197">
        <v>4079.4</v>
      </c>
      <c r="P197">
        <v>512</v>
      </c>
      <c r="Q197">
        <v>360</v>
      </c>
      <c r="R197" s="62">
        <v>2117</v>
      </c>
      <c r="S197">
        <v>12573.81</v>
      </c>
      <c r="T197" s="6">
        <v>5.94</v>
      </c>
      <c r="U197">
        <v>60</v>
      </c>
      <c r="V197" s="144">
        <v>0.17</v>
      </c>
      <c r="W197" s="105">
        <v>5.94</v>
      </c>
      <c r="X197">
        <v>0</v>
      </c>
    </row>
    <row r="198" spans="1:24">
      <c r="A198" s="34">
        <v>523456</v>
      </c>
      <c r="B198">
        <v>41114</v>
      </c>
      <c r="C198">
        <v>4115421</v>
      </c>
      <c r="D198" t="s">
        <v>495</v>
      </c>
      <c r="E198" t="s">
        <v>496</v>
      </c>
      <c r="F198" s="37">
        <v>4115421</v>
      </c>
      <c r="G198" t="s">
        <v>23</v>
      </c>
      <c r="H198" t="s">
        <v>767</v>
      </c>
      <c r="J198">
        <v>9985.25</v>
      </c>
      <c r="K198">
        <v>6186.5</v>
      </c>
      <c r="L198">
        <v>1117.5</v>
      </c>
      <c r="M198">
        <v>0</v>
      </c>
      <c r="N198">
        <v>203.75</v>
      </c>
      <c r="O198">
        <v>3094.25</v>
      </c>
      <c r="P198">
        <v>0</v>
      </c>
      <c r="Q198">
        <v>528</v>
      </c>
      <c r="R198" s="62">
        <v>3497</v>
      </c>
      <c r="S198">
        <v>21115.25</v>
      </c>
      <c r="T198" s="6">
        <v>6.04</v>
      </c>
      <c r="U198">
        <v>60</v>
      </c>
      <c r="V198" s="144">
        <v>0.15</v>
      </c>
      <c r="W198" s="105">
        <v>6.04</v>
      </c>
      <c r="X198">
        <v>0</v>
      </c>
    </row>
    <row r="199" spans="1:24">
      <c r="A199" s="39">
        <v>43720</v>
      </c>
      <c r="B199" s="36">
        <v>25200</v>
      </c>
      <c r="C199" s="36">
        <v>4167904</v>
      </c>
      <c r="D199" s="36" t="s">
        <v>323</v>
      </c>
      <c r="E199" s="36">
        <v>25200</v>
      </c>
      <c r="F199" s="36">
        <v>4167904</v>
      </c>
      <c r="G199" s="36" t="s">
        <v>85</v>
      </c>
      <c r="H199" s="36" t="s">
        <v>767</v>
      </c>
      <c r="I199" s="36"/>
      <c r="J199" s="36">
        <v>5569.75</v>
      </c>
      <c r="K199" s="36">
        <v>843.75</v>
      </c>
      <c r="L199" s="36">
        <v>995</v>
      </c>
      <c r="M199" s="36">
        <v>0</v>
      </c>
      <c r="N199" s="36">
        <v>0</v>
      </c>
      <c r="O199" s="36">
        <v>990.25</v>
      </c>
      <c r="P199" s="36">
        <v>533.5</v>
      </c>
      <c r="Q199" s="36">
        <v>480</v>
      </c>
      <c r="R199" s="62">
        <v>1550</v>
      </c>
      <c r="S199" s="36">
        <v>9412.25</v>
      </c>
      <c r="T199" s="103">
        <v>6.07</v>
      </c>
      <c r="U199" s="36">
        <v>0</v>
      </c>
      <c r="V199" s="144">
        <v>0.31</v>
      </c>
      <c r="W199" s="105">
        <v>6.07</v>
      </c>
      <c r="X199" s="36">
        <v>0</v>
      </c>
    </row>
    <row r="200" spans="1:24">
      <c r="A200" s="34">
        <v>523456</v>
      </c>
      <c r="B200">
        <v>10030</v>
      </c>
      <c r="C200">
        <v>4112835</v>
      </c>
      <c r="D200" t="s">
        <v>758</v>
      </c>
      <c r="E200" t="s">
        <v>759</v>
      </c>
      <c r="F200" s="37">
        <v>4112835</v>
      </c>
      <c r="G200" t="s">
        <v>166</v>
      </c>
      <c r="H200" t="s">
        <v>767</v>
      </c>
      <c r="J200">
        <v>6572.1</v>
      </c>
      <c r="K200">
        <v>706.99</v>
      </c>
      <c r="L200">
        <v>0</v>
      </c>
      <c r="M200">
        <v>0</v>
      </c>
      <c r="N200">
        <v>0</v>
      </c>
      <c r="O200">
        <v>2372.37</v>
      </c>
      <c r="P200">
        <v>0</v>
      </c>
      <c r="Q200">
        <v>448</v>
      </c>
      <c r="R200" s="62">
        <v>1431</v>
      </c>
      <c r="S200">
        <v>10099.459999999999</v>
      </c>
      <c r="T200" s="6">
        <v>7.06</v>
      </c>
      <c r="U200">
        <v>20</v>
      </c>
      <c r="V200" s="144">
        <v>0.31</v>
      </c>
      <c r="W200" s="105">
        <v>7.06</v>
      </c>
      <c r="X200">
        <v>0</v>
      </c>
    </row>
    <row r="201" spans="1:24">
      <c r="A201" s="39">
        <v>43690</v>
      </c>
      <c r="B201" s="36">
        <v>39990</v>
      </c>
      <c r="C201" s="36">
        <v>4219408</v>
      </c>
      <c r="D201" s="36" t="s">
        <v>359</v>
      </c>
      <c r="E201" s="36">
        <v>39990</v>
      </c>
      <c r="F201" s="36">
        <v>4219408</v>
      </c>
      <c r="G201" s="36" t="s">
        <v>146</v>
      </c>
      <c r="H201" s="36" t="s">
        <v>767</v>
      </c>
      <c r="I201" s="36"/>
      <c r="J201" s="36">
        <v>1912</v>
      </c>
      <c r="K201" s="36">
        <v>0</v>
      </c>
      <c r="L201" s="36">
        <v>0</v>
      </c>
      <c r="M201" s="36">
        <v>0</v>
      </c>
      <c r="N201" s="36">
        <v>0</v>
      </c>
      <c r="O201" s="36">
        <v>672</v>
      </c>
      <c r="P201" s="36">
        <v>488</v>
      </c>
      <c r="Q201" s="36">
        <v>0</v>
      </c>
      <c r="R201" s="62">
        <v>398</v>
      </c>
      <c r="S201" s="36">
        <v>3072</v>
      </c>
      <c r="T201" s="103">
        <v>7.72</v>
      </c>
      <c r="U201" s="36">
        <v>40</v>
      </c>
      <c r="V201" s="144">
        <v>0</v>
      </c>
      <c r="W201" s="105">
        <v>7.72</v>
      </c>
      <c r="X201" s="36">
        <v>0</v>
      </c>
    </row>
    <row r="202" spans="1:24">
      <c r="A202" s="34">
        <v>523456</v>
      </c>
      <c r="B202">
        <v>40260</v>
      </c>
      <c r="C202">
        <v>4111068</v>
      </c>
      <c r="D202" t="s">
        <v>497</v>
      </c>
      <c r="E202" t="s">
        <v>498</v>
      </c>
      <c r="F202" s="37">
        <v>4111068</v>
      </c>
      <c r="G202" t="s">
        <v>24</v>
      </c>
      <c r="H202" t="s">
        <v>767</v>
      </c>
      <c r="J202">
        <v>13822.5</v>
      </c>
      <c r="K202">
        <v>0</v>
      </c>
      <c r="L202">
        <v>0</v>
      </c>
      <c r="M202">
        <v>0</v>
      </c>
      <c r="N202">
        <v>0</v>
      </c>
      <c r="O202">
        <v>16998.75</v>
      </c>
      <c r="P202">
        <v>0</v>
      </c>
      <c r="Q202">
        <v>442.5</v>
      </c>
      <c r="R202" s="62">
        <v>3196</v>
      </c>
      <c r="S202">
        <v>31263.75</v>
      </c>
      <c r="T202" s="6">
        <v>9.7799999999999994</v>
      </c>
      <c r="U202">
        <v>35</v>
      </c>
      <c r="V202" s="144">
        <v>0.14000000000000001</v>
      </c>
      <c r="W202" s="105">
        <v>9.7799999999999994</v>
      </c>
      <c r="X202">
        <v>0</v>
      </c>
    </row>
    <row r="203" spans="1:24">
      <c r="A203" s="34">
        <v>43800</v>
      </c>
      <c r="B203">
        <v>9000</v>
      </c>
      <c r="C203">
        <v>4115911</v>
      </c>
      <c r="E203">
        <v>9000</v>
      </c>
      <c r="F203">
        <v>4115911</v>
      </c>
      <c r="G203" t="s">
        <v>773</v>
      </c>
      <c r="H203" t="s">
        <v>767</v>
      </c>
      <c r="R203" s="62"/>
    </row>
    <row r="204" spans="1:24">
      <c r="A204" s="34">
        <v>523456</v>
      </c>
      <c r="B204">
        <v>11300</v>
      </c>
      <c r="C204">
        <v>4115401</v>
      </c>
      <c r="E204">
        <v>11300</v>
      </c>
      <c r="F204">
        <v>4115401</v>
      </c>
      <c r="G204" t="s">
        <v>763</v>
      </c>
      <c r="H204" t="s">
        <v>767</v>
      </c>
      <c r="R204" s="62"/>
    </row>
    <row r="205" spans="1:24">
      <c r="A205" s="34">
        <v>523456</v>
      </c>
      <c r="B205">
        <v>13300</v>
      </c>
      <c r="C205">
        <v>4115261</v>
      </c>
      <c r="E205">
        <v>13300</v>
      </c>
      <c r="F205">
        <v>4115261</v>
      </c>
      <c r="G205" t="s">
        <v>177</v>
      </c>
      <c r="H205" t="s">
        <v>767</v>
      </c>
      <c r="R205" s="143"/>
    </row>
    <row r="206" spans="1:24">
      <c r="A206" s="34">
        <v>523456</v>
      </c>
      <c r="B206">
        <v>14900</v>
      </c>
      <c r="C206">
        <v>4115901</v>
      </c>
      <c r="E206">
        <v>14900</v>
      </c>
      <c r="F206">
        <v>4115901</v>
      </c>
      <c r="G206" t="s">
        <v>774</v>
      </c>
      <c r="H206" t="s">
        <v>767</v>
      </c>
      <c r="R206" s="62"/>
    </row>
    <row r="207" spans="1:24">
      <c r="A207" s="34">
        <v>523456</v>
      </c>
      <c r="B207">
        <v>25010</v>
      </c>
      <c r="C207">
        <v>4945200</v>
      </c>
      <c r="E207">
        <v>25010</v>
      </c>
      <c r="F207">
        <v>4945200</v>
      </c>
      <c r="G207" t="s">
        <v>69</v>
      </c>
      <c r="H207" t="s">
        <v>767</v>
      </c>
      <c r="R207" s="62"/>
    </row>
    <row r="208" spans="1:24">
      <c r="A208" s="34">
        <v>523456</v>
      </c>
      <c r="B208">
        <v>35330</v>
      </c>
      <c r="C208">
        <v>4115241</v>
      </c>
      <c r="E208">
        <v>35330</v>
      </c>
      <c r="F208">
        <v>4115241</v>
      </c>
      <c r="G208" t="s">
        <v>110</v>
      </c>
      <c r="H208" t="s">
        <v>767</v>
      </c>
      <c r="R208" s="62"/>
    </row>
    <row r="209" spans="1:23">
      <c r="A209" s="34">
        <v>523456</v>
      </c>
      <c r="B209">
        <v>40010</v>
      </c>
      <c r="C209">
        <v>4210001</v>
      </c>
      <c r="E209">
        <v>40010</v>
      </c>
      <c r="F209">
        <v>4210001</v>
      </c>
      <c r="G209" t="s">
        <v>32</v>
      </c>
      <c r="H209" t="s">
        <v>767</v>
      </c>
      <c r="R209" s="62"/>
    </row>
    <row r="211" spans="1:23">
      <c r="W211" s="6">
        <f>SUBTOTAL(109,page5[Hours Per Patient Day HB1564 NO DON for Providers &gt;=61 Beds])</f>
        <v>829.5599999999996</v>
      </c>
    </row>
    <row r="212" spans="1:23" ht="16" thickBot="1"/>
    <row r="213" spans="1:23" ht="16" thickBot="1">
      <c r="A213" s="101" t="s">
        <v>775</v>
      </c>
      <c r="B213" s="102"/>
    </row>
    <row r="214" spans="1:23">
      <c r="A214" s="34">
        <v>523456</v>
      </c>
      <c r="B214">
        <v>700</v>
      </c>
      <c r="C214">
        <v>4015004</v>
      </c>
    </row>
    <row r="215" spans="1:23">
      <c r="A215" s="34">
        <v>523456</v>
      </c>
      <c r="B215">
        <v>40770</v>
      </c>
      <c r="C215">
        <v>4913155</v>
      </c>
      <c r="E215">
        <v>700</v>
      </c>
      <c r="F215">
        <v>4015004</v>
      </c>
      <c r="G215" t="s">
        <v>760</v>
      </c>
      <c r="H215" t="s">
        <v>767</v>
      </c>
    </row>
    <row r="216" spans="1:23">
      <c r="A216" s="34">
        <v>523456</v>
      </c>
      <c r="B216">
        <v>40390</v>
      </c>
      <c r="C216">
        <v>4088464</v>
      </c>
      <c r="E216">
        <v>40770</v>
      </c>
      <c r="F216">
        <v>4913155</v>
      </c>
      <c r="G216" t="s">
        <v>765</v>
      </c>
      <c r="H216" t="s">
        <v>767</v>
      </c>
    </row>
    <row r="217" spans="1:23">
      <c r="E217">
        <v>40390</v>
      </c>
      <c r="F217">
        <v>4088464</v>
      </c>
      <c r="G217" t="s">
        <v>761</v>
      </c>
      <c r="H217" t="s">
        <v>767</v>
      </c>
    </row>
    <row r="218" spans="1:23">
      <c r="A218" s="34">
        <v>523456</v>
      </c>
      <c r="B218">
        <v>40420</v>
      </c>
      <c r="C218">
        <v>4088472</v>
      </c>
      <c r="E218">
        <v>40420</v>
      </c>
      <c r="F218">
        <v>4088472</v>
      </c>
      <c r="G218" t="s">
        <v>762</v>
      </c>
      <c r="H218" t="s">
        <v>767</v>
      </c>
      <c r="R218" s="6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21"/>
  <sheetViews>
    <sheetView topLeftCell="H6" workbookViewId="0">
      <pane ySplit="1" topLeftCell="A7" activePane="bottomLeft" state="frozen"/>
      <selection activeCell="M1077" sqref="M1077"/>
      <selection pane="bottomLeft" activeCell="M1077" sqref="M1077"/>
    </sheetView>
  </sheetViews>
  <sheetFormatPr baseColWidth="10" defaultColWidth="8.83203125" defaultRowHeight="15"/>
  <cols>
    <col min="1" max="1" width="20.5" bestFit="1" customWidth="1"/>
    <col min="4" max="4" width="18.5" customWidth="1"/>
    <col min="5" max="5" width="22.5" customWidth="1"/>
    <col min="6" max="6" width="16.83203125" bestFit="1" customWidth="1"/>
    <col min="7" max="7" width="61.33203125" customWidth="1"/>
    <col min="8" max="8" width="15.5" customWidth="1"/>
    <col min="9" max="9" width="12.6640625" hidden="1" customWidth="1"/>
    <col min="10" max="22" width="12.6640625" customWidth="1"/>
    <col min="23" max="23" width="26" customWidth="1"/>
    <col min="24" max="24" width="12.5" customWidth="1"/>
    <col min="260" max="260" width="18.5" customWidth="1"/>
    <col min="261" max="261" width="22.5" customWidth="1"/>
    <col min="262" max="262" width="24.83203125" customWidth="1"/>
    <col min="263" max="263" width="61.33203125" customWidth="1"/>
    <col min="264" max="264" width="15.5" customWidth="1"/>
    <col min="265" max="278" width="12.6640625" customWidth="1"/>
    <col min="516" max="516" width="18.5" customWidth="1"/>
    <col min="517" max="517" width="22.5" customWidth="1"/>
    <col min="518" max="518" width="24.83203125" customWidth="1"/>
    <col min="519" max="519" width="61.33203125" customWidth="1"/>
    <col min="520" max="520" width="15.5" customWidth="1"/>
    <col min="521" max="534" width="12.6640625" customWidth="1"/>
    <col min="772" max="772" width="18.5" customWidth="1"/>
    <col min="773" max="773" width="22.5" customWidth="1"/>
    <col min="774" max="774" width="24.83203125" customWidth="1"/>
    <col min="775" max="775" width="61.33203125" customWidth="1"/>
    <col min="776" max="776" width="15.5" customWidth="1"/>
    <col min="777" max="790" width="12.6640625" customWidth="1"/>
    <col min="1028" max="1028" width="18.5" customWidth="1"/>
    <col min="1029" max="1029" width="22.5" customWidth="1"/>
    <col min="1030" max="1030" width="24.83203125" customWidth="1"/>
    <col min="1031" max="1031" width="61.33203125" customWidth="1"/>
    <col min="1032" max="1032" width="15.5" customWidth="1"/>
    <col min="1033" max="1046" width="12.6640625" customWidth="1"/>
    <col min="1284" max="1284" width="18.5" customWidth="1"/>
    <col min="1285" max="1285" width="22.5" customWidth="1"/>
    <col min="1286" max="1286" width="24.83203125" customWidth="1"/>
    <col min="1287" max="1287" width="61.33203125" customWidth="1"/>
    <col min="1288" max="1288" width="15.5" customWidth="1"/>
    <col min="1289" max="1302" width="12.6640625" customWidth="1"/>
    <col min="1540" max="1540" width="18.5" customWidth="1"/>
    <col min="1541" max="1541" width="22.5" customWidth="1"/>
    <col min="1542" max="1542" width="24.83203125" customWidth="1"/>
    <col min="1543" max="1543" width="61.33203125" customWidth="1"/>
    <col min="1544" max="1544" width="15.5" customWidth="1"/>
    <col min="1545" max="1558" width="12.6640625" customWidth="1"/>
    <col min="1796" max="1796" width="18.5" customWidth="1"/>
    <col min="1797" max="1797" width="22.5" customWidth="1"/>
    <col min="1798" max="1798" width="24.83203125" customWidth="1"/>
    <col min="1799" max="1799" width="61.33203125" customWidth="1"/>
    <col min="1800" max="1800" width="15.5" customWidth="1"/>
    <col min="1801" max="1814" width="12.6640625" customWidth="1"/>
    <col min="2052" max="2052" width="18.5" customWidth="1"/>
    <col min="2053" max="2053" width="22.5" customWidth="1"/>
    <col min="2054" max="2054" width="24.83203125" customWidth="1"/>
    <col min="2055" max="2055" width="61.33203125" customWidth="1"/>
    <col min="2056" max="2056" width="15.5" customWidth="1"/>
    <col min="2057" max="2070" width="12.6640625" customWidth="1"/>
    <col min="2308" max="2308" width="18.5" customWidth="1"/>
    <col min="2309" max="2309" width="22.5" customWidth="1"/>
    <col min="2310" max="2310" width="24.83203125" customWidth="1"/>
    <col min="2311" max="2311" width="61.33203125" customWidth="1"/>
    <col min="2312" max="2312" width="15.5" customWidth="1"/>
    <col min="2313" max="2326" width="12.6640625" customWidth="1"/>
    <col min="2564" max="2564" width="18.5" customWidth="1"/>
    <col min="2565" max="2565" width="22.5" customWidth="1"/>
    <col min="2566" max="2566" width="24.83203125" customWidth="1"/>
    <col min="2567" max="2567" width="61.33203125" customWidth="1"/>
    <col min="2568" max="2568" width="15.5" customWidth="1"/>
    <col min="2569" max="2582" width="12.6640625" customWidth="1"/>
    <col min="2820" max="2820" width="18.5" customWidth="1"/>
    <col min="2821" max="2821" width="22.5" customWidth="1"/>
    <col min="2822" max="2822" width="24.83203125" customWidth="1"/>
    <col min="2823" max="2823" width="61.33203125" customWidth="1"/>
    <col min="2824" max="2824" width="15.5" customWidth="1"/>
    <col min="2825" max="2838" width="12.6640625" customWidth="1"/>
    <col min="3076" max="3076" width="18.5" customWidth="1"/>
    <col min="3077" max="3077" width="22.5" customWidth="1"/>
    <col min="3078" max="3078" width="24.83203125" customWidth="1"/>
    <col min="3079" max="3079" width="61.33203125" customWidth="1"/>
    <col min="3080" max="3080" width="15.5" customWidth="1"/>
    <col min="3081" max="3094" width="12.6640625" customWidth="1"/>
    <col min="3332" max="3332" width="18.5" customWidth="1"/>
    <col min="3333" max="3333" width="22.5" customWidth="1"/>
    <col min="3334" max="3334" width="24.83203125" customWidth="1"/>
    <col min="3335" max="3335" width="61.33203125" customWidth="1"/>
    <col min="3336" max="3336" width="15.5" customWidth="1"/>
    <col min="3337" max="3350" width="12.6640625" customWidth="1"/>
    <col min="3588" max="3588" width="18.5" customWidth="1"/>
    <col min="3589" max="3589" width="22.5" customWidth="1"/>
    <col min="3590" max="3590" width="24.83203125" customWidth="1"/>
    <col min="3591" max="3591" width="61.33203125" customWidth="1"/>
    <col min="3592" max="3592" width="15.5" customWidth="1"/>
    <col min="3593" max="3606" width="12.6640625" customWidth="1"/>
    <col min="3844" max="3844" width="18.5" customWidth="1"/>
    <col min="3845" max="3845" width="22.5" customWidth="1"/>
    <col min="3846" max="3846" width="24.83203125" customWidth="1"/>
    <col min="3847" max="3847" width="61.33203125" customWidth="1"/>
    <col min="3848" max="3848" width="15.5" customWidth="1"/>
    <col min="3849" max="3862" width="12.6640625" customWidth="1"/>
    <col min="4100" max="4100" width="18.5" customWidth="1"/>
    <col min="4101" max="4101" width="22.5" customWidth="1"/>
    <col min="4102" max="4102" width="24.83203125" customWidth="1"/>
    <col min="4103" max="4103" width="61.33203125" customWidth="1"/>
    <col min="4104" max="4104" width="15.5" customWidth="1"/>
    <col min="4105" max="4118" width="12.6640625" customWidth="1"/>
    <col min="4356" max="4356" width="18.5" customWidth="1"/>
    <col min="4357" max="4357" width="22.5" customWidth="1"/>
    <col min="4358" max="4358" width="24.83203125" customWidth="1"/>
    <col min="4359" max="4359" width="61.33203125" customWidth="1"/>
    <col min="4360" max="4360" width="15.5" customWidth="1"/>
    <col min="4361" max="4374" width="12.6640625" customWidth="1"/>
    <col min="4612" max="4612" width="18.5" customWidth="1"/>
    <col min="4613" max="4613" width="22.5" customWidth="1"/>
    <col min="4614" max="4614" width="24.83203125" customWidth="1"/>
    <col min="4615" max="4615" width="61.33203125" customWidth="1"/>
    <col min="4616" max="4616" width="15.5" customWidth="1"/>
    <col min="4617" max="4630" width="12.6640625" customWidth="1"/>
    <col min="4868" max="4868" width="18.5" customWidth="1"/>
    <col min="4869" max="4869" width="22.5" customWidth="1"/>
    <col min="4870" max="4870" width="24.83203125" customWidth="1"/>
    <col min="4871" max="4871" width="61.33203125" customWidth="1"/>
    <col min="4872" max="4872" width="15.5" customWidth="1"/>
    <col min="4873" max="4886" width="12.6640625" customWidth="1"/>
    <col min="5124" max="5124" width="18.5" customWidth="1"/>
    <col min="5125" max="5125" width="22.5" customWidth="1"/>
    <col min="5126" max="5126" width="24.83203125" customWidth="1"/>
    <col min="5127" max="5127" width="61.33203125" customWidth="1"/>
    <col min="5128" max="5128" width="15.5" customWidth="1"/>
    <col min="5129" max="5142" width="12.6640625" customWidth="1"/>
    <col min="5380" max="5380" width="18.5" customWidth="1"/>
    <col min="5381" max="5381" width="22.5" customWidth="1"/>
    <col min="5382" max="5382" width="24.83203125" customWidth="1"/>
    <col min="5383" max="5383" width="61.33203125" customWidth="1"/>
    <col min="5384" max="5384" width="15.5" customWidth="1"/>
    <col min="5385" max="5398" width="12.6640625" customWidth="1"/>
    <col min="5636" max="5636" width="18.5" customWidth="1"/>
    <col min="5637" max="5637" width="22.5" customWidth="1"/>
    <col min="5638" max="5638" width="24.83203125" customWidth="1"/>
    <col min="5639" max="5639" width="61.33203125" customWidth="1"/>
    <col min="5640" max="5640" width="15.5" customWidth="1"/>
    <col min="5641" max="5654" width="12.6640625" customWidth="1"/>
    <col min="5892" max="5892" width="18.5" customWidth="1"/>
    <col min="5893" max="5893" width="22.5" customWidth="1"/>
    <col min="5894" max="5894" width="24.83203125" customWidth="1"/>
    <col min="5895" max="5895" width="61.33203125" customWidth="1"/>
    <col min="5896" max="5896" width="15.5" customWidth="1"/>
    <col min="5897" max="5910" width="12.6640625" customWidth="1"/>
    <col min="6148" max="6148" width="18.5" customWidth="1"/>
    <col min="6149" max="6149" width="22.5" customWidth="1"/>
    <col min="6150" max="6150" width="24.83203125" customWidth="1"/>
    <col min="6151" max="6151" width="61.33203125" customWidth="1"/>
    <col min="6152" max="6152" width="15.5" customWidth="1"/>
    <col min="6153" max="6166" width="12.6640625" customWidth="1"/>
    <col min="6404" max="6404" width="18.5" customWidth="1"/>
    <col min="6405" max="6405" width="22.5" customWidth="1"/>
    <col min="6406" max="6406" width="24.83203125" customWidth="1"/>
    <col min="6407" max="6407" width="61.33203125" customWidth="1"/>
    <col min="6408" max="6408" width="15.5" customWidth="1"/>
    <col min="6409" max="6422" width="12.6640625" customWidth="1"/>
    <col min="6660" max="6660" width="18.5" customWidth="1"/>
    <col min="6661" max="6661" width="22.5" customWidth="1"/>
    <col min="6662" max="6662" width="24.83203125" customWidth="1"/>
    <col min="6663" max="6663" width="61.33203125" customWidth="1"/>
    <col min="6664" max="6664" width="15.5" customWidth="1"/>
    <col min="6665" max="6678" width="12.6640625" customWidth="1"/>
    <col min="6916" max="6916" width="18.5" customWidth="1"/>
    <col min="6917" max="6917" width="22.5" customWidth="1"/>
    <col min="6918" max="6918" width="24.83203125" customWidth="1"/>
    <col min="6919" max="6919" width="61.33203125" customWidth="1"/>
    <col min="6920" max="6920" width="15.5" customWidth="1"/>
    <col min="6921" max="6934" width="12.6640625" customWidth="1"/>
    <col min="7172" max="7172" width="18.5" customWidth="1"/>
    <col min="7173" max="7173" width="22.5" customWidth="1"/>
    <col min="7174" max="7174" width="24.83203125" customWidth="1"/>
    <col min="7175" max="7175" width="61.33203125" customWidth="1"/>
    <col min="7176" max="7176" width="15.5" customWidth="1"/>
    <col min="7177" max="7190" width="12.6640625" customWidth="1"/>
    <col min="7428" max="7428" width="18.5" customWidth="1"/>
    <col min="7429" max="7429" width="22.5" customWidth="1"/>
    <col min="7430" max="7430" width="24.83203125" customWidth="1"/>
    <col min="7431" max="7431" width="61.33203125" customWidth="1"/>
    <col min="7432" max="7432" width="15.5" customWidth="1"/>
    <col min="7433" max="7446" width="12.6640625" customWidth="1"/>
    <col min="7684" max="7684" width="18.5" customWidth="1"/>
    <col min="7685" max="7685" width="22.5" customWidth="1"/>
    <col min="7686" max="7686" width="24.83203125" customWidth="1"/>
    <col min="7687" max="7687" width="61.33203125" customWidth="1"/>
    <col min="7688" max="7688" width="15.5" customWidth="1"/>
    <col min="7689" max="7702" width="12.6640625" customWidth="1"/>
    <col min="7940" max="7940" width="18.5" customWidth="1"/>
    <col min="7941" max="7941" width="22.5" customWidth="1"/>
    <col min="7942" max="7942" width="24.83203125" customWidth="1"/>
    <col min="7943" max="7943" width="61.33203125" customWidth="1"/>
    <col min="7944" max="7944" width="15.5" customWidth="1"/>
    <col min="7945" max="7958" width="12.6640625" customWidth="1"/>
    <col min="8196" max="8196" width="18.5" customWidth="1"/>
    <col min="8197" max="8197" width="22.5" customWidth="1"/>
    <col min="8198" max="8198" width="24.83203125" customWidth="1"/>
    <col min="8199" max="8199" width="61.33203125" customWidth="1"/>
    <col min="8200" max="8200" width="15.5" customWidth="1"/>
    <col min="8201" max="8214" width="12.6640625" customWidth="1"/>
    <col min="8452" max="8452" width="18.5" customWidth="1"/>
    <col min="8453" max="8453" width="22.5" customWidth="1"/>
    <col min="8454" max="8454" width="24.83203125" customWidth="1"/>
    <col min="8455" max="8455" width="61.33203125" customWidth="1"/>
    <col min="8456" max="8456" width="15.5" customWidth="1"/>
    <col min="8457" max="8470" width="12.6640625" customWidth="1"/>
    <col min="8708" max="8708" width="18.5" customWidth="1"/>
    <col min="8709" max="8709" width="22.5" customWidth="1"/>
    <col min="8710" max="8710" width="24.83203125" customWidth="1"/>
    <col min="8711" max="8711" width="61.33203125" customWidth="1"/>
    <col min="8712" max="8712" width="15.5" customWidth="1"/>
    <col min="8713" max="8726" width="12.6640625" customWidth="1"/>
    <col min="8964" max="8964" width="18.5" customWidth="1"/>
    <col min="8965" max="8965" width="22.5" customWidth="1"/>
    <col min="8966" max="8966" width="24.83203125" customWidth="1"/>
    <col min="8967" max="8967" width="61.33203125" customWidth="1"/>
    <col min="8968" max="8968" width="15.5" customWidth="1"/>
    <col min="8969" max="8982" width="12.6640625" customWidth="1"/>
    <col min="9220" max="9220" width="18.5" customWidth="1"/>
    <col min="9221" max="9221" width="22.5" customWidth="1"/>
    <col min="9222" max="9222" width="24.83203125" customWidth="1"/>
    <col min="9223" max="9223" width="61.33203125" customWidth="1"/>
    <col min="9224" max="9224" width="15.5" customWidth="1"/>
    <col min="9225" max="9238" width="12.6640625" customWidth="1"/>
    <col min="9476" max="9476" width="18.5" customWidth="1"/>
    <col min="9477" max="9477" width="22.5" customWidth="1"/>
    <col min="9478" max="9478" width="24.83203125" customWidth="1"/>
    <col min="9479" max="9479" width="61.33203125" customWidth="1"/>
    <col min="9480" max="9480" width="15.5" customWidth="1"/>
    <col min="9481" max="9494" width="12.6640625" customWidth="1"/>
    <col min="9732" max="9732" width="18.5" customWidth="1"/>
    <col min="9733" max="9733" width="22.5" customWidth="1"/>
    <col min="9734" max="9734" width="24.83203125" customWidth="1"/>
    <col min="9735" max="9735" width="61.33203125" customWidth="1"/>
    <col min="9736" max="9736" width="15.5" customWidth="1"/>
    <col min="9737" max="9750" width="12.6640625" customWidth="1"/>
    <col min="9988" max="9988" width="18.5" customWidth="1"/>
    <col min="9989" max="9989" width="22.5" customWidth="1"/>
    <col min="9990" max="9990" width="24.83203125" customWidth="1"/>
    <col min="9991" max="9991" width="61.33203125" customWidth="1"/>
    <col min="9992" max="9992" width="15.5" customWidth="1"/>
    <col min="9993" max="10006" width="12.6640625" customWidth="1"/>
    <col min="10244" max="10244" width="18.5" customWidth="1"/>
    <col min="10245" max="10245" width="22.5" customWidth="1"/>
    <col min="10246" max="10246" width="24.83203125" customWidth="1"/>
    <col min="10247" max="10247" width="61.33203125" customWidth="1"/>
    <col min="10248" max="10248" width="15.5" customWidth="1"/>
    <col min="10249" max="10262" width="12.6640625" customWidth="1"/>
    <col min="10500" max="10500" width="18.5" customWidth="1"/>
    <col min="10501" max="10501" width="22.5" customWidth="1"/>
    <col min="10502" max="10502" width="24.83203125" customWidth="1"/>
    <col min="10503" max="10503" width="61.33203125" customWidth="1"/>
    <col min="10504" max="10504" width="15.5" customWidth="1"/>
    <col min="10505" max="10518" width="12.6640625" customWidth="1"/>
    <col min="10756" max="10756" width="18.5" customWidth="1"/>
    <col min="10757" max="10757" width="22.5" customWidth="1"/>
    <col min="10758" max="10758" width="24.83203125" customWidth="1"/>
    <col min="10759" max="10759" width="61.33203125" customWidth="1"/>
    <col min="10760" max="10760" width="15.5" customWidth="1"/>
    <col min="10761" max="10774" width="12.6640625" customWidth="1"/>
    <col min="11012" max="11012" width="18.5" customWidth="1"/>
    <col min="11013" max="11013" width="22.5" customWidth="1"/>
    <col min="11014" max="11014" width="24.83203125" customWidth="1"/>
    <col min="11015" max="11015" width="61.33203125" customWidth="1"/>
    <col min="11016" max="11016" width="15.5" customWidth="1"/>
    <col min="11017" max="11030" width="12.6640625" customWidth="1"/>
    <col min="11268" max="11268" width="18.5" customWidth="1"/>
    <col min="11269" max="11269" width="22.5" customWidth="1"/>
    <col min="11270" max="11270" width="24.83203125" customWidth="1"/>
    <col min="11271" max="11271" width="61.33203125" customWidth="1"/>
    <col min="11272" max="11272" width="15.5" customWidth="1"/>
    <col min="11273" max="11286" width="12.6640625" customWidth="1"/>
    <col min="11524" max="11524" width="18.5" customWidth="1"/>
    <col min="11525" max="11525" width="22.5" customWidth="1"/>
    <col min="11526" max="11526" width="24.83203125" customWidth="1"/>
    <col min="11527" max="11527" width="61.33203125" customWidth="1"/>
    <col min="11528" max="11528" width="15.5" customWidth="1"/>
    <col min="11529" max="11542" width="12.6640625" customWidth="1"/>
    <col min="11780" max="11780" width="18.5" customWidth="1"/>
    <col min="11781" max="11781" width="22.5" customWidth="1"/>
    <col min="11782" max="11782" width="24.83203125" customWidth="1"/>
    <col min="11783" max="11783" width="61.33203125" customWidth="1"/>
    <col min="11784" max="11784" width="15.5" customWidth="1"/>
    <col min="11785" max="11798" width="12.6640625" customWidth="1"/>
    <col min="12036" max="12036" width="18.5" customWidth="1"/>
    <col min="12037" max="12037" width="22.5" customWidth="1"/>
    <col min="12038" max="12038" width="24.83203125" customWidth="1"/>
    <col min="12039" max="12039" width="61.33203125" customWidth="1"/>
    <col min="12040" max="12040" width="15.5" customWidth="1"/>
    <col min="12041" max="12054" width="12.6640625" customWidth="1"/>
    <col min="12292" max="12292" width="18.5" customWidth="1"/>
    <col min="12293" max="12293" width="22.5" customWidth="1"/>
    <col min="12294" max="12294" width="24.83203125" customWidth="1"/>
    <col min="12295" max="12295" width="61.33203125" customWidth="1"/>
    <col min="12296" max="12296" width="15.5" customWidth="1"/>
    <col min="12297" max="12310" width="12.6640625" customWidth="1"/>
    <col min="12548" max="12548" width="18.5" customWidth="1"/>
    <col min="12549" max="12549" width="22.5" customWidth="1"/>
    <col min="12550" max="12550" width="24.83203125" customWidth="1"/>
    <col min="12551" max="12551" width="61.33203125" customWidth="1"/>
    <col min="12552" max="12552" width="15.5" customWidth="1"/>
    <col min="12553" max="12566" width="12.6640625" customWidth="1"/>
    <col min="12804" max="12804" width="18.5" customWidth="1"/>
    <col min="12805" max="12805" width="22.5" customWidth="1"/>
    <col min="12806" max="12806" width="24.83203125" customWidth="1"/>
    <col min="12807" max="12807" width="61.33203125" customWidth="1"/>
    <col min="12808" max="12808" width="15.5" customWidth="1"/>
    <col min="12809" max="12822" width="12.6640625" customWidth="1"/>
    <col min="13060" max="13060" width="18.5" customWidth="1"/>
    <col min="13061" max="13061" width="22.5" customWidth="1"/>
    <col min="13062" max="13062" width="24.83203125" customWidth="1"/>
    <col min="13063" max="13063" width="61.33203125" customWidth="1"/>
    <col min="13064" max="13064" width="15.5" customWidth="1"/>
    <col min="13065" max="13078" width="12.6640625" customWidth="1"/>
    <col min="13316" max="13316" width="18.5" customWidth="1"/>
    <col min="13317" max="13317" width="22.5" customWidth="1"/>
    <col min="13318" max="13318" width="24.83203125" customWidth="1"/>
    <col min="13319" max="13319" width="61.33203125" customWidth="1"/>
    <col min="13320" max="13320" width="15.5" customWidth="1"/>
    <col min="13321" max="13334" width="12.6640625" customWidth="1"/>
    <col min="13572" max="13572" width="18.5" customWidth="1"/>
    <col min="13573" max="13573" width="22.5" customWidth="1"/>
    <col min="13574" max="13574" width="24.83203125" customWidth="1"/>
    <col min="13575" max="13575" width="61.33203125" customWidth="1"/>
    <col min="13576" max="13576" width="15.5" customWidth="1"/>
    <col min="13577" max="13590" width="12.6640625" customWidth="1"/>
    <col min="13828" max="13828" width="18.5" customWidth="1"/>
    <col min="13829" max="13829" width="22.5" customWidth="1"/>
    <col min="13830" max="13830" width="24.83203125" customWidth="1"/>
    <col min="13831" max="13831" width="61.33203125" customWidth="1"/>
    <col min="13832" max="13832" width="15.5" customWidth="1"/>
    <col min="13833" max="13846" width="12.6640625" customWidth="1"/>
    <col min="14084" max="14084" width="18.5" customWidth="1"/>
    <col min="14085" max="14085" width="22.5" customWidth="1"/>
    <col min="14086" max="14086" width="24.83203125" customWidth="1"/>
    <col min="14087" max="14087" width="61.33203125" customWidth="1"/>
    <col min="14088" max="14088" width="15.5" customWidth="1"/>
    <col min="14089" max="14102" width="12.6640625" customWidth="1"/>
    <col min="14340" max="14340" width="18.5" customWidth="1"/>
    <col min="14341" max="14341" width="22.5" customWidth="1"/>
    <col min="14342" max="14342" width="24.83203125" customWidth="1"/>
    <col min="14343" max="14343" width="61.33203125" customWidth="1"/>
    <col min="14344" max="14344" width="15.5" customWidth="1"/>
    <col min="14345" max="14358" width="12.6640625" customWidth="1"/>
    <col min="14596" max="14596" width="18.5" customWidth="1"/>
    <col min="14597" max="14597" width="22.5" customWidth="1"/>
    <col min="14598" max="14598" width="24.83203125" customWidth="1"/>
    <col min="14599" max="14599" width="61.33203125" customWidth="1"/>
    <col min="14600" max="14600" width="15.5" customWidth="1"/>
    <col min="14601" max="14614" width="12.6640625" customWidth="1"/>
    <col min="14852" max="14852" width="18.5" customWidth="1"/>
    <col min="14853" max="14853" width="22.5" customWidth="1"/>
    <col min="14854" max="14854" width="24.83203125" customWidth="1"/>
    <col min="14855" max="14855" width="61.33203125" customWidth="1"/>
    <col min="14856" max="14856" width="15.5" customWidth="1"/>
    <col min="14857" max="14870" width="12.6640625" customWidth="1"/>
    <col min="15108" max="15108" width="18.5" customWidth="1"/>
    <col min="15109" max="15109" width="22.5" customWidth="1"/>
    <col min="15110" max="15110" width="24.83203125" customWidth="1"/>
    <col min="15111" max="15111" width="61.33203125" customWidth="1"/>
    <col min="15112" max="15112" width="15.5" customWidth="1"/>
    <col min="15113" max="15126" width="12.6640625" customWidth="1"/>
    <col min="15364" max="15364" width="18.5" customWidth="1"/>
    <col min="15365" max="15365" width="22.5" customWidth="1"/>
    <col min="15366" max="15366" width="24.83203125" customWidth="1"/>
    <col min="15367" max="15367" width="61.33203125" customWidth="1"/>
    <col min="15368" max="15368" width="15.5" customWidth="1"/>
    <col min="15369" max="15382" width="12.6640625" customWidth="1"/>
    <col min="15620" max="15620" width="18.5" customWidth="1"/>
    <col min="15621" max="15621" width="22.5" customWidth="1"/>
    <col min="15622" max="15622" width="24.83203125" customWidth="1"/>
    <col min="15623" max="15623" width="61.33203125" customWidth="1"/>
    <col min="15624" max="15624" width="15.5" customWidth="1"/>
    <col min="15625" max="15638" width="12.6640625" customWidth="1"/>
    <col min="15876" max="15876" width="18.5" customWidth="1"/>
    <col min="15877" max="15877" width="22.5" customWidth="1"/>
    <col min="15878" max="15878" width="24.83203125" customWidth="1"/>
    <col min="15879" max="15879" width="61.33203125" customWidth="1"/>
    <col min="15880" max="15880" width="15.5" customWidth="1"/>
    <col min="15881" max="15894" width="12.6640625" customWidth="1"/>
    <col min="16132" max="16132" width="18.5" customWidth="1"/>
    <col min="16133" max="16133" width="22.5" customWidth="1"/>
    <col min="16134" max="16134" width="24.83203125" customWidth="1"/>
    <col min="16135" max="16135" width="61.33203125" customWidth="1"/>
    <col min="16136" max="16136" width="15.5" customWidth="1"/>
    <col min="16137" max="16150" width="12.6640625" customWidth="1"/>
  </cols>
  <sheetData>
    <row r="1" spans="1:24">
      <c r="D1" s="6"/>
      <c r="E1" s="6"/>
      <c r="F1" s="6"/>
      <c r="G1" s="6"/>
      <c r="H1" s="28"/>
      <c r="I1" s="29"/>
      <c r="J1" s="6"/>
      <c r="K1" s="28"/>
      <c r="L1" s="6"/>
      <c r="M1" s="28"/>
      <c r="N1" s="6"/>
      <c r="O1" s="6"/>
      <c r="P1" s="6"/>
    </row>
    <row r="2" spans="1:24" ht="15" customHeight="1">
      <c r="D2" s="171" t="s">
        <v>218</v>
      </c>
      <c r="E2" s="171"/>
      <c r="F2" s="171"/>
      <c r="G2" s="172" t="s">
        <v>754</v>
      </c>
      <c r="H2" s="28"/>
      <c r="I2" s="29"/>
      <c r="J2" s="6"/>
      <c r="K2" s="28"/>
      <c r="L2" s="6"/>
      <c r="M2" s="28"/>
      <c r="N2" s="6"/>
      <c r="O2" s="6"/>
      <c r="P2" s="6"/>
    </row>
    <row r="3" spans="1:24">
      <c r="D3" s="171"/>
      <c r="E3" s="171"/>
      <c r="F3" s="171"/>
      <c r="G3" s="172"/>
      <c r="H3" s="28"/>
      <c r="I3" s="29"/>
      <c r="J3" s="6"/>
      <c r="K3" s="28"/>
      <c r="L3" s="6"/>
      <c r="M3" s="28"/>
      <c r="N3" s="6"/>
      <c r="O3" s="6"/>
      <c r="P3" s="6"/>
    </row>
    <row r="4" spans="1:24">
      <c r="D4" s="171"/>
      <c r="E4" s="171"/>
      <c r="F4" s="171"/>
      <c r="G4" s="172"/>
      <c r="H4" s="28"/>
      <c r="I4" s="29"/>
      <c r="J4" s="6"/>
      <c r="K4" s="28"/>
      <c r="L4" s="6"/>
      <c r="M4" s="28"/>
      <c r="N4" s="6"/>
      <c r="O4" s="6"/>
      <c r="P4" s="6"/>
    </row>
    <row r="5" spans="1:24">
      <c r="D5" s="6"/>
      <c r="E5" s="6"/>
      <c r="F5" s="6"/>
      <c r="G5" s="6"/>
      <c r="H5" s="28"/>
      <c r="I5" s="29"/>
      <c r="J5" s="6"/>
      <c r="K5" s="28"/>
      <c r="L5" s="6"/>
      <c r="M5" s="28"/>
      <c r="N5" s="6"/>
      <c r="O5" s="6"/>
      <c r="P5" s="6"/>
    </row>
    <row r="6" spans="1:24" ht="60.75" customHeight="1">
      <c r="A6" t="s">
        <v>219</v>
      </c>
      <c r="D6" s="30" t="s">
        <v>220</v>
      </c>
      <c r="E6" s="30" t="s">
        <v>221</v>
      </c>
      <c r="F6" s="30" t="s">
        <v>222</v>
      </c>
      <c r="G6" s="30" t="s">
        <v>223</v>
      </c>
      <c r="H6" s="30" t="s">
        <v>224</v>
      </c>
      <c r="I6" s="30" t="s">
        <v>225</v>
      </c>
      <c r="J6" s="30" t="s">
        <v>226</v>
      </c>
      <c r="K6" s="30" t="s">
        <v>227</v>
      </c>
      <c r="L6" s="30" t="s">
        <v>228</v>
      </c>
      <c r="M6" s="30" t="s">
        <v>229</v>
      </c>
      <c r="N6" s="30" t="s">
        <v>230</v>
      </c>
      <c r="O6" s="30" t="s">
        <v>231</v>
      </c>
      <c r="P6" s="30" t="s">
        <v>232</v>
      </c>
      <c r="Q6" s="30" t="s">
        <v>233</v>
      </c>
      <c r="R6" s="30" t="s">
        <v>234</v>
      </c>
      <c r="S6" s="30" t="s">
        <v>235</v>
      </c>
      <c r="T6" s="30" t="s">
        <v>236</v>
      </c>
      <c r="U6" s="30" t="s">
        <v>237</v>
      </c>
      <c r="V6" s="30" t="s">
        <v>238</v>
      </c>
      <c r="W6" s="30" t="s">
        <v>239</v>
      </c>
      <c r="X6" s="33" t="s">
        <v>240</v>
      </c>
    </row>
    <row r="7" spans="1:24" s="36" customFormat="1">
      <c r="A7" s="34">
        <v>523456</v>
      </c>
      <c r="B7">
        <v>16400</v>
      </c>
      <c r="C7">
        <v>4115641</v>
      </c>
      <c r="D7" t="s">
        <v>267</v>
      </c>
      <c r="E7" t="s">
        <v>268</v>
      </c>
      <c r="F7" s="37">
        <v>4115641</v>
      </c>
      <c r="G7" t="s">
        <v>269</v>
      </c>
      <c r="H7" t="s">
        <v>754</v>
      </c>
      <c r="I7"/>
      <c r="J7">
        <v>9085.68</v>
      </c>
      <c r="K7">
        <v>7506.1</v>
      </c>
      <c r="L7">
        <v>44.23</v>
      </c>
      <c r="M7">
        <v>0</v>
      </c>
      <c r="N7">
        <v>5453.03</v>
      </c>
      <c r="O7">
        <v>2899.17</v>
      </c>
      <c r="P7">
        <v>488</v>
      </c>
      <c r="Q7">
        <v>480</v>
      </c>
      <c r="R7">
        <v>7988</v>
      </c>
      <c r="S7">
        <v>23156.21</v>
      </c>
      <c r="T7">
        <v>2.9</v>
      </c>
      <c r="U7">
        <v>135</v>
      </c>
      <c r="V7">
        <v>0.06</v>
      </c>
      <c r="W7">
        <v>2.84</v>
      </c>
      <c r="X7">
        <v>6.0000000000000053E-2</v>
      </c>
    </row>
    <row r="8" spans="1:24">
      <c r="A8" s="34">
        <v>523456</v>
      </c>
      <c r="B8">
        <v>15200</v>
      </c>
      <c r="C8">
        <v>4115661</v>
      </c>
      <c r="D8" t="s">
        <v>291</v>
      </c>
      <c r="E8" t="s">
        <v>292</v>
      </c>
      <c r="F8" s="37">
        <v>4115661</v>
      </c>
      <c r="G8" t="s">
        <v>293</v>
      </c>
      <c r="H8" t="s">
        <v>754</v>
      </c>
      <c r="J8">
        <v>13609.91</v>
      </c>
      <c r="K8">
        <v>734.61</v>
      </c>
      <c r="L8">
        <v>611.29</v>
      </c>
      <c r="M8">
        <v>0</v>
      </c>
      <c r="N8">
        <v>3879.36</v>
      </c>
      <c r="O8">
        <v>11977.83</v>
      </c>
      <c r="P8">
        <v>1123.1500000000001</v>
      </c>
      <c r="Q8">
        <v>512</v>
      </c>
      <c r="R8">
        <v>10608</v>
      </c>
      <c r="S8">
        <v>32448.15</v>
      </c>
      <c r="T8">
        <v>3.06</v>
      </c>
      <c r="U8">
        <v>124</v>
      </c>
      <c r="V8">
        <v>0.05</v>
      </c>
      <c r="W8">
        <v>3.0100000000000002</v>
      </c>
      <c r="X8">
        <v>4.9999999999999822E-2</v>
      </c>
    </row>
    <row r="9" spans="1:24">
      <c r="A9" s="34">
        <v>523456</v>
      </c>
      <c r="B9">
        <v>35400</v>
      </c>
      <c r="C9">
        <v>4113635</v>
      </c>
      <c r="D9" t="s">
        <v>509</v>
      </c>
      <c r="E9" t="s">
        <v>510</v>
      </c>
      <c r="F9" s="37">
        <v>4113635</v>
      </c>
      <c r="G9" t="s">
        <v>29</v>
      </c>
      <c r="H9" t="s">
        <v>754</v>
      </c>
      <c r="J9">
        <v>15689.54</v>
      </c>
      <c r="K9">
        <v>3943.91</v>
      </c>
      <c r="L9">
        <v>1061.32</v>
      </c>
      <c r="M9">
        <v>0</v>
      </c>
      <c r="N9">
        <v>0</v>
      </c>
      <c r="O9">
        <v>2766.11</v>
      </c>
      <c r="P9">
        <v>1559.18</v>
      </c>
      <c r="Q9">
        <v>504</v>
      </c>
      <c r="R9">
        <v>8161</v>
      </c>
      <c r="S9">
        <v>25524.06</v>
      </c>
      <c r="T9">
        <v>3.13</v>
      </c>
      <c r="U9">
        <v>91</v>
      </c>
      <c r="V9">
        <v>0.06</v>
      </c>
      <c r="W9">
        <v>3.07</v>
      </c>
      <c r="X9">
        <v>6.0000000000000053E-2</v>
      </c>
    </row>
    <row r="10" spans="1:24" s="36" customFormat="1">
      <c r="A10" s="39">
        <v>523456</v>
      </c>
      <c r="B10" s="36">
        <v>24400</v>
      </c>
      <c r="C10" s="36">
        <v>4115601</v>
      </c>
      <c r="D10" s="36" t="s">
        <v>270</v>
      </c>
      <c r="E10" s="36" t="s">
        <v>271</v>
      </c>
      <c r="F10" s="40">
        <v>4115601</v>
      </c>
      <c r="G10" s="36" t="s">
        <v>272</v>
      </c>
      <c r="H10" s="36" t="s">
        <v>754</v>
      </c>
      <c r="J10" s="36">
        <v>12763.16</v>
      </c>
      <c r="K10" s="36">
        <v>5508.3</v>
      </c>
      <c r="L10" s="36">
        <v>905.14</v>
      </c>
      <c r="M10" s="36">
        <v>0</v>
      </c>
      <c r="N10" s="36">
        <v>2007.03</v>
      </c>
      <c r="O10" s="36">
        <v>1566.89</v>
      </c>
      <c r="P10" s="36">
        <v>552.61</v>
      </c>
      <c r="Q10" s="36">
        <v>768.54</v>
      </c>
      <c r="R10" s="36">
        <v>7426</v>
      </c>
      <c r="S10" s="36">
        <v>24071.67</v>
      </c>
      <c r="T10" s="36">
        <v>3.24</v>
      </c>
      <c r="U10" s="36">
        <v>98</v>
      </c>
      <c r="V10" s="36">
        <v>0.1</v>
      </c>
      <c r="W10" s="36">
        <v>3.14</v>
      </c>
      <c r="X10" s="36">
        <v>0.10000000000000009</v>
      </c>
    </row>
    <row r="11" spans="1:24">
      <c r="A11" s="34">
        <v>523456</v>
      </c>
      <c r="B11">
        <v>5900</v>
      </c>
      <c r="C11">
        <v>4111969</v>
      </c>
      <c r="D11" t="s">
        <v>344</v>
      </c>
      <c r="E11" t="s">
        <v>345</v>
      </c>
      <c r="F11" s="37">
        <v>4111969</v>
      </c>
      <c r="G11" t="s">
        <v>95</v>
      </c>
      <c r="H11" t="s">
        <v>754</v>
      </c>
      <c r="J11">
        <v>7132.05</v>
      </c>
      <c r="K11">
        <v>2759.85</v>
      </c>
      <c r="L11">
        <v>741.78</v>
      </c>
      <c r="M11">
        <v>0</v>
      </c>
      <c r="N11">
        <v>32.799999999999997</v>
      </c>
      <c r="O11">
        <v>3990.3</v>
      </c>
      <c r="P11">
        <v>690.54</v>
      </c>
      <c r="Q11">
        <v>592</v>
      </c>
      <c r="R11">
        <v>4713</v>
      </c>
      <c r="S11">
        <v>15939.32</v>
      </c>
      <c r="T11">
        <v>3.38</v>
      </c>
      <c r="U11">
        <v>94</v>
      </c>
      <c r="V11">
        <v>0.13</v>
      </c>
      <c r="W11">
        <v>3.25</v>
      </c>
      <c r="X11">
        <v>0.12999999999999989</v>
      </c>
    </row>
    <row r="12" spans="1:24">
      <c r="A12" s="34">
        <v>523456</v>
      </c>
      <c r="B12">
        <v>14100</v>
      </c>
      <c r="C12">
        <v>4112231</v>
      </c>
      <c r="D12" t="s">
        <v>467</v>
      </c>
      <c r="E12" t="s">
        <v>468</v>
      </c>
      <c r="F12" s="37">
        <v>4112231</v>
      </c>
      <c r="G12" t="s">
        <v>469</v>
      </c>
      <c r="H12" t="s">
        <v>754</v>
      </c>
      <c r="J12">
        <v>9005.25</v>
      </c>
      <c r="K12">
        <v>0</v>
      </c>
      <c r="L12">
        <v>3503.5</v>
      </c>
      <c r="M12">
        <v>0</v>
      </c>
      <c r="N12">
        <v>1126.25</v>
      </c>
      <c r="O12">
        <v>1117.75</v>
      </c>
      <c r="P12">
        <v>2075.5</v>
      </c>
      <c r="Q12">
        <v>480</v>
      </c>
      <c r="R12">
        <v>5125</v>
      </c>
      <c r="S12">
        <v>17308.25</v>
      </c>
      <c r="T12">
        <v>3.38</v>
      </c>
      <c r="U12">
        <v>74</v>
      </c>
      <c r="V12">
        <v>0.09</v>
      </c>
      <c r="W12">
        <v>3.29</v>
      </c>
      <c r="X12">
        <v>8.9999999999999858E-2</v>
      </c>
    </row>
    <row r="13" spans="1:24">
      <c r="A13" s="34">
        <v>523456</v>
      </c>
      <c r="B13">
        <v>25000</v>
      </c>
      <c r="C13">
        <v>4115881</v>
      </c>
      <c r="D13" t="s">
        <v>732</v>
      </c>
      <c r="E13" t="s">
        <v>733</v>
      </c>
      <c r="F13" s="37">
        <v>4115881</v>
      </c>
      <c r="G13" t="s">
        <v>734</v>
      </c>
      <c r="H13" t="s">
        <v>754</v>
      </c>
      <c r="J13">
        <v>9259.81</v>
      </c>
      <c r="K13">
        <v>1580.5</v>
      </c>
      <c r="L13">
        <v>0</v>
      </c>
      <c r="M13">
        <v>200.53</v>
      </c>
      <c r="N13">
        <v>2927.67</v>
      </c>
      <c r="O13">
        <v>4265.18</v>
      </c>
      <c r="P13">
        <v>445.98</v>
      </c>
      <c r="Q13">
        <v>507</v>
      </c>
      <c r="R13">
        <v>5625</v>
      </c>
      <c r="S13">
        <v>19186.669999999998</v>
      </c>
      <c r="T13">
        <v>3.41</v>
      </c>
      <c r="U13">
        <v>65</v>
      </c>
      <c r="V13">
        <v>0.09</v>
      </c>
      <c r="W13">
        <v>3.3200000000000003</v>
      </c>
      <c r="X13">
        <v>8.9999999999999858E-2</v>
      </c>
    </row>
    <row r="14" spans="1:24">
      <c r="A14" s="34">
        <v>523456</v>
      </c>
      <c r="B14">
        <v>11700</v>
      </c>
      <c r="C14">
        <v>4112660</v>
      </c>
      <c r="D14" t="s">
        <v>258</v>
      </c>
      <c r="E14" t="s">
        <v>259</v>
      </c>
      <c r="F14" s="37">
        <v>4112660</v>
      </c>
      <c r="G14" t="s">
        <v>260</v>
      </c>
      <c r="H14" t="s">
        <v>754</v>
      </c>
      <c r="J14">
        <v>10966.5</v>
      </c>
      <c r="K14">
        <v>0</v>
      </c>
      <c r="L14">
        <v>3645.25</v>
      </c>
      <c r="M14">
        <v>0</v>
      </c>
      <c r="N14">
        <v>875</v>
      </c>
      <c r="O14">
        <v>3410.75</v>
      </c>
      <c r="P14">
        <v>2294.25</v>
      </c>
      <c r="Q14">
        <v>424</v>
      </c>
      <c r="R14">
        <v>6342</v>
      </c>
      <c r="S14">
        <v>21615.75</v>
      </c>
      <c r="T14">
        <v>3.41</v>
      </c>
      <c r="U14">
        <v>92</v>
      </c>
      <c r="V14">
        <v>7.0000000000000007E-2</v>
      </c>
      <c r="W14">
        <v>3.3400000000000003</v>
      </c>
      <c r="X14">
        <v>6.999999999999984E-2</v>
      </c>
    </row>
    <row r="15" spans="1:24" s="35" customFormat="1">
      <c r="A15" s="34">
        <v>523456</v>
      </c>
      <c r="B15">
        <v>40930</v>
      </c>
      <c r="C15">
        <v>4115631</v>
      </c>
      <c r="D15" t="s">
        <v>419</v>
      </c>
      <c r="E15" t="s">
        <v>420</v>
      </c>
      <c r="F15" s="37">
        <v>4115631</v>
      </c>
      <c r="G15" t="s">
        <v>421</v>
      </c>
      <c r="H15" t="s">
        <v>754</v>
      </c>
      <c r="I15"/>
      <c r="J15">
        <v>15651.63</v>
      </c>
      <c r="K15">
        <v>4325.05</v>
      </c>
      <c r="L15">
        <v>731.07</v>
      </c>
      <c r="M15">
        <v>1</v>
      </c>
      <c r="N15">
        <v>1453.3</v>
      </c>
      <c r="O15">
        <v>5568.13</v>
      </c>
      <c r="P15">
        <v>1499.09</v>
      </c>
      <c r="Q15">
        <v>513</v>
      </c>
      <c r="R15">
        <v>8734</v>
      </c>
      <c r="S15">
        <v>29742.27</v>
      </c>
      <c r="T15">
        <v>3.41</v>
      </c>
      <c r="U15">
        <v>100</v>
      </c>
      <c r="V15">
        <v>0.06</v>
      </c>
      <c r="W15">
        <v>3.35</v>
      </c>
      <c r="X15">
        <v>6.0000000000000053E-2</v>
      </c>
    </row>
    <row r="16" spans="1:24" s="35" customFormat="1">
      <c r="A16" s="34">
        <v>523456</v>
      </c>
      <c r="B16">
        <v>40590</v>
      </c>
      <c r="C16">
        <v>4115301</v>
      </c>
      <c r="D16" t="s">
        <v>586</v>
      </c>
      <c r="E16" t="s">
        <v>587</v>
      </c>
      <c r="F16" s="37">
        <v>4115301</v>
      </c>
      <c r="G16" t="s">
        <v>113</v>
      </c>
      <c r="H16" t="s">
        <v>754</v>
      </c>
      <c r="I16"/>
      <c r="J16">
        <v>14342.05</v>
      </c>
      <c r="K16">
        <v>6040.18</v>
      </c>
      <c r="L16">
        <v>112</v>
      </c>
      <c r="M16">
        <v>0</v>
      </c>
      <c r="N16">
        <v>2286.73</v>
      </c>
      <c r="O16">
        <v>3243.84</v>
      </c>
      <c r="P16">
        <v>652.91999999999996</v>
      </c>
      <c r="Q16">
        <v>464</v>
      </c>
      <c r="R16">
        <v>7937</v>
      </c>
      <c r="S16">
        <v>27141.72</v>
      </c>
      <c r="T16">
        <v>3.42</v>
      </c>
      <c r="U16">
        <v>94</v>
      </c>
      <c r="V16">
        <v>0.06</v>
      </c>
      <c r="W16">
        <v>3.36</v>
      </c>
      <c r="X16">
        <v>6.0000000000000053E-2</v>
      </c>
    </row>
    <row r="17" spans="1:24" s="35" customFormat="1">
      <c r="A17" s="34">
        <v>523456</v>
      </c>
      <c r="B17">
        <v>20900</v>
      </c>
      <c r="C17">
        <v>4114187</v>
      </c>
      <c r="D17" t="s">
        <v>342</v>
      </c>
      <c r="E17" t="s">
        <v>343</v>
      </c>
      <c r="F17" s="37">
        <v>4114187</v>
      </c>
      <c r="G17" t="s">
        <v>94</v>
      </c>
      <c r="H17" t="s">
        <v>754</v>
      </c>
      <c r="I17"/>
      <c r="J17">
        <v>14421</v>
      </c>
      <c r="K17">
        <v>8260.0400000000009</v>
      </c>
      <c r="L17">
        <v>14.48</v>
      </c>
      <c r="M17">
        <v>0</v>
      </c>
      <c r="N17">
        <v>876.67</v>
      </c>
      <c r="O17">
        <v>2976.82</v>
      </c>
      <c r="P17">
        <v>1205.3599999999999</v>
      </c>
      <c r="Q17">
        <v>504</v>
      </c>
      <c r="R17">
        <v>8175</v>
      </c>
      <c r="S17">
        <v>28258.37</v>
      </c>
      <c r="T17">
        <v>3.46</v>
      </c>
      <c r="U17">
        <v>125</v>
      </c>
      <c r="V17">
        <v>0.06</v>
      </c>
      <c r="W17">
        <v>3.4</v>
      </c>
      <c r="X17">
        <v>6.0000000000000053E-2</v>
      </c>
    </row>
    <row r="18" spans="1:24" s="35" customFormat="1">
      <c r="A18" s="34">
        <v>523456</v>
      </c>
      <c r="B18">
        <v>35050</v>
      </c>
      <c r="C18">
        <v>4114745</v>
      </c>
      <c r="D18" t="s">
        <v>431</v>
      </c>
      <c r="E18" t="s">
        <v>432</v>
      </c>
      <c r="F18" s="37">
        <v>4114745</v>
      </c>
      <c r="G18" t="s">
        <v>179</v>
      </c>
      <c r="H18" t="s">
        <v>754</v>
      </c>
      <c r="I18"/>
      <c r="J18">
        <v>12784.25</v>
      </c>
      <c r="K18">
        <v>0</v>
      </c>
      <c r="L18">
        <v>5792</v>
      </c>
      <c r="M18">
        <v>0</v>
      </c>
      <c r="N18">
        <v>1743.75</v>
      </c>
      <c r="O18">
        <v>878.25</v>
      </c>
      <c r="P18">
        <v>2699.5</v>
      </c>
      <c r="Q18">
        <v>504</v>
      </c>
      <c r="R18">
        <v>7012</v>
      </c>
      <c r="S18">
        <v>24401.75</v>
      </c>
      <c r="T18">
        <v>3.48</v>
      </c>
      <c r="U18">
        <v>91</v>
      </c>
      <c r="V18">
        <v>7.0000000000000007E-2</v>
      </c>
      <c r="W18">
        <v>3.41</v>
      </c>
      <c r="X18">
        <v>6.999999999999984E-2</v>
      </c>
    </row>
    <row r="19" spans="1:24" s="35" customFormat="1">
      <c r="A19" s="34">
        <v>523456</v>
      </c>
      <c r="B19">
        <v>33000</v>
      </c>
      <c r="C19">
        <v>4114519</v>
      </c>
      <c r="D19" t="s">
        <v>630</v>
      </c>
      <c r="E19" t="s">
        <v>631</v>
      </c>
      <c r="F19" s="37">
        <v>4114519</v>
      </c>
      <c r="G19" t="s">
        <v>133</v>
      </c>
      <c r="H19" t="s">
        <v>754</v>
      </c>
      <c r="I19"/>
      <c r="J19">
        <v>5931.97</v>
      </c>
      <c r="K19">
        <v>2397.6</v>
      </c>
      <c r="L19">
        <v>196.04</v>
      </c>
      <c r="M19">
        <v>0</v>
      </c>
      <c r="N19">
        <v>0</v>
      </c>
      <c r="O19">
        <v>1443.62</v>
      </c>
      <c r="P19">
        <v>0</v>
      </c>
      <c r="Q19">
        <v>448</v>
      </c>
      <c r="R19">
        <v>3024</v>
      </c>
      <c r="S19">
        <v>10417.23</v>
      </c>
      <c r="T19">
        <v>3.44</v>
      </c>
      <c r="U19">
        <v>49</v>
      </c>
      <c r="V19">
        <v>0.15</v>
      </c>
      <c r="W19">
        <v>3.44</v>
      </c>
      <c r="X19">
        <v>0</v>
      </c>
    </row>
    <row r="20" spans="1:24">
      <c r="A20" s="34">
        <v>523456</v>
      </c>
      <c r="B20">
        <v>10100</v>
      </c>
      <c r="C20">
        <v>4114761</v>
      </c>
      <c r="D20" t="s">
        <v>616</v>
      </c>
      <c r="E20" t="s">
        <v>617</v>
      </c>
      <c r="F20" s="37">
        <v>4114761</v>
      </c>
      <c r="G20" t="s">
        <v>618</v>
      </c>
      <c r="H20" t="s">
        <v>754</v>
      </c>
      <c r="J20">
        <v>12666.17</v>
      </c>
      <c r="K20">
        <v>1625.05</v>
      </c>
      <c r="L20">
        <v>504</v>
      </c>
      <c r="M20">
        <v>0</v>
      </c>
      <c r="N20">
        <v>296.5</v>
      </c>
      <c r="O20">
        <v>6817.68</v>
      </c>
      <c r="P20">
        <v>496</v>
      </c>
      <c r="Q20">
        <v>504</v>
      </c>
      <c r="R20">
        <v>6494</v>
      </c>
      <c r="S20">
        <v>22909.4</v>
      </c>
      <c r="T20">
        <v>3.53</v>
      </c>
      <c r="U20">
        <v>99</v>
      </c>
      <c r="V20">
        <v>0.08</v>
      </c>
      <c r="W20">
        <v>3.4499999999999997</v>
      </c>
      <c r="X20">
        <v>8.0000000000000071E-2</v>
      </c>
    </row>
    <row r="21" spans="1:24">
      <c r="A21" s="34">
        <v>523456</v>
      </c>
      <c r="B21">
        <v>15900</v>
      </c>
      <c r="C21">
        <v>4154506</v>
      </c>
      <c r="D21" t="s">
        <v>253</v>
      </c>
      <c r="E21" t="s">
        <v>254</v>
      </c>
      <c r="F21" s="37">
        <v>4154506</v>
      </c>
      <c r="G21" t="s">
        <v>255</v>
      </c>
      <c r="H21" t="s">
        <v>754</v>
      </c>
      <c r="J21">
        <v>17700.47</v>
      </c>
      <c r="K21">
        <v>5514.17</v>
      </c>
      <c r="L21">
        <v>0</v>
      </c>
      <c r="M21">
        <v>0</v>
      </c>
      <c r="N21">
        <v>5451.57</v>
      </c>
      <c r="O21">
        <v>6064.45</v>
      </c>
      <c r="P21">
        <v>0</v>
      </c>
      <c r="Q21">
        <v>1025.5999999999999</v>
      </c>
      <c r="R21">
        <v>10046</v>
      </c>
      <c r="S21">
        <v>35756.26</v>
      </c>
      <c r="T21">
        <v>3.56</v>
      </c>
      <c r="U21">
        <v>125</v>
      </c>
      <c r="V21">
        <v>0.1</v>
      </c>
      <c r="W21">
        <v>3.46</v>
      </c>
      <c r="X21">
        <v>0.10000000000000009</v>
      </c>
    </row>
    <row r="22" spans="1:24">
      <c r="A22" s="34">
        <v>523456</v>
      </c>
      <c r="B22">
        <v>16006</v>
      </c>
      <c r="C22">
        <v>4115561</v>
      </c>
      <c r="D22" t="s">
        <v>595</v>
      </c>
      <c r="E22" t="s">
        <v>596</v>
      </c>
      <c r="F22" s="37">
        <v>4115561</v>
      </c>
      <c r="G22" t="s">
        <v>597</v>
      </c>
      <c r="H22" t="s">
        <v>754</v>
      </c>
      <c r="J22">
        <v>13782.1</v>
      </c>
      <c r="K22">
        <v>3920.51</v>
      </c>
      <c r="L22">
        <v>386.77</v>
      </c>
      <c r="M22">
        <v>0</v>
      </c>
      <c r="N22">
        <v>599.96</v>
      </c>
      <c r="O22">
        <v>3969.6</v>
      </c>
      <c r="P22">
        <v>0</v>
      </c>
      <c r="Q22">
        <v>528</v>
      </c>
      <c r="R22">
        <v>6534</v>
      </c>
      <c r="S22">
        <v>23186.94</v>
      </c>
      <c r="T22">
        <v>3.55</v>
      </c>
      <c r="U22">
        <v>125</v>
      </c>
      <c r="V22">
        <v>0.08</v>
      </c>
      <c r="W22">
        <v>3.4699999999999998</v>
      </c>
      <c r="X22">
        <v>8.0000000000000071E-2</v>
      </c>
    </row>
    <row r="23" spans="1:24" s="36" customFormat="1">
      <c r="A23" s="34">
        <v>523456</v>
      </c>
      <c r="B23">
        <v>18100</v>
      </c>
      <c r="C23">
        <v>4115691</v>
      </c>
      <c r="D23" t="s">
        <v>666</v>
      </c>
      <c r="E23" t="s">
        <v>667</v>
      </c>
      <c r="F23" s="37">
        <v>4115691</v>
      </c>
      <c r="G23" t="s">
        <v>197</v>
      </c>
      <c r="H23" t="s">
        <v>754</v>
      </c>
      <c r="I23"/>
      <c r="J23">
        <v>15287.85</v>
      </c>
      <c r="K23">
        <v>5999.43</v>
      </c>
      <c r="L23">
        <v>0</v>
      </c>
      <c r="M23">
        <v>0</v>
      </c>
      <c r="N23">
        <v>615.74</v>
      </c>
      <c r="O23">
        <v>4948.83</v>
      </c>
      <c r="P23">
        <v>403.76</v>
      </c>
      <c r="Q23">
        <v>520</v>
      </c>
      <c r="R23">
        <v>7856</v>
      </c>
      <c r="S23">
        <v>27775.61</v>
      </c>
      <c r="T23">
        <v>3.54</v>
      </c>
      <c r="U23">
        <v>98</v>
      </c>
      <c r="V23">
        <v>7.0000000000000007E-2</v>
      </c>
      <c r="W23">
        <v>3.47</v>
      </c>
      <c r="X23">
        <v>6.999999999999984E-2</v>
      </c>
    </row>
    <row r="24" spans="1:24">
      <c r="A24" s="34">
        <v>523456</v>
      </c>
      <c r="B24">
        <v>40760</v>
      </c>
      <c r="C24">
        <v>4113486</v>
      </c>
      <c r="D24" t="s">
        <v>598</v>
      </c>
      <c r="E24" t="s">
        <v>599</v>
      </c>
      <c r="F24" s="37">
        <v>4113486</v>
      </c>
      <c r="G24" t="s">
        <v>118</v>
      </c>
      <c r="H24" t="s">
        <v>754</v>
      </c>
      <c r="J24">
        <v>13863.5</v>
      </c>
      <c r="K24">
        <v>0</v>
      </c>
      <c r="L24">
        <v>3150</v>
      </c>
      <c r="M24">
        <v>0</v>
      </c>
      <c r="N24">
        <v>1842.75</v>
      </c>
      <c r="O24">
        <v>6309.25</v>
      </c>
      <c r="P24">
        <v>2966.75</v>
      </c>
      <c r="Q24">
        <v>512</v>
      </c>
      <c r="R24">
        <v>8083</v>
      </c>
      <c r="S24">
        <v>28644.25</v>
      </c>
      <c r="T24">
        <v>3.54</v>
      </c>
      <c r="U24">
        <v>122</v>
      </c>
      <c r="V24">
        <v>0.06</v>
      </c>
      <c r="W24">
        <v>3.48</v>
      </c>
      <c r="X24">
        <v>6.0000000000000053E-2</v>
      </c>
    </row>
    <row r="25" spans="1:24">
      <c r="A25" s="34">
        <v>523456</v>
      </c>
      <c r="B25">
        <v>16500</v>
      </c>
      <c r="C25">
        <v>4111076</v>
      </c>
      <c r="D25" t="s">
        <v>334</v>
      </c>
      <c r="E25" t="s">
        <v>335</v>
      </c>
      <c r="F25" s="37">
        <v>4111076</v>
      </c>
      <c r="G25" t="s">
        <v>90</v>
      </c>
      <c r="H25" t="s">
        <v>754</v>
      </c>
      <c r="J25">
        <v>18799.900000000001</v>
      </c>
      <c r="K25">
        <v>6145.45</v>
      </c>
      <c r="L25">
        <v>395.21</v>
      </c>
      <c r="M25">
        <v>0</v>
      </c>
      <c r="N25">
        <v>0</v>
      </c>
      <c r="O25">
        <v>3524.19</v>
      </c>
      <c r="P25">
        <v>393.74</v>
      </c>
      <c r="Q25">
        <v>512</v>
      </c>
      <c r="R25">
        <v>8382</v>
      </c>
      <c r="S25">
        <v>29770.49</v>
      </c>
      <c r="T25">
        <v>3.55</v>
      </c>
      <c r="U25">
        <v>157</v>
      </c>
      <c r="V25">
        <v>0.06</v>
      </c>
      <c r="W25">
        <v>3.4899999999999998</v>
      </c>
      <c r="X25">
        <v>6.0000000000000053E-2</v>
      </c>
    </row>
    <row r="26" spans="1:24">
      <c r="A26" s="34">
        <v>523456</v>
      </c>
      <c r="B26">
        <v>18200</v>
      </c>
      <c r="C26">
        <v>4115591</v>
      </c>
      <c r="D26" t="s">
        <v>400</v>
      </c>
      <c r="E26" t="s">
        <v>401</v>
      </c>
      <c r="F26" s="37">
        <v>4115591</v>
      </c>
      <c r="G26" t="s">
        <v>402</v>
      </c>
      <c r="H26" t="s">
        <v>754</v>
      </c>
      <c r="J26">
        <v>12175.54</v>
      </c>
      <c r="K26">
        <v>5980.87</v>
      </c>
      <c r="L26">
        <v>75.12</v>
      </c>
      <c r="M26">
        <v>0</v>
      </c>
      <c r="N26">
        <v>872.04</v>
      </c>
      <c r="O26">
        <v>2291.87</v>
      </c>
      <c r="P26">
        <v>699.63</v>
      </c>
      <c r="Q26">
        <v>512</v>
      </c>
      <c r="R26">
        <v>6316</v>
      </c>
      <c r="S26">
        <v>22607.07</v>
      </c>
      <c r="T26">
        <v>3.58</v>
      </c>
      <c r="U26">
        <v>91</v>
      </c>
      <c r="V26">
        <v>0.08</v>
      </c>
      <c r="W26">
        <v>3.5</v>
      </c>
      <c r="X26">
        <v>8.0000000000000071E-2</v>
      </c>
    </row>
    <row r="27" spans="1:24">
      <c r="A27" s="34">
        <v>523456</v>
      </c>
      <c r="B27">
        <v>25300</v>
      </c>
      <c r="C27">
        <v>4113668</v>
      </c>
      <c r="D27" t="s">
        <v>737</v>
      </c>
      <c r="E27" t="s">
        <v>738</v>
      </c>
      <c r="F27" s="37">
        <v>4113668</v>
      </c>
      <c r="G27" t="s">
        <v>59</v>
      </c>
      <c r="H27" t="s">
        <v>754</v>
      </c>
      <c r="J27">
        <v>13463.5</v>
      </c>
      <c r="K27">
        <v>5245.5</v>
      </c>
      <c r="L27">
        <v>0</v>
      </c>
      <c r="M27">
        <v>0</v>
      </c>
      <c r="N27">
        <v>0</v>
      </c>
      <c r="O27">
        <v>2471.25</v>
      </c>
      <c r="P27">
        <v>0</v>
      </c>
      <c r="Q27">
        <v>455</v>
      </c>
      <c r="R27">
        <v>6047</v>
      </c>
      <c r="S27">
        <v>21635.25</v>
      </c>
      <c r="T27">
        <v>3.58</v>
      </c>
      <c r="U27">
        <v>82</v>
      </c>
      <c r="V27">
        <v>0.08</v>
      </c>
      <c r="W27">
        <v>3.5</v>
      </c>
      <c r="X27">
        <v>8.0000000000000071E-2</v>
      </c>
    </row>
    <row r="28" spans="1:24">
      <c r="A28" s="34">
        <v>523456</v>
      </c>
      <c r="B28">
        <v>13100</v>
      </c>
      <c r="C28">
        <v>4114377</v>
      </c>
      <c r="D28" t="s">
        <v>289</v>
      </c>
      <c r="E28" t="s">
        <v>290</v>
      </c>
      <c r="F28" s="37">
        <v>4114377</v>
      </c>
      <c r="G28" t="s">
        <v>73</v>
      </c>
      <c r="H28" t="s">
        <v>754</v>
      </c>
      <c r="J28">
        <v>16922.759999999998</v>
      </c>
      <c r="K28">
        <v>3264.89</v>
      </c>
      <c r="L28">
        <v>1425.85</v>
      </c>
      <c r="M28">
        <v>2661.08</v>
      </c>
      <c r="N28">
        <v>2325.7800000000002</v>
      </c>
      <c r="O28">
        <v>1841.52</v>
      </c>
      <c r="P28">
        <v>2051.92</v>
      </c>
      <c r="Q28">
        <v>430</v>
      </c>
      <c r="R28">
        <v>8700</v>
      </c>
      <c r="S28">
        <v>30923.8</v>
      </c>
      <c r="T28">
        <v>3.55</v>
      </c>
      <c r="U28">
        <v>101</v>
      </c>
      <c r="V28">
        <v>0.05</v>
      </c>
      <c r="W28">
        <v>3.5</v>
      </c>
      <c r="X28">
        <v>4.9999999999999822E-2</v>
      </c>
    </row>
    <row r="29" spans="1:24">
      <c r="A29" s="34">
        <v>523456</v>
      </c>
      <c r="B29">
        <v>23300</v>
      </c>
      <c r="C29">
        <v>4115101</v>
      </c>
      <c r="D29" t="s">
        <v>499</v>
      </c>
      <c r="E29" t="s">
        <v>500</v>
      </c>
      <c r="F29" s="37">
        <v>4115101</v>
      </c>
      <c r="G29" t="s">
        <v>501</v>
      </c>
      <c r="H29" t="s">
        <v>754</v>
      </c>
      <c r="J29">
        <v>10862.47</v>
      </c>
      <c r="K29">
        <v>2486.23</v>
      </c>
      <c r="L29">
        <v>0</v>
      </c>
      <c r="M29">
        <v>0</v>
      </c>
      <c r="N29">
        <v>0</v>
      </c>
      <c r="O29">
        <v>3498.39</v>
      </c>
      <c r="P29">
        <v>387.5</v>
      </c>
      <c r="Q29">
        <v>394</v>
      </c>
      <c r="R29">
        <v>4915</v>
      </c>
      <c r="S29">
        <v>17628.59</v>
      </c>
      <c r="T29">
        <v>3.59</v>
      </c>
      <c r="U29">
        <v>69</v>
      </c>
      <c r="V29">
        <v>0.08</v>
      </c>
      <c r="W29">
        <v>3.51</v>
      </c>
      <c r="X29">
        <v>8.0000000000000071E-2</v>
      </c>
    </row>
    <row r="30" spans="1:24">
      <c r="A30" s="34">
        <v>523456</v>
      </c>
      <c r="B30">
        <v>40540</v>
      </c>
      <c r="C30">
        <v>4112215</v>
      </c>
      <c r="D30" t="s">
        <v>325</v>
      </c>
      <c r="E30" t="s">
        <v>326</v>
      </c>
      <c r="F30" s="37">
        <v>4112215</v>
      </c>
      <c r="G30" t="s">
        <v>86</v>
      </c>
      <c r="H30" t="s">
        <v>754</v>
      </c>
      <c r="J30">
        <v>18572.189999999999</v>
      </c>
      <c r="K30">
        <v>4426.2</v>
      </c>
      <c r="L30">
        <v>0</v>
      </c>
      <c r="M30">
        <v>0</v>
      </c>
      <c r="N30">
        <v>0</v>
      </c>
      <c r="O30">
        <v>5732.5</v>
      </c>
      <c r="P30">
        <v>1822.28</v>
      </c>
      <c r="Q30">
        <v>512</v>
      </c>
      <c r="R30">
        <v>8695</v>
      </c>
      <c r="S30">
        <v>31065.17</v>
      </c>
      <c r="T30">
        <v>3.57</v>
      </c>
      <c r="U30">
        <v>100</v>
      </c>
      <c r="V30">
        <v>0.06</v>
      </c>
      <c r="W30">
        <v>3.51</v>
      </c>
      <c r="X30">
        <v>6.0000000000000053E-2</v>
      </c>
    </row>
    <row r="31" spans="1:24">
      <c r="A31" s="34">
        <v>523456</v>
      </c>
      <c r="B31">
        <v>29010</v>
      </c>
      <c r="C31">
        <v>4115761</v>
      </c>
      <c r="D31" t="s">
        <v>558</v>
      </c>
      <c r="E31" t="s">
        <v>559</v>
      </c>
      <c r="F31" s="37">
        <v>4115761</v>
      </c>
      <c r="G31" t="s">
        <v>560</v>
      </c>
      <c r="H31" t="s">
        <v>754</v>
      </c>
      <c r="J31">
        <v>17280.64</v>
      </c>
      <c r="K31">
        <v>6150.58</v>
      </c>
      <c r="L31">
        <v>465.24</v>
      </c>
      <c r="M31">
        <v>0</v>
      </c>
      <c r="N31">
        <v>0</v>
      </c>
      <c r="O31">
        <v>3675.75</v>
      </c>
      <c r="P31">
        <v>1381.94</v>
      </c>
      <c r="Q31">
        <v>494.5</v>
      </c>
      <c r="R31">
        <v>8242</v>
      </c>
      <c r="S31">
        <v>29448.65</v>
      </c>
      <c r="T31">
        <v>3.57</v>
      </c>
      <c r="U31">
        <v>125</v>
      </c>
      <c r="V31">
        <v>0.06</v>
      </c>
      <c r="W31">
        <v>3.51</v>
      </c>
      <c r="X31">
        <v>6.0000000000000053E-2</v>
      </c>
    </row>
    <row r="32" spans="1:24">
      <c r="A32" s="34">
        <v>523456</v>
      </c>
      <c r="B32">
        <v>22200</v>
      </c>
      <c r="C32">
        <v>4113544</v>
      </c>
      <c r="D32" t="s">
        <v>670</v>
      </c>
      <c r="E32" t="s">
        <v>671</v>
      </c>
      <c r="F32" s="37">
        <v>4113544</v>
      </c>
      <c r="G32" t="s">
        <v>200</v>
      </c>
      <c r="H32" t="s">
        <v>754</v>
      </c>
      <c r="J32">
        <v>13017.54</v>
      </c>
      <c r="K32">
        <v>3744.82</v>
      </c>
      <c r="L32">
        <v>483.58</v>
      </c>
      <c r="M32">
        <v>0</v>
      </c>
      <c r="N32">
        <v>0</v>
      </c>
      <c r="O32">
        <v>1666.82</v>
      </c>
      <c r="P32">
        <v>1148.8800000000001</v>
      </c>
      <c r="Q32">
        <v>520</v>
      </c>
      <c r="R32">
        <v>5722</v>
      </c>
      <c r="S32">
        <v>20581.64</v>
      </c>
      <c r="T32">
        <v>3.6</v>
      </c>
      <c r="U32">
        <v>75</v>
      </c>
      <c r="V32">
        <v>0.09</v>
      </c>
      <c r="W32">
        <v>3.5100000000000002</v>
      </c>
      <c r="X32">
        <v>8.9999999999999858E-2</v>
      </c>
    </row>
    <row r="33" spans="1:24">
      <c r="A33" s="34">
        <v>523456</v>
      </c>
      <c r="B33">
        <v>31300</v>
      </c>
      <c r="C33">
        <v>4186706</v>
      </c>
      <c r="D33" t="s">
        <v>576</v>
      </c>
      <c r="E33" t="s">
        <v>577</v>
      </c>
      <c r="F33" s="37">
        <v>4186706</v>
      </c>
      <c r="G33" t="s">
        <v>578</v>
      </c>
      <c r="H33" t="s">
        <v>754</v>
      </c>
      <c r="J33">
        <v>7227.25</v>
      </c>
      <c r="K33">
        <v>976.75</v>
      </c>
      <c r="L33">
        <v>0</v>
      </c>
      <c r="M33">
        <v>0</v>
      </c>
      <c r="N33">
        <v>0</v>
      </c>
      <c r="O33">
        <v>2404.5700000000002</v>
      </c>
      <c r="P33">
        <v>398.25</v>
      </c>
      <c r="Q33">
        <v>512</v>
      </c>
      <c r="R33">
        <v>3275</v>
      </c>
      <c r="S33">
        <v>11518.82</v>
      </c>
      <c r="T33">
        <v>3.52</v>
      </c>
      <c r="U33">
        <v>42</v>
      </c>
      <c r="V33">
        <v>0.16</v>
      </c>
      <c r="W33">
        <v>3.52</v>
      </c>
      <c r="X33">
        <v>0</v>
      </c>
    </row>
    <row r="34" spans="1:24">
      <c r="A34" s="34">
        <v>523456</v>
      </c>
      <c r="B34">
        <v>21800</v>
      </c>
      <c r="C34">
        <v>4115621</v>
      </c>
      <c r="D34" t="s">
        <v>249</v>
      </c>
      <c r="E34" t="s">
        <v>250</v>
      </c>
      <c r="F34" s="37">
        <v>4115621</v>
      </c>
      <c r="G34" t="s">
        <v>55</v>
      </c>
      <c r="H34" t="s">
        <v>754</v>
      </c>
      <c r="J34">
        <v>15112.45</v>
      </c>
      <c r="K34">
        <v>3983.6</v>
      </c>
      <c r="L34">
        <v>820.01</v>
      </c>
      <c r="M34">
        <v>0</v>
      </c>
      <c r="N34">
        <v>1899.48</v>
      </c>
      <c r="O34">
        <v>5554</v>
      </c>
      <c r="P34">
        <v>850.87</v>
      </c>
      <c r="Q34">
        <v>512</v>
      </c>
      <c r="R34">
        <v>7996</v>
      </c>
      <c r="S34">
        <v>28732.41</v>
      </c>
      <c r="T34">
        <v>3.59</v>
      </c>
      <c r="U34">
        <v>101</v>
      </c>
      <c r="V34">
        <v>0.06</v>
      </c>
      <c r="W34">
        <v>3.53</v>
      </c>
      <c r="X34">
        <v>6.0000000000000053E-2</v>
      </c>
    </row>
    <row r="35" spans="1:24">
      <c r="A35" s="34">
        <v>523456</v>
      </c>
      <c r="B35">
        <v>3300</v>
      </c>
      <c r="C35">
        <v>4114586</v>
      </c>
      <c r="D35" t="s">
        <v>636</v>
      </c>
      <c r="E35" t="s">
        <v>637</v>
      </c>
      <c r="F35" s="37">
        <v>4114586</v>
      </c>
      <c r="G35" t="s">
        <v>136</v>
      </c>
      <c r="H35" t="s">
        <v>754</v>
      </c>
      <c r="J35">
        <v>11977.79</v>
      </c>
      <c r="K35">
        <v>2257.2800000000002</v>
      </c>
      <c r="L35">
        <v>396.83</v>
      </c>
      <c r="M35">
        <v>279.58</v>
      </c>
      <c r="N35">
        <v>1078.9000000000001</v>
      </c>
      <c r="O35">
        <v>2958.97</v>
      </c>
      <c r="P35">
        <v>937.16</v>
      </c>
      <c r="Q35">
        <v>488</v>
      </c>
      <c r="R35">
        <v>5629</v>
      </c>
      <c r="S35">
        <v>20374.509999999998</v>
      </c>
      <c r="T35">
        <v>3.62</v>
      </c>
      <c r="U35">
        <v>88</v>
      </c>
      <c r="V35">
        <v>0.09</v>
      </c>
      <c r="W35">
        <v>3.5300000000000002</v>
      </c>
      <c r="X35">
        <v>8.9999999999999858E-2</v>
      </c>
    </row>
    <row r="36" spans="1:24">
      <c r="A36" s="34">
        <v>523456</v>
      </c>
      <c r="B36">
        <v>35090</v>
      </c>
      <c r="C36">
        <v>4110763</v>
      </c>
      <c r="D36" t="s">
        <v>304</v>
      </c>
      <c r="E36" t="s">
        <v>305</v>
      </c>
      <c r="F36" s="37">
        <v>4110763</v>
      </c>
      <c r="G36" t="s">
        <v>77</v>
      </c>
      <c r="H36" t="s">
        <v>754</v>
      </c>
      <c r="J36">
        <v>18399.71</v>
      </c>
      <c r="K36">
        <v>7725.76</v>
      </c>
      <c r="L36">
        <v>567.04</v>
      </c>
      <c r="M36">
        <v>0</v>
      </c>
      <c r="N36">
        <v>351.93</v>
      </c>
      <c r="O36">
        <v>5191.18</v>
      </c>
      <c r="P36">
        <v>596.98</v>
      </c>
      <c r="Q36">
        <v>296</v>
      </c>
      <c r="R36">
        <v>9317</v>
      </c>
      <c r="S36">
        <v>33128.6</v>
      </c>
      <c r="T36">
        <v>3.56</v>
      </c>
      <c r="U36">
        <v>147</v>
      </c>
      <c r="V36">
        <v>0.03</v>
      </c>
      <c r="W36">
        <v>3.5300000000000002</v>
      </c>
      <c r="X36">
        <v>2.9999999999999805E-2</v>
      </c>
    </row>
    <row r="37" spans="1:24">
      <c r="A37" s="34">
        <v>523456</v>
      </c>
      <c r="B37">
        <v>39980</v>
      </c>
      <c r="C37">
        <v>4115681</v>
      </c>
      <c r="D37" t="s">
        <v>664</v>
      </c>
      <c r="E37" t="s">
        <v>665</v>
      </c>
      <c r="F37" s="37">
        <v>4115681</v>
      </c>
      <c r="G37" t="s">
        <v>196</v>
      </c>
      <c r="H37" t="s">
        <v>754</v>
      </c>
      <c r="J37">
        <v>12028.87</v>
      </c>
      <c r="K37">
        <v>4880.99</v>
      </c>
      <c r="L37">
        <v>598.69000000000005</v>
      </c>
      <c r="M37">
        <v>0</v>
      </c>
      <c r="N37">
        <v>814.23</v>
      </c>
      <c r="O37">
        <v>3199.42</v>
      </c>
      <c r="P37">
        <v>0</v>
      </c>
      <c r="Q37">
        <v>505</v>
      </c>
      <c r="R37">
        <v>6074</v>
      </c>
      <c r="S37">
        <v>22027.200000000001</v>
      </c>
      <c r="T37">
        <v>3.63</v>
      </c>
      <c r="U37">
        <v>80</v>
      </c>
      <c r="V37">
        <v>0.08</v>
      </c>
      <c r="W37">
        <v>3.55</v>
      </c>
      <c r="X37">
        <v>8.0000000000000071E-2</v>
      </c>
    </row>
    <row r="38" spans="1:24">
      <c r="A38" s="34">
        <v>523456</v>
      </c>
      <c r="B38">
        <v>13800</v>
      </c>
      <c r="C38">
        <v>4114729</v>
      </c>
      <c r="D38" t="s">
        <v>311</v>
      </c>
      <c r="E38" t="s">
        <v>312</v>
      </c>
      <c r="F38" s="37">
        <v>4114729</v>
      </c>
      <c r="G38" t="s">
        <v>80</v>
      </c>
      <c r="H38" t="s">
        <v>754</v>
      </c>
      <c r="J38">
        <v>6962.75</v>
      </c>
      <c r="K38">
        <v>0</v>
      </c>
      <c r="L38">
        <v>2071.5</v>
      </c>
      <c r="M38">
        <v>0</v>
      </c>
      <c r="N38">
        <v>646.75</v>
      </c>
      <c r="O38">
        <v>2008.5</v>
      </c>
      <c r="P38">
        <v>906.75</v>
      </c>
      <c r="Q38">
        <v>512</v>
      </c>
      <c r="R38">
        <v>3689</v>
      </c>
      <c r="S38">
        <v>13108.25</v>
      </c>
      <c r="T38">
        <v>3.55</v>
      </c>
      <c r="U38">
        <v>44</v>
      </c>
      <c r="V38">
        <v>0.14000000000000001</v>
      </c>
      <c r="W38">
        <v>3.55</v>
      </c>
      <c r="X38">
        <v>0</v>
      </c>
    </row>
    <row r="39" spans="1:24">
      <c r="A39" s="34">
        <v>523456</v>
      </c>
      <c r="B39">
        <v>21300</v>
      </c>
      <c r="C39">
        <v>4115571</v>
      </c>
      <c r="D39" t="s">
        <v>460</v>
      </c>
      <c r="E39" t="s">
        <v>461</v>
      </c>
      <c r="F39" s="37">
        <v>4115571</v>
      </c>
      <c r="G39" t="s">
        <v>462</v>
      </c>
      <c r="H39" t="s">
        <v>754</v>
      </c>
      <c r="J39">
        <v>15768.14</v>
      </c>
      <c r="K39">
        <v>6769.63</v>
      </c>
      <c r="L39">
        <v>1076.21</v>
      </c>
      <c r="M39">
        <v>0</v>
      </c>
      <c r="N39">
        <v>56.14</v>
      </c>
      <c r="O39">
        <v>4158.38</v>
      </c>
      <c r="P39">
        <v>538.08000000000004</v>
      </c>
      <c r="Q39">
        <v>360</v>
      </c>
      <c r="R39">
        <v>7963</v>
      </c>
      <c r="S39">
        <v>28726.58</v>
      </c>
      <c r="T39">
        <v>3.61</v>
      </c>
      <c r="U39">
        <v>128</v>
      </c>
      <c r="V39">
        <v>0.05</v>
      </c>
      <c r="W39">
        <v>3.56</v>
      </c>
      <c r="X39">
        <v>4.9999999999999822E-2</v>
      </c>
    </row>
    <row r="40" spans="1:24">
      <c r="A40" s="34">
        <v>523456</v>
      </c>
      <c r="B40">
        <v>39950</v>
      </c>
      <c r="C40">
        <v>4115041</v>
      </c>
      <c r="D40" t="s">
        <v>544</v>
      </c>
      <c r="E40" t="s">
        <v>545</v>
      </c>
      <c r="F40" s="37">
        <v>4115041</v>
      </c>
      <c r="G40" t="s">
        <v>48</v>
      </c>
      <c r="H40" t="s">
        <v>754</v>
      </c>
      <c r="J40">
        <v>10269.32</v>
      </c>
      <c r="K40">
        <v>3793.06</v>
      </c>
      <c r="L40">
        <v>0</v>
      </c>
      <c r="M40">
        <v>0</v>
      </c>
      <c r="N40">
        <v>4016.64</v>
      </c>
      <c r="O40">
        <v>3440.88</v>
      </c>
      <c r="P40">
        <v>830.17</v>
      </c>
      <c r="Q40">
        <v>399</v>
      </c>
      <c r="R40">
        <v>6292</v>
      </c>
      <c r="S40">
        <v>22749.07</v>
      </c>
      <c r="T40">
        <v>3.62</v>
      </c>
      <c r="U40">
        <v>111</v>
      </c>
      <c r="V40">
        <v>0.06</v>
      </c>
      <c r="W40">
        <v>3.56</v>
      </c>
      <c r="X40">
        <v>6.0000000000000053E-2</v>
      </c>
    </row>
    <row r="41" spans="1:24">
      <c r="A41" s="34">
        <v>523456</v>
      </c>
      <c r="B41">
        <v>21500</v>
      </c>
      <c r="C41">
        <v>4112256</v>
      </c>
      <c r="D41" t="s">
        <v>284</v>
      </c>
      <c r="E41" t="s">
        <v>285</v>
      </c>
      <c r="F41" s="37">
        <v>4112256</v>
      </c>
      <c r="G41" t="s">
        <v>286</v>
      </c>
      <c r="H41" t="s">
        <v>754</v>
      </c>
      <c r="J41">
        <v>22151</v>
      </c>
      <c r="K41">
        <v>0</v>
      </c>
      <c r="L41">
        <v>4408.75</v>
      </c>
      <c r="M41">
        <v>0</v>
      </c>
      <c r="N41">
        <v>533.5</v>
      </c>
      <c r="O41">
        <v>2097.75</v>
      </c>
      <c r="P41">
        <v>3098</v>
      </c>
      <c r="Q41">
        <v>456</v>
      </c>
      <c r="R41">
        <v>8985</v>
      </c>
      <c r="S41">
        <v>32745</v>
      </c>
      <c r="T41">
        <v>3.64</v>
      </c>
      <c r="U41">
        <v>140</v>
      </c>
      <c r="V41">
        <v>0.05</v>
      </c>
      <c r="W41">
        <v>3.5900000000000003</v>
      </c>
      <c r="X41">
        <v>4.9999999999999822E-2</v>
      </c>
    </row>
    <row r="42" spans="1:24">
      <c r="A42" s="34">
        <v>523456</v>
      </c>
      <c r="B42">
        <v>11400</v>
      </c>
      <c r="C42">
        <v>4113932</v>
      </c>
      <c r="D42" t="s">
        <v>340</v>
      </c>
      <c r="E42" t="s">
        <v>341</v>
      </c>
      <c r="F42" s="37">
        <v>4113932</v>
      </c>
      <c r="G42" t="s">
        <v>93</v>
      </c>
      <c r="H42" t="s">
        <v>754</v>
      </c>
      <c r="J42">
        <v>11005.39</v>
      </c>
      <c r="K42">
        <v>5649.06</v>
      </c>
      <c r="L42">
        <v>145.94999999999999</v>
      </c>
      <c r="M42">
        <v>0</v>
      </c>
      <c r="N42">
        <v>355.28</v>
      </c>
      <c r="O42">
        <v>1204.3399999999999</v>
      </c>
      <c r="P42">
        <v>866.61</v>
      </c>
      <c r="Q42">
        <v>80</v>
      </c>
      <c r="R42">
        <v>5366</v>
      </c>
      <c r="S42">
        <v>19306.63</v>
      </c>
      <c r="T42">
        <v>3.6</v>
      </c>
      <c r="U42">
        <v>121</v>
      </c>
      <c r="V42">
        <v>0.01</v>
      </c>
      <c r="W42">
        <v>3.5900000000000003</v>
      </c>
      <c r="X42">
        <v>9.9999999999997868E-3</v>
      </c>
    </row>
    <row r="43" spans="1:24">
      <c r="A43" s="34">
        <v>523456</v>
      </c>
      <c r="B43">
        <v>4500</v>
      </c>
      <c r="C43">
        <v>4112694</v>
      </c>
      <c r="D43" t="s">
        <v>528</v>
      </c>
      <c r="E43" t="s">
        <v>529</v>
      </c>
      <c r="F43" s="37">
        <v>4112694</v>
      </c>
      <c r="G43" t="s">
        <v>39</v>
      </c>
      <c r="H43" t="s">
        <v>754</v>
      </c>
      <c r="J43">
        <v>16394.75</v>
      </c>
      <c r="K43">
        <v>0</v>
      </c>
      <c r="L43">
        <v>5551.5</v>
      </c>
      <c r="M43">
        <v>0</v>
      </c>
      <c r="N43">
        <v>587</v>
      </c>
      <c r="O43">
        <v>2665.5</v>
      </c>
      <c r="P43">
        <v>3160</v>
      </c>
      <c r="Q43">
        <v>512</v>
      </c>
      <c r="R43">
        <v>7869</v>
      </c>
      <c r="S43">
        <v>28870.75</v>
      </c>
      <c r="T43">
        <v>3.67</v>
      </c>
      <c r="U43">
        <v>100</v>
      </c>
      <c r="V43">
        <v>7.0000000000000007E-2</v>
      </c>
      <c r="W43">
        <v>3.6</v>
      </c>
      <c r="X43">
        <v>6.999999999999984E-2</v>
      </c>
    </row>
    <row r="44" spans="1:24">
      <c r="A44" s="34">
        <v>523456</v>
      </c>
      <c r="B44">
        <v>8900</v>
      </c>
      <c r="C44">
        <v>4113940</v>
      </c>
      <c r="D44" t="s">
        <v>687</v>
      </c>
      <c r="E44" t="s">
        <v>688</v>
      </c>
      <c r="F44" s="37">
        <v>4113940</v>
      </c>
      <c r="G44" t="s">
        <v>689</v>
      </c>
      <c r="H44" t="s">
        <v>754</v>
      </c>
      <c r="J44">
        <v>30105.89</v>
      </c>
      <c r="K44">
        <v>10062.799999999999</v>
      </c>
      <c r="L44">
        <v>1069.49</v>
      </c>
      <c r="M44">
        <v>0</v>
      </c>
      <c r="N44">
        <v>0</v>
      </c>
      <c r="O44">
        <v>6321.19</v>
      </c>
      <c r="P44">
        <v>549.95000000000005</v>
      </c>
      <c r="Q44">
        <v>524.33000000000004</v>
      </c>
      <c r="R44">
        <v>13356</v>
      </c>
      <c r="S44">
        <v>48633.65</v>
      </c>
      <c r="T44">
        <v>3.64</v>
      </c>
      <c r="U44">
        <v>165</v>
      </c>
      <c r="V44">
        <v>0.04</v>
      </c>
      <c r="W44">
        <v>3.6</v>
      </c>
      <c r="X44">
        <v>4.0000000000000036E-2</v>
      </c>
    </row>
    <row r="45" spans="1:24">
      <c r="A45" s="34">
        <v>523456</v>
      </c>
      <c r="B45">
        <v>6600</v>
      </c>
      <c r="C45">
        <v>4111662</v>
      </c>
      <c r="D45" t="s">
        <v>451</v>
      </c>
      <c r="E45" t="s">
        <v>452</v>
      </c>
      <c r="F45" s="37">
        <v>4111662</v>
      </c>
      <c r="G45" t="s">
        <v>453</v>
      </c>
      <c r="H45" t="s">
        <v>754</v>
      </c>
      <c r="J45">
        <v>9549.68</v>
      </c>
      <c r="K45">
        <v>2678</v>
      </c>
      <c r="L45">
        <v>479.25</v>
      </c>
      <c r="M45">
        <v>0</v>
      </c>
      <c r="N45">
        <v>301.5</v>
      </c>
      <c r="O45">
        <v>3123.03</v>
      </c>
      <c r="P45">
        <v>0</v>
      </c>
      <c r="Q45">
        <v>0</v>
      </c>
      <c r="R45">
        <v>4467</v>
      </c>
      <c r="S45">
        <v>16131.46</v>
      </c>
      <c r="T45">
        <v>3.61</v>
      </c>
      <c r="U45">
        <v>59</v>
      </c>
      <c r="V45">
        <v>0</v>
      </c>
      <c r="W45">
        <v>3.61</v>
      </c>
      <c r="X45">
        <v>0</v>
      </c>
    </row>
    <row r="46" spans="1:24">
      <c r="A46" s="34">
        <v>523456</v>
      </c>
      <c r="B46">
        <v>40330</v>
      </c>
      <c r="C46">
        <v>4000006</v>
      </c>
      <c r="D46" t="s">
        <v>696</v>
      </c>
      <c r="E46" t="s">
        <v>697</v>
      </c>
      <c r="F46" s="37">
        <v>4000006</v>
      </c>
      <c r="G46" t="s">
        <v>698</v>
      </c>
      <c r="H46" t="s">
        <v>754</v>
      </c>
      <c r="J46">
        <v>44555.5</v>
      </c>
      <c r="K46">
        <v>11535.2</v>
      </c>
      <c r="L46">
        <v>28</v>
      </c>
      <c r="M46">
        <v>0</v>
      </c>
      <c r="N46">
        <v>0</v>
      </c>
      <c r="O46">
        <v>10918.3</v>
      </c>
      <c r="P46">
        <v>5669.5</v>
      </c>
      <c r="Q46">
        <v>904</v>
      </c>
      <c r="R46">
        <v>20188</v>
      </c>
      <c r="S46">
        <v>73610.5</v>
      </c>
      <c r="T46">
        <v>3.65</v>
      </c>
      <c r="U46">
        <v>240</v>
      </c>
      <c r="V46">
        <v>0.04</v>
      </c>
      <c r="W46">
        <v>3.61</v>
      </c>
      <c r="X46">
        <v>4.0000000000000036E-2</v>
      </c>
    </row>
    <row r="47" spans="1:24">
      <c r="A47" s="39">
        <v>43693</v>
      </c>
      <c r="B47" s="36">
        <v>5100</v>
      </c>
      <c r="C47" s="36">
        <v>4113361</v>
      </c>
      <c r="D47" s="36" t="s">
        <v>623</v>
      </c>
      <c r="E47" s="36">
        <v>5100</v>
      </c>
      <c r="F47" s="36">
        <v>4113361</v>
      </c>
      <c r="G47" s="36" t="s">
        <v>625</v>
      </c>
      <c r="H47" s="36" t="s">
        <v>754</v>
      </c>
      <c r="I47" s="36"/>
      <c r="J47" s="36">
        <v>6105.5</v>
      </c>
      <c r="K47" s="36">
        <v>0</v>
      </c>
      <c r="L47" s="36">
        <v>1636.5</v>
      </c>
      <c r="M47" s="36">
        <v>0</v>
      </c>
      <c r="N47" s="36">
        <v>787.75</v>
      </c>
      <c r="O47" s="36">
        <v>2053.75</v>
      </c>
      <c r="P47" s="36">
        <v>744.5</v>
      </c>
      <c r="Q47" s="36">
        <v>456.75</v>
      </c>
      <c r="R47" s="36">
        <v>3254</v>
      </c>
      <c r="S47" s="36">
        <v>11784.75</v>
      </c>
      <c r="T47" s="36">
        <v>3.62</v>
      </c>
      <c r="U47" s="36">
        <v>50</v>
      </c>
      <c r="V47" s="36">
        <v>0.14000000000000001</v>
      </c>
      <c r="W47" s="36">
        <v>3.62</v>
      </c>
      <c r="X47" s="36">
        <v>0</v>
      </c>
    </row>
    <row r="48" spans="1:24">
      <c r="A48" s="34">
        <v>523456</v>
      </c>
      <c r="B48">
        <v>18500</v>
      </c>
      <c r="C48">
        <v>4172904</v>
      </c>
      <c r="D48" t="s">
        <v>408</v>
      </c>
      <c r="E48" t="s">
        <v>409</v>
      </c>
      <c r="F48" s="37">
        <v>4172904</v>
      </c>
      <c r="G48" t="s">
        <v>168</v>
      </c>
      <c r="H48" t="s">
        <v>754</v>
      </c>
      <c r="J48">
        <v>16530.36</v>
      </c>
      <c r="K48">
        <v>4477.83</v>
      </c>
      <c r="L48">
        <v>1217.25</v>
      </c>
      <c r="M48">
        <v>0</v>
      </c>
      <c r="N48">
        <v>0</v>
      </c>
      <c r="O48">
        <v>2657.25</v>
      </c>
      <c r="P48">
        <v>0</v>
      </c>
      <c r="Q48">
        <v>438</v>
      </c>
      <c r="R48">
        <v>6878</v>
      </c>
      <c r="S48">
        <v>25320.69</v>
      </c>
      <c r="T48">
        <v>3.68</v>
      </c>
      <c r="U48">
        <v>96</v>
      </c>
      <c r="V48">
        <v>0.06</v>
      </c>
      <c r="W48">
        <v>3.62</v>
      </c>
      <c r="X48">
        <v>6.0000000000000053E-2</v>
      </c>
    </row>
    <row r="49" spans="1:24">
      <c r="A49" s="34">
        <v>523456</v>
      </c>
      <c r="B49">
        <v>40790</v>
      </c>
      <c r="C49">
        <v>4113551</v>
      </c>
      <c r="D49" t="s">
        <v>472</v>
      </c>
      <c r="E49" t="s">
        <v>473</v>
      </c>
      <c r="F49" s="37">
        <v>4113551</v>
      </c>
      <c r="G49" t="s">
        <v>474</v>
      </c>
      <c r="H49" t="s">
        <v>754</v>
      </c>
      <c r="J49">
        <v>19207.91</v>
      </c>
      <c r="K49">
        <v>5645.15</v>
      </c>
      <c r="L49">
        <v>1610.35</v>
      </c>
      <c r="M49">
        <v>0</v>
      </c>
      <c r="N49">
        <v>1837.37</v>
      </c>
      <c r="O49">
        <v>5119.88</v>
      </c>
      <c r="P49">
        <v>1161.32</v>
      </c>
      <c r="Q49">
        <v>438.5</v>
      </c>
      <c r="R49">
        <v>9538</v>
      </c>
      <c r="S49">
        <v>35020.480000000003</v>
      </c>
      <c r="T49">
        <v>3.67</v>
      </c>
      <c r="U49">
        <v>120</v>
      </c>
      <c r="V49">
        <v>0.05</v>
      </c>
      <c r="W49">
        <v>3.62</v>
      </c>
      <c r="X49">
        <v>4.9999999999999822E-2</v>
      </c>
    </row>
    <row r="50" spans="1:24">
      <c r="A50" s="34">
        <v>523456</v>
      </c>
      <c r="B50">
        <v>39930</v>
      </c>
      <c r="C50">
        <v>4115741</v>
      </c>
      <c r="D50" t="s">
        <v>556</v>
      </c>
      <c r="E50" t="s">
        <v>557</v>
      </c>
      <c r="F50" s="37">
        <v>4115741</v>
      </c>
      <c r="G50" t="s">
        <v>102</v>
      </c>
      <c r="H50" t="s">
        <v>754</v>
      </c>
      <c r="J50">
        <v>19643.22</v>
      </c>
      <c r="K50">
        <v>5638.93</v>
      </c>
      <c r="L50">
        <v>0</v>
      </c>
      <c r="M50">
        <v>0</v>
      </c>
      <c r="N50">
        <v>31.83</v>
      </c>
      <c r="O50">
        <v>7026.51</v>
      </c>
      <c r="P50">
        <v>2411.23</v>
      </c>
      <c r="Q50">
        <v>480</v>
      </c>
      <c r="R50">
        <v>9613</v>
      </c>
      <c r="S50">
        <v>35231.72</v>
      </c>
      <c r="T50">
        <v>3.67</v>
      </c>
      <c r="U50">
        <v>113</v>
      </c>
      <c r="V50">
        <v>0.05</v>
      </c>
      <c r="W50">
        <v>3.62</v>
      </c>
      <c r="X50">
        <v>4.9999999999999822E-2</v>
      </c>
    </row>
    <row r="51" spans="1:24">
      <c r="A51" s="34">
        <v>523456</v>
      </c>
      <c r="B51">
        <v>28000</v>
      </c>
      <c r="C51">
        <v>4114054</v>
      </c>
      <c r="D51" t="s">
        <v>484</v>
      </c>
      <c r="E51" t="s">
        <v>485</v>
      </c>
      <c r="F51" s="37">
        <v>4114054</v>
      </c>
      <c r="G51" t="s">
        <v>18</v>
      </c>
      <c r="H51" t="s">
        <v>754</v>
      </c>
      <c r="J51">
        <v>20150.5</v>
      </c>
      <c r="K51">
        <v>6295</v>
      </c>
      <c r="L51">
        <v>1923.5</v>
      </c>
      <c r="M51">
        <v>0</v>
      </c>
      <c r="N51">
        <v>0</v>
      </c>
      <c r="O51">
        <v>3315</v>
      </c>
      <c r="P51">
        <v>0</v>
      </c>
      <c r="Q51">
        <v>492</v>
      </c>
      <c r="R51">
        <v>8720</v>
      </c>
      <c r="S51">
        <v>32176</v>
      </c>
      <c r="T51">
        <v>3.69</v>
      </c>
      <c r="U51">
        <v>102</v>
      </c>
      <c r="V51">
        <v>0.06</v>
      </c>
      <c r="W51">
        <v>3.63</v>
      </c>
      <c r="X51">
        <v>6.0000000000000053E-2</v>
      </c>
    </row>
    <row r="52" spans="1:24">
      <c r="A52" s="34">
        <v>523456</v>
      </c>
      <c r="B52">
        <v>16100</v>
      </c>
      <c r="C52">
        <v>4114039</v>
      </c>
      <c r="D52" t="s">
        <v>489</v>
      </c>
      <c r="E52" t="s">
        <v>490</v>
      </c>
      <c r="F52" s="37">
        <v>4114039</v>
      </c>
      <c r="G52" t="s">
        <v>20</v>
      </c>
      <c r="H52" t="s">
        <v>754</v>
      </c>
      <c r="J52">
        <v>12742.53</v>
      </c>
      <c r="K52">
        <v>3769</v>
      </c>
      <c r="L52">
        <v>876.5</v>
      </c>
      <c r="M52">
        <v>0</v>
      </c>
      <c r="N52">
        <v>0</v>
      </c>
      <c r="O52">
        <v>4338.83</v>
      </c>
      <c r="P52">
        <v>0</v>
      </c>
      <c r="Q52">
        <v>520</v>
      </c>
      <c r="R52">
        <v>5975</v>
      </c>
      <c r="S52">
        <v>22246.86</v>
      </c>
      <c r="T52">
        <v>3.72</v>
      </c>
      <c r="U52">
        <v>89</v>
      </c>
      <c r="V52">
        <v>0.09</v>
      </c>
      <c r="W52">
        <v>3.6300000000000003</v>
      </c>
      <c r="X52">
        <v>8.9999999999999858E-2</v>
      </c>
    </row>
    <row r="53" spans="1:24">
      <c r="A53" s="34">
        <v>523456</v>
      </c>
      <c r="B53">
        <v>12900</v>
      </c>
      <c r="C53">
        <v>4114737</v>
      </c>
      <c r="D53" t="s">
        <v>465</v>
      </c>
      <c r="E53" t="s">
        <v>466</v>
      </c>
      <c r="F53" s="37">
        <v>4114737</v>
      </c>
      <c r="G53" t="s">
        <v>10</v>
      </c>
      <c r="H53" t="s">
        <v>754</v>
      </c>
      <c r="J53">
        <v>13318</v>
      </c>
      <c r="K53">
        <v>0</v>
      </c>
      <c r="L53">
        <v>1766.5</v>
      </c>
      <c r="M53">
        <v>0</v>
      </c>
      <c r="N53">
        <v>2137.25</v>
      </c>
      <c r="O53">
        <v>4283.25</v>
      </c>
      <c r="P53">
        <v>1976.75</v>
      </c>
      <c r="Q53">
        <v>432</v>
      </c>
      <c r="R53">
        <v>6453</v>
      </c>
      <c r="S53">
        <v>23913.75</v>
      </c>
      <c r="T53">
        <v>3.71</v>
      </c>
      <c r="U53">
        <v>102</v>
      </c>
      <c r="V53">
        <v>7.0000000000000007E-2</v>
      </c>
      <c r="W53">
        <v>3.64</v>
      </c>
      <c r="X53">
        <v>6.999999999999984E-2</v>
      </c>
    </row>
    <row r="54" spans="1:24">
      <c r="A54" s="34">
        <v>523456</v>
      </c>
      <c r="B54">
        <v>40700</v>
      </c>
      <c r="C54">
        <v>4113247</v>
      </c>
      <c r="D54" t="s">
        <v>424</v>
      </c>
      <c r="E54" t="s">
        <v>425</v>
      </c>
      <c r="F54" s="37">
        <v>4113247</v>
      </c>
      <c r="G54" t="s">
        <v>426</v>
      </c>
      <c r="H54" t="s">
        <v>754</v>
      </c>
      <c r="J54">
        <v>10113</v>
      </c>
      <c r="K54">
        <v>0</v>
      </c>
      <c r="L54">
        <v>4305.25</v>
      </c>
      <c r="M54">
        <v>0</v>
      </c>
      <c r="N54">
        <v>2131</v>
      </c>
      <c r="O54">
        <v>2112.75</v>
      </c>
      <c r="P54">
        <v>2982.15</v>
      </c>
      <c r="Q54">
        <v>768</v>
      </c>
      <c r="R54">
        <v>5942</v>
      </c>
      <c r="S54">
        <v>22412.15</v>
      </c>
      <c r="T54">
        <v>3.77</v>
      </c>
      <c r="U54">
        <v>76</v>
      </c>
      <c r="V54">
        <v>0.13</v>
      </c>
      <c r="W54">
        <v>3.64</v>
      </c>
      <c r="X54">
        <v>0.12999999999999989</v>
      </c>
    </row>
    <row r="55" spans="1:24">
      <c r="A55" s="34">
        <v>523456</v>
      </c>
      <c r="B55">
        <v>15100</v>
      </c>
      <c r="C55">
        <v>4114629</v>
      </c>
      <c r="D55" t="s">
        <v>369</v>
      </c>
      <c r="E55" t="s">
        <v>370</v>
      </c>
      <c r="F55" s="37">
        <v>4114629</v>
      </c>
      <c r="G55" t="s">
        <v>151</v>
      </c>
      <c r="H55" t="s">
        <v>754</v>
      </c>
      <c r="J55">
        <v>13839.29</v>
      </c>
      <c r="K55">
        <v>3883.67</v>
      </c>
      <c r="L55">
        <v>1021.01</v>
      </c>
      <c r="M55">
        <v>0</v>
      </c>
      <c r="N55">
        <v>629.29999999999995</v>
      </c>
      <c r="O55">
        <v>4709.41</v>
      </c>
      <c r="P55">
        <v>753.06</v>
      </c>
      <c r="Q55">
        <v>520</v>
      </c>
      <c r="R55">
        <v>6785</v>
      </c>
      <c r="S55">
        <v>25355.74</v>
      </c>
      <c r="T55">
        <v>3.74</v>
      </c>
      <c r="U55">
        <v>139</v>
      </c>
      <c r="V55">
        <v>0.08</v>
      </c>
      <c r="W55">
        <v>3.66</v>
      </c>
      <c r="X55">
        <v>8.0000000000000071E-2</v>
      </c>
    </row>
    <row r="56" spans="1:24">
      <c r="A56" s="34">
        <v>523456</v>
      </c>
      <c r="B56">
        <v>26500</v>
      </c>
      <c r="C56">
        <v>4113742</v>
      </c>
      <c r="D56" t="s">
        <v>491</v>
      </c>
      <c r="E56" t="s">
        <v>492</v>
      </c>
      <c r="F56" s="37">
        <v>4113742</v>
      </c>
      <c r="G56" t="s">
        <v>21</v>
      </c>
      <c r="H56" t="s">
        <v>754</v>
      </c>
      <c r="J56">
        <v>12236.5</v>
      </c>
      <c r="K56">
        <v>2462.5</v>
      </c>
      <c r="L56">
        <v>0</v>
      </c>
      <c r="M56">
        <v>0</v>
      </c>
      <c r="N56">
        <v>2159.75</v>
      </c>
      <c r="O56">
        <v>7226.25</v>
      </c>
      <c r="P56">
        <v>1660</v>
      </c>
      <c r="Q56">
        <v>375.5</v>
      </c>
      <c r="R56">
        <v>7046</v>
      </c>
      <c r="S56">
        <v>26120.5</v>
      </c>
      <c r="T56">
        <v>3.71</v>
      </c>
      <c r="U56">
        <v>125</v>
      </c>
      <c r="V56">
        <v>0.05</v>
      </c>
      <c r="W56">
        <v>3.66</v>
      </c>
      <c r="X56">
        <v>4.9999999999999822E-2</v>
      </c>
    </row>
    <row r="57" spans="1:24">
      <c r="A57" s="34">
        <v>523456</v>
      </c>
      <c r="B57">
        <v>25060</v>
      </c>
      <c r="C57">
        <v>4115031</v>
      </c>
      <c r="D57" t="s">
        <v>502</v>
      </c>
      <c r="E57" t="s">
        <v>503</v>
      </c>
      <c r="F57" s="37">
        <v>4115031</v>
      </c>
      <c r="G57" t="s">
        <v>504</v>
      </c>
      <c r="H57" t="s">
        <v>754</v>
      </c>
      <c r="J57">
        <v>23340.71</v>
      </c>
      <c r="K57">
        <v>5589.53</v>
      </c>
      <c r="L57">
        <v>479.85</v>
      </c>
      <c r="M57">
        <v>0</v>
      </c>
      <c r="N57">
        <v>571.63</v>
      </c>
      <c r="O57">
        <v>6933.4</v>
      </c>
      <c r="P57">
        <v>594.74</v>
      </c>
      <c r="Q57">
        <v>552</v>
      </c>
      <c r="R57">
        <v>10273</v>
      </c>
      <c r="S57">
        <v>38061.86</v>
      </c>
      <c r="T57">
        <v>3.71</v>
      </c>
      <c r="U57">
        <v>142</v>
      </c>
      <c r="V57">
        <v>0.05</v>
      </c>
      <c r="W57">
        <v>3.66</v>
      </c>
      <c r="X57">
        <v>4.9999999999999822E-2</v>
      </c>
    </row>
    <row r="58" spans="1:24">
      <c r="A58" s="34">
        <v>523456</v>
      </c>
      <c r="B58">
        <v>32400</v>
      </c>
      <c r="C58">
        <v>4115441</v>
      </c>
      <c r="D58" t="s">
        <v>454</v>
      </c>
      <c r="E58" t="s">
        <v>455</v>
      </c>
      <c r="F58" s="37">
        <v>4115441</v>
      </c>
      <c r="G58" t="s">
        <v>456</v>
      </c>
      <c r="H58" t="s">
        <v>754</v>
      </c>
      <c r="J58">
        <v>12780</v>
      </c>
      <c r="K58">
        <v>0</v>
      </c>
      <c r="L58">
        <v>4924</v>
      </c>
      <c r="M58">
        <v>0</v>
      </c>
      <c r="N58">
        <v>0</v>
      </c>
      <c r="O58">
        <v>790</v>
      </c>
      <c r="P58">
        <v>1773.75</v>
      </c>
      <c r="Q58">
        <v>428.5</v>
      </c>
      <c r="R58">
        <v>5526</v>
      </c>
      <c r="S58">
        <v>20696.25</v>
      </c>
      <c r="T58">
        <v>3.75</v>
      </c>
      <c r="U58">
        <v>96</v>
      </c>
      <c r="V58">
        <v>0.08</v>
      </c>
      <c r="W58">
        <v>3.67</v>
      </c>
      <c r="X58">
        <v>8.0000000000000071E-2</v>
      </c>
    </row>
    <row r="59" spans="1:24">
      <c r="A59" s="34">
        <v>523456</v>
      </c>
      <c r="B59">
        <v>40740</v>
      </c>
      <c r="C59">
        <v>4112900</v>
      </c>
      <c r="D59" t="s">
        <v>511</v>
      </c>
      <c r="E59" t="s">
        <v>512</v>
      </c>
      <c r="F59" s="37">
        <v>4112900</v>
      </c>
      <c r="G59" t="s">
        <v>30</v>
      </c>
      <c r="H59" t="s">
        <v>754</v>
      </c>
      <c r="J59">
        <v>20704.75</v>
      </c>
      <c r="K59">
        <v>5263</v>
      </c>
      <c r="L59">
        <v>917.5</v>
      </c>
      <c r="M59">
        <v>0</v>
      </c>
      <c r="N59">
        <v>154</v>
      </c>
      <c r="O59">
        <v>4403.5</v>
      </c>
      <c r="P59">
        <v>3182</v>
      </c>
      <c r="Q59">
        <v>464</v>
      </c>
      <c r="R59">
        <v>9430</v>
      </c>
      <c r="S59">
        <v>35088.75</v>
      </c>
      <c r="T59">
        <v>3.72</v>
      </c>
      <c r="U59">
        <v>111</v>
      </c>
      <c r="V59">
        <v>0.05</v>
      </c>
      <c r="W59">
        <v>3.6700000000000004</v>
      </c>
      <c r="X59">
        <v>4.9999999999999822E-2</v>
      </c>
    </row>
    <row r="60" spans="1:24">
      <c r="A60" s="34">
        <v>523456</v>
      </c>
      <c r="B60">
        <v>41020</v>
      </c>
      <c r="C60">
        <v>4115771</v>
      </c>
      <c r="D60" t="s">
        <v>567</v>
      </c>
      <c r="E60" t="s">
        <v>568</v>
      </c>
      <c r="F60" s="37">
        <v>4115771</v>
      </c>
      <c r="G60" t="s">
        <v>105</v>
      </c>
      <c r="H60" t="s">
        <v>754</v>
      </c>
      <c r="J60">
        <v>17483.96</v>
      </c>
      <c r="K60">
        <v>8615.9599999999991</v>
      </c>
      <c r="L60">
        <v>0</v>
      </c>
      <c r="M60">
        <v>0</v>
      </c>
      <c r="N60">
        <v>399.38</v>
      </c>
      <c r="O60">
        <v>5772.51</v>
      </c>
      <c r="P60">
        <v>2684.77</v>
      </c>
      <c r="Q60">
        <v>440</v>
      </c>
      <c r="R60">
        <v>9502</v>
      </c>
      <c r="S60">
        <v>35396.58</v>
      </c>
      <c r="T60">
        <v>3.73</v>
      </c>
      <c r="U60">
        <v>120</v>
      </c>
      <c r="V60">
        <v>0.05</v>
      </c>
      <c r="W60">
        <v>3.68</v>
      </c>
      <c r="X60">
        <v>4.9999999999999822E-2</v>
      </c>
    </row>
    <row r="61" spans="1:24">
      <c r="A61" s="34">
        <v>523456</v>
      </c>
      <c r="B61">
        <v>23900</v>
      </c>
      <c r="C61">
        <v>4114594</v>
      </c>
      <c r="D61" t="s">
        <v>365</v>
      </c>
      <c r="E61" t="s">
        <v>366</v>
      </c>
      <c r="F61" s="37">
        <v>4114594</v>
      </c>
      <c r="G61" t="s">
        <v>149</v>
      </c>
      <c r="H61" t="s">
        <v>754</v>
      </c>
      <c r="J61">
        <v>21441.75</v>
      </c>
      <c r="K61">
        <v>6604</v>
      </c>
      <c r="L61">
        <v>849.5</v>
      </c>
      <c r="M61">
        <v>0</v>
      </c>
      <c r="N61">
        <v>794.5</v>
      </c>
      <c r="O61">
        <v>4693</v>
      </c>
      <c r="P61">
        <v>576.25</v>
      </c>
      <c r="Q61">
        <v>512</v>
      </c>
      <c r="R61">
        <v>9452</v>
      </c>
      <c r="S61">
        <v>35471</v>
      </c>
      <c r="T61">
        <v>3.75</v>
      </c>
      <c r="U61">
        <v>120</v>
      </c>
      <c r="V61">
        <v>0.05</v>
      </c>
      <c r="W61">
        <v>3.7</v>
      </c>
      <c r="X61">
        <v>4.9999999999999822E-2</v>
      </c>
    </row>
    <row r="62" spans="1:24">
      <c r="A62" s="34">
        <v>523456</v>
      </c>
      <c r="B62">
        <v>5830</v>
      </c>
      <c r="C62">
        <v>4115671</v>
      </c>
      <c r="D62" t="s">
        <v>662</v>
      </c>
      <c r="E62" t="s">
        <v>663</v>
      </c>
      <c r="F62" s="37">
        <v>4115671</v>
      </c>
      <c r="G62" t="s">
        <v>195</v>
      </c>
      <c r="H62" t="s">
        <v>754</v>
      </c>
      <c r="J62">
        <v>11751.26</v>
      </c>
      <c r="K62">
        <v>3727.71</v>
      </c>
      <c r="L62">
        <v>624</v>
      </c>
      <c r="M62">
        <v>0</v>
      </c>
      <c r="N62">
        <v>451.68</v>
      </c>
      <c r="O62">
        <v>3901.38</v>
      </c>
      <c r="P62">
        <v>0</v>
      </c>
      <c r="Q62">
        <v>512</v>
      </c>
      <c r="R62">
        <v>5533</v>
      </c>
      <c r="S62">
        <v>20968.03</v>
      </c>
      <c r="T62">
        <v>3.79</v>
      </c>
      <c r="U62">
        <v>90</v>
      </c>
      <c r="V62">
        <v>0.09</v>
      </c>
      <c r="W62">
        <v>3.7</v>
      </c>
      <c r="X62">
        <v>8.9999999999999858E-2</v>
      </c>
    </row>
    <row r="63" spans="1:24">
      <c r="A63" s="34">
        <v>523456</v>
      </c>
      <c r="B63">
        <v>41030</v>
      </c>
      <c r="C63">
        <v>4114796</v>
      </c>
      <c r="D63" t="s">
        <v>389</v>
      </c>
      <c r="E63" t="s">
        <v>390</v>
      </c>
      <c r="F63" s="37">
        <v>4114796</v>
      </c>
      <c r="G63" t="s">
        <v>159</v>
      </c>
      <c r="H63" t="s">
        <v>754</v>
      </c>
      <c r="J63">
        <v>10665.32</v>
      </c>
      <c r="K63">
        <v>1176.3</v>
      </c>
      <c r="L63">
        <v>158.1</v>
      </c>
      <c r="M63">
        <v>0</v>
      </c>
      <c r="N63">
        <v>0</v>
      </c>
      <c r="O63">
        <v>4258.8599999999997</v>
      </c>
      <c r="P63">
        <v>0</v>
      </c>
      <c r="Q63">
        <v>496.11</v>
      </c>
      <c r="R63">
        <v>4517</v>
      </c>
      <c r="S63">
        <v>16754.689999999999</v>
      </c>
      <c r="T63">
        <v>3.71</v>
      </c>
      <c r="U63">
        <v>56</v>
      </c>
      <c r="V63">
        <v>0.11</v>
      </c>
      <c r="W63">
        <v>3.71</v>
      </c>
      <c r="X63">
        <v>0</v>
      </c>
    </row>
    <row r="64" spans="1:24">
      <c r="A64" s="34">
        <v>523456</v>
      </c>
      <c r="B64">
        <v>13700</v>
      </c>
      <c r="C64">
        <v>4115581</v>
      </c>
      <c r="D64" t="s">
        <v>517</v>
      </c>
      <c r="E64" t="s">
        <v>518</v>
      </c>
      <c r="F64" s="37">
        <v>4115581</v>
      </c>
      <c r="G64" t="s">
        <v>34</v>
      </c>
      <c r="H64" t="s">
        <v>754</v>
      </c>
      <c r="J64">
        <v>15136.37</v>
      </c>
      <c r="K64">
        <v>8050.5</v>
      </c>
      <c r="L64">
        <v>660.27</v>
      </c>
      <c r="M64">
        <v>0</v>
      </c>
      <c r="N64">
        <v>5335.36</v>
      </c>
      <c r="O64">
        <v>4610.01</v>
      </c>
      <c r="P64">
        <v>1007.73</v>
      </c>
      <c r="Q64">
        <v>512</v>
      </c>
      <c r="R64">
        <v>9385</v>
      </c>
      <c r="S64">
        <v>35312.239999999998</v>
      </c>
      <c r="T64">
        <v>3.76</v>
      </c>
      <c r="U64">
        <v>125</v>
      </c>
      <c r="V64">
        <v>0.05</v>
      </c>
      <c r="W64">
        <v>3.71</v>
      </c>
      <c r="X64">
        <v>4.9999999999999822E-2</v>
      </c>
    </row>
    <row r="65" spans="1:24">
      <c r="A65" s="34">
        <v>523456</v>
      </c>
      <c r="B65">
        <v>10200</v>
      </c>
      <c r="C65">
        <v>4113916</v>
      </c>
      <c r="D65" t="s">
        <v>246</v>
      </c>
      <c r="E65" t="s">
        <v>247</v>
      </c>
      <c r="F65" s="37">
        <v>4113916</v>
      </c>
      <c r="G65" t="s">
        <v>248</v>
      </c>
      <c r="H65" t="s">
        <v>754</v>
      </c>
      <c r="J65">
        <v>13484.5</v>
      </c>
      <c r="K65">
        <v>3658.75</v>
      </c>
      <c r="L65">
        <v>0</v>
      </c>
      <c r="M65">
        <v>0</v>
      </c>
      <c r="N65">
        <v>0</v>
      </c>
      <c r="O65">
        <v>3825.5</v>
      </c>
      <c r="P65">
        <v>696.75</v>
      </c>
      <c r="Q65">
        <v>368.5</v>
      </c>
      <c r="R65">
        <v>5831</v>
      </c>
      <c r="S65">
        <v>22034</v>
      </c>
      <c r="T65">
        <v>3.78</v>
      </c>
      <c r="U65">
        <v>85</v>
      </c>
      <c r="V65">
        <v>0.06</v>
      </c>
      <c r="W65">
        <v>3.7199999999999998</v>
      </c>
      <c r="X65">
        <v>6.0000000000000053E-2</v>
      </c>
    </row>
    <row r="66" spans="1:24">
      <c r="A66" s="34">
        <v>523456</v>
      </c>
      <c r="B66">
        <v>25100</v>
      </c>
      <c r="C66">
        <v>4113577</v>
      </c>
      <c r="D66" t="s">
        <v>704</v>
      </c>
      <c r="E66" t="s">
        <v>705</v>
      </c>
      <c r="F66" s="37">
        <v>4113577</v>
      </c>
      <c r="G66" t="s">
        <v>706</v>
      </c>
      <c r="H66" t="s">
        <v>754</v>
      </c>
      <c r="J66">
        <v>7957.07</v>
      </c>
      <c r="K66">
        <v>2625.97</v>
      </c>
      <c r="L66">
        <v>895.03</v>
      </c>
      <c r="M66">
        <v>0</v>
      </c>
      <c r="N66">
        <v>44.54</v>
      </c>
      <c r="O66">
        <v>1580.58</v>
      </c>
      <c r="P66">
        <v>450.51</v>
      </c>
      <c r="Q66">
        <v>488</v>
      </c>
      <c r="R66">
        <v>3764</v>
      </c>
      <c r="S66">
        <v>14041.7</v>
      </c>
      <c r="T66">
        <v>3.73</v>
      </c>
      <c r="U66">
        <v>60</v>
      </c>
      <c r="V66">
        <v>0.13</v>
      </c>
      <c r="W66">
        <v>3.73</v>
      </c>
      <c r="X66">
        <v>0</v>
      </c>
    </row>
    <row r="67" spans="1:24">
      <c r="A67" s="34">
        <v>523456</v>
      </c>
      <c r="B67">
        <v>19800</v>
      </c>
      <c r="C67">
        <v>4113593</v>
      </c>
      <c r="D67" t="s">
        <v>475</v>
      </c>
      <c r="E67" t="s">
        <v>476</v>
      </c>
      <c r="F67" s="37">
        <v>4113593</v>
      </c>
      <c r="G67" t="s">
        <v>477</v>
      </c>
      <c r="H67" t="s">
        <v>754</v>
      </c>
      <c r="J67">
        <v>4991.95</v>
      </c>
      <c r="K67">
        <v>713.6</v>
      </c>
      <c r="L67">
        <v>0</v>
      </c>
      <c r="M67">
        <v>0</v>
      </c>
      <c r="N67">
        <v>1163.06</v>
      </c>
      <c r="O67">
        <v>1854.49</v>
      </c>
      <c r="P67">
        <v>223.71</v>
      </c>
      <c r="Q67">
        <v>512</v>
      </c>
      <c r="R67">
        <v>2532</v>
      </c>
      <c r="S67">
        <v>9458.81</v>
      </c>
      <c r="T67">
        <v>3.74</v>
      </c>
      <c r="U67">
        <v>39</v>
      </c>
      <c r="V67">
        <v>0.2</v>
      </c>
      <c r="W67">
        <v>3.74</v>
      </c>
      <c r="X67">
        <v>0</v>
      </c>
    </row>
    <row r="68" spans="1:24">
      <c r="A68" s="34">
        <v>523456</v>
      </c>
      <c r="B68">
        <v>19100</v>
      </c>
      <c r="C68">
        <v>4114195</v>
      </c>
      <c r="D68" t="s">
        <v>338</v>
      </c>
      <c r="E68" t="s">
        <v>339</v>
      </c>
      <c r="F68" s="37">
        <v>4114195</v>
      </c>
      <c r="G68" t="s">
        <v>92</v>
      </c>
      <c r="H68" t="s">
        <v>754</v>
      </c>
      <c r="J68">
        <v>20283.23</v>
      </c>
      <c r="K68">
        <v>6983.5</v>
      </c>
      <c r="L68">
        <v>851.36</v>
      </c>
      <c r="M68">
        <v>0</v>
      </c>
      <c r="N68">
        <v>0</v>
      </c>
      <c r="O68">
        <v>8500.1299999999992</v>
      </c>
      <c r="P68">
        <v>1218.81</v>
      </c>
      <c r="Q68">
        <v>328</v>
      </c>
      <c r="R68">
        <v>10121</v>
      </c>
      <c r="S68">
        <v>38165.03</v>
      </c>
      <c r="T68">
        <v>3.77</v>
      </c>
      <c r="U68">
        <v>190</v>
      </c>
      <c r="V68">
        <v>0.03</v>
      </c>
      <c r="W68">
        <v>3.74</v>
      </c>
      <c r="X68">
        <v>2.9999999999999805E-2</v>
      </c>
    </row>
    <row r="69" spans="1:24">
      <c r="A69" s="34">
        <v>523456</v>
      </c>
      <c r="B69">
        <v>18400</v>
      </c>
      <c r="C69">
        <v>4113882</v>
      </c>
      <c r="D69" t="s">
        <v>350</v>
      </c>
      <c r="E69" t="s">
        <v>351</v>
      </c>
      <c r="F69" s="37">
        <v>4113882</v>
      </c>
      <c r="G69" t="s">
        <v>98</v>
      </c>
      <c r="H69" t="s">
        <v>754</v>
      </c>
      <c r="J69">
        <v>16249.05</v>
      </c>
      <c r="K69">
        <v>5788.78</v>
      </c>
      <c r="L69">
        <v>1451.35</v>
      </c>
      <c r="M69">
        <v>0</v>
      </c>
      <c r="N69">
        <v>0</v>
      </c>
      <c r="O69">
        <v>3544.22</v>
      </c>
      <c r="P69">
        <v>0</v>
      </c>
      <c r="Q69">
        <v>504</v>
      </c>
      <c r="R69">
        <v>7236</v>
      </c>
      <c r="S69">
        <v>27537.4</v>
      </c>
      <c r="T69">
        <v>3.81</v>
      </c>
      <c r="U69">
        <v>150</v>
      </c>
      <c r="V69">
        <v>7.0000000000000007E-2</v>
      </c>
      <c r="W69">
        <v>3.74</v>
      </c>
      <c r="X69">
        <v>6.999999999999984E-2</v>
      </c>
    </row>
    <row r="70" spans="1:24">
      <c r="A70" s="34">
        <v>523456</v>
      </c>
      <c r="B70">
        <v>18300</v>
      </c>
      <c r="C70">
        <v>4114688</v>
      </c>
      <c r="D70" t="s">
        <v>642</v>
      </c>
      <c r="E70" t="s">
        <v>643</v>
      </c>
      <c r="F70" s="37">
        <v>4114688</v>
      </c>
      <c r="G70" t="s">
        <v>644</v>
      </c>
      <c r="H70" t="s">
        <v>754</v>
      </c>
      <c r="J70">
        <v>10200.32</v>
      </c>
      <c r="K70">
        <v>3296.18</v>
      </c>
      <c r="L70">
        <v>1060.4000000000001</v>
      </c>
      <c r="M70">
        <v>0</v>
      </c>
      <c r="N70">
        <v>2338.38</v>
      </c>
      <c r="O70">
        <v>2909.68</v>
      </c>
      <c r="P70">
        <v>641.35</v>
      </c>
      <c r="Q70">
        <v>458</v>
      </c>
      <c r="R70">
        <v>5462</v>
      </c>
      <c r="S70">
        <v>20904.310000000001</v>
      </c>
      <c r="T70">
        <v>3.83</v>
      </c>
      <c r="U70">
        <v>74</v>
      </c>
      <c r="V70">
        <v>0.08</v>
      </c>
      <c r="W70">
        <v>3.75</v>
      </c>
      <c r="X70">
        <v>8.0000000000000071E-2</v>
      </c>
    </row>
    <row r="71" spans="1:24">
      <c r="A71" s="34">
        <v>523456</v>
      </c>
      <c r="B71">
        <v>20600</v>
      </c>
      <c r="C71">
        <v>4114310</v>
      </c>
      <c r="D71" t="s">
        <v>383</v>
      </c>
      <c r="E71" t="s">
        <v>384</v>
      </c>
      <c r="F71" s="37">
        <v>4114310</v>
      </c>
      <c r="G71" t="s">
        <v>385</v>
      </c>
      <c r="H71" t="s">
        <v>754</v>
      </c>
      <c r="J71">
        <v>7927.63</v>
      </c>
      <c r="K71">
        <v>2642.06</v>
      </c>
      <c r="L71">
        <v>55.5</v>
      </c>
      <c r="M71">
        <v>0</v>
      </c>
      <c r="N71">
        <v>0</v>
      </c>
      <c r="O71">
        <v>2212.9</v>
      </c>
      <c r="P71">
        <v>459.41</v>
      </c>
      <c r="Q71">
        <v>453.02</v>
      </c>
      <c r="R71">
        <v>3543</v>
      </c>
      <c r="S71">
        <v>13750.52</v>
      </c>
      <c r="T71">
        <v>3.88</v>
      </c>
      <c r="U71">
        <v>64</v>
      </c>
      <c r="V71">
        <v>0.13</v>
      </c>
      <c r="W71">
        <v>3.75</v>
      </c>
      <c r="X71">
        <v>0.12999999999999989</v>
      </c>
    </row>
    <row r="72" spans="1:24">
      <c r="A72" s="34">
        <v>523456</v>
      </c>
      <c r="B72">
        <v>20000</v>
      </c>
      <c r="C72">
        <v>4114543</v>
      </c>
      <c r="D72" t="s">
        <v>640</v>
      </c>
      <c r="E72" t="s">
        <v>641</v>
      </c>
      <c r="F72" s="37">
        <v>4114543</v>
      </c>
      <c r="G72" t="s">
        <v>138</v>
      </c>
      <c r="H72" t="s">
        <v>754</v>
      </c>
      <c r="J72">
        <v>13973.09</v>
      </c>
      <c r="K72">
        <v>3755.25</v>
      </c>
      <c r="L72">
        <v>442.95</v>
      </c>
      <c r="M72">
        <v>0</v>
      </c>
      <c r="N72">
        <v>0</v>
      </c>
      <c r="O72">
        <v>3332.94</v>
      </c>
      <c r="P72">
        <v>1426.31</v>
      </c>
      <c r="Q72">
        <v>671.08</v>
      </c>
      <c r="R72">
        <v>6094</v>
      </c>
      <c r="S72">
        <v>23601.62</v>
      </c>
      <c r="T72">
        <v>3.87</v>
      </c>
      <c r="U72">
        <v>80</v>
      </c>
      <c r="V72">
        <v>0.11</v>
      </c>
      <c r="W72">
        <v>3.7600000000000002</v>
      </c>
      <c r="X72">
        <v>0.10999999999999988</v>
      </c>
    </row>
    <row r="73" spans="1:24">
      <c r="A73" s="34">
        <v>523456</v>
      </c>
      <c r="B73">
        <v>40040</v>
      </c>
      <c r="C73">
        <v>4115751</v>
      </c>
      <c r="D73" t="s">
        <v>561</v>
      </c>
      <c r="E73" t="s">
        <v>562</v>
      </c>
      <c r="F73" s="37">
        <v>4115751</v>
      </c>
      <c r="G73" t="s">
        <v>563</v>
      </c>
      <c r="H73" t="s">
        <v>754</v>
      </c>
      <c r="J73">
        <v>19639.09</v>
      </c>
      <c r="K73">
        <v>6537.9</v>
      </c>
      <c r="L73">
        <v>0</v>
      </c>
      <c r="M73">
        <v>0</v>
      </c>
      <c r="N73">
        <v>50.8</v>
      </c>
      <c r="O73">
        <v>2661.21</v>
      </c>
      <c r="P73">
        <v>1711.56</v>
      </c>
      <c r="Q73">
        <v>536.88</v>
      </c>
      <c r="R73">
        <v>8131</v>
      </c>
      <c r="S73">
        <v>31137.439999999999</v>
      </c>
      <c r="T73">
        <v>3.83</v>
      </c>
      <c r="U73">
        <v>120</v>
      </c>
      <c r="V73">
        <v>7.0000000000000007E-2</v>
      </c>
      <c r="W73">
        <v>3.7600000000000002</v>
      </c>
      <c r="X73">
        <v>6.999999999999984E-2</v>
      </c>
    </row>
    <row r="74" spans="1:24">
      <c r="A74" s="34">
        <v>523456</v>
      </c>
      <c r="B74">
        <v>5700</v>
      </c>
      <c r="C74">
        <v>4135109</v>
      </c>
      <c r="D74" t="s">
        <v>690</v>
      </c>
      <c r="E74" t="s">
        <v>691</v>
      </c>
      <c r="F74" s="37">
        <v>4135109</v>
      </c>
      <c r="G74" t="s">
        <v>208</v>
      </c>
      <c r="H74" t="s">
        <v>754</v>
      </c>
      <c r="J74">
        <v>21623.54</v>
      </c>
      <c r="K74">
        <v>5097.46</v>
      </c>
      <c r="L74">
        <v>0</v>
      </c>
      <c r="M74">
        <v>0</v>
      </c>
      <c r="N74">
        <v>1776.15</v>
      </c>
      <c r="O74">
        <v>6991.05</v>
      </c>
      <c r="P74">
        <v>8.15</v>
      </c>
      <c r="Q74">
        <v>432</v>
      </c>
      <c r="R74">
        <v>9411</v>
      </c>
      <c r="S74">
        <v>35928.35</v>
      </c>
      <c r="T74">
        <v>3.82</v>
      </c>
      <c r="U74">
        <v>117</v>
      </c>
      <c r="V74">
        <v>0.05</v>
      </c>
      <c r="W74">
        <v>3.77</v>
      </c>
      <c r="X74">
        <v>4.9999999999999822E-2</v>
      </c>
    </row>
    <row r="75" spans="1:24">
      <c r="A75" s="34">
        <v>523456</v>
      </c>
      <c r="B75">
        <v>35330</v>
      </c>
      <c r="C75">
        <v>4115241</v>
      </c>
      <c r="D75" t="s">
        <v>579</v>
      </c>
      <c r="E75" t="s">
        <v>580</v>
      </c>
      <c r="F75" s="37">
        <v>4115241</v>
      </c>
      <c r="G75" t="s">
        <v>110</v>
      </c>
      <c r="H75" t="s">
        <v>754</v>
      </c>
      <c r="J75">
        <v>15247.66</v>
      </c>
      <c r="K75">
        <v>5072.57</v>
      </c>
      <c r="L75">
        <v>0</v>
      </c>
      <c r="M75">
        <v>0</v>
      </c>
      <c r="N75">
        <v>0</v>
      </c>
      <c r="O75">
        <v>4852.67</v>
      </c>
      <c r="P75">
        <v>956.27</v>
      </c>
      <c r="Q75">
        <v>440</v>
      </c>
      <c r="R75">
        <v>6912</v>
      </c>
      <c r="S75">
        <v>26569.17</v>
      </c>
      <c r="T75">
        <v>3.84</v>
      </c>
      <c r="U75">
        <v>94</v>
      </c>
      <c r="V75">
        <v>0.06</v>
      </c>
      <c r="W75">
        <v>3.78</v>
      </c>
      <c r="X75">
        <v>6.0000000000000053E-2</v>
      </c>
    </row>
    <row r="76" spans="1:24">
      <c r="A76" s="34">
        <v>523456</v>
      </c>
      <c r="B76">
        <v>40020</v>
      </c>
      <c r="C76">
        <v>4110490</v>
      </c>
      <c r="D76" t="s">
        <v>513</v>
      </c>
      <c r="E76" t="s">
        <v>514</v>
      </c>
      <c r="F76" s="37">
        <v>4110490</v>
      </c>
      <c r="G76" t="s">
        <v>31</v>
      </c>
      <c r="H76" t="s">
        <v>754</v>
      </c>
      <c r="J76">
        <v>25151.5</v>
      </c>
      <c r="K76">
        <v>5633.25</v>
      </c>
      <c r="L76">
        <v>1890</v>
      </c>
      <c r="M76">
        <v>0</v>
      </c>
      <c r="N76">
        <v>47</v>
      </c>
      <c r="O76">
        <v>3185</v>
      </c>
      <c r="P76">
        <v>2177.5</v>
      </c>
      <c r="Q76">
        <v>504</v>
      </c>
      <c r="R76">
        <v>10088</v>
      </c>
      <c r="S76">
        <v>38588.25</v>
      </c>
      <c r="T76">
        <v>3.83</v>
      </c>
      <c r="U76">
        <v>120</v>
      </c>
      <c r="V76">
        <v>0.05</v>
      </c>
      <c r="W76">
        <v>3.7800000000000002</v>
      </c>
      <c r="X76">
        <v>4.9999999999999822E-2</v>
      </c>
    </row>
    <row r="77" spans="1:24">
      <c r="A77" s="34">
        <v>523456</v>
      </c>
      <c r="B77">
        <v>40710</v>
      </c>
      <c r="C77">
        <v>4114336</v>
      </c>
      <c r="D77" t="s">
        <v>373</v>
      </c>
      <c r="E77" t="s">
        <v>374</v>
      </c>
      <c r="F77" s="37">
        <v>4114336</v>
      </c>
      <c r="G77" t="s">
        <v>153</v>
      </c>
      <c r="H77" t="s">
        <v>754</v>
      </c>
      <c r="J77">
        <v>15855.75</v>
      </c>
      <c r="K77">
        <v>3264.42</v>
      </c>
      <c r="L77">
        <v>0</v>
      </c>
      <c r="M77">
        <v>0</v>
      </c>
      <c r="N77">
        <v>0</v>
      </c>
      <c r="O77">
        <v>5871.27</v>
      </c>
      <c r="P77">
        <v>715.75</v>
      </c>
      <c r="Q77">
        <v>598.79999999999995</v>
      </c>
      <c r="R77">
        <v>6773</v>
      </c>
      <c r="S77">
        <v>26305.99</v>
      </c>
      <c r="T77">
        <v>3.88</v>
      </c>
      <c r="U77">
        <v>106</v>
      </c>
      <c r="V77">
        <v>0.09</v>
      </c>
      <c r="W77">
        <v>3.79</v>
      </c>
      <c r="X77">
        <v>8.9999999999999858E-2</v>
      </c>
    </row>
    <row r="78" spans="1:24">
      <c r="A78" s="34">
        <v>523456</v>
      </c>
      <c r="B78">
        <v>31560</v>
      </c>
      <c r="C78">
        <v>4176400</v>
      </c>
      <c r="D78" t="s">
        <v>548</v>
      </c>
      <c r="E78" t="s">
        <v>549</v>
      </c>
      <c r="F78" s="37">
        <v>4176400</v>
      </c>
      <c r="G78" t="s">
        <v>550</v>
      </c>
      <c r="H78" t="s">
        <v>754</v>
      </c>
      <c r="J78">
        <v>6497.75</v>
      </c>
      <c r="K78">
        <v>2081</v>
      </c>
      <c r="L78">
        <v>136.75</v>
      </c>
      <c r="M78">
        <v>0</v>
      </c>
      <c r="N78">
        <v>52</v>
      </c>
      <c r="O78">
        <v>935.75</v>
      </c>
      <c r="P78">
        <v>430.25</v>
      </c>
      <c r="Q78">
        <v>314.75</v>
      </c>
      <c r="R78">
        <v>2754</v>
      </c>
      <c r="S78">
        <v>10448.25</v>
      </c>
      <c r="T78">
        <v>3.79</v>
      </c>
      <c r="U78">
        <v>44</v>
      </c>
      <c r="V78">
        <v>0.11</v>
      </c>
      <c r="W78">
        <v>3.79</v>
      </c>
      <c r="X78">
        <v>0</v>
      </c>
    </row>
    <row r="79" spans="1:24">
      <c r="A79" s="34">
        <v>523456</v>
      </c>
      <c r="B79">
        <v>9100</v>
      </c>
      <c r="C79">
        <v>4113569</v>
      </c>
      <c r="D79" t="s">
        <v>302</v>
      </c>
      <c r="E79" t="s">
        <v>303</v>
      </c>
      <c r="F79" s="37">
        <v>4113569</v>
      </c>
      <c r="G79" t="s">
        <v>76</v>
      </c>
      <c r="H79" t="s">
        <v>754</v>
      </c>
      <c r="J79">
        <v>14784.34</v>
      </c>
      <c r="K79">
        <v>4710.42</v>
      </c>
      <c r="L79">
        <v>781.82</v>
      </c>
      <c r="M79">
        <v>0</v>
      </c>
      <c r="N79">
        <v>1275.49</v>
      </c>
      <c r="O79">
        <v>1073.05</v>
      </c>
      <c r="P79">
        <v>1190.08</v>
      </c>
      <c r="Q79">
        <v>472</v>
      </c>
      <c r="R79">
        <v>6274</v>
      </c>
      <c r="S79">
        <v>24287.200000000001</v>
      </c>
      <c r="T79">
        <v>3.87</v>
      </c>
      <c r="U79">
        <v>105</v>
      </c>
      <c r="V79">
        <v>0.08</v>
      </c>
      <c r="W79">
        <v>3.79</v>
      </c>
      <c r="X79">
        <v>8.0000000000000071E-2</v>
      </c>
    </row>
    <row r="80" spans="1:24">
      <c r="A80" s="34">
        <v>523456</v>
      </c>
      <c r="B80">
        <v>41112</v>
      </c>
      <c r="C80">
        <v>4115511</v>
      </c>
      <c r="D80" t="s">
        <v>331</v>
      </c>
      <c r="E80" t="s">
        <v>332</v>
      </c>
      <c r="F80" s="37">
        <v>4115511</v>
      </c>
      <c r="G80" t="s">
        <v>333</v>
      </c>
      <c r="H80" t="s">
        <v>754</v>
      </c>
      <c r="J80">
        <v>6505.52</v>
      </c>
      <c r="K80">
        <v>1237.05</v>
      </c>
      <c r="L80">
        <v>424</v>
      </c>
      <c r="M80">
        <v>0</v>
      </c>
      <c r="N80">
        <v>66.02</v>
      </c>
      <c r="O80">
        <v>3076.22</v>
      </c>
      <c r="P80">
        <v>464</v>
      </c>
      <c r="Q80">
        <v>512</v>
      </c>
      <c r="R80">
        <v>3242</v>
      </c>
      <c r="S80">
        <v>12284.81</v>
      </c>
      <c r="T80">
        <v>3.79</v>
      </c>
      <c r="U80">
        <v>36</v>
      </c>
      <c r="V80">
        <v>0.16</v>
      </c>
      <c r="W80">
        <v>3.79</v>
      </c>
      <c r="X80">
        <v>0</v>
      </c>
    </row>
    <row r="81" spans="1:24">
      <c r="A81" s="34">
        <v>523456</v>
      </c>
      <c r="B81">
        <v>40170</v>
      </c>
      <c r="C81">
        <v>4114712</v>
      </c>
      <c r="D81" t="s">
        <v>410</v>
      </c>
      <c r="E81" t="s">
        <v>411</v>
      </c>
      <c r="F81" s="37">
        <v>4114712</v>
      </c>
      <c r="G81" t="s">
        <v>169</v>
      </c>
      <c r="H81" t="s">
        <v>754</v>
      </c>
      <c r="J81">
        <v>29182.75</v>
      </c>
      <c r="K81">
        <v>0</v>
      </c>
      <c r="L81">
        <v>8619.5</v>
      </c>
      <c r="M81">
        <v>164.75</v>
      </c>
      <c r="N81">
        <v>3578.25</v>
      </c>
      <c r="O81">
        <v>6427.25</v>
      </c>
      <c r="P81">
        <v>4444.25</v>
      </c>
      <c r="Q81">
        <v>480</v>
      </c>
      <c r="R81">
        <v>13763</v>
      </c>
      <c r="S81">
        <v>52896.75</v>
      </c>
      <c r="T81">
        <v>3.84</v>
      </c>
      <c r="U81">
        <v>164</v>
      </c>
      <c r="V81">
        <v>0.03</v>
      </c>
      <c r="W81">
        <v>3.81</v>
      </c>
      <c r="X81">
        <v>2.9999999999999805E-2</v>
      </c>
    </row>
    <row r="82" spans="1:24">
      <c r="A82" s="34">
        <v>523456</v>
      </c>
      <c r="B82">
        <v>31570</v>
      </c>
      <c r="C82">
        <v>4115781</v>
      </c>
      <c r="D82" t="s">
        <v>564</v>
      </c>
      <c r="E82" t="s">
        <v>565</v>
      </c>
      <c r="F82" s="37">
        <v>4115781</v>
      </c>
      <c r="G82" t="s">
        <v>566</v>
      </c>
      <c r="H82" t="s">
        <v>754</v>
      </c>
      <c r="J82">
        <v>21393.61</v>
      </c>
      <c r="K82">
        <v>7517.84</v>
      </c>
      <c r="L82">
        <v>0</v>
      </c>
      <c r="M82">
        <v>0</v>
      </c>
      <c r="N82">
        <v>0</v>
      </c>
      <c r="O82">
        <v>7613.9</v>
      </c>
      <c r="P82">
        <v>2029.46</v>
      </c>
      <c r="Q82">
        <v>464</v>
      </c>
      <c r="R82">
        <v>10102</v>
      </c>
      <c r="S82">
        <v>39018.81</v>
      </c>
      <c r="T82">
        <v>3.86</v>
      </c>
      <c r="U82">
        <v>124</v>
      </c>
      <c r="V82">
        <v>0.05</v>
      </c>
      <c r="W82">
        <v>3.81</v>
      </c>
      <c r="X82">
        <v>4.9999999999999822E-2</v>
      </c>
    </row>
    <row r="83" spans="1:24">
      <c r="A83" s="34">
        <v>523456</v>
      </c>
      <c r="B83">
        <v>40920</v>
      </c>
      <c r="C83">
        <v>4114252</v>
      </c>
      <c r="D83" t="s">
        <v>378</v>
      </c>
      <c r="E83" t="s">
        <v>379</v>
      </c>
      <c r="F83" s="37">
        <v>4114252</v>
      </c>
      <c r="G83" t="s">
        <v>155</v>
      </c>
      <c r="H83" t="s">
        <v>754</v>
      </c>
      <c r="J83">
        <v>17384.98</v>
      </c>
      <c r="K83">
        <v>3018.91</v>
      </c>
      <c r="L83">
        <v>1034.6199999999999</v>
      </c>
      <c r="M83">
        <v>0</v>
      </c>
      <c r="N83">
        <v>0</v>
      </c>
      <c r="O83">
        <v>5886.81</v>
      </c>
      <c r="P83">
        <v>147</v>
      </c>
      <c r="Q83">
        <v>118.63</v>
      </c>
      <c r="R83">
        <v>7176</v>
      </c>
      <c r="S83">
        <v>27590.95</v>
      </c>
      <c r="T83">
        <v>3.84</v>
      </c>
      <c r="U83">
        <v>92</v>
      </c>
      <c r="V83">
        <v>0.02</v>
      </c>
      <c r="W83">
        <v>3.82</v>
      </c>
      <c r="X83">
        <v>2.0000000000000018E-2</v>
      </c>
    </row>
    <row r="84" spans="1:24">
      <c r="A84" s="34">
        <v>523456</v>
      </c>
      <c r="B84">
        <v>18800</v>
      </c>
      <c r="C84">
        <v>4113346</v>
      </c>
      <c r="D84" t="s">
        <v>470</v>
      </c>
      <c r="E84" t="s">
        <v>471</v>
      </c>
      <c r="F84" s="37">
        <v>4113346</v>
      </c>
      <c r="G84" t="s">
        <v>12</v>
      </c>
      <c r="H84" t="s">
        <v>754</v>
      </c>
      <c r="J84">
        <v>11382.88</v>
      </c>
      <c r="K84">
        <v>4170</v>
      </c>
      <c r="L84">
        <v>674.5</v>
      </c>
      <c r="M84">
        <v>0</v>
      </c>
      <c r="N84">
        <v>0</v>
      </c>
      <c r="O84">
        <v>1662.75</v>
      </c>
      <c r="P84">
        <v>508.5</v>
      </c>
      <c r="Q84">
        <v>310.75</v>
      </c>
      <c r="R84">
        <v>4811</v>
      </c>
      <c r="S84">
        <v>18709.38</v>
      </c>
      <c r="T84">
        <v>3.89</v>
      </c>
      <c r="U84">
        <v>76</v>
      </c>
      <c r="V84">
        <v>0.06</v>
      </c>
      <c r="W84">
        <v>3.83</v>
      </c>
      <c r="X84">
        <v>6.0000000000000053E-2</v>
      </c>
    </row>
    <row r="85" spans="1:24">
      <c r="A85" s="34">
        <v>523456</v>
      </c>
      <c r="B85">
        <v>35060</v>
      </c>
      <c r="C85">
        <v>4000121</v>
      </c>
      <c r="D85" t="s">
        <v>433</v>
      </c>
      <c r="E85" t="s">
        <v>434</v>
      </c>
      <c r="F85" s="37">
        <v>4000121</v>
      </c>
      <c r="G85" t="s">
        <v>435</v>
      </c>
      <c r="H85" t="s">
        <v>754</v>
      </c>
      <c r="J85">
        <v>21465.200000000001</v>
      </c>
      <c r="K85">
        <v>403</v>
      </c>
      <c r="L85">
        <v>0</v>
      </c>
      <c r="M85">
        <v>0</v>
      </c>
      <c r="N85">
        <v>0</v>
      </c>
      <c r="O85">
        <v>8669.5</v>
      </c>
      <c r="P85">
        <v>2862.5</v>
      </c>
      <c r="Q85">
        <v>0</v>
      </c>
      <c r="R85">
        <v>8715</v>
      </c>
      <c r="S85">
        <v>33400.199999999997</v>
      </c>
      <c r="T85">
        <v>3.83</v>
      </c>
      <c r="U85">
        <v>100</v>
      </c>
      <c r="V85">
        <v>0</v>
      </c>
      <c r="W85">
        <v>3.83</v>
      </c>
      <c r="X85">
        <v>0</v>
      </c>
    </row>
    <row r="86" spans="1:24">
      <c r="A86" s="34">
        <v>523456</v>
      </c>
      <c r="B86">
        <v>24300</v>
      </c>
      <c r="C86">
        <v>4113536</v>
      </c>
      <c r="D86" t="s">
        <v>256</v>
      </c>
      <c r="E86" t="s">
        <v>257</v>
      </c>
      <c r="F86" s="37">
        <v>4113536</v>
      </c>
      <c r="G86" t="s">
        <v>58</v>
      </c>
      <c r="H86" t="s">
        <v>754</v>
      </c>
      <c r="J86">
        <v>12577.82</v>
      </c>
      <c r="K86">
        <v>4133.66</v>
      </c>
      <c r="L86">
        <v>504.44</v>
      </c>
      <c r="M86">
        <v>0</v>
      </c>
      <c r="N86">
        <v>0</v>
      </c>
      <c r="O86">
        <v>4513.16</v>
      </c>
      <c r="P86">
        <v>1031.1099999999999</v>
      </c>
      <c r="Q86">
        <v>520</v>
      </c>
      <c r="R86">
        <v>5938</v>
      </c>
      <c r="S86">
        <v>23280.19</v>
      </c>
      <c r="T86">
        <v>3.92</v>
      </c>
      <c r="U86">
        <v>89</v>
      </c>
      <c r="V86">
        <v>0.09</v>
      </c>
      <c r="W86">
        <v>3.83</v>
      </c>
      <c r="X86">
        <v>8.9999999999999858E-2</v>
      </c>
    </row>
    <row r="87" spans="1:24">
      <c r="A87" s="34">
        <v>523456</v>
      </c>
      <c r="B87">
        <v>17400</v>
      </c>
      <c r="C87">
        <v>4115861</v>
      </c>
      <c r="D87" t="s">
        <v>657</v>
      </c>
      <c r="E87" t="s">
        <v>658</v>
      </c>
      <c r="F87" s="37">
        <v>4115861</v>
      </c>
      <c r="G87" t="s">
        <v>191</v>
      </c>
      <c r="H87" t="s">
        <v>754</v>
      </c>
      <c r="J87">
        <v>22860.02</v>
      </c>
      <c r="K87">
        <v>7993.83</v>
      </c>
      <c r="L87">
        <v>773.83</v>
      </c>
      <c r="M87">
        <v>0</v>
      </c>
      <c r="N87">
        <v>0</v>
      </c>
      <c r="O87">
        <v>2354.86</v>
      </c>
      <c r="P87">
        <v>1242.03</v>
      </c>
      <c r="Q87">
        <v>512</v>
      </c>
      <c r="R87">
        <v>9167</v>
      </c>
      <c r="S87">
        <v>35736.57</v>
      </c>
      <c r="T87">
        <v>3.9</v>
      </c>
      <c r="U87">
        <v>150</v>
      </c>
      <c r="V87">
        <v>0.06</v>
      </c>
      <c r="W87">
        <v>3.84</v>
      </c>
      <c r="X87">
        <v>6.0000000000000053E-2</v>
      </c>
    </row>
    <row r="88" spans="1:24" s="36" customFormat="1">
      <c r="A88" s="34">
        <v>523456</v>
      </c>
      <c r="B88">
        <v>40130</v>
      </c>
      <c r="C88">
        <v>4115871</v>
      </c>
      <c r="D88" t="s">
        <v>299</v>
      </c>
      <c r="E88" t="s">
        <v>300</v>
      </c>
      <c r="F88" s="37">
        <v>4115871</v>
      </c>
      <c r="G88" t="s">
        <v>301</v>
      </c>
      <c r="H88" t="s">
        <v>754</v>
      </c>
      <c r="I88"/>
      <c r="J88">
        <v>8759.75</v>
      </c>
      <c r="K88">
        <v>1906.75</v>
      </c>
      <c r="L88">
        <v>0</v>
      </c>
      <c r="M88">
        <v>0</v>
      </c>
      <c r="N88">
        <v>582.75</v>
      </c>
      <c r="O88">
        <v>3607</v>
      </c>
      <c r="P88">
        <v>1937.75</v>
      </c>
      <c r="Q88">
        <v>564.02</v>
      </c>
      <c r="R88">
        <v>4520</v>
      </c>
      <c r="S88">
        <v>17358.02</v>
      </c>
      <c r="T88">
        <v>3.84</v>
      </c>
      <c r="U88">
        <v>57</v>
      </c>
      <c r="V88">
        <v>0.12</v>
      </c>
      <c r="W88">
        <v>3.84</v>
      </c>
      <c r="X88">
        <v>0</v>
      </c>
    </row>
    <row r="89" spans="1:24">
      <c r="A89" s="34">
        <v>523456</v>
      </c>
      <c r="B89">
        <v>40370</v>
      </c>
      <c r="C89">
        <v>4115291</v>
      </c>
      <c r="D89" t="s">
        <v>554</v>
      </c>
      <c r="E89" t="s">
        <v>555</v>
      </c>
      <c r="F89" s="37">
        <v>4115291</v>
      </c>
      <c r="G89" t="s">
        <v>100</v>
      </c>
      <c r="H89" t="s">
        <v>754</v>
      </c>
      <c r="J89">
        <v>16581.060000000001</v>
      </c>
      <c r="K89">
        <v>8957.94</v>
      </c>
      <c r="L89">
        <v>776.91</v>
      </c>
      <c r="M89">
        <v>0</v>
      </c>
      <c r="N89">
        <v>2803.13</v>
      </c>
      <c r="O89">
        <v>4077.36</v>
      </c>
      <c r="P89">
        <v>964</v>
      </c>
      <c r="Q89">
        <v>504</v>
      </c>
      <c r="R89">
        <v>8851</v>
      </c>
      <c r="S89">
        <v>34664.400000000001</v>
      </c>
      <c r="T89">
        <v>3.92</v>
      </c>
      <c r="U89">
        <v>130</v>
      </c>
      <c r="V89">
        <v>0.06</v>
      </c>
      <c r="W89">
        <v>3.86</v>
      </c>
      <c r="X89">
        <v>6.0000000000000053E-2</v>
      </c>
    </row>
    <row r="90" spans="1:24">
      <c r="A90" s="34">
        <v>523456</v>
      </c>
      <c r="B90">
        <v>5600</v>
      </c>
      <c r="C90">
        <v>4114770</v>
      </c>
      <c r="D90" t="s">
        <v>611</v>
      </c>
      <c r="E90" t="s">
        <v>612</v>
      </c>
      <c r="F90" s="37">
        <v>4114770</v>
      </c>
      <c r="G90" t="s">
        <v>124</v>
      </c>
      <c r="H90" t="s">
        <v>754</v>
      </c>
      <c r="J90">
        <v>13983.95</v>
      </c>
      <c r="K90">
        <v>3622.5</v>
      </c>
      <c r="L90">
        <v>208.84</v>
      </c>
      <c r="M90">
        <v>0</v>
      </c>
      <c r="N90">
        <v>849.17</v>
      </c>
      <c r="O90">
        <v>4034.06</v>
      </c>
      <c r="P90">
        <v>743.95</v>
      </c>
      <c r="Q90">
        <v>584</v>
      </c>
      <c r="R90">
        <v>6060</v>
      </c>
      <c r="S90">
        <v>24026.47</v>
      </c>
      <c r="T90">
        <v>3.96</v>
      </c>
      <c r="U90">
        <v>109</v>
      </c>
      <c r="V90">
        <v>0.1</v>
      </c>
      <c r="W90">
        <v>3.86</v>
      </c>
      <c r="X90">
        <v>0.10000000000000009</v>
      </c>
    </row>
    <row r="91" spans="1:24">
      <c r="A91" s="34">
        <v>523456</v>
      </c>
      <c r="B91">
        <v>19300</v>
      </c>
      <c r="C91">
        <v>4114602</v>
      </c>
      <c r="D91" t="s">
        <v>486</v>
      </c>
      <c r="E91" t="s">
        <v>487</v>
      </c>
      <c r="F91" s="37">
        <v>4114602</v>
      </c>
      <c r="G91" t="s">
        <v>488</v>
      </c>
      <c r="H91" t="s">
        <v>754</v>
      </c>
      <c r="J91">
        <v>12477.25</v>
      </c>
      <c r="K91">
        <v>3643.5</v>
      </c>
      <c r="L91">
        <v>598</v>
      </c>
      <c r="M91">
        <v>0</v>
      </c>
      <c r="N91">
        <v>2223</v>
      </c>
      <c r="O91">
        <v>4673</v>
      </c>
      <c r="P91">
        <v>505.25</v>
      </c>
      <c r="Q91">
        <v>512</v>
      </c>
      <c r="R91">
        <v>6234</v>
      </c>
      <c r="S91">
        <v>24632</v>
      </c>
      <c r="T91">
        <v>3.95</v>
      </c>
      <c r="U91">
        <v>84</v>
      </c>
      <c r="V91">
        <v>0.08</v>
      </c>
      <c r="W91">
        <v>3.87</v>
      </c>
      <c r="X91">
        <v>8.0000000000000071E-2</v>
      </c>
    </row>
    <row r="92" spans="1:24">
      <c r="A92" s="34">
        <v>523456</v>
      </c>
      <c r="B92">
        <v>23400</v>
      </c>
      <c r="C92">
        <v>4114179</v>
      </c>
      <c r="D92" t="s">
        <v>357</v>
      </c>
      <c r="E92" t="s">
        <v>358</v>
      </c>
      <c r="F92" s="37">
        <v>4114179</v>
      </c>
      <c r="G92" t="s">
        <v>145</v>
      </c>
      <c r="H92" t="s">
        <v>754</v>
      </c>
      <c r="J92">
        <v>17879.75</v>
      </c>
      <c r="K92">
        <v>4184.5</v>
      </c>
      <c r="L92">
        <v>1202.25</v>
      </c>
      <c r="M92">
        <v>0</v>
      </c>
      <c r="N92">
        <v>0</v>
      </c>
      <c r="O92">
        <v>8693.25</v>
      </c>
      <c r="P92">
        <v>3592</v>
      </c>
      <c r="Q92">
        <v>520</v>
      </c>
      <c r="R92">
        <v>9138</v>
      </c>
      <c r="S92">
        <v>36071.75</v>
      </c>
      <c r="T92">
        <v>3.95</v>
      </c>
      <c r="U92">
        <v>113</v>
      </c>
      <c r="V92">
        <v>0.06</v>
      </c>
      <c r="W92">
        <v>3.89</v>
      </c>
      <c r="X92">
        <v>6.0000000000000053E-2</v>
      </c>
    </row>
    <row r="93" spans="1:24">
      <c r="A93" s="34">
        <v>523456</v>
      </c>
      <c r="B93">
        <v>40410</v>
      </c>
      <c r="C93">
        <v>4113460</v>
      </c>
      <c r="D93" t="s">
        <v>398</v>
      </c>
      <c r="E93" t="s">
        <v>399</v>
      </c>
      <c r="F93" s="37">
        <v>4113460</v>
      </c>
      <c r="G93" t="s">
        <v>163</v>
      </c>
      <c r="H93" t="s">
        <v>754</v>
      </c>
      <c r="J93">
        <v>20110.5</v>
      </c>
      <c r="K93">
        <v>6332.5</v>
      </c>
      <c r="L93">
        <v>476.5</v>
      </c>
      <c r="M93">
        <v>0</v>
      </c>
      <c r="N93">
        <v>1163.5</v>
      </c>
      <c r="O93">
        <v>6673</v>
      </c>
      <c r="P93">
        <v>1305.75</v>
      </c>
      <c r="Q93">
        <v>512</v>
      </c>
      <c r="R93">
        <v>9265</v>
      </c>
      <c r="S93">
        <v>36573.75</v>
      </c>
      <c r="T93">
        <v>3.95</v>
      </c>
      <c r="U93">
        <v>140</v>
      </c>
      <c r="V93">
        <v>0.06</v>
      </c>
      <c r="W93">
        <v>3.89</v>
      </c>
      <c r="X93">
        <v>6.0000000000000053E-2</v>
      </c>
    </row>
    <row r="94" spans="1:24">
      <c r="A94" s="34">
        <v>523456</v>
      </c>
      <c r="B94">
        <v>17000</v>
      </c>
      <c r="C94">
        <v>4114578</v>
      </c>
      <c r="D94" t="s">
        <v>638</v>
      </c>
      <c r="E94" t="s">
        <v>639</v>
      </c>
      <c r="F94" s="37">
        <v>4114578</v>
      </c>
      <c r="G94" t="s">
        <v>137</v>
      </c>
      <c r="H94" t="s">
        <v>754</v>
      </c>
      <c r="J94">
        <v>15688.63</v>
      </c>
      <c r="K94">
        <v>3496.77</v>
      </c>
      <c r="L94">
        <v>478.08</v>
      </c>
      <c r="M94">
        <v>0</v>
      </c>
      <c r="N94">
        <v>61.73</v>
      </c>
      <c r="O94">
        <v>2981.96</v>
      </c>
      <c r="P94">
        <v>1112.31</v>
      </c>
      <c r="Q94">
        <v>488</v>
      </c>
      <c r="R94">
        <v>6088</v>
      </c>
      <c r="S94">
        <v>24307.48</v>
      </c>
      <c r="T94">
        <v>3.99</v>
      </c>
      <c r="U94">
        <v>92</v>
      </c>
      <c r="V94">
        <v>0.08</v>
      </c>
      <c r="W94">
        <v>3.91</v>
      </c>
      <c r="X94">
        <v>8.0000000000000071E-2</v>
      </c>
    </row>
    <row r="95" spans="1:24">
      <c r="A95" s="34">
        <v>523456</v>
      </c>
      <c r="B95">
        <v>15700</v>
      </c>
      <c r="C95">
        <v>4115391</v>
      </c>
      <c r="D95" t="s">
        <v>391</v>
      </c>
      <c r="E95" t="s">
        <v>392</v>
      </c>
      <c r="F95" s="37">
        <v>4115391</v>
      </c>
      <c r="G95" t="s">
        <v>393</v>
      </c>
      <c r="H95" t="s">
        <v>754</v>
      </c>
      <c r="J95">
        <v>11105.11</v>
      </c>
      <c r="K95">
        <v>1527.61</v>
      </c>
      <c r="L95">
        <v>368.9</v>
      </c>
      <c r="M95">
        <v>0</v>
      </c>
      <c r="N95">
        <v>0</v>
      </c>
      <c r="O95">
        <v>3798.63</v>
      </c>
      <c r="P95">
        <v>746.58</v>
      </c>
      <c r="Q95">
        <v>496.12</v>
      </c>
      <c r="R95">
        <v>4610</v>
      </c>
      <c r="S95">
        <v>18042.95</v>
      </c>
      <c r="T95">
        <v>3.91</v>
      </c>
      <c r="U95">
        <v>55</v>
      </c>
      <c r="V95">
        <v>0.11</v>
      </c>
      <c r="W95">
        <v>3.91</v>
      </c>
      <c r="X95">
        <v>0</v>
      </c>
    </row>
    <row r="96" spans="1:24">
      <c r="A96" s="34">
        <v>523456</v>
      </c>
      <c r="B96">
        <v>40780</v>
      </c>
      <c r="C96">
        <v>4113221</v>
      </c>
      <c r="D96" t="s">
        <v>537</v>
      </c>
      <c r="E96" t="s">
        <v>538</v>
      </c>
      <c r="F96" s="37">
        <v>4113221</v>
      </c>
      <c r="G96" t="s">
        <v>45</v>
      </c>
      <c r="H96" t="s">
        <v>754</v>
      </c>
      <c r="J96">
        <v>28059.8</v>
      </c>
      <c r="K96">
        <v>7338.65</v>
      </c>
      <c r="L96">
        <v>1036.75</v>
      </c>
      <c r="M96">
        <v>0</v>
      </c>
      <c r="N96">
        <v>0</v>
      </c>
      <c r="O96">
        <v>8455.15</v>
      </c>
      <c r="P96">
        <v>1306.5999999999999</v>
      </c>
      <c r="Q96">
        <v>472</v>
      </c>
      <c r="R96">
        <v>11802</v>
      </c>
      <c r="S96">
        <v>46668.95</v>
      </c>
      <c r="T96">
        <v>3.95</v>
      </c>
      <c r="U96">
        <v>142</v>
      </c>
      <c r="V96">
        <v>0.04</v>
      </c>
      <c r="W96">
        <v>3.91</v>
      </c>
      <c r="X96">
        <v>4.0000000000000036E-2</v>
      </c>
    </row>
    <row r="97" spans="1:24">
      <c r="A97" s="34">
        <v>523456</v>
      </c>
      <c r="B97">
        <v>35900</v>
      </c>
      <c r="C97">
        <v>4112280</v>
      </c>
      <c r="D97" t="s">
        <v>416</v>
      </c>
      <c r="E97" t="s">
        <v>417</v>
      </c>
      <c r="F97" s="37">
        <v>4112280</v>
      </c>
      <c r="G97" t="s">
        <v>172</v>
      </c>
      <c r="H97" t="s">
        <v>754</v>
      </c>
      <c r="J97">
        <v>17768</v>
      </c>
      <c r="K97">
        <v>0</v>
      </c>
      <c r="L97">
        <v>5607.5</v>
      </c>
      <c r="M97">
        <v>0</v>
      </c>
      <c r="N97">
        <v>960.75</v>
      </c>
      <c r="O97">
        <v>4587.25</v>
      </c>
      <c r="P97">
        <v>3396.25</v>
      </c>
      <c r="Q97">
        <v>512</v>
      </c>
      <c r="R97">
        <v>8274</v>
      </c>
      <c r="S97">
        <v>32831.75</v>
      </c>
      <c r="T97">
        <v>3.97</v>
      </c>
      <c r="U97">
        <v>103</v>
      </c>
      <c r="V97">
        <v>0.06</v>
      </c>
      <c r="W97">
        <v>3.91</v>
      </c>
      <c r="X97">
        <v>6.0000000000000053E-2</v>
      </c>
    </row>
    <row r="98" spans="1:24">
      <c r="A98" s="34">
        <v>523456</v>
      </c>
      <c r="B98">
        <v>14600</v>
      </c>
      <c r="C98">
        <v>4113874</v>
      </c>
      <c r="D98" t="s">
        <v>346</v>
      </c>
      <c r="E98" t="s">
        <v>347</v>
      </c>
      <c r="F98" s="37">
        <v>4113874</v>
      </c>
      <c r="G98" t="s">
        <v>96</v>
      </c>
      <c r="H98" t="s">
        <v>754</v>
      </c>
      <c r="J98">
        <v>19003.14</v>
      </c>
      <c r="K98">
        <v>8444.25</v>
      </c>
      <c r="L98">
        <v>419.75</v>
      </c>
      <c r="M98">
        <v>0</v>
      </c>
      <c r="N98">
        <v>1302.1400000000001</v>
      </c>
      <c r="O98">
        <v>3191.43</v>
      </c>
      <c r="P98">
        <v>1133.68</v>
      </c>
      <c r="Q98">
        <v>453</v>
      </c>
      <c r="R98">
        <v>8565</v>
      </c>
      <c r="S98">
        <v>33947.39</v>
      </c>
      <c r="T98">
        <v>3.96</v>
      </c>
      <c r="U98">
        <v>102</v>
      </c>
      <c r="V98">
        <v>0.05</v>
      </c>
      <c r="W98">
        <v>3.91</v>
      </c>
      <c r="X98">
        <v>4.9999999999999822E-2</v>
      </c>
    </row>
    <row r="99" spans="1:24">
      <c r="A99" s="34">
        <v>523456</v>
      </c>
      <c r="B99">
        <v>17200</v>
      </c>
      <c r="C99">
        <v>4115311</v>
      </c>
      <c r="D99" t="s">
        <v>608</v>
      </c>
      <c r="E99" t="s">
        <v>609</v>
      </c>
      <c r="F99" s="37">
        <v>4115311</v>
      </c>
      <c r="G99" t="s">
        <v>610</v>
      </c>
      <c r="H99" t="s">
        <v>754</v>
      </c>
      <c r="J99">
        <v>23564.25</v>
      </c>
      <c r="K99">
        <v>8207.69</v>
      </c>
      <c r="L99">
        <v>621.5</v>
      </c>
      <c r="M99">
        <v>0</v>
      </c>
      <c r="N99">
        <v>917.97</v>
      </c>
      <c r="O99">
        <v>7376.22</v>
      </c>
      <c r="P99">
        <v>1603.06</v>
      </c>
      <c r="Q99">
        <v>408</v>
      </c>
      <c r="R99">
        <v>10816</v>
      </c>
      <c r="S99">
        <v>42698.69</v>
      </c>
      <c r="T99">
        <v>3.95</v>
      </c>
      <c r="U99">
        <v>147</v>
      </c>
      <c r="V99">
        <v>0.04</v>
      </c>
      <c r="W99">
        <v>3.91</v>
      </c>
      <c r="X99">
        <v>4.0000000000000036E-2</v>
      </c>
    </row>
    <row r="100" spans="1:24">
      <c r="A100" s="34">
        <v>523456</v>
      </c>
      <c r="B100">
        <v>40160</v>
      </c>
      <c r="C100">
        <v>4113452</v>
      </c>
      <c r="D100" t="s">
        <v>447</v>
      </c>
      <c r="E100" t="s">
        <v>448</v>
      </c>
      <c r="F100" s="37">
        <v>4113452</v>
      </c>
      <c r="G100" t="s">
        <v>186</v>
      </c>
      <c r="H100" t="s">
        <v>754</v>
      </c>
      <c r="J100">
        <v>22779.279999999999</v>
      </c>
      <c r="K100">
        <v>6774.17</v>
      </c>
      <c r="L100">
        <v>0</v>
      </c>
      <c r="M100">
        <v>0</v>
      </c>
      <c r="N100">
        <v>129.87</v>
      </c>
      <c r="O100">
        <v>5756.6</v>
      </c>
      <c r="P100">
        <v>3145.08</v>
      </c>
      <c r="Q100">
        <v>504</v>
      </c>
      <c r="R100">
        <v>9847</v>
      </c>
      <c r="S100">
        <v>39089</v>
      </c>
      <c r="T100">
        <v>3.97</v>
      </c>
      <c r="U100">
        <v>125</v>
      </c>
      <c r="V100">
        <v>0.05</v>
      </c>
      <c r="W100">
        <v>3.9200000000000004</v>
      </c>
      <c r="X100">
        <v>4.9999999999999822E-2</v>
      </c>
    </row>
    <row r="101" spans="1:24">
      <c r="A101" s="34">
        <v>523456</v>
      </c>
      <c r="B101">
        <v>10800</v>
      </c>
      <c r="C101">
        <v>4115061</v>
      </c>
      <c r="D101" t="s">
        <v>327</v>
      </c>
      <c r="E101" t="s">
        <v>328</v>
      </c>
      <c r="F101" s="37">
        <v>4115061</v>
      </c>
      <c r="G101" t="s">
        <v>87</v>
      </c>
      <c r="H101" t="s">
        <v>754</v>
      </c>
      <c r="J101">
        <v>14029.32</v>
      </c>
      <c r="K101">
        <v>1737.3</v>
      </c>
      <c r="L101">
        <v>0</v>
      </c>
      <c r="M101">
        <v>828.86</v>
      </c>
      <c r="N101">
        <v>1687.45</v>
      </c>
      <c r="O101">
        <v>4420.83</v>
      </c>
      <c r="P101">
        <v>948.86</v>
      </c>
      <c r="Q101">
        <v>430</v>
      </c>
      <c r="R101">
        <v>6032</v>
      </c>
      <c r="S101">
        <v>24082.62</v>
      </c>
      <c r="T101">
        <v>3.99</v>
      </c>
      <c r="U101">
        <v>74</v>
      </c>
      <c r="V101">
        <v>7.0000000000000007E-2</v>
      </c>
      <c r="W101">
        <v>3.9200000000000004</v>
      </c>
      <c r="X101">
        <v>6.999999999999984E-2</v>
      </c>
    </row>
    <row r="102" spans="1:24">
      <c r="A102" s="34">
        <v>523456</v>
      </c>
      <c r="B102">
        <v>26010</v>
      </c>
      <c r="C102">
        <v>4113684</v>
      </c>
      <c r="D102" t="s">
        <v>241</v>
      </c>
      <c r="E102" t="s">
        <v>242</v>
      </c>
      <c r="F102" s="37">
        <v>4113684</v>
      </c>
      <c r="G102" t="s">
        <v>52</v>
      </c>
      <c r="H102" t="s">
        <v>754</v>
      </c>
      <c r="J102">
        <v>14171.93</v>
      </c>
      <c r="K102">
        <v>8307.01</v>
      </c>
      <c r="L102">
        <v>124.12</v>
      </c>
      <c r="M102">
        <v>0</v>
      </c>
      <c r="N102">
        <v>1627.39</v>
      </c>
      <c r="O102">
        <v>3243.07</v>
      </c>
      <c r="P102">
        <v>1172.6600000000001</v>
      </c>
      <c r="Q102">
        <v>540.01</v>
      </c>
      <c r="R102">
        <v>7294</v>
      </c>
      <c r="S102">
        <v>29186.19</v>
      </c>
      <c r="T102">
        <v>4</v>
      </c>
      <c r="U102">
        <v>108</v>
      </c>
      <c r="V102">
        <v>7.0000000000000007E-2</v>
      </c>
      <c r="W102">
        <v>3.93</v>
      </c>
      <c r="X102">
        <v>6.999999999999984E-2</v>
      </c>
    </row>
    <row r="103" spans="1:24">
      <c r="A103" s="34">
        <v>523456</v>
      </c>
      <c r="B103">
        <v>21400</v>
      </c>
      <c r="C103">
        <v>4174900</v>
      </c>
      <c r="D103" t="s">
        <v>709</v>
      </c>
      <c r="E103" t="s">
        <v>710</v>
      </c>
      <c r="F103" s="37">
        <v>4174900</v>
      </c>
      <c r="G103" t="s">
        <v>215</v>
      </c>
      <c r="H103" t="s">
        <v>754</v>
      </c>
      <c r="J103">
        <v>13578.5</v>
      </c>
      <c r="K103">
        <v>2621</v>
      </c>
      <c r="L103">
        <v>618</v>
      </c>
      <c r="M103">
        <v>0</v>
      </c>
      <c r="N103">
        <v>0</v>
      </c>
      <c r="O103">
        <v>3070.75</v>
      </c>
      <c r="P103">
        <v>620</v>
      </c>
      <c r="Q103">
        <v>519.69000000000005</v>
      </c>
      <c r="R103">
        <v>5192</v>
      </c>
      <c r="S103">
        <v>21027.94</v>
      </c>
      <c r="T103">
        <v>4.05</v>
      </c>
      <c r="U103">
        <v>62</v>
      </c>
      <c r="V103">
        <v>0.1</v>
      </c>
      <c r="W103">
        <v>3.9499999999999997</v>
      </c>
      <c r="X103">
        <v>0.10000000000000009</v>
      </c>
    </row>
    <row r="104" spans="1:24">
      <c r="A104" s="34">
        <v>523456</v>
      </c>
      <c r="B104">
        <v>19200</v>
      </c>
      <c r="C104">
        <v>4179701</v>
      </c>
      <c r="D104" t="s">
        <v>321</v>
      </c>
      <c r="E104" t="s">
        <v>322</v>
      </c>
      <c r="F104" s="37">
        <v>4179701</v>
      </c>
      <c r="G104" t="s">
        <v>84</v>
      </c>
      <c r="H104" t="s">
        <v>754</v>
      </c>
      <c r="J104">
        <v>18501.41</v>
      </c>
      <c r="K104">
        <v>3474.49</v>
      </c>
      <c r="L104">
        <v>0</v>
      </c>
      <c r="M104">
        <v>0</v>
      </c>
      <c r="N104">
        <v>0</v>
      </c>
      <c r="O104">
        <v>7462.88</v>
      </c>
      <c r="P104">
        <v>1084.4100000000001</v>
      </c>
      <c r="Q104">
        <v>811.75</v>
      </c>
      <c r="R104">
        <v>7734</v>
      </c>
      <c r="S104">
        <v>31334.94</v>
      </c>
      <c r="T104">
        <v>4.05</v>
      </c>
      <c r="U104">
        <v>96</v>
      </c>
      <c r="V104">
        <v>0.1</v>
      </c>
      <c r="W104">
        <v>3.9499999999999997</v>
      </c>
      <c r="X104">
        <v>0.10000000000000009</v>
      </c>
    </row>
    <row r="105" spans="1:24">
      <c r="A105" s="34">
        <v>523456</v>
      </c>
      <c r="B105">
        <v>100</v>
      </c>
      <c r="C105">
        <v>4113239</v>
      </c>
      <c r="D105" t="s">
        <v>412</v>
      </c>
      <c r="E105" t="s">
        <v>413</v>
      </c>
      <c r="F105" s="37">
        <v>4113239</v>
      </c>
      <c r="G105" t="s">
        <v>170</v>
      </c>
      <c r="H105" t="s">
        <v>754</v>
      </c>
      <c r="J105">
        <v>7592.5</v>
      </c>
      <c r="K105">
        <v>3022</v>
      </c>
      <c r="L105">
        <v>0</v>
      </c>
      <c r="M105">
        <v>0</v>
      </c>
      <c r="N105">
        <v>0</v>
      </c>
      <c r="O105">
        <v>974.25</v>
      </c>
      <c r="P105">
        <v>40</v>
      </c>
      <c r="Q105">
        <v>418</v>
      </c>
      <c r="R105">
        <v>3052</v>
      </c>
      <c r="S105">
        <v>12046.75</v>
      </c>
      <c r="T105">
        <v>3.95</v>
      </c>
      <c r="U105">
        <v>47</v>
      </c>
      <c r="V105">
        <v>0.14000000000000001</v>
      </c>
      <c r="W105">
        <v>3.95</v>
      </c>
      <c r="X105">
        <v>0</v>
      </c>
    </row>
    <row r="106" spans="1:24">
      <c r="A106" s="34">
        <v>523456</v>
      </c>
      <c r="B106">
        <v>17800</v>
      </c>
      <c r="C106">
        <v>4115111</v>
      </c>
      <c r="D106" t="s">
        <v>606</v>
      </c>
      <c r="E106" t="s">
        <v>607</v>
      </c>
      <c r="F106" s="37">
        <v>4115111</v>
      </c>
      <c r="G106" t="s">
        <v>122</v>
      </c>
      <c r="H106" t="s">
        <v>754</v>
      </c>
      <c r="J106">
        <v>17876.78</v>
      </c>
      <c r="K106">
        <v>6582.26</v>
      </c>
      <c r="L106">
        <v>519</v>
      </c>
      <c r="M106">
        <v>0</v>
      </c>
      <c r="N106">
        <v>785.38</v>
      </c>
      <c r="O106">
        <v>3722.64</v>
      </c>
      <c r="P106">
        <v>327.95</v>
      </c>
      <c r="Q106">
        <v>400</v>
      </c>
      <c r="R106">
        <v>7561</v>
      </c>
      <c r="S106">
        <v>30214.01</v>
      </c>
      <c r="T106">
        <v>4</v>
      </c>
      <c r="U106">
        <v>135</v>
      </c>
      <c r="V106">
        <v>0.05</v>
      </c>
      <c r="W106">
        <v>3.95</v>
      </c>
      <c r="X106">
        <v>4.9999999999999822E-2</v>
      </c>
    </row>
    <row r="107" spans="1:24">
      <c r="A107" s="34">
        <v>523456</v>
      </c>
      <c r="B107">
        <v>13300</v>
      </c>
      <c r="C107">
        <v>4115261</v>
      </c>
      <c r="D107" t="s">
        <v>427</v>
      </c>
      <c r="E107" t="s">
        <v>428</v>
      </c>
      <c r="F107" s="37">
        <v>4115261</v>
      </c>
      <c r="G107" t="s">
        <v>177</v>
      </c>
      <c r="H107" t="s">
        <v>754</v>
      </c>
      <c r="J107">
        <v>19384.71</v>
      </c>
      <c r="K107">
        <v>7787.26</v>
      </c>
      <c r="L107">
        <v>598.04999999999995</v>
      </c>
      <c r="M107">
        <v>0</v>
      </c>
      <c r="N107">
        <v>0</v>
      </c>
      <c r="O107">
        <v>2435.59</v>
      </c>
      <c r="P107">
        <v>140.16999999999999</v>
      </c>
      <c r="Q107">
        <v>456</v>
      </c>
      <c r="R107">
        <v>7620</v>
      </c>
      <c r="S107">
        <v>30801.78</v>
      </c>
      <c r="T107">
        <v>4.04</v>
      </c>
      <c r="U107">
        <v>114</v>
      </c>
      <c r="V107">
        <v>0.06</v>
      </c>
      <c r="W107">
        <v>3.98</v>
      </c>
      <c r="X107">
        <v>6.0000000000000053E-2</v>
      </c>
    </row>
    <row r="108" spans="1:24">
      <c r="A108" s="34">
        <v>523456</v>
      </c>
      <c r="B108">
        <v>6400</v>
      </c>
      <c r="C108">
        <v>4112405</v>
      </c>
      <c r="D108" t="s">
        <v>701</v>
      </c>
      <c r="E108" t="s">
        <v>702</v>
      </c>
      <c r="F108" s="37">
        <v>4112405</v>
      </c>
      <c r="G108" t="s">
        <v>703</v>
      </c>
      <c r="H108" t="s">
        <v>754</v>
      </c>
      <c r="J108">
        <v>5200.25</v>
      </c>
      <c r="K108">
        <v>0</v>
      </c>
      <c r="L108">
        <v>1831.25</v>
      </c>
      <c r="M108">
        <v>0</v>
      </c>
      <c r="N108">
        <v>2462.75</v>
      </c>
      <c r="O108">
        <v>1838</v>
      </c>
      <c r="P108">
        <v>1077.5</v>
      </c>
      <c r="Q108">
        <v>504</v>
      </c>
      <c r="R108">
        <v>3248</v>
      </c>
      <c r="S108">
        <v>12913.75</v>
      </c>
      <c r="T108">
        <v>3.98</v>
      </c>
      <c r="U108">
        <v>55</v>
      </c>
      <c r="V108">
        <v>0.16</v>
      </c>
      <c r="W108">
        <v>3.98</v>
      </c>
      <c r="X108">
        <v>0</v>
      </c>
    </row>
    <row r="109" spans="1:24">
      <c r="A109" s="34">
        <v>523456</v>
      </c>
      <c r="B109">
        <v>17900</v>
      </c>
      <c r="C109">
        <v>4157509</v>
      </c>
      <c r="D109" t="s">
        <v>443</v>
      </c>
      <c r="E109" t="s">
        <v>444</v>
      </c>
      <c r="F109" s="37">
        <v>4157509</v>
      </c>
      <c r="G109" t="s">
        <v>183</v>
      </c>
      <c r="H109" t="s">
        <v>754</v>
      </c>
      <c r="J109">
        <v>21017.75</v>
      </c>
      <c r="K109">
        <v>5257.25</v>
      </c>
      <c r="L109">
        <v>476.5</v>
      </c>
      <c r="M109">
        <v>0</v>
      </c>
      <c r="N109">
        <v>0</v>
      </c>
      <c r="O109">
        <v>7021.72</v>
      </c>
      <c r="P109">
        <v>143.75</v>
      </c>
      <c r="Q109">
        <v>480</v>
      </c>
      <c r="R109">
        <v>8470</v>
      </c>
      <c r="S109">
        <v>34396.97</v>
      </c>
      <c r="T109">
        <v>4.0599999999999996</v>
      </c>
      <c r="U109">
        <v>102</v>
      </c>
      <c r="V109">
        <v>0.06</v>
      </c>
      <c r="W109">
        <v>3.9999999999999996</v>
      </c>
      <c r="X109">
        <v>6.0000000000000053E-2</v>
      </c>
    </row>
    <row r="110" spans="1:24">
      <c r="A110" s="34">
        <v>523456</v>
      </c>
      <c r="B110">
        <v>19900</v>
      </c>
      <c r="C110">
        <v>4113627</v>
      </c>
      <c r="D110" t="s">
        <v>482</v>
      </c>
      <c r="E110" t="s">
        <v>483</v>
      </c>
      <c r="F110" s="37">
        <v>4113627</v>
      </c>
      <c r="G110" t="s">
        <v>17</v>
      </c>
      <c r="H110" t="s">
        <v>754</v>
      </c>
      <c r="J110">
        <v>13713.37</v>
      </c>
      <c r="K110">
        <v>3894.18</v>
      </c>
      <c r="L110">
        <v>1425</v>
      </c>
      <c r="M110">
        <v>274.79000000000002</v>
      </c>
      <c r="N110">
        <v>7</v>
      </c>
      <c r="O110">
        <v>4102.8599999999997</v>
      </c>
      <c r="P110">
        <v>1006.86</v>
      </c>
      <c r="Q110">
        <v>512</v>
      </c>
      <c r="R110">
        <v>6112</v>
      </c>
      <c r="S110">
        <v>24936.06</v>
      </c>
      <c r="T110">
        <v>4.08</v>
      </c>
      <c r="U110">
        <v>108</v>
      </c>
      <c r="V110">
        <v>0.08</v>
      </c>
      <c r="W110">
        <v>4</v>
      </c>
      <c r="X110">
        <v>8.0000000000000071E-2</v>
      </c>
    </row>
    <row r="111" spans="1:24">
      <c r="A111" s="34">
        <v>523456</v>
      </c>
      <c r="B111">
        <v>40350</v>
      </c>
      <c r="C111">
        <v>4113973</v>
      </c>
      <c r="D111" t="s">
        <v>457</v>
      </c>
      <c r="E111" t="s">
        <v>458</v>
      </c>
      <c r="F111" s="37">
        <v>4113973</v>
      </c>
      <c r="G111" t="s">
        <v>459</v>
      </c>
      <c r="H111" t="s">
        <v>754</v>
      </c>
      <c r="J111">
        <v>17606.5</v>
      </c>
      <c r="K111">
        <v>0</v>
      </c>
      <c r="L111">
        <v>4576</v>
      </c>
      <c r="M111">
        <v>0</v>
      </c>
      <c r="N111">
        <v>641</v>
      </c>
      <c r="O111">
        <v>4745.75</v>
      </c>
      <c r="P111">
        <v>3551</v>
      </c>
      <c r="Q111">
        <v>504</v>
      </c>
      <c r="R111">
        <v>7742</v>
      </c>
      <c r="S111">
        <v>31624.25</v>
      </c>
      <c r="T111">
        <v>4.08</v>
      </c>
      <c r="U111">
        <v>123</v>
      </c>
      <c r="V111">
        <v>7.0000000000000007E-2</v>
      </c>
      <c r="W111">
        <v>4.01</v>
      </c>
      <c r="X111">
        <v>7.0000000000000284E-2</v>
      </c>
    </row>
    <row r="112" spans="1:24">
      <c r="A112" s="34">
        <v>523456</v>
      </c>
      <c r="B112">
        <v>34100</v>
      </c>
      <c r="C112">
        <v>4114661</v>
      </c>
      <c r="D112" t="s">
        <v>507</v>
      </c>
      <c r="E112" t="s">
        <v>508</v>
      </c>
      <c r="F112" s="37">
        <v>4114661</v>
      </c>
      <c r="G112" t="s">
        <v>28</v>
      </c>
      <c r="H112" t="s">
        <v>754</v>
      </c>
      <c r="J112">
        <v>12196.72</v>
      </c>
      <c r="K112">
        <v>2953.75</v>
      </c>
      <c r="L112">
        <v>947.68</v>
      </c>
      <c r="M112">
        <v>0</v>
      </c>
      <c r="N112">
        <v>0</v>
      </c>
      <c r="O112">
        <v>3025.53</v>
      </c>
      <c r="P112">
        <v>902.95</v>
      </c>
      <c r="Q112">
        <v>520</v>
      </c>
      <c r="R112">
        <v>4995</v>
      </c>
      <c r="S112">
        <v>20546.63</v>
      </c>
      <c r="T112">
        <v>4.1100000000000003</v>
      </c>
      <c r="U112">
        <v>67</v>
      </c>
      <c r="V112">
        <v>0.1</v>
      </c>
      <c r="W112">
        <v>4.0100000000000007</v>
      </c>
      <c r="X112">
        <v>9.9999999999999645E-2</v>
      </c>
    </row>
    <row r="113" spans="1:24">
      <c r="A113" s="34">
        <v>523456</v>
      </c>
      <c r="B113">
        <v>4400</v>
      </c>
      <c r="C113">
        <v>4114551</v>
      </c>
      <c r="D113" t="s">
        <v>634</v>
      </c>
      <c r="E113" t="s">
        <v>635</v>
      </c>
      <c r="F113" s="37">
        <v>4114551</v>
      </c>
      <c r="G113" t="s">
        <v>135</v>
      </c>
      <c r="H113" t="s">
        <v>754</v>
      </c>
      <c r="J113">
        <v>14848.18</v>
      </c>
      <c r="K113">
        <v>4810.45</v>
      </c>
      <c r="L113">
        <v>410.69</v>
      </c>
      <c r="M113">
        <v>0</v>
      </c>
      <c r="N113">
        <v>380.31</v>
      </c>
      <c r="O113">
        <v>4945.7</v>
      </c>
      <c r="P113">
        <v>2190.9899999999998</v>
      </c>
      <c r="Q113">
        <v>360</v>
      </c>
      <c r="R113">
        <v>6860</v>
      </c>
      <c r="S113">
        <v>27946.32</v>
      </c>
      <c r="T113">
        <v>4.07</v>
      </c>
      <c r="U113">
        <v>90</v>
      </c>
      <c r="V113">
        <v>0.05</v>
      </c>
      <c r="W113">
        <v>4.0200000000000005</v>
      </c>
      <c r="X113">
        <v>4.9999999999999822E-2</v>
      </c>
    </row>
    <row r="114" spans="1:24">
      <c r="A114" s="34">
        <v>523456</v>
      </c>
      <c r="B114">
        <v>12400</v>
      </c>
      <c r="C114">
        <v>4114637</v>
      </c>
      <c r="D114" t="s">
        <v>588</v>
      </c>
      <c r="E114" t="s">
        <v>589</v>
      </c>
      <c r="F114" s="37">
        <v>4114637</v>
      </c>
      <c r="G114" t="s">
        <v>114</v>
      </c>
      <c r="H114" t="s">
        <v>754</v>
      </c>
      <c r="J114">
        <v>14837.21</v>
      </c>
      <c r="K114">
        <v>4967.74</v>
      </c>
      <c r="L114">
        <v>1049.92</v>
      </c>
      <c r="M114">
        <v>0</v>
      </c>
      <c r="N114">
        <v>733.25</v>
      </c>
      <c r="O114">
        <v>2837.48</v>
      </c>
      <c r="P114">
        <v>1220.25</v>
      </c>
      <c r="Q114">
        <v>480</v>
      </c>
      <c r="R114">
        <v>6352</v>
      </c>
      <c r="S114">
        <v>26125.85</v>
      </c>
      <c r="T114">
        <v>4.1100000000000003</v>
      </c>
      <c r="U114">
        <v>82</v>
      </c>
      <c r="V114">
        <v>0.08</v>
      </c>
      <c r="W114">
        <v>4.03</v>
      </c>
      <c r="X114">
        <v>8.0000000000000071E-2</v>
      </c>
    </row>
    <row r="115" spans="1:24">
      <c r="A115" s="34">
        <v>523456</v>
      </c>
      <c r="B115">
        <v>5500</v>
      </c>
      <c r="C115">
        <v>4115801</v>
      </c>
      <c r="D115" t="s">
        <v>628</v>
      </c>
      <c r="E115" t="s">
        <v>629</v>
      </c>
      <c r="F115" s="37">
        <v>4115801</v>
      </c>
      <c r="G115" t="s">
        <v>132</v>
      </c>
      <c r="H115" t="s">
        <v>754</v>
      </c>
      <c r="J115">
        <v>22691</v>
      </c>
      <c r="K115">
        <v>6545.25</v>
      </c>
      <c r="L115">
        <v>1194.25</v>
      </c>
      <c r="M115">
        <v>0</v>
      </c>
      <c r="N115">
        <v>0</v>
      </c>
      <c r="O115">
        <v>6224</v>
      </c>
      <c r="P115">
        <v>1223.5</v>
      </c>
      <c r="Q115">
        <v>520</v>
      </c>
      <c r="R115">
        <v>9365</v>
      </c>
      <c r="S115">
        <v>38398</v>
      </c>
      <c r="T115">
        <v>4.0999999999999996</v>
      </c>
      <c r="U115">
        <v>137</v>
      </c>
      <c r="V115">
        <v>0.06</v>
      </c>
      <c r="W115">
        <v>4.04</v>
      </c>
      <c r="X115">
        <v>5.9999999999999609E-2</v>
      </c>
    </row>
    <row r="116" spans="1:24" s="36" customFormat="1">
      <c r="A116" s="34">
        <v>523456</v>
      </c>
      <c r="B116">
        <v>24900</v>
      </c>
      <c r="C116">
        <v>4115521</v>
      </c>
      <c r="D116" t="s">
        <v>521</v>
      </c>
      <c r="E116" t="s">
        <v>522</v>
      </c>
      <c r="F116" s="37">
        <v>4115521</v>
      </c>
      <c r="G116" t="s">
        <v>523</v>
      </c>
      <c r="H116" t="s">
        <v>754</v>
      </c>
      <c r="I116"/>
      <c r="J116">
        <v>11145.74</v>
      </c>
      <c r="K116">
        <v>1910.16</v>
      </c>
      <c r="L116">
        <v>0</v>
      </c>
      <c r="M116">
        <v>0</v>
      </c>
      <c r="N116">
        <v>0</v>
      </c>
      <c r="O116">
        <v>4440.71</v>
      </c>
      <c r="P116">
        <v>330</v>
      </c>
      <c r="Q116">
        <v>542.19000000000005</v>
      </c>
      <c r="R116">
        <v>4419</v>
      </c>
      <c r="S116">
        <v>18368.8</v>
      </c>
      <c r="T116">
        <v>4.16</v>
      </c>
      <c r="U116">
        <v>83</v>
      </c>
      <c r="V116">
        <v>0.12</v>
      </c>
      <c r="W116">
        <v>4.04</v>
      </c>
      <c r="X116">
        <v>0.12000000000000011</v>
      </c>
    </row>
    <row r="117" spans="1:24">
      <c r="A117" s="34">
        <v>523456</v>
      </c>
      <c r="B117">
        <v>40670</v>
      </c>
      <c r="C117">
        <v>4115021</v>
      </c>
      <c r="D117" t="s">
        <v>524</v>
      </c>
      <c r="E117" t="s">
        <v>525</v>
      </c>
      <c r="F117" s="37">
        <v>4115021</v>
      </c>
      <c r="G117" t="s">
        <v>37</v>
      </c>
      <c r="H117" t="s">
        <v>754</v>
      </c>
      <c r="J117">
        <v>7992.75</v>
      </c>
      <c r="K117">
        <v>0</v>
      </c>
      <c r="L117">
        <v>2238.25</v>
      </c>
      <c r="M117">
        <v>12.75</v>
      </c>
      <c r="N117">
        <v>253</v>
      </c>
      <c r="O117">
        <v>1514.75</v>
      </c>
      <c r="P117">
        <v>910.75</v>
      </c>
      <c r="Q117">
        <v>488</v>
      </c>
      <c r="R117">
        <v>3310</v>
      </c>
      <c r="S117">
        <v>13410.25</v>
      </c>
      <c r="T117">
        <v>4.05</v>
      </c>
      <c r="U117">
        <v>40</v>
      </c>
      <c r="V117">
        <v>0.15</v>
      </c>
      <c r="W117">
        <v>4.05</v>
      </c>
      <c r="X117">
        <v>0</v>
      </c>
    </row>
    <row r="118" spans="1:24">
      <c r="A118" s="34">
        <v>523456</v>
      </c>
      <c r="B118">
        <v>22600</v>
      </c>
      <c r="C118">
        <v>4164505</v>
      </c>
      <c r="D118" t="s">
        <v>685</v>
      </c>
      <c r="E118" t="s">
        <v>686</v>
      </c>
      <c r="F118" s="37">
        <v>4164505</v>
      </c>
      <c r="G118" t="s">
        <v>206</v>
      </c>
      <c r="H118" t="s">
        <v>754</v>
      </c>
      <c r="J118">
        <v>9872.25</v>
      </c>
      <c r="K118">
        <v>4231.5</v>
      </c>
      <c r="L118">
        <v>0</v>
      </c>
      <c r="M118">
        <v>0</v>
      </c>
      <c r="N118">
        <v>715.75</v>
      </c>
      <c r="O118">
        <v>3465.75</v>
      </c>
      <c r="P118">
        <v>638.75</v>
      </c>
      <c r="Q118">
        <v>352</v>
      </c>
      <c r="R118">
        <v>4764</v>
      </c>
      <c r="S118">
        <v>19276</v>
      </c>
      <c r="T118">
        <v>4.05</v>
      </c>
      <c r="U118">
        <v>59</v>
      </c>
      <c r="V118">
        <v>7.0000000000000007E-2</v>
      </c>
      <c r="W118">
        <v>4.05</v>
      </c>
      <c r="X118">
        <v>0</v>
      </c>
    </row>
    <row r="119" spans="1:24">
      <c r="A119" s="34">
        <v>523456</v>
      </c>
      <c r="B119">
        <v>40990</v>
      </c>
      <c r="C119">
        <v>4115791</v>
      </c>
      <c r="D119" t="s">
        <v>569</v>
      </c>
      <c r="E119" t="s">
        <v>570</v>
      </c>
      <c r="F119" s="37">
        <v>4115791</v>
      </c>
      <c r="G119" t="s">
        <v>106</v>
      </c>
      <c r="H119" t="s">
        <v>754</v>
      </c>
      <c r="J119">
        <v>17171.55</v>
      </c>
      <c r="K119">
        <v>5799.86</v>
      </c>
      <c r="L119">
        <v>0</v>
      </c>
      <c r="M119">
        <v>0</v>
      </c>
      <c r="N119">
        <v>1845.62</v>
      </c>
      <c r="O119">
        <v>10412.049999999999</v>
      </c>
      <c r="P119">
        <v>3253.81</v>
      </c>
      <c r="Q119">
        <v>432</v>
      </c>
      <c r="R119">
        <v>9460</v>
      </c>
      <c r="S119">
        <v>38914.89</v>
      </c>
      <c r="T119">
        <v>4.1100000000000003</v>
      </c>
      <c r="U119">
        <v>120</v>
      </c>
      <c r="V119">
        <v>0.05</v>
      </c>
      <c r="W119">
        <v>4.0600000000000005</v>
      </c>
      <c r="X119">
        <v>4.9999999999999822E-2</v>
      </c>
    </row>
    <row r="120" spans="1:24">
      <c r="A120" s="34">
        <v>523456</v>
      </c>
      <c r="B120">
        <v>1600</v>
      </c>
      <c r="C120">
        <v>4114696</v>
      </c>
      <c r="D120" t="s">
        <v>645</v>
      </c>
      <c r="E120" t="s">
        <v>646</v>
      </c>
      <c r="F120" s="37">
        <v>4114696</v>
      </c>
      <c r="G120" t="s">
        <v>139</v>
      </c>
      <c r="H120" t="s">
        <v>754</v>
      </c>
      <c r="J120">
        <v>21350.54</v>
      </c>
      <c r="K120">
        <v>7135.19</v>
      </c>
      <c r="L120">
        <v>2391.2199999999998</v>
      </c>
      <c r="M120">
        <v>0</v>
      </c>
      <c r="N120">
        <v>0</v>
      </c>
      <c r="O120">
        <v>4913.3500000000004</v>
      </c>
      <c r="P120">
        <v>413.63</v>
      </c>
      <c r="Q120">
        <v>480</v>
      </c>
      <c r="R120">
        <v>8905</v>
      </c>
      <c r="S120">
        <v>36683.93</v>
      </c>
      <c r="T120">
        <v>4.12</v>
      </c>
      <c r="U120">
        <v>128</v>
      </c>
      <c r="V120">
        <v>0.05</v>
      </c>
      <c r="W120">
        <v>4.07</v>
      </c>
      <c r="X120">
        <v>4.9999999999999822E-2</v>
      </c>
    </row>
    <row r="121" spans="1:24">
      <c r="A121" s="34">
        <v>523456</v>
      </c>
      <c r="B121">
        <v>31510</v>
      </c>
      <c r="C121">
        <v>4115611</v>
      </c>
      <c r="D121" t="s">
        <v>361</v>
      </c>
      <c r="E121" t="s">
        <v>362</v>
      </c>
      <c r="F121" s="37">
        <v>4115611</v>
      </c>
      <c r="G121" t="s">
        <v>147</v>
      </c>
      <c r="H121" t="s">
        <v>754</v>
      </c>
      <c r="J121">
        <v>18875.37</v>
      </c>
      <c r="K121">
        <v>6880.37</v>
      </c>
      <c r="L121">
        <v>12.08</v>
      </c>
      <c r="M121">
        <v>0</v>
      </c>
      <c r="N121">
        <v>5265.05</v>
      </c>
      <c r="O121">
        <v>4560.8100000000004</v>
      </c>
      <c r="P121">
        <v>952.11</v>
      </c>
      <c r="Q121">
        <v>512</v>
      </c>
      <c r="R121">
        <v>8977</v>
      </c>
      <c r="S121">
        <v>37057.79</v>
      </c>
      <c r="T121">
        <v>4.13</v>
      </c>
      <c r="U121">
        <v>108</v>
      </c>
      <c r="V121">
        <v>0.06</v>
      </c>
      <c r="W121">
        <v>4.07</v>
      </c>
      <c r="X121">
        <v>5.9999999999999609E-2</v>
      </c>
    </row>
    <row r="122" spans="1:24">
      <c r="A122" s="34">
        <v>523456</v>
      </c>
      <c r="B122">
        <v>40470</v>
      </c>
      <c r="C122">
        <v>4115081</v>
      </c>
      <c r="D122" t="s">
        <v>493</v>
      </c>
      <c r="E122" t="s">
        <v>494</v>
      </c>
      <c r="F122" s="37">
        <v>4115081</v>
      </c>
      <c r="G122" t="s">
        <v>22</v>
      </c>
      <c r="H122" t="s">
        <v>754</v>
      </c>
      <c r="J122">
        <v>17545.25</v>
      </c>
      <c r="K122">
        <v>4762.5</v>
      </c>
      <c r="L122">
        <v>619.5</v>
      </c>
      <c r="M122">
        <v>0</v>
      </c>
      <c r="N122">
        <v>0</v>
      </c>
      <c r="O122">
        <v>8120.5</v>
      </c>
      <c r="P122">
        <v>990.25</v>
      </c>
      <c r="Q122">
        <v>512</v>
      </c>
      <c r="R122">
        <v>7839</v>
      </c>
      <c r="S122">
        <v>32550</v>
      </c>
      <c r="T122">
        <v>4.1500000000000004</v>
      </c>
      <c r="U122">
        <v>88</v>
      </c>
      <c r="V122">
        <v>7.0000000000000007E-2</v>
      </c>
      <c r="W122">
        <v>4.08</v>
      </c>
      <c r="X122">
        <v>7.0000000000000284E-2</v>
      </c>
    </row>
    <row r="123" spans="1:24">
      <c r="A123" s="34">
        <v>523456</v>
      </c>
      <c r="B123">
        <v>12100</v>
      </c>
      <c r="C123">
        <v>4114393</v>
      </c>
      <c r="D123" t="s">
        <v>515</v>
      </c>
      <c r="E123" t="s">
        <v>516</v>
      </c>
      <c r="F123" s="37">
        <v>4114393</v>
      </c>
      <c r="G123" t="s">
        <v>33</v>
      </c>
      <c r="H123" t="s">
        <v>754</v>
      </c>
      <c r="J123">
        <v>18993.82</v>
      </c>
      <c r="K123">
        <v>4945.8999999999996</v>
      </c>
      <c r="L123">
        <v>1079.3699999999999</v>
      </c>
      <c r="M123">
        <v>0</v>
      </c>
      <c r="N123">
        <v>0</v>
      </c>
      <c r="O123">
        <v>6423.55</v>
      </c>
      <c r="P123">
        <v>1185.42</v>
      </c>
      <c r="Q123">
        <v>488</v>
      </c>
      <c r="R123">
        <v>8007</v>
      </c>
      <c r="S123">
        <v>33116.06</v>
      </c>
      <c r="T123">
        <v>4.1399999999999997</v>
      </c>
      <c r="U123">
        <v>99</v>
      </c>
      <c r="V123">
        <v>0.06</v>
      </c>
      <c r="W123">
        <v>4.08</v>
      </c>
      <c r="X123">
        <v>5.9999999999999609E-2</v>
      </c>
    </row>
    <row r="124" spans="1:24">
      <c r="A124" s="34">
        <v>523456</v>
      </c>
      <c r="B124">
        <v>6100</v>
      </c>
      <c r="C124">
        <v>4112165</v>
      </c>
      <c r="D124" t="s">
        <v>571</v>
      </c>
      <c r="E124" t="s">
        <v>572</v>
      </c>
      <c r="F124" s="37">
        <v>4112165</v>
      </c>
      <c r="G124" t="s">
        <v>573</v>
      </c>
      <c r="H124" t="s">
        <v>754</v>
      </c>
      <c r="J124">
        <v>31919.73</v>
      </c>
      <c r="K124">
        <v>6014.55</v>
      </c>
      <c r="L124">
        <v>3061.75</v>
      </c>
      <c r="M124">
        <v>7</v>
      </c>
      <c r="N124">
        <v>3258.25</v>
      </c>
      <c r="O124">
        <v>12148.9</v>
      </c>
      <c r="P124">
        <v>4550.75</v>
      </c>
      <c r="Q124">
        <v>496</v>
      </c>
      <c r="R124">
        <v>14967</v>
      </c>
      <c r="S124">
        <v>61456.93</v>
      </c>
      <c r="T124">
        <v>4.1100000000000003</v>
      </c>
      <c r="U124">
        <v>190</v>
      </c>
      <c r="V124">
        <v>0.03</v>
      </c>
      <c r="W124">
        <v>4.08</v>
      </c>
      <c r="X124">
        <v>3.0000000000000249E-2</v>
      </c>
    </row>
    <row r="125" spans="1:24">
      <c r="A125" s="34">
        <v>523456</v>
      </c>
      <c r="B125">
        <v>40150</v>
      </c>
      <c r="C125">
        <v>4110672</v>
      </c>
      <c r="D125" t="s">
        <v>352</v>
      </c>
      <c r="E125" t="s">
        <v>353</v>
      </c>
      <c r="F125" s="37">
        <v>4110672</v>
      </c>
      <c r="G125" t="s">
        <v>354</v>
      </c>
      <c r="H125" t="s">
        <v>754</v>
      </c>
      <c r="J125">
        <v>27551</v>
      </c>
      <c r="K125">
        <v>5409.25</v>
      </c>
      <c r="L125">
        <v>4557.5</v>
      </c>
      <c r="M125">
        <v>858.25</v>
      </c>
      <c r="N125">
        <v>0</v>
      </c>
      <c r="O125">
        <v>8538</v>
      </c>
      <c r="P125">
        <v>4350.5</v>
      </c>
      <c r="Q125">
        <v>520</v>
      </c>
      <c r="R125">
        <v>12531</v>
      </c>
      <c r="S125">
        <v>51784.5</v>
      </c>
      <c r="T125">
        <v>4.13</v>
      </c>
      <c r="U125">
        <v>152</v>
      </c>
      <c r="V125">
        <v>0.04</v>
      </c>
      <c r="W125">
        <v>4.09</v>
      </c>
      <c r="X125">
        <v>4.0000000000000036E-2</v>
      </c>
    </row>
    <row r="126" spans="1:24">
      <c r="A126" s="34">
        <v>523456</v>
      </c>
      <c r="B126">
        <v>12700</v>
      </c>
      <c r="C126">
        <v>4115541</v>
      </c>
      <c r="D126" t="s">
        <v>394</v>
      </c>
      <c r="E126" t="s">
        <v>395</v>
      </c>
      <c r="F126" s="37">
        <v>4115541</v>
      </c>
      <c r="G126" t="s">
        <v>161</v>
      </c>
      <c r="H126" t="s">
        <v>754</v>
      </c>
      <c r="J126">
        <v>17469.11</v>
      </c>
      <c r="K126">
        <v>3930.02</v>
      </c>
      <c r="L126">
        <v>2206.89</v>
      </c>
      <c r="M126">
        <v>0</v>
      </c>
      <c r="N126">
        <v>137.21</v>
      </c>
      <c r="O126">
        <v>4764.4799999999996</v>
      </c>
      <c r="P126">
        <v>125.43</v>
      </c>
      <c r="Q126">
        <v>336</v>
      </c>
      <c r="R126">
        <v>7005</v>
      </c>
      <c r="S126">
        <v>28969.14</v>
      </c>
      <c r="T126">
        <v>4.1399999999999997</v>
      </c>
      <c r="U126">
        <v>99</v>
      </c>
      <c r="V126">
        <v>0.05</v>
      </c>
      <c r="W126">
        <v>4.09</v>
      </c>
      <c r="X126">
        <v>4.9999999999999822E-2</v>
      </c>
    </row>
    <row r="127" spans="1:24">
      <c r="A127" s="34">
        <v>523456</v>
      </c>
      <c r="B127">
        <v>26060</v>
      </c>
      <c r="C127">
        <v>4115811</v>
      </c>
      <c r="D127" t="s">
        <v>619</v>
      </c>
      <c r="E127" t="s">
        <v>620</v>
      </c>
      <c r="F127" s="37">
        <v>4115811</v>
      </c>
      <c r="G127" t="s">
        <v>128</v>
      </c>
      <c r="H127" t="s">
        <v>754</v>
      </c>
      <c r="J127">
        <v>25561.75</v>
      </c>
      <c r="K127">
        <v>4188.5</v>
      </c>
      <c r="L127">
        <v>1414.83</v>
      </c>
      <c r="M127">
        <v>0</v>
      </c>
      <c r="N127">
        <v>0</v>
      </c>
      <c r="O127">
        <v>3392</v>
      </c>
      <c r="P127">
        <v>2092.25</v>
      </c>
      <c r="Q127">
        <v>504</v>
      </c>
      <c r="R127">
        <v>8949</v>
      </c>
      <c r="S127">
        <v>37153.33</v>
      </c>
      <c r="T127">
        <v>4.1500000000000004</v>
      </c>
      <c r="U127">
        <v>115</v>
      </c>
      <c r="V127">
        <v>0.06</v>
      </c>
      <c r="W127">
        <v>4.0900000000000007</v>
      </c>
      <c r="X127">
        <v>5.9999999999999609E-2</v>
      </c>
    </row>
    <row r="128" spans="1:24">
      <c r="A128" s="34">
        <v>523456</v>
      </c>
      <c r="B128">
        <v>17600</v>
      </c>
      <c r="C128">
        <v>4114500</v>
      </c>
      <c r="D128" t="s">
        <v>632</v>
      </c>
      <c r="E128" t="s">
        <v>633</v>
      </c>
      <c r="F128" s="37">
        <v>4114500</v>
      </c>
      <c r="G128" t="s">
        <v>134</v>
      </c>
      <c r="H128" t="s">
        <v>754</v>
      </c>
      <c r="J128">
        <v>14265.99</v>
      </c>
      <c r="K128">
        <v>2256.65</v>
      </c>
      <c r="L128">
        <v>531.54</v>
      </c>
      <c r="M128">
        <v>0</v>
      </c>
      <c r="N128">
        <v>0</v>
      </c>
      <c r="O128">
        <v>6347.39</v>
      </c>
      <c r="P128">
        <v>1890.49</v>
      </c>
      <c r="Q128">
        <v>216</v>
      </c>
      <c r="R128">
        <v>6183</v>
      </c>
      <c r="S128">
        <v>25508.06</v>
      </c>
      <c r="T128">
        <v>4.13</v>
      </c>
      <c r="U128">
        <v>83</v>
      </c>
      <c r="V128">
        <v>0.03</v>
      </c>
      <c r="W128">
        <v>4.0999999999999996</v>
      </c>
      <c r="X128">
        <v>3.0000000000000249E-2</v>
      </c>
    </row>
    <row r="129" spans="1:24">
      <c r="A129" s="34">
        <v>523456</v>
      </c>
      <c r="B129">
        <v>33200</v>
      </c>
      <c r="C129">
        <v>4111027</v>
      </c>
      <c r="D129" t="s">
        <v>463</v>
      </c>
      <c r="E129" t="s">
        <v>464</v>
      </c>
      <c r="F129" s="37">
        <v>4111027</v>
      </c>
      <c r="G129" t="s">
        <v>9</v>
      </c>
      <c r="H129" t="s">
        <v>754</v>
      </c>
      <c r="J129">
        <v>12186.01</v>
      </c>
      <c r="K129">
        <v>4774.59</v>
      </c>
      <c r="L129">
        <v>0</v>
      </c>
      <c r="M129">
        <v>0</v>
      </c>
      <c r="N129">
        <v>481.29</v>
      </c>
      <c r="O129">
        <v>3410.04</v>
      </c>
      <c r="P129">
        <v>1272.6199999999999</v>
      </c>
      <c r="Q129">
        <v>409</v>
      </c>
      <c r="R129">
        <v>5377</v>
      </c>
      <c r="S129">
        <v>22533.55</v>
      </c>
      <c r="T129">
        <v>4.1900000000000004</v>
      </c>
      <c r="U129">
        <v>85</v>
      </c>
      <c r="V129">
        <v>0.08</v>
      </c>
      <c r="W129">
        <v>4.1100000000000003</v>
      </c>
      <c r="X129">
        <v>8.0000000000000071E-2</v>
      </c>
    </row>
    <row r="130" spans="1:24">
      <c r="A130" s="34">
        <v>523456</v>
      </c>
      <c r="B130">
        <v>10500</v>
      </c>
      <c r="C130">
        <v>4115821</v>
      </c>
      <c r="D130" t="s">
        <v>316</v>
      </c>
      <c r="E130" t="s">
        <v>317</v>
      </c>
      <c r="F130" s="37">
        <v>4115821</v>
      </c>
      <c r="G130" t="s">
        <v>82</v>
      </c>
      <c r="H130" t="s">
        <v>754</v>
      </c>
      <c r="J130">
        <v>21994.25</v>
      </c>
      <c r="K130">
        <v>5450.91</v>
      </c>
      <c r="L130">
        <v>2747.38</v>
      </c>
      <c r="M130">
        <v>0</v>
      </c>
      <c r="N130">
        <v>514.5</v>
      </c>
      <c r="O130">
        <v>4738.8999999999996</v>
      </c>
      <c r="P130">
        <v>1032.3499999999999</v>
      </c>
      <c r="Q130">
        <v>432</v>
      </c>
      <c r="R130">
        <v>8825</v>
      </c>
      <c r="S130">
        <v>36910.29</v>
      </c>
      <c r="T130">
        <v>4.18</v>
      </c>
      <c r="U130">
        <v>140</v>
      </c>
      <c r="V130">
        <v>0.05</v>
      </c>
      <c r="W130">
        <v>4.13</v>
      </c>
      <c r="X130">
        <v>4.9999999999999822E-2</v>
      </c>
    </row>
    <row r="131" spans="1:24">
      <c r="A131" s="34">
        <v>523456</v>
      </c>
      <c r="B131">
        <v>16800</v>
      </c>
      <c r="C131">
        <v>4115361</v>
      </c>
      <c r="D131" t="s">
        <v>380</v>
      </c>
      <c r="E131" t="s">
        <v>381</v>
      </c>
      <c r="F131" s="37">
        <v>4115361</v>
      </c>
      <c r="G131" t="s">
        <v>382</v>
      </c>
      <c r="H131" t="s">
        <v>754</v>
      </c>
      <c r="J131">
        <v>10807.11</v>
      </c>
      <c r="K131">
        <v>2395.2199999999998</v>
      </c>
      <c r="L131">
        <v>0</v>
      </c>
      <c r="M131">
        <v>0</v>
      </c>
      <c r="N131">
        <v>0</v>
      </c>
      <c r="O131">
        <v>2683.32</v>
      </c>
      <c r="P131">
        <v>896.09</v>
      </c>
      <c r="Q131">
        <v>440.05</v>
      </c>
      <c r="R131">
        <v>4145</v>
      </c>
      <c r="S131">
        <v>17221.79</v>
      </c>
      <c r="T131">
        <v>4.1500000000000004</v>
      </c>
      <c r="U131">
        <v>54</v>
      </c>
      <c r="V131">
        <v>0.11</v>
      </c>
      <c r="W131">
        <v>4.1500000000000004</v>
      </c>
      <c r="X131">
        <v>0</v>
      </c>
    </row>
    <row r="132" spans="1:24">
      <c r="A132" s="34">
        <v>523456</v>
      </c>
      <c r="B132">
        <v>2400</v>
      </c>
      <c r="C132">
        <v>4115501</v>
      </c>
      <c r="D132" t="s">
        <v>683</v>
      </c>
      <c r="E132" t="s">
        <v>684</v>
      </c>
      <c r="F132" s="37">
        <v>4115501</v>
      </c>
      <c r="G132" t="s">
        <v>205</v>
      </c>
      <c r="H132" t="s">
        <v>754</v>
      </c>
      <c r="J132">
        <v>13544.25</v>
      </c>
      <c r="K132">
        <v>4496.5</v>
      </c>
      <c r="L132">
        <v>1109.5</v>
      </c>
      <c r="M132">
        <v>0</v>
      </c>
      <c r="N132">
        <v>431</v>
      </c>
      <c r="O132">
        <v>1692</v>
      </c>
      <c r="P132">
        <v>0</v>
      </c>
      <c r="Q132">
        <v>0</v>
      </c>
      <c r="R132">
        <v>5131</v>
      </c>
      <c r="S132">
        <v>21273.25</v>
      </c>
      <c r="T132">
        <v>4.1500000000000004</v>
      </c>
      <c r="U132">
        <v>70</v>
      </c>
      <c r="V132">
        <v>0</v>
      </c>
      <c r="W132">
        <v>4.1500000000000004</v>
      </c>
      <c r="X132">
        <v>0</v>
      </c>
    </row>
    <row r="133" spans="1:24">
      <c r="A133" s="34">
        <v>523456</v>
      </c>
      <c r="B133">
        <v>3500</v>
      </c>
      <c r="C133">
        <v>4114229</v>
      </c>
      <c r="D133" t="s">
        <v>294</v>
      </c>
      <c r="E133" t="s">
        <v>295</v>
      </c>
      <c r="F133" s="37">
        <v>4114229</v>
      </c>
      <c r="G133" t="s">
        <v>296</v>
      </c>
      <c r="H133" t="s">
        <v>754</v>
      </c>
      <c r="J133">
        <v>21499.71</v>
      </c>
      <c r="K133">
        <v>5812.82</v>
      </c>
      <c r="L133">
        <v>474.41</v>
      </c>
      <c r="M133">
        <v>0</v>
      </c>
      <c r="N133">
        <v>0</v>
      </c>
      <c r="O133">
        <v>6349.54</v>
      </c>
      <c r="P133">
        <v>961.52</v>
      </c>
      <c r="Q133">
        <v>505.64</v>
      </c>
      <c r="R133">
        <v>8465</v>
      </c>
      <c r="S133">
        <v>35603.64</v>
      </c>
      <c r="T133">
        <v>4.21</v>
      </c>
      <c r="U133">
        <v>105</v>
      </c>
      <c r="V133">
        <v>0.06</v>
      </c>
      <c r="W133">
        <v>4.1500000000000004</v>
      </c>
      <c r="X133">
        <v>5.9999999999999609E-2</v>
      </c>
    </row>
    <row r="134" spans="1:24">
      <c r="A134" s="34">
        <v>523456</v>
      </c>
      <c r="B134">
        <v>9900</v>
      </c>
      <c r="C134">
        <v>4115831</v>
      </c>
      <c r="D134" t="s">
        <v>526</v>
      </c>
      <c r="E134" t="s">
        <v>527</v>
      </c>
      <c r="F134" s="37">
        <v>4115831</v>
      </c>
      <c r="G134" t="s">
        <v>38</v>
      </c>
      <c r="H134" t="s">
        <v>754</v>
      </c>
      <c r="J134">
        <v>22657.75</v>
      </c>
      <c r="K134">
        <v>7661.5</v>
      </c>
      <c r="L134">
        <v>2515.75</v>
      </c>
      <c r="M134">
        <v>0</v>
      </c>
      <c r="N134">
        <v>0</v>
      </c>
      <c r="O134">
        <v>3418</v>
      </c>
      <c r="P134">
        <v>1566.5</v>
      </c>
      <c r="Q134">
        <v>454.67</v>
      </c>
      <c r="R134">
        <v>9081</v>
      </c>
      <c r="S134">
        <v>38274.17</v>
      </c>
      <c r="T134">
        <v>4.21</v>
      </c>
      <c r="U134">
        <v>140</v>
      </c>
      <c r="V134">
        <v>0.05</v>
      </c>
      <c r="W134">
        <v>4.16</v>
      </c>
      <c r="X134">
        <v>4.9999999999999822E-2</v>
      </c>
    </row>
    <row r="135" spans="1:24">
      <c r="A135" s="34">
        <v>523456</v>
      </c>
      <c r="B135">
        <v>40510</v>
      </c>
      <c r="C135">
        <v>4113585</v>
      </c>
      <c r="D135" t="s">
        <v>480</v>
      </c>
      <c r="E135" t="s">
        <v>481</v>
      </c>
      <c r="F135" s="37">
        <v>4113585</v>
      </c>
      <c r="G135" t="s">
        <v>16</v>
      </c>
      <c r="H135" t="s">
        <v>754</v>
      </c>
      <c r="J135">
        <v>22743.49</v>
      </c>
      <c r="K135">
        <v>5527.03</v>
      </c>
      <c r="L135">
        <v>551.53</v>
      </c>
      <c r="M135">
        <v>0</v>
      </c>
      <c r="N135">
        <v>1662.15</v>
      </c>
      <c r="O135">
        <v>6652.18</v>
      </c>
      <c r="P135">
        <v>2953.15</v>
      </c>
      <c r="Q135">
        <v>496</v>
      </c>
      <c r="R135">
        <v>9572</v>
      </c>
      <c r="S135">
        <v>40585.53</v>
      </c>
      <c r="T135">
        <v>4.24</v>
      </c>
      <c r="U135">
        <v>119</v>
      </c>
      <c r="V135">
        <v>0.05</v>
      </c>
      <c r="W135">
        <v>4.1900000000000004</v>
      </c>
      <c r="X135">
        <v>4.9999999999999822E-2</v>
      </c>
    </row>
    <row r="136" spans="1:24">
      <c r="A136" s="34">
        <v>523456</v>
      </c>
      <c r="B136">
        <v>31500</v>
      </c>
      <c r="C136">
        <v>4210704</v>
      </c>
      <c r="D136" t="s">
        <v>602</v>
      </c>
      <c r="E136" t="s">
        <v>603</v>
      </c>
      <c r="F136" s="37">
        <v>4210704</v>
      </c>
      <c r="G136" t="s">
        <v>120</v>
      </c>
      <c r="H136" t="s">
        <v>754</v>
      </c>
      <c r="J136">
        <v>8821</v>
      </c>
      <c r="K136">
        <v>1967</v>
      </c>
      <c r="L136">
        <v>0</v>
      </c>
      <c r="M136">
        <v>0</v>
      </c>
      <c r="N136">
        <v>1084</v>
      </c>
      <c r="O136">
        <v>1754.5</v>
      </c>
      <c r="P136">
        <v>1023.25</v>
      </c>
      <c r="Q136">
        <v>488</v>
      </c>
      <c r="R136">
        <v>3605</v>
      </c>
      <c r="S136">
        <v>15137.75</v>
      </c>
      <c r="T136">
        <v>4.2</v>
      </c>
      <c r="U136">
        <v>42</v>
      </c>
      <c r="V136">
        <v>0.14000000000000001</v>
      </c>
      <c r="W136">
        <v>4.2</v>
      </c>
      <c r="X136">
        <v>0</v>
      </c>
    </row>
    <row r="137" spans="1:24">
      <c r="A137" s="34">
        <v>523456</v>
      </c>
      <c r="B137">
        <v>5000</v>
      </c>
      <c r="C137">
        <v>4113981</v>
      </c>
      <c r="D137" t="s">
        <v>439</v>
      </c>
      <c r="E137" t="s">
        <v>440</v>
      </c>
      <c r="F137" s="37">
        <v>4113981</v>
      </c>
      <c r="G137" t="s">
        <v>181</v>
      </c>
      <c r="H137" t="s">
        <v>754</v>
      </c>
      <c r="J137">
        <v>15968.75</v>
      </c>
      <c r="K137">
        <v>4245</v>
      </c>
      <c r="L137">
        <v>15</v>
      </c>
      <c r="M137">
        <v>0</v>
      </c>
      <c r="N137">
        <v>1855.25</v>
      </c>
      <c r="O137">
        <v>6018</v>
      </c>
      <c r="P137">
        <v>1048</v>
      </c>
      <c r="Q137">
        <v>520</v>
      </c>
      <c r="R137">
        <v>6918</v>
      </c>
      <c r="S137">
        <v>29670</v>
      </c>
      <c r="T137">
        <v>4.29</v>
      </c>
      <c r="U137">
        <v>120</v>
      </c>
      <c r="V137">
        <v>0.08</v>
      </c>
      <c r="W137">
        <v>4.21</v>
      </c>
      <c r="X137">
        <v>8.0000000000000071E-2</v>
      </c>
    </row>
    <row r="138" spans="1:24">
      <c r="A138" s="34">
        <v>523456</v>
      </c>
      <c r="B138">
        <v>20500</v>
      </c>
      <c r="C138">
        <v>4113833</v>
      </c>
      <c r="D138" t="s">
        <v>348</v>
      </c>
      <c r="E138" t="s">
        <v>349</v>
      </c>
      <c r="F138" s="37">
        <v>4113833</v>
      </c>
      <c r="G138" t="s">
        <v>97</v>
      </c>
      <c r="H138" t="s">
        <v>754</v>
      </c>
      <c r="J138">
        <v>9578.07</v>
      </c>
      <c r="K138">
        <v>3358.72</v>
      </c>
      <c r="L138">
        <v>81.599999999999994</v>
      </c>
      <c r="M138">
        <v>0</v>
      </c>
      <c r="N138">
        <v>14.66</v>
      </c>
      <c r="O138">
        <v>3366.07</v>
      </c>
      <c r="P138">
        <v>728.48</v>
      </c>
      <c r="Q138">
        <v>471</v>
      </c>
      <c r="R138">
        <v>4050</v>
      </c>
      <c r="S138">
        <v>17598.599999999999</v>
      </c>
      <c r="T138">
        <v>4.3499999999999996</v>
      </c>
      <c r="U138">
        <v>104</v>
      </c>
      <c r="V138">
        <v>0.12</v>
      </c>
      <c r="W138">
        <v>4.2299999999999995</v>
      </c>
      <c r="X138">
        <v>0.12000000000000011</v>
      </c>
    </row>
    <row r="139" spans="1:24">
      <c r="A139" s="34">
        <v>523456</v>
      </c>
      <c r="B139">
        <v>33700</v>
      </c>
      <c r="C139">
        <v>4114237</v>
      </c>
      <c r="D139" t="s">
        <v>386</v>
      </c>
      <c r="E139" t="s">
        <v>387</v>
      </c>
      <c r="F139" s="37">
        <v>4114237</v>
      </c>
      <c r="G139" t="s">
        <v>388</v>
      </c>
      <c r="H139" t="s">
        <v>754</v>
      </c>
      <c r="J139">
        <v>5239.43</v>
      </c>
      <c r="K139">
        <v>1547.48</v>
      </c>
      <c r="L139">
        <v>61.12</v>
      </c>
      <c r="M139">
        <v>0</v>
      </c>
      <c r="N139">
        <v>0</v>
      </c>
      <c r="O139">
        <v>1281.99</v>
      </c>
      <c r="P139">
        <v>553.37</v>
      </c>
      <c r="Q139">
        <v>402.05</v>
      </c>
      <c r="R139">
        <v>2148</v>
      </c>
      <c r="S139">
        <v>9085.44</v>
      </c>
      <c r="T139">
        <v>4.2300000000000004</v>
      </c>
      <c r="U139">
        <v>28</v>
      </c>
      <c r="V139">
        <v>0.19</v>
      </c>
      <c r="W139">
        <v>4.2300000000000004</v>
      </c>
      <c r="X139">
        <v>0</v>
      </c>
    </row>
    <row r="140" spans="1:24">
      <c r="A140" s="34">
        <v>523456</v>
      </c>
      <c r="B140">
        <v>23200</v>
      </c>
      <c r="C140">
        <v>4115711</v>
      </c>
      <c r="D140" t="s">
        <v>600</v>
      </c>
      <c r="E140" t="s">
        <v>601</v>
      </c>
      <c r="F140" s="37">
        <v>4115711</v>
      </c>
      <c r="G140" t="s">
        <v>119</v>
      </c>
      <c r="H140" t="s">
        <v>754</v>
      </c>
      <c r="J140">
        <v>23069.25</v>
      </c>
      <c r="K140">
        <v>1775.75</v>
      </c>
      <c r="L140">
        <v>554</v>
      </c>
      <c r="M140">
        <v>135</v>
      </c>
      <c r="N140">
        <v>0</v>
      </c>
      <c r="O140">
        <v>8384.3700000000008</v>
      </c>
      <c r="P140">
        <v>851.91</v>
      </c>
      <c r="Q140">
        <v>472</v>
      </c>
      <c r="R140">
        <v>8190</v>
      </c>
      <c r="S140">
        <v>35242.28</v>
      </c>
      <c r="T140">
        <v>4.3</v>
      </c>
      <c r="U140">
        <v>99</v>
      </c>
      <c r="V140">
        <v>0.06</v>
      </c>
      <c r="W140">
        <v>4.24</v>
      </c>
      <c r="X140">
        <v>5.9999999999999609E-2</v>
      </c>
    </row>
    <row r="141" spans="1:24">
      <c r="A141" s="34">
        <v>523456</v>
      </c>
      <c r="B141">
        <v>40640</v>
      </c>
      <c r="C141">
        <v>4114328</v>
      </c>
      <c r="D141" t="s">
        <v>371</v>
      </c>
      <c r="E141" t="s">
        <v>372</v>
      </c>
      <c r="F141" s="37">
        <v>4114328</v>
      </c>
      <c r="G141" t="s">
        <v>152</v>
      </c>
      <c r="H141" t="s">
        <v>754</v>
      </c>
      <c r="J141">
        <v>24648.93</v>
      </c>
      <c r="K141">
        <v>4340.71</v>
      </c>
      <c r="L141">
        <v>655.32000000000005</v>
      </c>
      <c r="M141">
        <v>939.13</v>
      </c>
      <c r="N141">
        <v>0</v>
      </c>
      <c r="O141">
        <v>8272.5400000000009</v>
      </c>
      <c r="P141">
        <v>501.51</v>
      </c>
      <c r="Q141">
        <v>480.68</v>
      </c>
      <c r="R141">
        <v>9183</v>
      </c>
      <c r="S141">
        <v>39838.82</v>
      </c>
      <c r="T141">
        <v>4.34</v>
      </c>
      <c r="U141">
        <v>120</v>
      </c>
      <c r="V141">
        <v>0.05</v>
      </c>
      <c r="W141">
        <v>4.29</v>
      </c>
      <c r="X141">
        <v>4.9999999999999822E-2</v>
      </c>
    </row>
    <row r="142" spans="1:24">
      <c r="A142" s="34">
        <v>523456</v>
      </c>
      <c r="B142">
        <v>40910</v>
      </c>
      <c r="C142">
        <v>4114527</v>
      </c>
      <c r="D142" t="s">
        <v>396</v>
      </c>
      <c r="E142" t="s">
        <v>397</v>
      </c>
      <c r="F142" s="37">
        <v>4114527</v>
      </c>
      <c r="G142" t="s">
        <v>162</v>
      </c>
      <c r="H142" t="s">
        <v>754</v>
      </c>
      <c r="J142">
        <v>13869.87</v>
      </c>
      <c r="K142">
        <v>3209.78</v>
      </c>
      <c r="L142">
        <v>501.08</v>
      </c>
      <c r="M142">
        <v>0</v>
      </c>
      <c r="N142">
        <v>0</v>
      </c>
      <c r="O142">
        <v>4616.01</v>
      </c>
      <c r="P142">
        <v>3310.56</v>
      </c>
      <c r="Q142">
        <v>517</v>
      </c>
      <c r="R142">
        <v>5948</v>
      </c>
      <c r="S142">
        <v>26024.3</v>
      </c>
      <c r="T142">
        <v>4.38</v>
      </c>
      <c r="U142">
        <v>71</v>
      </c>
      <c r="V142">
        <v>0.09</v>
      </c>
      <c r="W142">
        <v>4.29</v>
      </c>
      <c r="X142">
        <v>8.9999999999999858E-2</v>
      </c>
    </row>
    <row r="143" spans="1:24">
      <c r="A143" s="34">
        <v>523456</v>
      </c>
      <c r="B143">
        <v>9000</v>
      </c>
      <c r="C143">
        <v>4115451</v>
      </c>
      <c r="D143" t="s">
        <v>429</v>
      </c>
      <c r="E143" t="s">
        <v>430</v>
      </c>
      <c r="F143" s="37">
        <v>4115451</v>
      </c>
      <c r="G143" t="s">
        <v>178</v>
      </c>
      <c r="H143" t="s">
        <v>754</v>
      </c>
      <c r="J143">
        <v>9753.5</v>
      </c>
      <c r="K143">
        <v>1258.25</v>
      </c>
      <c r="L143">
        <v>0</v>
      </c>
      <c r="M143">
        <v>0</v>
      </c>
      <c r="N143">
        <v>0</v>
      </c>
      <c r="O143">
        <v>4408.5</v>
      </c>
      <c r="P143">
        <v>1574</v>
      </c>
      <c r="Q143">
        <v>512</v>
      </c>
      <c r="R143">
        <v>4080</v>
      </c>
      <c r="S143">
        <v>17506.25</v>
      </c>
      <c r="T143">
        <v>4.29</v>
      </c>
      <c r="U143">
        <v>52</v>
      </c>
      <c r="V143">
        <v>0.13</v>
      </c>
      <c r="W143">
        <v>4.29</v>
      </c>
      <c r="X143">
        <v>0</v>
      </c>
    </row>
    <row r="144" spans="1:24">
      <c r="A144" s="34">
        <v>523456</v>
      </c>
      <c r="B144">
        <v>18700</v>
      </c>
      <c r="C144">
        <v>4158804</v>
      </c>
      <c r="D144" t="s">
        <v>445</v>
      </c>
      <c r="E144" t="s">
        <v>446</v>
      </c>
      <c r="F144" s="37">
        <v>4158804</v>
      </c>
      <c r="G144" t="s">
        <v>184</v>
      </c>
      <c r="H144" t="s">
        <v>754</v>
      </c>
      <c r="J144">
        <v>19558.919999999998</v>
      </c>
      <c r="K144">
        <v>8236.2999999999993</v>
      </c>
      <c r="L144">
        <v>832</v>
      </c>
      <c r="M144">
        <v>0</v>
      </c>
      <c r="N144">
        <v>0</v>
      </c>
      <c r="O144">
        <v>4058.08</v>
      </c>
      <c r="P144">
        <v>472.15</v>
      </c>
      <c r="Q144">
        <v>944</v>
      </c>
      <c r="R144">
        <v>7740</v>
      </c>
      <c r="S144">
        <v>34101.449999999997</v>
      </c>
      <c r="T144">
        <v>4.41</v>
      </c>
      <c r="U144">
        <v>96</v>
      </c>
      <c r="V144">
        <v>0.12</v>
      </c>
      <c r="W144">
        <v>4.29</v>
      </c>
      <c r="X144">
        <v>0.12000000000000011</v>
      </c>
    </row>
    <row r="145" spans="1:24">
      <c r="A145" s="39">
        <v>43677</v>
      </c>
      <c r="B145" s="36">
        <v>40800</v>
      </c>
      <c r="C145" s="36">
        <v>4113312</v>
      </c>
      <c r="D145" s="36" t="s">
        <v>681</v>
      </c>
      <c r="E145" s="36">
        <v>40800</v>
      </c>
      <c r="F145" s="36">
        <v>4113312</v>
      </c>
      <c r="G145" s="36" t="s">
        <v>204</v>
      </c>
      <c r="H145" s="36" t="s">
        <v>754</v>
      </c>
      <c r="I145" s="36"/>
      <c r="J145" s="36">
        <v>4079.85</v>
      </c>
      <c r="K145" s="36">
        <v>0</v>
      </c>
      <c r="L145" s="36">
        <v>0</v>
      </c>
      <c r="M145" s="36">
        <v>0</v>
      </c>
      <c r="N145" s="36">
        <v>0</v>
      </c>
      <c r="O145" s="36">
        <v>2702.85</v>
      </c>
      <c r="P145" s="36">
        <v>0</v>
      </c>
      <c r="Q145" s="36">
        <v>472</v>
      </c>
      <c r="R145" s="36">
        <v>1682</v>
      </c>
      <c r="S145" s="36">
        <v>7254.7</v>
      </c>
      <c r="T145" s="36">
        <v>4.3099999999999996</v>
      </c>
      <c r="U145" s="36">
        <v>30</v>
      </c>
      <c r="V145" s="36">
        <v>0.28000000000000003</v>
      </c>
      <c r="W145" s="36">
        <v>4.3099999999999996</v>
      </c>
      <c r="X145" s="36">
        <v>0</v>
      </c>
    </row>
    <row r="146" spans="1:24">
      <c r="A146" s="34">
        <v>523456</v>
      </c>
      <c r="B146">
        <v>8300</v>
      </c>
      <c r="C146">
        <v>4115851</v>
      </c>
      <c r="D146" t="s">
        <v>297</v>
      </c>
      <c r="E146" t="s">
        <v>298</v>
      </c>
      <c r="F146" s="37">
        <v>4115851</v>
      </c>
      <c r="G146" t="s">
        <v>75</v>
      </c>
      <c r="H146" t="s">
        <v>754</v>
      </c>
      <c r="J146">
        <v>19897.25</v>
      </c>
      <c r="K146">
        <v>4442.25</v>
      </c>
      <c r="L146">
        <v>566.75</v>
      </c>
      <c r="M146">
        <v>0</v>
      </c>
      <c r="N146">
        <v>0</v>
      </c>
      <c r="O146">
        <v>6694.5</v>
      </c>
      <c r="P146">
        <v>1976</v>
      </c>
      <c r="Q146">
        <v>488.02</v>
      </c>
      <c r="R146">
        <v>7754</v>
      </c>
      <c r="S146">
        <v>34064.769999999997</v>
      </c>
      <c r="T146">
        <v>4.3899999999999997</v>
      </c>
      <c r="U146">
        <v>97</v>
      </c>
      <c r="V146">
        <v>0.06</v>
      </c>
      <c r="W146">
        <v>4.33</v>
      </c>
      <c r="X146">
        <v>5.9999999999999609E-2</v>
      </c>
    </row>
    <row r="147" spans="1:24">
      <c r="A147" s="34">
        <v>523456</v>
      </c>
      <c r="B147">
        <v>8500</v>
      </c>
      <c r="C147">
        <v>4115341</v>
      </c>
      <c r="D147" t="s">
        <v>574</v>
      </c>
      <c r="E147" t="s">
        <v>575</v>
      </c>
      <c r="F147" s="37">
        <v>4115341</v>
      </c>
      <c r="G147" t="s">
        <v>108</v>
      </c>
      <c r="H147" t="s">
        <v>754</v>
      </c>
      <c r="J147">
        <v>17725.2</v>
      </c>
      <c r="K147">
        <v>8551.4</v>
      </c>
      <c r="L147">
        <v>560.59</v>
      </c>
      <c r="M147">
        <v>0</v>
      </c>
      <c r="N147">
        <v>971.97</v>
      </c>
      <c r="O147">
        <v>3087.8</v>
      </c>
      <c r="P147">
        <v>1948.55</v>
      </c>
      <c r="Q147">
        <v>268.25</v>
      </c>
      <c r="R147">
        <v>7559</v>
      </c>
      <c r="S147">
        <v>33113.760000000002</v>
      </c>
      <c r="T147">
        <v>4.38</v>
      </c>
      <c r="U147">
        <v>97</v>
      </c>
      <c r="V147">
        <v>0.04</v>
      </c>
      <c r="W147">
        <v>4.34</v>
      </c>
      <c r="X147">
        <v>4.0000000000000036E-2</v>
      </c>
    </row>
    <row r="148" spans="1:24">
      <c r="A148" s="34">
        <v>523456</v>
      </c>
      <c r="B148">
        <v>12500</v>
      </c>
      <c r="C148">
        <v>4115721</v>
      </c>
      <c r="D148" t="s">
        <v>678</v>
      </c>
      <c r="E148" t="s">
        <v>679</v>
      </c>
      <c r="F148" s="37">
        <v>4115721</v>
      </c>
      <c r="G148" t="s">
        <v>680</v>
      </c>
      <c r="H148" t="s">
        <v>754</v>
      </c>
      <c r="J148">
        <v>21457.68</v>
      </c>
      <c r="K148">
        <v>6742.72</v>
      </c>
      <c r="L148">
        <v>968</v>
      </c>
      <c r="M148">
        <v>0</v>
      </c>
      <c r="N148">
        <v>0</v>
      </c>
      <c r="O148">
        <v>5300.91</v>
      </c>
      <c r="P148">
        <v>339.57</v>
      </c>
      <c r="Q148">
        <v>520</v>
      </c>
      <c r="R148">
        <v>7999</v>
      </c>
      <c r="S148">
        <v>35328.879999999997</v>
      </c>
      <c r="T148">
        <v>4.42</v>
      </c>
      <c r="U148">
        <v>104</v>
      </c>
      <c r="V148">
        <v>7.0000000000000007E-2</v>
      </c>
      <c r="W148">
        <v>4.3499999999999996</v>
      </c>
      <c r="X148">
        <v>7.0000000000000284E-2</v>
      </c>
    </row>
    <row r="149" spans="1:24">
      <c r="A149" s="34">
        <v>523456</v>
      </c>
      <c r="B149">
        <v>10300</v>
      </c>
      <c r="C149">
        <v>4113924</v>
      </c>
      <c r="D149" t="s">
        <v>707</v>
      </c>
      <c r="E149" t="s">
        <v>708</v>
      </c>
      <c r="F149" s="37">
        <v>4113924</v>
      </c>
      <c r="G149" t="s">
        <v>214</v>
      </c>
      <c r="H149" t="s">
        <v>754</v>
      </c>
      <c r="J149">
        <v>18149.5</v>
      </c>
      <c r="K149">
        <v>3857.75</v>
      </c>
      <c r="L149">
        <v>489</v>
      </c>
      <c r="M149">
        <v>0</v>
      </c>
      <c r="N149">
        <v>0</v>
      </c>
      <c r="O149">
        <v>4101.25</v>
      </c>
      <c r="P149">
        <v>451</v>
      </c>
      <c r="Q149">
        <v>457.63</v>
      </c>
      <c r="R149">
        <v>6227</v>
      </c>
      <c r="S149">
        <v>27506.13</v>
      </c>
      <c r="T149">
        <v>4.42</v>
      </c>
      <c r="U149">
        <v>75</v>
      </c>
      <c r="V149">
        <v>7.0000000000000007E-2</v>
      </c>
      <c r="W149">
        <v>4.3499999999999996</v>
      </c>
      <c r="X149">
        <v>7.0000000000000284E-2</v>
      </c>
    </row>
    <row r="150" spans="1:24">
      <c r="A150" s="34">
        <v>523456</v>
      </c>
      <c r="B150">
        <v>7700</v>
      </c>
      <c r="C150">
        <v>4141701</v>
      </c>
      <c r="D150" t="s">
        <v>278</v>
      </c>
      <c r="E150" t="s">
        <v>279</v>
      </c>
      <c r="F150" s="37">
        <v>4141701</v>
      </c>
      <c r="G150" t="s">
        <v>280</v>
      </c>
      <c r="H150" t="s">
        <v>754</v>
      </c>
      <c r="J150">
        <v>39230.57</v>
      </c>
      <c r="K150">
        <v>6848.25</v>
      </c>
      <c r="L150">
        <v>520</v>
      </c>
      <c r="M150">
        <v>0</v>
      </c>
      <c r="N150">
        <v>0</v>
      </c>
      <c r="O150">
        <v>11814.33</v>
      </c>
      <c r="P150">
        <v>2380.9</v>
      </c>
      <c r="Q150">
        <v>496</v>
      </c>
      <c r="R150">
        <v>13961</v>
      </c>
      <c r="S150">
        <v>61290.05</v>
      </c>
      <c r="T150">
        <v>4.3899999999999997</v>
      </c>
      <c r="U150">
        <v>211</v>
      </c>
      <c r="V150">
        <v>0.04</v>
      </c>
      <c r="W150">
        <v>4.3499999999999996</v>
      </c>
      <c r="X150">
        <v>4.0000000000000036E-2</v>
      </c>
    </row>
    <row r="151" spans="1:24">
      <c r="A151" s="34">
        <v>523456</v>
      </c>
      <c r="B151">
        <v>29080</v>
      </c>
      <c r="C151">
        <v>4111779</v>
      </c>
      <c r="D151" t="s">
        <v>649</v>
      </c>
      <c r="E151" t="s">
        <v>650</v>
      </c>
      <c r="F151" s="37">
        <v>4111779</v>
      </c>
      <c r="G151" t="s">
        <v>142</v>
      </c>
      <c r="H151" t="s">
        <v>754</v>
      </c>
      <c r="J151">
        <v>20952</v>
      </c>
      <c r="K151">
        <v>4716.5</v>
      </c>
      <c r="L151">
        <v>487</v>
      </c>
      <c r="M151">
        <v>0</v>
      </c>
      <c r="N151">
        <v>0</v>
      </c>
      <c r="O151">
        <v>8165.25</v>
      </c>
      <c r="P151">
        <v>2240</v>
      </c>
      <c r="Q151">
        <v>520</v>
      </c>
      <c r="R151">
        <v>8381</v>
      </c>
      <c r="S151">
        <v>37080.75</v>
      </c>
      <c r="T151">
        <v>4.42</v>
      </c>
      <c r="U151">
        <v>117</v>
      </c>
      <c r="V151">
        <v>0.06</v>
      </c>
      <c r="W151">
        <v>4.3600000000000003</v>
      </c>
      <c r="X151">
        <v>5.9999999999999609E-2</v>
      </c>
    </row>
    <row r="152" spans="1:24">
      <c r="A152" s="39">
        <v>43690</v>
      </c>
      <c r="B152" s="36">
        <v>39990</v>
      </c>
      <c r="C152" s="36">
        <v>4219408</v>
      </c>
      <c r="D152" s="36" t="s">
        <v>359</v>
      </c>
      <c r="E152" s="36">
        <v>39990</v>
      </c>
      <c r="F152" s="36">
        <v>4219408</v>
      </c>
      <c r="G152" s="36" t="s">
        <v>146</v>
      </c>
      <c r="H152" s="36" t="s">
        <v>754</v>
      </c>
      <c r="I152" s="36"/>
      <c r="J152" s="36">
        <v>6122.5</v>
      </c>
      <c r="K152" s="36">
        <v>115</v>
      </c>
      <c r="L152" s="36">
        <v>0</v>
      </c>
      <c r="M152" s="36">
        <v>0</v>
      </c>
      <c r="N152" s="36">
        <v>0</v>
      </c>
      <c r="O152" s="36">
        <v>1901.28</v>
      </c>
      <c r="P152" s="36">
        <v>1342.25</v>
      </c>
      <c r="Q152" s="36">
        <v>0</v>
      </c>
      <c r="R152" s="36">
        <v>2150</v>
      </c>
      <c r="S152" s="36">
        <v>9481.0300000000007</v>
      </c>
      <c r="T152" s="36">
        <v>4.41</v>
      </c>
      <c r="U152" s="36">
        <v>40</v>
      </c>
      <c r="V152" s="36">
        <v>0</v>
      </c>
      <c r="W152" s="36">
        <v>4.41</v>
      </c>
      <c r="X152" s="36">
        <v>0</v>
      </c>
    </row>
    <row r="153" spans="1:24">
      <c r="A153" s="34">
        <v>523456</v>
      </c>
      <c r="B153">
        <v>17500</v>
      </c>
      <c r="C153">
        <v>4115731</v>
      </c>
      <c r="D153" t="s">
        <v>659</v>
      </c>
      <c r="E153" t="s">
        <v>660</v>
      </c>
      <c r="F153" s="37">
        <v>4115731</v>
      </c>
      <c r="G153" t="s">
        <v>661</v>
      </c>
      <c r="H153" t="s">
        <v>754</v>
      </c>
      <c r="J153">
        <v>18189.14</v>
      </c>
      <c r="K153">
        <v>3792.42</v>
      </c>
      <c r="L153">
        <v>1560.97</v>
      </c>
      <c r="M153">
        <v>0</v>
      </c>
      <c r="N153">
        <v>3722.69</v>
      </c>
      <c r="O153">
        <v>6119.03</v>
      </c>
      <c r="P153">
        <v>1835.4</v>
      </c>
      <c r="Q153">
        <v>512</v>
      </c>
      <c r="R153">
        <v>7982</v>
      </c>
      <c r="S153">
        <v>35731.65</v>
      </c>
      <c r="T153">
        <v>4.4800000000000004</v>
      </c>
      <c r="U153">
        <v>136</v>
      </c>
      <c r="V153">
        <v>0.06</v>
      </c>
      <c r="W153">
        <v>4.4200000000000008</v>
      </c>
      <c r="X153">
        <v>5.9999999999999609E-2</v>
      </c>
    </row>
    <row r="154" spans="1:24">
      <c r="A154" s="39">
        <v>43720</v>
      </c>
      <c r="B154" s="36">
        <v>25200</v>
      </c>
      <c r="C154" s="36">
        <v>4167904</v>
      </c>
      <c r="D154" s="36" t="s">
        <v>323</v>
      </c>
      <c r="E154" s="36">
        <v>25200</v>
      </c>
      <c r="F154" s="36">
        <v>4167904</v>
      </c>
      <c r="G154" s="36" t="s">
        <v>85</v>
      </c>
      <c r="H154" s="36" t="s">
        <v>754</v>
      </c>
      <c r="I154" s="36"/>
      <c r="J154" s="36">
        <v>25152.7</v>
      </c>
      <c r="K154" s="36">
        <v>5657.75</v>
      </c>
      <c r="L154" s="36">
        <v>1600.25</v>
      </c>
      <c r="M154" s="36">
        <v>0</v>
      </c>
      <c r="N154" s="36">
        <v>0</v>
      </c>
      <c r="O154" s="36">
        <v>5374.05</v>
      </c>
      <c r="P154" s="36">
        <v>1040</v>
      </c>
      <c r="Q154" s="36">
        <v>520</v>
      </c>
      <c r="R154" s="36">
        <v>8789</v>
      </c>
      <c r="S154" s="36">
        <v>39344.75</v>
      </c>
      <c r="T154" s="36">
        <v>4.4800000000000004</v>
      </c>
      <c r="U154" s="36">
        <v>150</v>
      </c>
      <c r="V154" s="36">
        <v>0.06</v>
      </c>
      <c r="W154" s="36">
        <v>4.4200000000000008</v>
      </c>
      <c r="X154" s="36">
        <v>5.9999999999999609E-2</v>
      </c>
    </row>
    <row r="155" spans="1:24">
      <c r="A155" s="34">
        <v>523456</v>
      </c>
      <c r="B155">
        <v>9400</v>
      </c>
      <c r="C155">
        <v>4146106</v>
      </c>
      <c r="D155" t="s">
        <v>505</v>
      </c>
      <c r="E155" t="s">
        <v>506</v>
      </c>
      <c r="F155" s="37">
        <v>4146106</v>
      </c>
      <c r="G155" t="s">
        <v>27</v>
      </c>
      <c r="H155" t="s">
        <v>754</v>
      </c>
      <c r="J155">
        <v>8484.32</v>
      </c>
      <c r="K155">
        <v>2911.32</v>
      </c>
      <c r="L155">
        <v>0</v>
      </c>
      <c r="M155">
        <v>0</v>
      </c>
      <c r="N155">
        <v>0</v>
      </c>
      <c r="O155">
        <v>1266.25</v>
      </c>
      <c r="P155">
        <v>1441</v>
      </c>
      <c r="Q155">
        <v>488</v>
      </c>
      <c r="R155">
        <v>3275</v>
      </c>
      <c r="S155">
        <v>14590.89</v>
      </c>
      <c r="T155">
        <v>4.46</v>
      </c>
      <c r="U155">
        <v>50</v>
      </c>
      <c r="V155">
        <v>0.15</v>
      </c>
      <c r="W155">
        <v>4.46</v>
      </c>
      <c r="X155">
        <v>0</v>
      </c>
    </row>
    <row r="156" spans="1:24">
      <c r="A156" s="34">
        <v>523456</v>
      </c>
      <c r="B156">
        <v>40250</v>
      </c>
      <c r="C156">
        <v>4115531</v>
      </c>
      <c r="D156" t="s">
        <v>675</v>
      </c>
      <c r="E156" t="s">
        <v>676</v>
      </c>
      <c r="F156" s="37">
        <v>4115531</v>
      </c>
      <c r="G156" t="s">
        <v>677</v>
      </c>
      <c r="H156" t="s">
        <v>754</v>
      </c>
      <c r="J156">
        <v>20937.419999999998</v>
      </c>
      <c r="K156">
        <v>6677.44</v>
      </c>
      <c r="L156">
        <v>2986.04</v>
      </c>
      <c r="M156">
        <v>0</v>
      </c>
      <c r="N156">
        <v>3100.73</v>
      </c>
      <c r="O156">
        <v>1786.67</v>
      </c>
      <c r="P156">
        <v>1032.54</v>
      </c>
      <c r="Q156">
        <v>525.75</v>
      </c>
      <c r="R156">
        <v>8193</v>
      </c>
      <c r="S156">
        <v>37046.589999999997</v>
      </c>
      <c r="T156">
        <v>4.5199999999999996</v>
      </c>
      <c r="U156">
        <v>120</v>
      </c>
      <c r="V156">
        <v>0.06</v>
      </c>
      <c r="W156">
        <v>4.46</v>
      </c>
      <c r="X156">
        <v>5.9999999999999609E-2</v>
      </c>
    </row>
    <row r="157" spans="1:24">
      <c r="A157" s="34">
        <v>523456</v>
      </c>
      <c r="B157">
        <v>40660</v>
      </c>
      <c r="C157">
        <v>4115371</v>
      </c>
      <c r="D157" t="s">
        <v>375</v>
      </c>
      <c r="E157" t="s">
        <v>376</v>
      </c>
      <c r="F157" s="37">
        <v>4115371</v>
      </c>
      <c r="G157" t="s">
        <v>377</v>
      </c>
      <c r="H157" t="s">
        <v>754</v>
      </c>
      <c r="J157">
        <v>12210.87</v>
      </c>
      <c r="K157">
        <v>1782.52</v>
      </c>
      <c r="L157">
        <v>0</v>
      </c>
      <c r="M157">
        <v>0</v>
      </c>
      <c r="N157">
        <v>0</v>
      </c>
      <c r="O157">
        <v>4167.67</v>
      </c>
      <c r="P157">
        <v>882.83</v>
      </c>
      <c r="Q157">
        <v>472.01</v>
      </c>
      <c r="R157">
        <v>4367</v>
      </c>
      <c r="S157">
        <v>19515.900000000001</v>
      </c>
      <c r="T157">
        <v>4.47</v>
      </c>
      <c r="U157">
        <v>53</v>
      </c>
      <c r="V157">
        <v>0.11</v>
      </c>
      <c r="W157">
        <v>4.47</v>
      </c>
      <c r="X157">
        <v>0</v>
      </c>
    </row>
    <row r="158" spans="1:24">
      <c r="A158" s="34">
        <v>523456</v>
      </c>
      <c r="B158">
        <v>40520</v>
      </c>
      <c r="C158">
        <v>4912010</v>
      </c>
      <c r="D158" t="s">
        <v>672</v>
      </c>
      <c r="E158" t="s">
        <v>673</v>
      </c>
      <c r="F158" s="37">
        <v>4912010</v>
      </c>
      <c r="G158" t="s">
        <v>674</v>
      </c>
      <c r="H158" t="s">
        <v>754</v>
      </c>
      <c r="J158">
        <v>10453.48</v>
      </c>
      <c r="K158">
        <v>897.75</v>
      </c>
      <c r="L158">
        <v>0</v>
      </c>
      <c r="M158">
        <v>0</v>
      </c>
      <c r="N158">
        <v>0</v>
      </c>
      <c r="O158">
        <v>3701.93</v>
      </c>
      <c r="P158">
        <v>1512.64</v>
      </c>
      <c r="Q158">
        <v>640</v>
      </c>
      <c r="R158">
        <v>3847</v>
      </c>
      <c r="S158">
        <v>17205.8</v>
      </c>
      <c r="T158">
        <v>4.47</v>
      </c>
      <c r="U158">
        <v>57</v>
      </c>
      <c r="V158">
        <v>0.17</v>
      </c>
      <c r="W158">
        <v>4.47</v>
      </c>
      <c r="X158">
        <v>0</v>
      </c>
    </row>
    <row r="159" spans="1:24">
      <c r="A159" s="34">
        <v>523456</v>
      </c>
      <c r="B159">
        <v>2300</v>
      </c>
      <c r="C159">
        <v>4114302</v>
      </c>
      <c r="D159" t="s">
        <v>318</v>
      </c>
      <c r="E159" t="s">
        <v>319</v>
      </c>
      <c r="F159" s="37">
        <v>4114302</v>
      </c>
      <c r="G159" t="s">
        <v>320</v>
      </c>
      <c r="H159" t="s">
        <v>754</v>
      </c>
      <c r="J159">
        <v>35593.5</v>
      </c>
      <c r="K159">
        <v>10034.75</v>
      </c>
      <c r="L159">
        <v>1007</v>
      </c>
      <c r="M159">
        <v>0</v>
      </c>
      <c r="N159">
        <v>0</v>
      </c>
      <c r="O159">
        <v>8132.75</v>
      </c>
      <c r="P159">
        <v>1368.25</v>
      </c>
      <c r="Q159">
        <v>456</v>
      </c>
      <c r="R159">
        <v>12556</v>
      </c>
      <c r="S159">
        <v>56592.25</v>
      </c>
      <c r="T159">
        <v>4.51</v>
      </c>
      <c r="U159">
        <v>160</v>
      </c>
      <c r="V159">
        <v>0.04</v>
      </c>
      <c r="W159">
        <v>4.47</v>
      </c>
      <c r="X159">
        <v>4.0000000000000036E-2</v>
      </c>
    </row>
    <row r="160" spans="1:24">
      <c r="A160" s="34">
        <v>523456</v>
      </c>
      <c r="B160">
        <v>4100</v>
      </c>
      <c r="C160">
        <v>4127403</v>
      </c>
      <c r="D160" t="s">
        <v>251</v>
      </c>
      <c r="E160" t="s">
        <v>252</v>
      </c>
      <c r="F160" s="37">
        <v>4127403</v>
      </c>
      <c r="G160" t="s">
        <v>56</v>
      </c>
      <c r="H160" t="s">
        <v>754</v>
      </c>
      <c r="J160">
        <v>28402.5</v>
      </c>
      <c r="K160">
        <v>7593.75</v>
      </c>
      <c r="L160">
        <v>0</v>
      </c>
      <c r="M160">
        <v>0</v>
      </c>
      <c r="N160">
        <v>0</v>
      </c>
      <c r="O160">
        <v>9335.5</v>
      </c>
      <c r="P160">
        <v>0</v>
      </c>
      <c r="Q160">
        <v>0</v>
      </c>
      <c r="R160">
        <v>10119</v>
      </c>
      <c r="S160">
        <v>45331.75</v>
      </c>
      <c r="T160">
        <v>4.4800000000000004</v>
      </c>
      <c r="U160">
        <v>168</v>
      </c>
      <c r="V160">
        <v>0</v>
      </c>
      <c r="W160">
        <v>4.4800000000000004</v>
      </c>
      <c r="X160">
        <v>0</v>
      </c>
    </row>
    <row r="161" spans="1:24">
      <c r="A161" s="34">
        <v>523456</v>
      </c>
      <c r="B161">
        <v>21200</v>
      </c>
      <c r="C161">
        <v>4113619</v>
      </c>
      <c r="D161" t="s">
        <v>478</v>
      </c>
      <c r="E161" t="s">
        <v>479</v>
      </c>
      <c r="F161" s="37">
        <v>4113619</v>
      </c>
      <c r="G161" t="s">
        <v>15</v>
      </c>
      <c r="H161" t="s">
        <v>754</v>
      </c>
      <c r="J161">
        <v>4715.6499999999996</v>
      </c>
      <c r="K161">
        <v>790.1</v>
      </c>
      <c r="L161">
        <v>0</v>
      </c>
      <c r="M161">
        <v>0</v>
      </c>
      <c r="N161">
        <v>0</v>
      </c>
      <c r="O161">
        <v>1470.01</v>
      </c>
      <c r="P161">
        <v>473.12</v>
      </c>
      <c r="Q161">
        <v>504</v>
      </c>
      <c r="R161">
        <v>1771</v>
      </c>
      <c r="S161">
        <v>7952.88</v>
      </c>
      <c r="T161">
        <v>4.49</v>
      </c>
      <c r="U161">
        <v>48</v>
      </c>
      <c r="V161">
        <v>0.28000000000000003</v>
      </c>
      <c r="W161">
        <v>4.49</v>
      </c>
      <c r="X161">
        <v>0</v>
      </c>
    </row>
    <row r="162" spans="1:24">
      <c r="A162" s="34">
        <v>523456</v>
      </c>
      <c r="B162">
        <v>40940</v>
      </c>
      <c r="C162">
        <v>4914138</v>
      </c>
      <c r="D162" t="s">
        <v>519</v>
      </c>
      <c r="E162" t="s">
        <v>520</v>
      </c>
      <c r="F162" s="37">
        <v>4914138</v>
      </c>
      <c r="G162" t="s">
        <v>35</v>
      </c>
      <c r="H162" t="s">
        <v>754</v>
      </c>
      <c r="J162">
        <v>9247.7999999999993</v>
      </c>
      <c r="K162">
        <v>1999.3</v>
      </c>
      <c r="L162">
        <v>103.9</v>
      </c>
      <c r="M162">
        <v>0</v>
      </c>
      <c r="N162">
        <v>0</v>
      </c>
      <c r="O162">
        <v>2776.47</v>
      </c>
      <c r="P162">
        <v>1479.3</v>
      </c>
      <c r="Q162">
        <v>488</v>
      </c>
      <c r="R162">
        <v>3584</v>
      </c>
      <c r="S162">
        <v>16094.77</v>
      </c>
      <c r="T162">
        <v>4.49</v>
      </c>
      <c r="U162">
        <v>45</v>
      </c>
      <c r="V162">
        <v>0.14000000000000001</v>
      </c>
      <c r="W162">
        <v>4.49</v>
      </c>
      <c r="X162">
        <v>0</v>
      </c>
    </row>
    <row r="163" spans="1:24">
      <c r="A163" s="34">
        <v>523456</v>
      </c>
      <c r="B163">
        <v>40750</v>
      </c>
      <c r="C163">
        <v>4113726</v>
      </c>
      <c r="D163" t="s">
        <v>329</v>
      </c>
      <c r="E163" t="s">
        <v>330</v>
      </c>
      <c r="F163" s="37">
        <v>4113726</v>
      </c>
      <c r="G163" t="s">
        <v>88</v>
      </c>
      <c r="H163" t="s">
        <v>754</v>
      </c>
      <c r="J163">
        <v>20369.5</v>
      </c>
      <c r="K163">
        <v>7122.25</v>
      </c>
      <c r="L163">
        <v>1184.75</v>
      </c>
      <c r="M163">
        <v>564.25</v>
      </c>
      <c r="N163">
        <v>0</v>
      </c>
      <c r="O163">
        <v>1753.75</v>
      </c>
      <c r="P163">
        <v>1025.75</v>
      </c>
      <c r="Q163">
        <v>674</v>
      </c>
      <c r="R163">
        <v>7144</v>
      </c>
      <c r="S163">
        <v>32694.25</v>
      </c>
      <c r="T163">
        <v>4.58</v>
      </c>
      <c r="U163">
        <v>93</v>
      </c>
      <c r="V163">
        <v>0.09</v>
      </c>
      <c r="W163">
        <v>4.49</v>
      </c>
      <c r="X163">
        <v>8.9999999999999858E-2</v>
      </c>
    </row>
    <row r="164" spans="1:24">
      <c r="A164" s="34">
        <v>523456</v>
      </c>
      <c r="B164">
        <v>15500</v>
      </c>
      <c r="C164">
        <v>4115411</v>
      </c>
      <c r="D164" t="s">
        <v>539</v>
      </c>
      <c r="E164" t="s">
        <v>540</v>
      </c>
      <c r="F164" s="37">
        <v>4115411</v>
      </c>
      <c r="G164" t="s">
        <v>541</v>
      </c>
      <c r="H164" t="s">
        <v>754</v>
      </c>
      <c r="J164">
        <v>17152.52</v>
      </c>
      <c r="K164">
        <v>2939.5</v>
      </c>
      <c r="L164">
        <v>924.67</v>
      </c>
      <c r="M164">
        <v>0</v>
      </c>
      <c r="N164">
        <v>0</v>
      </c>
      <c r="O164">
        <v>6151.48</v>
      </c>
      <c r="P164">
        <v>1645.02</v>
      </c>
      <c r="Q164">
        <v>432</v>
      </c>
      <c r="R164">
        <v>6388</v>
      </c>
      <c r="S164">
        <v>29245.19</v>
      </c>
      <c r="T164">
        <v>4.58</v>
      </c>
      <c r="U164">
        <v>100</v>
      </c>
      <c r="V164">
        <v>7.0000000000000007E-2</v>
      </c>
      <c r="W164">
        <v>4.51</v>
      </c>
      <c r="X164">
        <v>7.0000000000000284E-2</v>
      </c>
    </row>
    <row r="165" spans="1:24">
      <c r="A165" s="34">
        <v>523456</v>
      </c>
      <c r="B165">
        <v>18900</v>
      </c>
      <c r="C165">
        <v>4113825</v>
      </c>
      <c r="D165" t="s">
        <v>699</v>
      </c>
      <c r="E165" t="s">
        <v>700</v>
      </c>
      <c r="F165" s="37">
        <v>4113825</v>
      </c>
      <c r="G165" t="s">
        <v>211</v>
      </c>
      <c r="H165" t="s">
        <v>754</v>
      </c>
      <c r="J165">
        <v>29269.94</v>
      </c>
      <c r="K165">
        <v>8490.36</v>
      </c>
      <c r="L165">
        <v>1016</v>
      </c>
      <c r="M165">
        <v>0</v>
      </c>
      <c r="N165">
        <v>944.04</v>
      </c>
      <c r="O165">
        <v>9554.85</v>
      </c>
      <c r="P165">
        <v>496</v>
      </c>
      <c r="Q165">
        <v>496</v>
      </c>
      <c r="R165">
        <v>11034</v>
      </c>
      <c r="S165">
        <v>50267.19</v>
      </c>
      <c r="T165">
        <v>4.5599999999999996</v>
      </c>
      <c r="U165">
        <v>148</v>
      </c>
      <c r="V165">
        <v>0.04</v>
      </c>
      <c r="W165">
        <v>4.5199999999999996</v>
      </c>
      <c r="X165">
        <v>4.0000000000000036E-2</v>
      </c>
    </row>
    <row r="166" spans="1:24">
      <c r="A166" s="34">
        <v>523456</v>
      </c>
      <c r="B166">
        <v>15800</v>
      </c>
      <c r="C166">
        <v>4154407</v>
      </c>
      <c r="D166" t="s">
        <v>403</v>
      </c>
      <c r="E166" t="s">
        <v>404</v>
      </c>
      <c r="F166" s="37">
        <v>4154407</v>
      </c>
      <c r="G166" t="s">
        <v>165</v>
      </c>
      <c r="H166" t="s">
        <v>754</v>
      </c>
      <c r="J166">
        <v>14921.77</v>
      </c>
      <c r="K166">
        <v>2577.39</v>
      </c>
      <c r="L166">
        <v>0</v>
      </c>
      <c r="M166">
        <v>984.17</v>
      </c>
      <c r="N166">
        <v>778.39</v>
      </c>
      <c r="O166">
        <v>5600.16</v>
      </c>
      <c r="P166">
        <v>1200.42</v>
      </c>
      <c r="Q166">
        <v>0</v>
      </c>
      <c r="R166">
        <v>5693</v>
      </c>
      <c r="S166">
        <v>26062.3</v>
      </c>
      <c r="T166">
        <v>4.58</v>
      </c>
      <c r="U166">
        <v>75</v>
      </c>
      <c r="V166">
        <v>0</v>
      </c>
      <c r="W166">
        <v>4.58</v>
      </c>
      <c r="X166">
        <v>0</v>
      </c>
    </row>
    <row r="167" spans="1:24">
      <c r="A167" s="34">
        <v>523456</v>
      </c>
      <c r="B167">
        <v>13900</v>
      </c>
      <c r="C167">
        <v>4115651</v>
      </c>
      <c r="D167" t="s">
        <v>281</v>
      </c>
      <c r="E167" t="s">
        <v>282</v>
      </c>
      <c r="F167" s="37">
        <v>4115651</v>
      </c>
      <c r="G167" t="s">
        <v>283</v>
      </c>
      <c r="H167" t="s">
        <v>754</v>
      </c>
      <c r="J167">
        <v>12201.7</v>
      </c>
      <c r="K167">
        <v>1857.16</v>
      </c>
      <c r="L167">
        <v>681.78</v>
      </c>
      <c r="M167">
        <v>0</v>
      </c>
      <c r="N167">
        <v>3225.7</v>
      </c>
      <c r="O167">
        <v>5609.83</v>
      </c>
      <c r="P167">
        <v>572.08000000000004</v>
      </c>
      <c r="Q167">
        <v>424</v>
      </c>
      <c r="R167">
        <v>5274</v>
      </c>
      <c r="S167">
        <v>24572.25</v>
      </c>
      <c r="T167">
        <v>4.66</v>
      </c>
      <c r="U167">
        <v>100</v>
      </c>
      <c r="V167">
        <v>0.08</v>
      </c>
      <c r="W167">
        <v>4.58</v>
      </c>
      <c r="X167">
        <v>8.0000000000000071E-2</v>
      </c>
    </row>
    <row r="168" spans="1:24" s="36" customFormat="1">
      <c r="A168" s="34">
        <v>523456</v>
      </c>
      <c r="B168">
        <v>40340</v>
      </c>
      <c r="C168">
        <v>4000014</v>
      </c>
      <c r="D168" t="s">
        <v>692</v>
      </c>
      <c r="E168" t="s">
        <v>693</v>
      </c>
      <c r="F168" s="37">
        <v>4000014</v>
      </c>
      <c r="G168" t="s">
        <v>209</v>
      </c>
      <c r="H168" t="s">
        <v>754</v>
      </c>
      <c r="I168"/>
      <c r="J168">
        <v>22801.9</v>
      </c>
      <c r="K168">
        <v>7676</v>
      </c>
      <c r="L168">
        <v>0</v>
      </c>
      <c r="M168">
        <v>0</v>
      </c>
      <c r="N168">
        <v>0</v>
      </c>
      <c r="O168">
        <v>4338.1000000000004</v>
      </c>
      <c r="P168">
        <v>2495.5</v>
      </c>
      <c r="Q168">
        <v>484.6</v>
      </c>
      <c r="R168">
        <v>8075</v>
      </c>
      <c r="S168">
        <v>37796.1</v>
      </c>
      <c r="T168">
        <v>4.68</v>
      </c>
      <c r="U168">
        <v>97</v>
      </c>
      <c r="V168">
        <v>0.06</v>
      </c>
      <c r="W168">
        <v>4.62</v>
      </c>
      <c r="X168">
        <v>5.9999999999999609E-2</v>
      </c>
    </row>
    <row r="169" spans="1:24">
      <c r="A169" s="34">
        <v>523456</v>
      </c>
      <c r="B169">
        <v>20400</v>
      </c>
      <c r="C169">
        <v>4113817</v>
      </c>
      <c r="D169" t="s">
        <v>336</v>
      </c>
      <c r="E169" t="s">
        <v>337</v>
      </c>
      <c r="F169" s="37">
        <v>4113817</v>
      </c>
      <c r="G169" t="s">
        <v>91</v>
      </c>
      <c r="H169" t="s">
        <v>754</v>
      </c>
      <c r="J169">
        <v>14557.76</v>
      </c>
      <c r="K169">
        <v>3052.24</v>
      </c>
      <c r="L169">
        <v>0</v>
      </c>
      <c r="M169">
        <v>0</v>
      </c>
      <c r="N169">
        <v>329.16</v>
      </c>
      <c r="O169">
        <v>5935.64</v>
      </c>
      <c r="P169">
        <v>1298.49</v>
      </c>
      <c r="Q169">
        <v>376</v>
      </c>
      <c r="R169">
        <v>5411</v>
      </c>
      <c r="S169">
        <v>25549.29</v>
      </c>
      <c r="T169">
        <v>4.72</v>
      </c>
      <c r="U169">
        <v>136</v>
      </c>
      <c r="V169">
        <v>7.0000000000000007E-2</v>
      </c>
      <c r="W169">
        <v>4.6499999999999995</v>
      </c>
      <c r="X169">
        <v>7.0000000000000284E-2</v>
      </c>
    </row>
    <row r="170" spans="1:24">
      <c r="A170" s="34">
        <v>523456</v>
      </c>
      <c r="B170">
        <v>40600</v>
      </c>
      <c r="C170">
        <v>4112314</v>
      </c>
      <c r="D170" t="s">
        <v>244</v>
      </c>
      <c r="E170" t="s">
        <v>245</v>
      </c>
      <c r="F170" s="37">
        <v>4112314</v>
      </c>
      <c r="G170" t="s">
        <v>53</v>
      </c>
      <c r="H170" t="s">
        <v>754</v>
      </c>
      <c r="J170">
        <v>9438.11</v>
      </c>
      <c r="K170">
        <v>799.9</v>
      </c>
      <c r="L170">
        <v>0</v>
      </c>
      <c r="M170">
        <v>0</v>
      </c>
      <c r="N170">
        <v>0</v>
      </c>
      <c r="O170">
        <v>3580.93</v>
      </c>
      <c r="P170">
        <v>920</v>
      </c>
      <c r="Q170">
        <v>80</v>
      </c>
      <c r="R170">
        <v>3140</v>
      </c>
      <c r="S170">
        <v>14818.94</v>
      </c>
      <c r="T170">
        <v>4.72</v>
      </c>
      <c r="U170">
        <v>43</v>
      </c>
      <c r="V170">
        <v>0.03</v>
      </c>
      <c r="W170">
        <v>4.72</v>
      </c>
      <c r="X170">
        <v>0</v>
      </c>
    </row>
    <row r="171" spans="1:24">
      <c r="A171" s="34">
        <v>523456</v>
      </c>
      <c r="B171">
        <v>19700</v>
      </c>
      <c r="C171">
        <v>4160107</v>
      </c>
      <c r="D171" t="s">
        <v>654</v>
      </c>
      <c r="E171" t="s">
        <v>655</v>
      </c>
      <c r="F171" s="37">
        <v>4160107</v>
      </c>
      <c r="G171" t="s">
        <v>656</v>
      </c>
      <c r="H171" t="s">
        <v>754</v>
      </c>
      <c r="J171">
        <v>33194</v>
      </c>
      <c r="K171">
        <v>14663.65</v>
      </c>
      <c r="L171">
        <v>533.5</v>
      </c>
      <c r="M171">
        <v>0</v>
      </c>
      <c r="N171">
        <v>0</v>
      </c>
      <c r="O171">
        <v>6487.74</v>
      </c>
      <c r="P171">
        <v>61.75</v>
      </c>
      <c r="Q171">
        <v>420</v>
      </c>
      <c r="R171">
        <v>11618</v>
      </c>
      <c r="S171">
        <v>55360.639999999999</v>
      </c>
      <c r="T171">
        <v>4.7699999999999996</v>
      </c>
      <c r="U171">
        <v>187</v>
      </c>
      <c r="V171">
        <v>0.04</v>
      </c>
      <c r="W171">
        <v>4.7299999999999995</v>
      </c>
      <c r="X171">
        <v>4.0000000000000036E-2</v>
      </c>
    </row>
    <row r="172" spans="1:24">
      <c r="A172" s="34">
        <v>523456</v>
      </c>
      <c r="B172">
        <v>35010</v>
      </c>
      <c r="C172">
        <v>4114670</v>
      </c>
      <c r="D172" t="s">
        <v>367</v>
      </c>
      <c r="E172" t="s">
        <v>368</v>
      </c>
      <c r="F172" s="37">
        <v>4114670</v>
      </c>
      <c r="G172" t="s">
        <v>150</v>
      </c>
      <c r="H172" t="s">
        <v>754</v>
      </c>
      <c r="J172">
        <v>26990.959999999999</v>
      </c>
      <c r="K172">
        <v>7702.92</v>
      </c>
      <c r="L172">
        <v>496</v>
      </c>
      <c r="M172">
        <v>0</v>
      </c>
      <c r="N172">
        <v>138.26</v>
      </c>
      <c r="O172">
        <v>7735.97</v>
      </c>
      <c r="P172">
        <v>756.58</v>
      </c>
      <c r="Q172">
        <v>520</v>
      </c>
      <c r="R172">
        <v>9243</v>
      </c>
      <c r="S172">
        <v>44340.69</v>
      </c>
      <c r="T172">
        <v>4.8</v>
      </c>
      <c r="U172">
        <v>117</v>
      </c>
      <c r="V172">
        <v>0.06</v>
      </c>
      <c r="W172">
        <v>4.74</v>
      </c>
      <c r="X172">
        <v>5.9999999999999609E-2</v>
      </c>
    </row>
    <row r="173" spans="1:24">
      <c r="A173" s="34">
        <v>523456</v>
      </c>
      <c r="B173">
        <v>24600</v>
      </c>
      <c r="C173">
        <v>4114245</v>
      </c>
      <c r="D173" t="s">
        <v>621</v>
      </c>
      <c r="E173" t="s">
        <v>622</v>
      </c>
      <c r="F173" s="37">
        <v>4114245</v>
      </c>
      <c r="G173" t="s">
        <v>129</v>
      </c>
      <c r="H173" t="s">
        <v>754</v>
      </c>
      <c r="J173">
        <v>25950.3</v>
      </c>
      <c r="K173">
        <v>10786.88</v>
      </c>
      <c r="L173">
        <v>1177.8</v>
      </c>
      <c r="M173">
        <v>0</v>
      </c>
      <c r="N173">
        <v>0</v>
      </c>
      <c r="O173">
        <v>2951.3</v>
      </c>
      <c r="P173">
        <v>818.73</v>
      </c>
      <c r="Q173">
        <v>431.92</v>
      </c>
      <c r="R173">
        <v>8801</v>
      </c>
      <c r="S173">
        <v>42116.93</v>
      </c>
      <c r="T173">
        <v>4.79</v>
      </c>
      <c r="U173">
        <v>139</v>
      </c>
      <c r="V173">
        <v>0.05</v>
      </c>
      <c r="W173">
        <v>4.74</v>
      </c>
      <c r="X173">
        <v>4.9999999999999822E-2</v>
      </c>
    </row>
    <row r="174" spans="1:24">
      <c r="A174" s="34">
        <v>523456</v>
      </c>
      <c r="B174">
        <v>35030</v>
      </c>
      <c r="C174">
        <v>4113080</v>
      </c>
      <c r="D174" t="s">
        <v>308</v>
      </c>
      <c r="E174" t="s">
        <v>309</v>
      </c>
      <c r="F174" s="37">
        <v>4113080</v>
      </c>
      <c r="G174" t="s">
        <v>310</v>
      </c>
      <c r="H174" t="s">
        <v>754</v>
      </c>
      <c r="J174">
        <v>24952.27</v>
      </c>
      <c r="K174">
        <v>9856.43</v>
      </c>
      <c r="L174">
        <v>2212.91</v>
      </c>
      <c r="M174">
        <v>0</v>
      </c>
      <c r="N174">
        <v>0</v>
      </c>
      <c r="O174">
        <v>3305.08</v>
      </c>
      <c r="P174">
        <v>0</v>
      </c>
      <c r="Q174">
        <v>441.05</v>
      </c>
      <c r="R174">
        <v>8489</v>
      </c>
      <c r="S174">
        <v>40767.74</v>
      </c>
      <c r="T174">
        <v>4.8</v>
      </c>
      <c r="U174">
        <v>120</v>
      </c>
      <c r="V174">
        <v>0.05</v>
      </c>
      <c r="W174">
        <v>4.75</v>
      </c>
      <c r="X174">
        <v>4.9999999999999822E-2</v>
      </c>
    </row>
    <row r="175" spans="1:24">
      <c r="A175" s="34">
        <v>523456</v>
      </c>
      <c r="B175">
        <v>40280</v>
      </c>
      <c r="C175">
        <v>4111134</v>
      </c>
      <c r="D175" t="s">
        <v>551</v>
      </c>
      <c r="E175" t="s">
        <v>552</v>
      </c>
      <c r="F175" s="37">
        <v>4111134</v>
      </c>
      <c r="G175" t="s">
        <v>51</v>
      </c>
      <c r="H175" t="s">
        <v>754</v>
      </c>
      <c r="J175">
        <v>14757.75</v>
      </c>
      <c r="K175">
        <v>3200.57</v>
      </c>
      <c r="L175">
        <v>1470.76</v>
      </c>
      <c r="M175">
        <v>0</v>
      </c>
      <c r="N175">
        <v>0</v>
      </c>
      <c r="O175">
        <v>3558.57</v>
      </c>
      <c r="P175">
        <v>649.27</v>
      </c>
      <c r="Q175">
        <v>512</v>
      </c>
      <c r="R175">
        <v>4955</v>
      </c>
      <c r="S175">
        <v>24148.92</v>
      </c>
      <c r="T175">
        <v>4.87</v>
      </c>
      <c r="U175">
        <v>61</v>
      </c>
      <c r="V175">
        <v>0.1</v>
      </c>
      <c r="W175">
        <v>4.7700000000000005</v>
      </c>
      <c r="X175">
        <v>9.9999999999999645E-2</v>
      </c>
    </row>
    <row r="176" spans="1:24">
      <c r="A176" s="34">
        <v>523456</v>
      </c>
      <c r="B176">
        <v>31550</v>
      </c>
      <c r="C176">
        <v>4115271</v>
      </c>
      <c r="D176" t="s">
        <v>276</v>
      </c>
      <c r="E176" t="s">
        <v>277</v>
      </c>
      <c r="F176" s="37">
        <v>4115271</v>
      </c>
      <c r="G176" t="s">
        <v>67</v>
      </c>
      <c r="H176" t="s">
        <v>754</v>
      </c>
      <c r="J176">
        <v>6837</v>
      </c>
      <c r="K176">
        <v>0</v>
      </c>
      <c r="L176">
        <v>2556.75</v>
      </c>
      <c r="M176">
        <v>96.25</v>
      </c>
      <c r="N176">
        <v>286.5</v>
      </c>
      <c r="O176">
        <v>3207.5</v>
      </c>
      <c r="P176">
        <v>1731</v>
      </c>
      <c r="Q176">
        <v>512</v>
      </c>
      <c r="R176">
        <v>3083</v>
      </c>
      <c r="S176">
        <v>15227</v>
      </c>
      <c r="T176">
        <v>4.9400000000000004</v>
      </c>
      <c r="U176">
        <v>92</v>
      </c>
      <c r="V176">
        <v>0.17</v>
      </c>
      <c r="W176">
        <v>4.7700000000000005</v>
      </c>
      <c r="X176">
        <v>0.16999999999999993</v>
      </c>
    </row>
    <row r="177" spans="1:24">
      <c r="A177" s="34">
        <v>523456</v>
      </c>
      <c r="B177">
        <v>1200</v>
      </c>
      <c r="C177">
        <v>4104808</v>
      </c>
      <c r="D177" t="s">
        <v>546</v>
      </c>
      <c r="E177" t="s">
        <v>547</v>
      </c>
      <c r="F177" s="37">
        <v>4104808</v>
      </c>
      <c r="G177" t="s">
        <v>49</v>
      </c>
      <c r="H177" t="s">
        <v>754</v>
      </c>
      <c r="J177">
        <v>28156.85</v>
      </c>
      <c r="K177">
        <v>5660.58</v>
      </c>
      <c r="L177">
        <v>0</v>
      </c>
      <c r="M177">
        <v>0</v>
      </c>
      <c r="N177">
        <v>581.72</v>
      </c>
      <c r="O177">
        <v>8898.23</v>
      </c>
      <c r="P177">
        <v>1673.94</v>
      </c>
      <c r="Q177">
        <v>400</v>
      </c>
      <c r="R177">
        <v>9311</v>
      </c>
      <c r="S177">
        <v>45371.32</v>
      </c>
      <c r="T177">
        <v>4.87</v>
      </c>
      <c r="U177">
        <v>116</v>
      </c>
      <c r="V177">
        <v>0.04</v>
      </c>
      <c r="W177">
        <v>4.83</v>
      </c>
      <c r="X177">
        <v>4.0000000000000036E-2</v>
      </c>
    </row>
    <row r="178" spans="1:24">
      <c r="A178" s="34">
        <v>523456</v>
      </c>
      <c r="B178">
        <v>36600</v>
      </c>
      <c r="C178">
        <v>4113049</v>
      </c>
      <c r="D178" t="s">
        <v>422</v>
      </c>
      <c r="E178" t="s">
        <v>423</v>
      </c>
      <c r="F178" s="37">
        <v>4113049</v>
      </c>
      <c r="G178" t="s">
        <v>175</v>
      </c>
      <c r="H178" t="s">
        <v>754</v>
      </c>
      <c r="J178">
        <v>9693.15</v>
      </c>
      <c r="K178">
        <v>3369</v>
      </c>
      <c r="L178">
        <v>526.5</v>
      </c>
      <c r="M178">
        <v>0</v>
      </c>
      <c r="N178">
        <v>0</v>
      </c>
      <c r="O178">
        <v>1561.97</v>
      </c>
      <c r="P178">
        <v>1613.25</v>
      </c>
      <c r="Q178">
        <v>432</v>
      </c>
      <c r="R178">
        <v>3543</v>
      </c>
      <c r="S178">
        <v>17195.87</v>
      </c>
      <c r="T178">
        <v>4.8499999999999996</v>
      </c>
      <c r="U178">
        <v>42</v>
      </c>
      <c r="V178">
        <v>0.12</v>
      </c>
      <c r="W178">
        <v>4.8499999999999996</v>
      </c>
      <c r="X178">
        <v>0</v>
      </c>
    </row>
    <row r="179" spans="1:24">
      <c r="A179" s="34">
        <v>523456</v>
      </c>
      <c r="B179">
        <v>2600</v>
      </c>
      <c r="C179">
        <v>4110508</v>
      </c>
      <c r="D179" t="s">
        <v>651</v>
      </c>
      <c r="E179" t="s">
        <v>652</v>
      </c>
      <c r="F179" s="37">
        <v>4110508</v>
      </c>
      <c r="G179" t="s">
        <v>653</v>
      </c>
      <c r="H179" t="s">
        <v>754</v>
      </c>
      <c r="J179">
        <v>18495.919999999998</v>
      </c>
      <c r="K179">
        <v>3910.5</v>
      </c>
      <c r="L179">
        <v>1142.25</v>
      </c>
      <c r="M179">
        <v>0</v>
      </c>
      <c r="N179">
        <v>0</v>
      </c>
      <c r="O179">
        <v>5198.5</v>
      </c>
      <c r="P179">
        <v>2436</v>
      </c>
      <c r="Q179">
        <v>88</v>
      </c>
      <c r="R179">
        <v>6428</v>
      </c>
      <c r="S179">
        <v>31271.17</v>
      </c>
      <c r="T179">
        <v>4.8600000000000003</v>
      </c>
      <c r="U179">
        <v>84</v>
      </c>
      <c r="V179">
        <v>0.01</v>
      </c>
      <c r="W179">
        <v>4.8500000000000005</v>
      </c>
      <c r="X179">
        <v>9.9999999999997868E-3</v>
      </c>
    </row>
    <row r="180" spans="1:24">
      <c r="A180" s="34">
        <v>523456</v>
      </c>
      <c r="B180">
        <v>40580</v>
      </c>
      <c r="C180">
        <v>4113650</v>
      </c>
      <c r="D180" t="s">
        <v>584</v>
      </c>
      <c r="E180" t="s">
        <v>585</v>
      </c>
      <c r="F180" s="37">
        <v>4113650</v>
      </c>
      <c r="G180" t="s">
        <v>112</v>
      </c>
      <c r="H180" t="s">
        <v>754</v>
      </c>
      <c r="J180">
        <v>10608.37</v>
      </c>
      <c r="K180">
        <v>4651.01</v>
      </c>
      <c r="L180">
        <v>1061.71</v>
      </c>
      <c r="M180">
        <v>0</v>
      </c>
      <c r="N180">
        <v>0</v>
      </c>
      <c r="O180">
        <v>3079.97</v>
      </c>
      <c r="P180">
        <v>0</v>
      </c>
      <c r="Q180">
        <v>520</v>
      </c>
      <c r="R180">
        <v>3993</v>
      </c>
      <c r="S180">
        <v>19921.060000000001</v>
      </c>
      <c r="T180">
        <v>4.99</v>
      </c>
      <c r="U180">
        <v>69</v>
      </c>
      <c r="V180">
        <v>0.13</v>
      </c>
      <c r="W180">
        <v>4.8600000000000003</v>
      </c>
      <c r="X180">
        <v>0.12999999999999989</v>
      </c>
    </row>
    <row r="181" spans="1:24">
      <c r="A181" s="34">
        <v>523456</v>
      </c>
      <c r="B181">
        <v>29900</v>
      </c>
      <c r="C181">
        <v>4173209</v>
      </c>
      <c r="D181" t="s">
        <v>535</v>
      </c>
      <c r="E181" t="s">
        <v>536</v>
      </c>
      <c r="F181" s="37">
        <v>4173209</v>
      </c>
      <c r="G181" t="s">
        <v>44</v>
      </c>
      <c r="H181" t="s">
        <v>754</v>
      </c>
      <c r="J181">
        <v>13646.64</v>
      </c>
      <c r="K181">
        <v>368.22</v>
      </c>
      <c r="L181">
        <v>641.25</v>
      </c>
      <c r="M181">
        <v>1515.02</v>
      </c>
      <c r="N181">
        <v>1302.73</v>
      </c>
      <c r="O181">
        <v>3417.95</v>
      </c>
      <c r="P181">
        <v>305.26</v>
      </c>
      <c r="Q181">
        <v>446</v>
      </c>
      <c r="R181">
        <v>4418</v>
      </c>
      <c r="S181">
        <v>21643.07</v>
      </c>
      <c r="T181">
        <v>4.9000000000000004</v>
      </c>
      <c r="U181">
        <v>54</v>
      </c>
      <c r="V181">
        <v>0.1</v>
      </c>
      <c r="W181">
        <v>4.9000000000000004</v>
      </c>
      <c r="X181">
        <v>0</v>
      </c>
    </row>
    <row r="182" spans="1:24">
      <c r="A182" s="34">
        <v>523456</v>
      </c>
      <c r="B182">
        <v>8700</v>
      </c>
      <c r="C182">
        <v>4113643</v>
      </c>
      <c r="D182" t="s">
        <v>441</v>
      </c>
      <c r="E182" t="s">
        <v>442</v>
      </c>
      <c r="F182" s="37">
        <v>4113643</v>
      </c>
      <c r="G182" t="s">
        <v>182</v>
      </c>
      <c r="H182" t="s">
        <v>754</v>
      </c>
      <c r="J182">
        <v>24745.75</v>
      </c>
      <c r="K182">
        <v>8517.01</v>
      </c>
      <c r="L182">
        <v>0</v>
      </c>
      <c r="M182">
        <v>0</v>
      </c>
      <c r="N182">
        <v>0</v>
      </c>
      <c r="O182">
        <v>8845.4</v>
      </c>
      <c r="P182">
        <v>1277.5</v>
      </c>
      <c r="Q182">
        <v>528</v>
      </c>
      <c r="R182">
        <v>8846</v>
      </c>
      <c r="S182">
        <v>43913.66</v>
      </c>
      <c r="T182">
        <v>4.96</v>
      </c>
      <c r="U182">
        <v>165</v>
      </c>
      <c r="V182">
        <v>0.06</v>
      </c>
      <c r="W182">
        <v>4.9000000000000004</v>
      </c>
      <c r="X182">
        <v>5.9999999999999609E-2</v>
      </c>
    </row>
    <row r="183" spans="1:24">
      <c r="A183" s="34">
        <v>523456</v>
      </c>
      <c r="B183">
        <v>1400</v>
      </c>
      <c r="C183">
        <v>4107702</v>
      </c>
      <c r="D183" t="s">
        <v>355</v>
      </c>
      <c r="E183" t="s">
        <v>356</v>
      </c>
      <c r="F183" s="37">
        <v>4107702</v>
      </c>
      <c r="G183" t="s">
        <v>144</v>
      </c>
      <c r="H183" t="s">
        <v>754</v>
      </c>
      <c r="J183">
        <v>54006.25</v>
      </c>
      <c r="K183">
        <v>8107.75</v>
      </c>
      <c r="L183">
        <v>0</v>
      </c>
      <c r="M183">
        <v>0</v>
      </c>
      <c r="N183">
        <v>0</v>
      </c>
      <c r="O183">
        <v>20663.75</v>
      </c>
      <c r="P183">
        <v>3556</v>
      </c>
      <c r="Q183">
        <v>520</v>
      </c>
      <c r="R183">
        <v>17405</v>
      </c>
      <c r="S183">
        <v>86853.75</v>
      </c>
      <c r="T183">
        <v>4.99</v>
      </c>
      <c r="U183">
        <v>215</v>
      </c>
      <c r="V183">
        <v>0.03</v>
      </c>
      <c r="W183">
        <v>4.96</v>
      </c>
      <c r="X183">
        <v>3.0000000000000249E-2</v>
      </c>
    </row>
    <row r="184" spans="1:24">
      <c r="A184" s="39">
        <v>43678</v>
      </c>
      <c r="B184" s="36">
        <v>25900</v>
      </c>
      <c r="C184" s="36">
        <v>4202115</v>
      </c>
      <c r="D184" s="36" t="s">
        <v>592</v>
      </c>
      <c r="E184" s="36">
        <v>25900</v>
      </c>
      <c r="F184" s="36">
        <v>4202115</v>
      </c>
      <c r="G184" s="36" t="s">
        <v>594</v>
      </c>
      <c r="H184" s="36" t="s">
        <v>754</v>
      </c>
      <c r="I184" s="36"/>
      <c r="J184" s="36">
        <v>10471.75</v>
      </c>
      <c r="K184" s="36">
        <v>2154.75</v>
      </c>
      <c r="L184" s="36">
        <v>456.5</v>
      </c>
      <c r="M184" s="36">
        <v>0</v>
      </c>
      <c r="N184" s="36">
        <v>368</v>
      </c>
      <c r="O184" s="36">
        <v>2527.75</v>
      </c>
      <c r="P184" s="36">
        <v>471.75</v>
      </c>
      <c r="Q184" s="36">
        <v>454</v>
      </c>
      <c r="R184" s="36">
        <v>3390</v>
      </c>
      <c r="S184" s="36">
        <v>16904.5</v>
      </c>
      <c r="T184" s="36">
        <v>4.99</v>
      </c>
      <c r="U184" s="36">
        <v>50</v>
      </c>
      <c r="V184" s="36">
        <v>0.13</v>
      </c>
      <c r="W184" s="36">
        <v>4.99</v>
      </c>
      <c r="X184" s="36">
        <v>0</v>
      </c>
    </row>
    <row r="185" spans="1:24">
      <c r="A185" s="34">
        <v>523456</v>
      </c>
      <c r="B185">
        <v>40490</v>
      </c>
      <c r="C185">
        <v>4115051</v>
      </c>
      <c r="D185" t="s">
        <v>261</v>
      </c>
      <c r="E185" t="s">
        <v>262</v>
      </c>
      <c r="F185" s="37">
        <v>4115051</v>
      </c>
      <c r="G185" t="s">
        <v>61</v>
      </c>
      <c r="H185" t="s">
        <v>754</v>
      </c>
      <c r="J185">
        <v>19426.64</v>
      </c>
      <c r="K185">
        <v>10395.129999999999</v>
      </c>
      <c r="L185">
        <v>277.98</v>
      </c>
      <c r="M185">
        <v>0</v>
      </c>
      <c r="N185">
        <v>1076.52</v>
      </c>
      <c r="O185">
        <v>3411.61</v>
      </c>
      <c r="P185">
        <v>1633.9</v>
      </c>
      <c r="Q185">
        <v>504</v>
      </c>
      <c r="R185">
        <v>7222</v>
      </c>
      <c r="S185">
        <v>36725.78</v>
      </c>
      <c r="T185">
        <v>5.09</v>
      </c>
      <c r="U185">
        <v>100</v>
      </c>
      <c r="V185">
        <v>7.0000000000000007E-2</v>
      </c>
      <c r="W185">
        <v>5.0199999999999996</v>
      </c>
      <c r="X185">
        <v>7.0000000000000284E-2</v>
      </c>
    </row>
    <row r="186" spans="1:24">
      <c r="A186" s="34">
        <v>523456</v>
      </c>
      <c r="B186">
        <v>41111</v>
      </c>
      <c r="C186">
        <v>4115281</v>
      </c>
      <c r="D186" t="s">
        <v>647</v>
      </c>
      <c r="E186" t="s">
        <v>648</v>
      </c>
      <c r="F186" s="37">
        <v>4115281</v>
      </c>
      <c r="G186" t="s">
        <v>140</v>
      </c>
      <c r="H186" t="s">
        <v>754</v>
      </c>
      <c r="J186">
        <v>13615.07</v>
      </c>
      <c r="K186">
        <v>3807.21</v>
      </c>
      <c r="L186">
        <v>24</v>
      </c>
      <c r="M186">
        <v>0</v>
      </c>
      <c r="N186">
        <v>0</v>
      </c>
      <c r="O186">
        <v>6483.46</v>
      </c>
      <c r="P186">
        <v>3272.19</v>
      </c>
      <c r="Q186">
        <v>560</v>
      </c>
      <c r="R186">
        <v>5380</v>
      </c>
      <c r="S186">
        <v>27761.93</v>
      </c>
      <c r="T186">
        <v>5.16</v>
      </c>
      <c r="U186">
        <v>80</v>
      </c>
      <c r="V186">
        <v>0.1</v>
      </c>
      <c r="W186">
        <v>5.0600000000000005</v>
      </c>
      <c r="X186">
        <v>9.9999999999999645E-2</v>
      </c>
    </row>
    <row r="187" spans="1:24">
      <c r="A187" s="39">
        <v>43642</v>
      </c>
      <c r="B187" s="36">
        <v>33600</v>
      </c>
      <c r="C187" s="36">
        <v>4115471</v>
      </c>
      <c r="D187" s="36" t="s">
        <v>418</v>
      </c>
      <c r="E187" s="36">
        <v>33600</v>
      </c>
      <c r="F187" s="36">
        <v>4115471</v>
      </c>
      <c r="G187" s="36" t="s">
        <v>173</v>
      </c>
      <c r="H187" s="36" t="s">
        <v>754</v>
      </c>
      <c r="I187" s="36"/>
      <c r="J187" s="36">
        <v>7135.25</v>
      </c>
      <c r="K187" s="36">
        <v>0</v>
      </c>
      <c r="L187" s="36">
        <v>2183</v>
      </c>
      <c r="M187" s="36">
        <v>472.25</v>
      </c>
      <c r="N187" s="36">
        <v>0</v>
      </c>
      <c r="O187" s="36">
        <v>816</v>
      </c>
      <c r="P187" s="36">
        <v>653.25</v>
      </c>
      <c r="Q187" s="36">
        <v>0</v>
      </c>
      <c r="R187" s="36">
        <v>2212</v>
      </c>
      <c r="S187" s="36">
        <v>11259.75</v>
      </c>
      <c r="T187" s="36">
        <v>5.09</v>
      </c>
      <c r="U187" s="36">
        <v>39</v>
      </c>
      <c r="V187" s="36">
        <v>0</v>
      </c>
      <c r="W187" s="36">
        <v>5.09</v>
      </c>
      <c r="X187" s="36">
        <v>0</v>
      </c>
    </row>
    <row r="188" spans="1:24">
      <c r="A188" s="34">
        <v>523456</v>
      </c>
      <c r="B188">
        <v>41110</v>
      </c>
      <c r="C188">
        <v>4915331</v>
      </c>
      <c r="D188" t="s">
        <v>553</v>
      </c>
      <c r="E188">
        <v>41110</v>
      </c>
      <c r="F188">
        <v>4915331</v>
      </c>
      <c r="G188" t="s">
        <v>99</v>
      </c>
      <c r="H188" t="s">
        <v>754</v>
      </c>
      <c r="J188">
        <v>17323.78</v>
      </c>
      <c r="K188">
        <v>12739.62</v>
      </c>
      <c r="L188">
        <v>1258.6199999999999</v>
      </c>
      <c r="M188">
        <v>0</v>
      </c>
      <c r="N188">
        <v>1863.41</v>
      </c>
      <c r="O188">
        <v>2847.11</v>
      </c>
      <c r="P188">
        <v>2137.31</v>
      </c>
      <c r="Q188">
        <v>496</v>
      </c>
      <c r="R188">
        <v>7479</v>
      </c>
      <c r="S188">
        <v>38665.85</v>
      </c>
      <c r="T188">
        <v>5.17</v>
      </c>
      <c r="U188">
        <v>100</v>
      </c>
      <c r="V188">
        <v>7.0000000000000007E-2</v>
      </c>
      <c r="W188">
        <v>5.0999999999999996</v>
      </c>
      <c r="X188">
        <v>7.0000000000000284E-2</v>
      </c>
    </row>
    <row r="189" spans="1:24">
      <c r="A189" s="34">
        <v>523456</v>
      </c>
      <c r="B189">
        <v>12600</v>
      </c>
      <c r="C189">
        <v>4150702</v>
      </c>
      <c r="D189" t="s">
        <v>613</v>
      </c>
      <c r="E189" t="s">
        <v>614</v>
      </c>
      <c r="F189" s="37">
        <v>4150702</v>
      </c>
      <c r="G189" t="s">
        <v>615</v>
      </c>
      <c r="H189" t="s">
        <v>754</v>
      </c>
      <c r="J189">
        <v>36587</v>
      </c>
      <c r="K189">
        <v>11057.4</v>
      </c>
      <c r="L189">
        <v>752</v>
      </c>
      <c r="M189">
        <v>0</v>
      </c>
      <c r="N189">
        <v>0</v>
      </c>
      <c r="O189">
        <v>8272.75</v>
      </c>
      <c r="P189">
        <v>1003.5</v>
      </c>
      <c r="Q189">
        <v>480</v>
      </c>
      <c r="R189">
        <v>11256</v>
      </c>
      <c r="S189">
        <v>58152.65</v>
      </c>
      <c r="T189">
        <v>5.17</v>
      </c>
      <c r="U189">
        <v>155</v>
      </c>
      <c r="V189">
        <v>0.04</v>
      </c>
      <c r="W189">
        <v>5.13</v>
      </c>
      <c r="X189">
        <v>4.0000000000000036E-2</v>
      </c>
    </row>
    <row r="190" spans="1:24">
      <c r="A190" s="34">
        <v>523456</v>
      </c>
      <c r="B190">
        <v>40270</v>
      </c>
      <c r="C190">
        <v>4113338</v>
      </c>
      <c r="D190" t="s">
        <v>590</v>
      </c>
      <c r="E190" t="s">
        <v>591</v>
      </c>
      <c r="F190" s="37">
        <v>4113338</v>
      </c>
      <c r="G190" t="s">
        <v>115</v>
      </c>
      <c r="H190" t="s">
        <v>754</v>
      </c>
      <c r="J190">
        <v>14415.25</v>
      </c>
      <c r="K190">
        <v>3025</v>
      </c>
      <c r="L190">
        <v>0</v>
      </c>
      <c r="M190">
        <v>0</v>
      </c>
      <c r="N190">
        <v>992.5</v>
      </c>
      <c r="O190">
        <v>5575</v>
      </c>
      <c r="P190">
        <v>599.25</v>
      </c>
      <c r="Q190">
        <v>464</v>
      </c>
      <c r="R190">
        <v>4791</v>
      </c>
      <c r="S190">
        <v>25071</v>
      </c>
      <c r="T190">
        <v>5.23</v>
      </c>
      <c r="U190">
        <v>70</v>
      </c>
      <c r="V190">
        <v>0.1</v>
      </c>
      <c r="W190">
        <v>5.1300000000000008</v>
      </c>
      <c r="X190">
        <v>9.9999999999999645E-2</v>
      </c>
    </row>
    <row r="191" spans="1:24">
      <c r="A191" s="34">
        <v>523456</v>
      </c>
      <c r="B191">
        <v>25020</v>
      </c>
      <c r="C191">
        <v>4945700</v>
      </c>
      <c r="D191" t="s">
        <v>406</v>
      </c>
      <c r="E191" t="s">
        <v>407</v>
      </c>
      <c r="F191" s="37">
        <v>4945700</v>
      </c>
      <c r="G191" t="s">
        <v>167</v>
      </c>
      <c r="H191" t="s">
        <v>754</v>
      </c>
      <c r="J191">
        <v>9162.58</v>
      </c>
      <c r="K191">
        <v>2430.79</v>
      </c>
      <c r="L191">
        <v>0</v>
      </c>
      <c r="M191">
        <v>0</v>
      </c>
      <c r="N191">
        <v>0</v>
      </c>
      <c r="O191">
        <v>2553.31</v>
      </c>
      <c r="P191">
        <v>600</v>
      </c>
      <c r="Q191">
        <v>520</v>
      </c>
      <c r="R191">
        <v>2968</v>
      </c>
      <c r="S191">
        <v>15266.68</v>
      </c>
      <c r="T191">
        <v>5.14</v>
      </c>
      <c r="U191">
        <v>45</v>
      </c>
      <c r="V191">
        <v>0.18</v>
      </c>
      <c r="W191">
        <v>5.14</v>
      </c>
      <c r="X191">
        <v>0</v>
      </c>
    </row>
    <row r="192" spans="1:24">
      <c r="A192" s="34">
        <v>523456</v>
      </c>
      <c r="B192">
        <v>14900</v>
      </c>
      <c r="C192">
        <v>4113718</v>
      </c>
      <c r="D192" t="s">
        <v>265</v>
      </c>
      <c r="E192" t="s">
        <v>266</v>
      </c>
      <c r="F192" s="37">
        <v>4113718</v>
      </c>
      <c r="G192" t="s">
        <v>63</v>
      </c>
      <c r="H192" t="s">
        <v>754</v>
      </c>
      <c r="J192">
        <v>8152.75</v>
      </c>
      <c r="K192">
        <v>3245.5</v>
      </c>
      <c r="L192">
        <v>0</v>
      </c>
      <c r="M192">
        <v>0</v>
      </c>
      <c r="N192">
        <v>0</v>
      </c>
      <c r="O192">
        <v>2123.75</v>
      </c>
      <c r="P192">
        <v>2436.5</v>
      </c>
      <c r="Q192">
        <v>520</v>
      </c>
      <c r="R192">
        <v>3186</v>
      </c>
      <c r="S192">
        <v>16478.5</v>
      </c>
      <c r="T192">
        <v>5.17</v>
      </c>
      <c r="U192">
        <v>44</v>
      </c>
      <c r="V192">
        <v>0.16</v>
      </c>
      <c r="W192">
        <v>5.17</v>
      </c>
      <c r="X192">
        <v>0</v>
      </c>
    </row>
    <row r="193" spans="1:24">
      <c r="A193" s="34">
        <v>523456</v>
      </c>
      <c r="B193">
        <v>39960</v>
      </c>
      <c r="C193">
        <v>4915321</v>
      </c>
      <c r="D193" t="s">
        <v>436</v>
      </c>
      <c r="E193" t="s">
        <v>437</v>
      </c>
      <c r="F193" s="37">
        <v>4915321</v>
      </c>
      <c r="G193" t="s">
        <v>438</v>
      </c>
      <c r="H193" t="s">
        <v>754</v>
      </c>
      <c r="J193">
        <v>8360.7199999999993</v>
      </c>
      <c r="K193">
        <v>2811.23</v>
      </c>
      <c r="L193">
        <v>0</v>
      </c>
      <c r="M193">
        <v>0</v>
      </c>
      <c r="N193">
        <v>0</v>
      </c>
      <c r="O193">
        <v>4306.67</v>
      </c>
      <c r="P193">
        <v>496</v>
      </c>
      <c r="Q193">
        <v>520</v>
      </c>
      <c r="R193">
        <v>3185</v>
      </c>
      <c r="S193">
        <v>16494.62</v>
      </c>
      <c r="T193">
        <v>5.18</v>
      </c>
      <c r="U193">
        <v>54</v>
      </c>
      <c r="V193">
        <v>0.16</v>
      </c>
      <c r="W193">
        <v>5.18</v>
      </c>
      <c r="X193">
        <v>0</v>
      </c>
    </row>
    <row r="194" spans="1:24">
      <c r="A194" s="34">
        <v>523456</v>
      </c>
      <c r="B194">
        <v>6000</v>
      </c>
      <c r="C194">
        <v>4135901</v>
      </c>
      <c r="D194" t="s">
        <v>449</v>
      </c>
      <c r="E194" t="s">
        <v>450</v>
      </c>
      <c r="F194" s="37">
        <v>4135901</v>
      </c>
      <c r="G194" t="s">
        <v>187</v>
      </c>
      <c r="H194" t="s">
        <v>754</v>
      </c>
      <c r="J194">
        <v>12941</v>
      </c>
      <c r="K194">
        <v>4382.7299999999996</v>
      </c>
      <c r="L194">
        <v>487.57</v>
      </c>
      <c r="M194">
        <v>698.25</v>
      </c>
      <c r="N194">
        <v>2194.59</v>
      </c>
      <c r="O194">
        <v>2145.42</v>
      </c>
      <c r="P194">
        <v>1904.99</v>
      </c>
      <c r="Q194">
        <v>442.1</v>
      </c>
      <c r="R194">
        <v>4777</v>
      </c>
      <c r="S194">
        <v>25196.65</v>
      </c>
      <c r="T194">
        <v>5.27</v>
      </c>
      <c r="U194">
        <v>78</v>
      </c>
      <c r="V194">
        <v>0.09</v>
      </c>
      <c r="W194">
        <v>5.18</v>
      </c>
      <c r="X194">
        <v>8.9999999999999858E-2</v>
      </c>
    </row>
    <row r="195" spans="1:24">
      <c r="A195" s="34">
        <v>523456</v>
      </c>
      <c r="B195">
        <v>40950</v>
      </c>
      <c r="C195">
        <v>4115011</v>
      </c>
      <c r="D195" t="s">
        <v>581</v>
      </c>
      <c r="E195" t="s">
        <v>582</v>
      </c>
      <c r="F195" s="37">
        <v>4115011</v>
      </c>
      <c r="G195" t="s">
        <v>583</v>
      </c>
      <c r="H195" t="s">
        <v>754</v>
      </c>
      <c r="J195">
        <v>10173.27</v>
      </c>
      <c r="K195">
        <v>2218.75</v>
      </c>
      <c r="L195">
        <v>1412.87</v>
      </c>
      <c r="M195">
        <v>7.29</v>
      </c>
      <c r="N195">
        <v>0</v>
      </c>
      <c r="O195">
        <v>4021.39</v>
      </c>
      <c r="P195">
        <v>27.5</v>
      </c>
      <c r="Q195">
        <v>412</v>
      </c>
      <c r="R195">
        <v>3528</v>
      </c>
      <c r="S195">
        <v>18273.07</v>
      </c>
      <c r="T195">
        <v>5.18</v>
      </c>
      <c r="U195">
        <v>46</v>
      </c>
      <c r="V195">
        <v>0.12</v>
      </c>
      <c r="W195">
        <v>5.18</v>
      </c>
      <c r="X195">
        <v>0</v>
      </c>
    </row>
    <row r="196" spans="1:24">
      <c r="A196" s="34">
        <v>523456</v>
      </c>
      <c r="B196">
        <v>40120</v>
      </c>
      <c r="C196">
        <v>4110656</v>
      </c>
      <c r="D196" t="s">
        <v>313</v>
      </c>
      <c r="E196" t="s">
        <v>314</v>
      </c>
      <c r="F196" s="37">
        <v>4110656</v>
      </c>
      <c r="G196" t="s">
        <v>315</v>
      </c>
      <c r="H196" t="s">
        <v>754</v>
      </c>
      <c r="J196">
        <v>21437.08</v>
      </c>
      <c r="K196">
        <v>2304.11</v>
      </c>
      <c r="L196">
        <v>409.75</v>
      </c>
      <c r="M196">
        <v>0</v>
      </c>
      <c r="N196">
        <v>0</v>
      </c>
      <c r="O196">
        <v>6273.76</v>
      </c>
      <c r="P196">
        <v>1160.5</v>
      </c>
      <c r="Q196">
        <v>232</v>
      </c>
      <c r="R196">
        <v>5996</v>
      </c>
      <c r="S196">
        <v>31817.200000000001</v>
      </c>
      <c r="T196">
        <v>5.31</v>
      </c>
      <c r="U196">
        <v>74</v>
      </c>
      <c r="V196">
        <v>0.04</v>
      </c>
      <c r="W196">
        <v>5.27</v>
      </c>
      <c r="X196">
        <v>4.0000000000000036E-2</v>
      </c>
    </row>
    <row r="197" spans="1:24">
      <c r="A197" s="34">
        <v>523456</v>
      </c>
      <c r="B197">
        <v>7600</v>
      </c>
      <c r="C197">
        <v>4114788</v>
      </c>
      <c r="D197" t="s">
        <v>755</v>
      </c>
      <c r="E197" t="s">
        <v>756</v>
      </c>
      <c r="F197" s="37">
        <v>4114788</v>
      </c>
      <c r="G197" t="s">
        <v>757</v>
      </c>
      <c r="H197" t="s">
        <v>754</v>
      </c>
      <c r="J197">
        <v>8128.58</v>
      </c>
      <c r="K197">
        <v>1141.43</v>
      </c>
      <c r="L197">
        <v>0</v>
      </c>
      <c r="M197">
        <v>0</v>
      </c>
      <c r="N197">
        <v>0</v>
      </c>
      <c r="O197">
        <v>3029.66</v>
      </c>
      <c r="P197">
        <v>1032.8399999999999</v>
      </c>
      <c r="Q197">
        <v>520</v>
      </c>
      <c r="R197">
        <v>2494</v>
      </c>
      <c r="S197">
        <v>13852.51</v>
      </c>
      <c r="T197">
        <v>5.55</v>
      </c>
      <c r="U197">
        <v>67</v>
      </c>
      <c r="V197">
        <v>0.21</v>
      </c>
      <c r="W197">
        <v>5.34</v>
      </c>
      <c r="X197">
        <v>0.20999999999999996</v>
      </c>
    </row>
    <row r="198" spans="1:24">
      <c r="A198" s="34">
        <v>523456</v>
      </c>
      <c r="B198">
        <v>31590</v>
      </c>
      <c r="C198">
        <v>4205407</v>
      </c>
      <c r="D198" t="s">
        <v>273</v>
      </c>
      <c r="E198" t="s">
        <v>274</v>
      </c>
      <c r="F198" s="37">
        <v>4205407</v>
      </c>
      <c r="G198" t="s">
        <v>275</v>
      </c>
      <c r="H198" t="s">
        <v>754</v>
      </c>
      <c r="J198">
        <v>3513.5</v>
      </c>
      <c r="K198">
        <v>160</v>
      </c>
      <c r="L198">
        <v>0</v>
      </c>
      <c r="M198">
        <v>0</v>
      </c>
      <c r="N198">
        <v>120</v>
      </c>
      <c r="O198">
        <v>1556.5</v>
      </c>
      <c r="P198">
        <v>268.89999999999998</v>
      </c>
      <c r="Q198">
        <v>216</v>
      </c>
      <c r="R198">
        <v>1074</v>
      </c>
      <c r="S198">
        <v>5834.9</v>
      </c>
      <c r="T198">
        <v>5.43</v>
      </c>
      <c r="U198">
        <v>12</v>
      </c>
      <c r="V198">
        <v>0.2</v>
      </c>
      <c r="W198">
        <v>5.43</v>
      </c>
      <c r="X198">
        <v>0</v>
      </c>
    </row>
    <row r="199" spans="1:24">
      <c r="A199" s="34">
        <v>523456</v>
      </c>
      <c r="B199">
        <v>40900</v>
      </c>
      <c r="C199">
        <v>4913502</v>
      </c>
      <c r="D199" t="s">
        <v>287</v>
      </c>
      <c r="E199" t="s">
        <v>288</v>
      </c>
      <c r="F199" s="37">
        <v>4913502</v>
      </c>
      <c r="G199" t="s">
        <v>72</v>
      </c>
      <c r="H199" t="s">
        <v>754</v>
      </c>
      <c r="J199">
        <v>12390.59</v>
      </c>
      <c r="K199">
        <v>5125.46</v>
      </c>
      <c r="L199">
        <v>1324.72</v>
      </c>
      <c r="M199">
        <v>0</v>
      </c>
      <c r="N199">
        <v>0</v>
      </c>
      <c r="O199">
        <v>3653.5</v>
      </c>
      <c r="P199">
        <v>536.96</v>
      </c>
      <c r="Q199">
        <v>464</v>
      </c>
      <c r="R199">
        <v>4209</v>
      </c>
      <c r="S199">
        <v>23495.23</v>
      </c>
      <c r="T199">
        <v>5.58</v>
      </c>
      <c r="U199">
        <v>70</v>
      </c>
      <c r="V199">
        <v>0.11</v>
      </c>
      <c r="W199">
        <v>5.47</v>
      </c>
      <c r="X199">
        <v>0.11000000000000032</v>
      </c>
    </row>
    <row r="200" spans="1:24" s="36" customFormat="1">
      <c r="A200" s="34">
        <v>523456</v>
      </c>
      <c r="B200">
        <v>14200</v>
      </c>
      <c r="C200">
        <v>4152708</v>
      </c>
      <c r="D200" t="s">
        <v>306</v>
      </c>
      <c r="E200" t="s">
        <v>307</v>
      </c>
      <c r="F200" s="37">
        <v>4152708</v>
      </c>
      <c r="G200" t="s">
        <v>78</v>
      </c>
      <c r="H200" t="s">
        <v>754</v>
      </c>
      <c r="I200"/>
      <c r="J200">
        <v>6823.75</v>
      </c>
      <c r="K200">
        <v>2198.9699999999998</v>
      </c>
      <c r="L200">
        <v>49.75</v>
      </c>
      <c r="M200">
        <v>0</v>
      </c>
      <c r="N200">
        <v>0</v>
      </c>
      <c r="O200">
        <v>1416.88</v>
      </c>
      <c r="P200">
        <v>1279.6300000000001</v>
      </c>
      <c r="Q200">
        <v>520</v>
      </c>
      <c r="R200">
        <v>2247</v>
      </c>
      <c r="S200">
        <v>12288.98</v>
      </c>
      <c r="T200">
        <v>5.47</v>
      </c>
      <c r="U200">
        <v>40</v>
      </c>
      <c r="V200">
        <v>0.23</v>
      </c>
      <c r="W200">
        <v>5.47</v>
      </c>
      <c r="X200">
        <v>0</v>
      </c>
    </row>
    <row r="201" spans="1:24">
      <c r="A201" s="34">
        <v>523456</v>
      </c>
      <c r="B201">
        <v>23500</v>
      </c>
      <c r="C201">
        <v>4165809</v>
      </c>
      <c r="D201" t="s">
        <v>532</v>
      </c>
      <c r="E201" t="s">
        <v>533</v>
      </c>
      <c r="F201" s="37">
        <v>4165809</v>
      </c>
      <c r="G201" t="s">
        <v>534</v>
      </c>
      <c r="H201" t="s">
        <v>754</v>
      </c>
      <c r="J201">
        <v>55626.5</v>
      </c>
      <c r="K201">
        <v>10865.25</v>
      </c>
      <c r="L201">
        <v>1864.25</v>
      </c>
      <c r="M201">
        <v>4561.75</v>
      </c>
      <c r="N201">
        <v>4660.25</v>
      </c>
      <c r="O201">
        <v>15783</v>
      </c>
      <c r="P201">
        <v>2618.25</v>
      </c>
      <c r="Q201">
        <v>504</v>
      </c>
      <c r="R201">
        <v>17490</v>
      </c>
      <c r="S201">
        <v>96483.25</v>
      </c>
      <c r="T201">
        <v>5.52</v>
      </c>
      <c r="U201">
        <v>205</v>
      </c>
      <c r="V201">
        <v>0.03</v>
      </c>
      <c r="W201">
        <v>5.4899999999999993</v>
      </c>
      <c r="X201">
        <v>3.0000000000000249E-2</v>
      </c>
    </row>
    <row r="202" spans="1:24">
      <c r="A202" s="34">
        <v>523456</v>
      </c>
      <c r="B202">
        <v>41115</v>
      </c>
      <c r="C202">
        <v>4915551</v>
      </c>
      <c r="D202" t="s">
        <v>740</v>
      </c>
      <c r="E202">
        <v>41115</v>
      </c>
      <c r="F202">
        <v>4915551</v>
      </c>
      <c r="G202" t="s">
        <v>216</v>
      </c>
      <c r="H202" t="s">
        <v>754</v>
      </c>
      <c r="J202">
        <v>5817.24</v>
      </c>
      <c r="K202">
        <v>1534.4</v>
      </c>
      <c r="L202">
        <v>979.5</v>
      </c>
      <c r="M202">
        <v>89.65</v>
      </c>
      <c r="N202">
        <v>231.37</v>
      </c>
      <c r="O202">
        <v>2517.83</v>
      </c>
      <c r="P202">
        <v>0</v>
      </c>
      <c r="Q202">
        <v>467.5</v>
      </c>
      <c r="R202">
        <v>2116</v>
      </c>
      <c r="S202">
        <v>11637.49</v>
      </c>
      <c r="T202">
        <v>5.5</v>
      </c>
      <c r="U202">
        <v>45</v>
      </c>
      <c r="V202">
        <v>0.22</v>
      </c>
      <c r="W202">
        <v>5.5</v>
      </c>
      <c r="X202">
        <v>0</v>
      </c>
    </row>
    <row r="203" spans="1:24">
      <c r="A203" s="34">
        <v>523456</v>
      </c>
      <c r="B203">
        <v>40450</v>
      </c>
      <c r="C203">
        <v>4111613</v>
      </c>
      <c r="D203" t="s">
        <v>414</v>
      </c>
      <c r="E203" t="s">
        <v>415</v>
      </c>
      <c r="F203" s="37">
        <v>4111613</v>
      </c>
      <c r="G203" t="s">
        <v>171</v>
      </c>
      <c r="H203" t="s">
        <v>754</v>
      </c>
      <c r="J203">
        <v>11811</v>
      </c>
      <c r="K203">
        <v>941.5</v>
      </c>
      <c r="L203">
        <v>0</v>
      </c>
      <c r="M203">
        <v>0</v>
      </c>
      <c r="N203">
        <v>0</v>
      </c>
      <c r="O203">
        <v>3795.5</v>
      </c>
      <c r="P203">
        <v>0</v>
      </c>
      <c r="Q203">
        <v>357.25</v>
      </c>
      <c r="R203">
        <v>3014</v>
      </c>
      <c r="S203">
        <v>16905.25</v>
      </c>
      <c r="T203">
        <v>5.61</v>
      </c>
      <c r="U203">
        <v>48</v>
      </c>
      <c r="V203">
        <v>0.12</v>
      </c>
      <c r="W203">
        <v>5.61</v>
      </c>
      <c r="X203">
        <v>0</v>
      </c>
    </row>
    <row r="204" spans="1:24">
      <c r="A204" s="34">
        <v>523456</v>
      </c>
      <c r="B204">
        <v>35040</v>
      </c>
      <c r="C204">
        <v>4110946</v>
      </c>
      <c r="D204" t="s">
        <v>530</v>
      </c>
      <c r="E204" t="s">
        <v>531</v>
      </c>
      <c r="F204" s="37">
        <v>4110946</v>
      </c>
      <c r="G204" t="s">
        <v>40</v>
      </c>
      <c r="H204" t="s">
        <v>754</v>
      </c>
      <c r="J204">
        <v>10631.25</v>
      </c>
      <c r="K204">
        <v>5777</v>
      </c>
      <c r="L204">
        <v>2005</v>
      </c>
      <c r="M204">
        <v>0</v>
      </c>
      <c r="N204">
        <v>4113.25</v>
      </c>
      <c r="O204">
        <v>1811.42</v>
      </c>
      <c r="P204">
        <v>691.75</v>
      </c>
      <c r="Q204">
        <v>493.53</v>
      </c>
      <c r="R204">
        <v>4442</v>
      </c>
      <c r="S204">
        <v>25523.200000000001</v>
      </c>
      <c r="T204">
        <v>5.75</v>
      </c>
      <c r="U204">
        <v>112</v>
      </c>
      <c r="V204">
        <v>0.11</v>
      </c>
      <c r="W204">
        <v>5.64</v>
      </c>
      <c r="X204">
        <v>0.11000000000000032</v>
      </c>
    </row>
    <row r="205" spans="1:24">
      <c r="A205" s="34">
        <v>523456</v>
      </c>
      <c r="B205">
        <v>25040</v>
      </c>
      <c r="C205">
        <v>4111670</v>
      </c>
      <c r="D205" t="s">
        <v>626</v>
      </c>
      <c r="E205" t="s">
        <v>627</v>
      </c>
      <c r="F205" s="37">
        <v>4111670</v>
      </c>
      <c r="G205" t="s">
        <v>131</v>
      </c>
      <c r="H205" t="s">
        <v>754</v>
      </c>
      <c r="J205">
        <v>7520.86</v>
      </c>
      <c r="K205">
        <v>1548.77</v>
      </c>
      <c r="L205">
        <v>0</v>
      </c>
      <c r="M205">
        <v>0</v>
      </c>
      <c r="N205">
        <v>0</v>
      </c>
      <c r="O205">
        <v>2965.74</v>
      </c>
      <c r="P205">
        <v>512</v>
      </c>
      <c r="Q205">
        <v>0</v>
      </c>
      <c r="R205">
        <v>2111</v>
      </c>
      <c r="S205">
        <v>12547.37</v>
      </c>
      <c r="T205">
        <v>5.94</v>
      </c>
      <c r="U205">
        <v>28</v>
      </c>
      <c r="V205">
        <v>0</v>
      </c>
      <c r="W205">
        <v>5.94</v>
      </c>
      <c r="X205">
        <v>0</v>
      </c>
    </row>
    <row r="206" spans="1:24">
      <c r="A206" s="34">
        <v>523456</v>
      </c>
      <c r="B206">
        <v>40360</v>
      </c>
      <c r="C206">
        <v>4115891</v>
      </c>
      <c r="D206" t="s">
        <v>604</v>
      </c>
      <c r="E206" t="s">
        <v>605</v>
      </c>
      <c r="F206" s="37">
        <v>4115891</v>
      </c>
      <c r="G206" t="s">
        <v>121</v>
      </c>
      <c r="H206" t="s">
        <v>754</v>
      </c>
      <c r="J206">
        <v>12118.77</v>
      </c>
      <c r="K206">
        <v>2749.52</v>
      </c>
      <c r="L206">
        <v>1046.01</v>
      </c>
      <c r="M206">
        <v>0</v>
      </c>
      <c r="N206">
        <v>30</v>
      </c>
      <c r="O206">
        <v>6188.18</v>
      </c>
      <c r="P206">
        <v>1370.33</v>
      </c>
      <c r="Q206">
        <v>520</v>
      </c>
      <c r="R206">
        <v>3994</v>
      </c>
      <c r="S206">
        <v>24022.81</v>
      </c>
      <c r="T206">
        <v>6.01</v>
      </c>
      <c r="U206">
        <v>57</v>
      </c>
      <c r="V206">
        <v>0.13</v>
      </c>
      <c r="W206">
        <v>6.01</v>
      </c>
      <c r="X206">
        <v>0</v>
      </c>
    </row>
    <row r="207" spans="1:24">
      <c r="A207" s="34">
        <v>523456</v>
      </c>
      <c r="B207">
        <v>30800</v>
      </c>
      <c r="C207">
        <v>4204509</v>
      </c>
      <c r="D207" t="s">
        <v>542</v>
      </c>
      <c r="E207" t="s">
        <v>543</v>
      </c>
      <c r="F207" s="37">
        <v>4204509</v>
      </c>
      <c r="G207" t="s">
        <v>47</v>
      </c>
      <c r="H207" t="s">
        <v>754</v>
      </c>
      <c r="J207">
        <v>4195.75</v>
      </c>
      <c r="K207">
        <v>397</v>
      </c>
      <c r="L207">
        <v>0</v>
      </c>
      <c r="M207">
        <v>0</v>
      </c>
      <c r="N207">
        <v>0</v>
      </c>
      <c r="O207">
        <v>1496.25</v>
      </c>
      <c r="P207">
        <v>0</v>
      </c>
      <c r="Q207">
        <v>178</v>
      </c>
      <c r="R207">
        <v>1032</v>
      </c>
      <c r="S207">
        <v>6267</v>
      </c>
      <c r="T207">
        <v>6.07</v>
      </c>
      <c r="U207">
        <v>12</v>
      </c>
      <c r="V207">
        <v>0.17</v>
      </c>
      <c r="W207">
        <v>6.07</v>
      </c>
      <c r="X207">
        <v>0</v>
      </c>
    </row>
    <row r="208" spans="1:24">
      <c r="A208" s="34">
        <v>523456</v>
      </c>
      <c r="B208">
        <v>40970</v>
      </c>
      <c r="C208">
        <v>4914401</v>
      </c>
      <c r="D208" t="s">
        <v>668</v>
      </c>
      <c r="E208" t="s">
        <v>669</v>
      </c>
      <c r="F208" s="37">
        <v>4914401</v>
      </c>
      <c r="G208" t="s">
        <v>199</v>
      </c>
      <c r="H208" t="s">
        <v>754</v>
      </c>
      <c r="J208">
        <v>10686.2</v>
      </c>
      <c r="K208">
        <v>1648.04</v>
      </c>
      <c r="L208">
        <v>528.25</v>
      </c>
      <c r="M208">
        <v>0</v>
      </c>
      <c r="N208">
        <v>0</v>
      </c>
      <c r="O208">
        <v>2923.51</v>
      </c>
      <c r="P208">
        <v>470.75</v>
      </c>
      <c r="Q208">
        <v>472</v>
      </c>
      <c r="R208">
        <v>2699</v>
      </c>
      <c r="S208">
        <v>16728.75</v>
      </c>
      <c r="T208">
        <v>6.2</v>
      </c>
      <c r="U208">
        <v>34</v>
      </c>
      <c r="V208">
        <v>0.17</v>
      </c>
      <c r="W208">
        <v>6.2</v>
      </c>
      <c r="X208">
        <v>0</v>
      </c>
    </row>
    <row r="209" spans="1:24">
      <c r="A209" s="34">
        <v>523456</v>
      </c>
      <c r="B209">
        <v>41114</v>
      </c>
      <c r="C209">
        <v>4115421</v>
      </c>
      <c r="D209" t="s">
        <v>495</v>
      </c>
      <c r="E209" t="s">
        <v>496</v>
      </c>
      <c r="F209" s="37">
        <v>4115421</v>
      </c>
      <c r="G209" t="s">
        <v>23</v>
      </c>
      <c r="H209" t="s">
        <v>754</v>
      </c>
      <c r="J209">
        <v>8746.25</v>
      </c>
      <c r="K209">
        <v>5284.25</v>
      </c>
      <c r="L209">
        <v>1146</v>
      </c>
      <c r="M209">
        <v>0</v>
      </c>
      <c r="N209">
        <v>0</v>
      </c>
      <c r="O209">
        <v>2666.25</v>
      </c>
      <c r="P209">
        <v>0</v>
      </c>
      <c r="Q209">
        <v>512</v>
      </c>
      <c r="R209">
        <v>2920</v>
      </c>
      <c r="S209">
        <v>18354.75</v>
      </c>
      <c r="T209">
        <v>6.29</v>
      </c>
      <c r="U209">
        <v>60</v>
      </c>
      <c r="V209">
        <v>0.18</v>
      </c>
      <c r="W209">
        <v>6.29</v>
      </c>
      <c r="X209">
        <v>0</v>
      </c>
    </row>
    <row r="210" spans="1:24">
      <c r="A210" s="34">
        <v>523456</v>
      </c>
      <c r="B210">
        <v>41116</v>
      </c>
      <c r="C210">
        <v>4015481</v>
      </c>
      <c r="D210" t="s">
        <v>694</v>
      </c>
      <c r="E210" t="s">
        <v>695</v>
      </c>
      <c r="F210" s="37">
        <v>4015481</v>
      </c>
      <c r="G210" t="s">
        <v>217</v>
      </c>
      <c r="H210" t="s">
        <v>754</v>
      </c>
      <c r="J210">
        <v>27614.6</v>
      </c>
      <c r="K210">
        <v>0</v>
      </c>
      <c r="L210">
        <v>0</v>
      </c>
      <c r="M210">
        <v>0</v>
      </c>
      <c r="N210">
        <v>0</v>
      </c>
      <c r="O210">
        <v>9022.9</v>
      </c>
      <c r="P210">
        <v>2586.5</v>
      </c>
      <c r="Q210">
        <v>0</v>
      </c>
      <c r="R210">
        <v>6227</v>
      </c>
      <c r="S210">
        <v>39224</v>
      </c>
      <c r="T210">
        <v>6.3</v>
      </c>
      <c r="U210">
        <v>80</v>
      </c>
      <c r="V210">
        <v>0</v>
      </c>
      <c r="W210">
        <v>6.3</v>
      </c>
      <c r="X210">
        <v>0</v>
      </c>
    </row>
    <row r="211" spans="1:24">
      <c r="A211" s="34">
        <v>523456</v>
      </c>
      <c r="B211">
        <v>10030</v>
      </c>
      <c r="C211">
        <v>4112835</v>
      </c>
      <c r="D211" t="s">
        <v>758</v>
      </c>
      <c r="E211" t="s">
        <v>759</v>
      </c>
      <c r="F211" s="37">
        <v>4112835</v>
      </c>
      <c r="G211" t="s">
        <v>166</v>
      </c>
      <c r="H211" t="s">
        <v>754</v>
      </c>
      <c r="J211">
        <v>6785.52</v>
      </c>
      <c r="K211">
        <v>580.05999999999995</v>
      </c>
      <c r="L211">
        <v>0</v>
      </c>
      <c r="M211">
        <v>0</v>
      </c>
      <c r="N211">
        <v>0</v>
      </c>
      <c r="O211">
        <v>2525.85</v>
      </c>
      <c r="P211">
        <v>0</v>
      </c>
      <c r="Q211">
        <v>496</v>
      </c>
      <c r="R211">
        <v>1461</v>
      </c>
      <c r="S211">
        <v>10387.43</v>
      </c>
      <c r="T211">
        <v>7.11</v>
      </c>
      <c r="U211">
        <v>20</v>
      </c>
      <c r="V211">
        <v>0.34</v>
      </c>
      <c r="W211">
        <v>7.11</v>
      </c>
      <c r="X211">
        <v>0</v>
      </c>
    </row>
    <row r="212" spans="1:24">
      <c r="A212" s="34">
        <v>523456</v>
      </c>
      <c r="B212">
        <v>40260</v>
      </c>
      <c r="C212">
        <v>4111068</v>
      </c>
      <c r="D212" t="s">
        <v>497</v>
      </c>
      <c r="E212" t="s">
        <v>498</v>
      </c>
      <c r="F212" s="37">
        <v>4111068</v>
      </c>
      <c r="G212" t="s">
        <v>24</v>
      </c>
      <c r="H212" t="s">
        <v>754</v>
      </c>
      <c r="J212">
        <v>13724.5</v>
      </c>
      <c r="K212">
        <v>0</v>
      </c>
      <c r="L212">
        <v>0</v>
      </c>
      <c r="M212">
        <v>0</v>
      </c>
      <c r="N212">
        <v>0</v>
      </c>
      <c r="O212">
        <v>16109</v>
      </c>
      <c r="P212">
        <v>0</v>
      </c>
      <c r="Q212">
        <v>360</v>
      </c>
      <c r="R212">
        <v>3107</v>
      </c>
      <c r="S212">
        <v>30193.5</v>
      </c>
      <c r="T212">
        <v>9.7200000000000006</v>
      </c>
      <c r="U212">
        <v>35</v>
      </c>
      <c r="V212">
        <v>0.12</v>
      </c>
      <c r="W212">
        <v>9.7200000000000006</v>
      </c>
      <c r="X212">
        <v>0</v>
      </c>
    </row>
    <row r="213" spans="1:24">
      <c r="E213">
        <v>700</v>
      </c>
      <c r="F213">
        <v>4015004</v>
      </c>
      <c r="G213" t="s">
        <v>760</v>
      </c>
    </row>
    <row r="214" spans="1:24">
      <c r="E214">
        <v>40390</v>
      </c>
      <c r="F214">
        <v>4088464</v>
      </c>
      <c r="G214" t="s">
        <v>761</v>
      </c>
    </row>
    <row r="215" spans="1:24">
      <c r="E215">
        <v>40420</v>
      </c>
      <c r="F215">
        <v>4088472</v>
      </c>
      <c r="G215" t="s">
        <v>762</v>
      </c>
    </row>
    <row r="216" spans="1:24">
      <c r="E216">
        <v>40960</v>
      </c>
      <c r="F216">
        <v>4114344</v>
      </c>
      <c r="G216" t="s">
        <v>148</v>
      </c>
    </row>
    <row r="217" spans="1:24">
      <c r="E217">
        <v>11300</v>
      </c>
      <c r="F217">
        <v>4115401</v>
      </c>
      <c r="G217" t="s">
        <v>763</v>
      </c>
    </row>
    <row r="218" spans="1:24">
      <c r="E218">
        <v>41118</v>
      </c>
      <c r="F218">
        <v>4115841</v>
      </c>
      <c r="G218" t="s">
        <v>764</v>
      </c>
    </row>
    <row r="219" spans="1:24">
      <c r="E219">
        <v>40010</v>
      </c>
      <c r="F219">
        <v>4210001</v>
      </c>
      <c r="G219" t="s">
        <v>32</v>
      </c>
    </row>
    <row r="220" spans="1:24">
      <c r="E220">
        <v>40770</v>
      </c>
      <c r="F220">
        <v>4913155</v>
      </c>
      <c r="G220" t="s">
        <v>765</v>
      </c>
    </row>
    <row r="221" spans="1:24">
      <c r="E221">
        <v>25010</v>
      </c>
      <c r="F221">
        <v>4945200</v>
      </c>
      <c r="G221" t="s">
        <v>69</v>
      </c>
    </row>
  </sheetData>
  <mergeCells count="2">
    <mergeCell ref="D2:F4"/>
    <mergeCell ref="G2: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09"/>
  <sheetViews>
    <sheetView topLeftCell="F1" workbookViewId="0">
      <selection activeCell="M1077" sqref="M1077"/>
    </sheetView>
  </sheetViews>
  <sheetFormatPr baseColWidth="10" defaultColWidth="8.83203125" defaultRowHeight="15"/>
  <cols>
    <col min="1" max="1" width="20.5" bestFit="1" customWidth="1"/>
    <col min="4" max="4" width="18.5" customWidth="1"/>
    <col min="5" max="5" width="22.5" customWidth="1"/>
    <col min="6" max="6" width="16.83203125" bestFit="1" customWidth="1"/>
    <col min="7" max="7" width="61.33203125" customWidth="1"/>
    <col min="8" max="8" width="15.5" customWidth="1"/>
    <col min="9" max="9" width="12.6640625" hidden="1" customWidth="1"/>
    <col min="10" max="22" width="12.6640625" customWidth="1"/>
    <col min="23" max="23" width="26" customWidth="1"/>
    <col min="24" max="24" width="12.5" customWidth="1"/>
    <col min="260" max="260" width="18.5" customWidth="1"/>
    <col min="261" max="261" width="22.5" customWidth="1"/>
    <col min="262" max="262" width="24.83203125" customWidth="1"/>
    <col min="263" max="263" width="61.33203125" customWidth="1"/>
    <col min="264" max="264" width="15.5" customWidth="1"/>
    <col min="265" max="278" width="12.6640625" customWidth="1"/>
    <col min="516" max="516" width="18.5" customWidth="1"/>
    <col min="517" max="517" width="22.5" customWidth="1"/>
    <col min="518" max="518" width="24.83203125" customWidth="1"/>
    <col min="519" max="519" width="61.33203125" customWidth="1"/>
    <col min="520" max="520" width="15.5" customWidth="1"/>
    <col min="521" max="534" width="12.6640625" customWidth="1"/>
    <col min="772" max="772" width="18.5" customWidth="1"/>
    <col min="773" max="773" width="22.5" customWidth="1"/>
    <col min="774" max="774" width="24.83203125" customWidth="1"/>
    <col min="775" max="775" width="61.33203125" customWidth="1"/>
    <col min="776" max="776" width="15.5" customWidth="1"/>
    <col min="777" max="790" width="12.6640625" customWidth="1"/>
    <col min="1028" max="1028" width="18.5" customWidth="1"/>
    <col min="1029" max="1029" width="22.5" customWidth="1"/>
    <col min="1030" max="1030" width="24.83203125" customWidth="1"/>
    <col min="1031" max="1031" width="61.33203125" customWidth="1"/>
    <col min="1032" max="1032" width="15.5" customWidth="1"/>
    <col min="1033" max="1046" width="12.6640625" customWidth="1"/>
    <col min="1284" max="1284" width="18.5" customWidth="1"/>
    <col min="1285" max="1285" width="22.5" customWidth="1"/>
    <col min="1286" max="1286" width="24.83203125" customWidth="1"/>
    <col min="1287" max="1287" width="61.33203125" customWidth="1"/>
    <col min="1288" max="1288" width="15.5" customWidth="1"/>
    <col min="1289" max="1302" width="12.6640625" customWidth="1"/>
    <col min="1540" max="1540" width="18.5" customWidth="1"/>
    <col min="1541" max="1541" width="22.5" customWidth="1"/>
    <col min="1542" max="1542" width="24.83203125" customWidth="1"/>
    <col min="1543" max="1543" width="61.33203125" customWidth="1"/>
    <col min="1544" max="1544" width="15.5" customWidth="1"/>
    <col min="1545" max="1558" width="12.6640625" customWidth="1"/>
    <col min="1796" max="1796" width="18.5" customWidth="1"/>
    <col min="1797" max="1797" width="22.5" customWidth="1"/>
    <col min="1798" max="1798" width="24.83203125" customWidth="1"/>
    <col min="1799" max="1799" width="61.33203125" customWidth="1"/>
    <col min="1800" max="1800" width="15.5" customWidth="1"/>
    <col min="1801" max="1814" width="12.6640625" customWidth="1"/>
    <col min="2052" max="2052" width="18.5" customWidth="1"/>
    <col min="2053" max="2053" width="22.5" customWidth="1"/>
    <col min="2054" max="2054" width="24.83203125" customWidth="1"/>
    <col min="2055" max="2055" width="61.33203125" customWidth="1"/>
    <col min="2056" max="2056" width="15.5" customWidth="1"/>
    <col min="2057" max="2070" width="12.6640625" customWidth="1"/>
    <col min="2308" max="2308" width="18.5" customWidth="1"/>
    <col min="2309" max="2309" width="22.5" customWidth="1"/>
    <col min="2310" max="2310" width="24.83203125" customWidth="1"/>
    <col min="2311" max="2311" width="61.33203125" customWidth="1"/>
    <col min="2312" max="2312" width="15.5" customWidth="1"/>
    <col min="2313" max="2326" width="12.6640625" customWidth="1"/>
    <col min="2564" max="2564" width="18.5" customWidth="1"/>
    <col min="2565" max="2565" width="22.5" customWidth="1"/>
    <col min="2566" max="2566" width="24.83203125" customWidth="1"/>
    <col min="2567" max="2567" width="61.33203125" customWidth="1"/>
    <col min="2568" max="2568" width="15.5" customWidth="1"/>
    <col min="2569" max="2582" width="12.6640625" customWidth="1"/>
    <col min="2820" max="2820" width="18.5" customWidth="1"/>
    <col min="2821" max="2821" width="22.5" customWidth="1"/>
    <col min="2822" max="2822" width="24.83203125" customWidth="1"/>
    <col min="2823" max="2823" width="61.33203125" customWidth="1"/>
    <col min="2824" max="2824" width="15.5" customWidth="1"/>
    <col min="2825" max="2838" width="12.6640625" customWidth="1"/>
    <col min="3076" max="3076" width="18.5" customWidth="1"/>
    <col min="3077" max="3077" width="22.5" customWidth="1"/>
    <col min="3078" max="3078" width="24.83203125" customWidth="1"/>
    <col min="3079" max="3079" width="61.33203125" customWidth="1"/>
    <col min="3080" max="3080" width="15.5" customWidth="1"/>
    <col min="3081" max="3094" width="12.6640625" customWidth="1"/>
    <col min="3332" max="3332" width="18.5" customWidth="1"/>
    <col min="3333" max="3333" width="22.5" customWidth="1"/>
    <col min="3334" max="3334" width="24.83203125" customWidth="1"/>
    <col min="3335" max="3335" width="61.33203125" customWidth="1"/>
    <col min="3336" max="3336" width="15.5" customWidth="1"/>
    <col min="3337" max="3350" width="12.6640625" customWidth="1"/>
    <col min="3588" max="3588" width="18.5" customWidth="1"/>
    <col min="3589" max="3589" width="22.5" customWidth="1"/>
    <col min="3590" max="3590" width="24.83203125" customWidth="1"/>
    <col min="3591" max="3591" width="61.33203125" customWidth="1"/>
    <col min="3592" max="3592" width="15.5" customWidth="1"/>
    <col min="3593" max="3606" width="12.6640625" customWidth="1"/>
    <col min="3844" max="3844" width="18.5" customWidth="1"/>
    <col min="3845" max="3845" width="22.5" customWidth="1"/>
    <col min="3846" max="3846" width="24.83203125" customWidth="1"/>
    <col min="3847" max="3847" width="61.33203125" customWidth="1"/>
    <col min="3848" max="3848" width="15.5" customWidth="1"/>
    <col min="3849" max="3862" width="12.6640625" customWidth="1"/>
    <col min="4100" max="4100" width="18.5" customWidth="1"/>
    <col min="4101" max="4101" width="22.5" customWidth="1"/>
    <col min="4102" max="4102" width="24.83203125" customWidth="1"/>
    <col min="4103" max="4103" width="61.33203125" customWidth="1"/>
    <col min="4104" max="4104" width="15.5" customWidth="1"/>
    <col min="4105" max="4118" width="12.6640625" customWidth="1"/>
    <col min="4356" max="4356" width="18.5" customWidth="1"/>
    <col min="4357" max="4357" width="22.5" customWidth="1"/>
    <col min="4358" max="4358" width="24.83203125" customWidth="1"/>
    <col min="4359" max="4359" width="61.33203125" customWidth="1"/>
    <col min="4360" max="4360" width="15.5" customWidth="1"/>
    <col min="4361" max="4374" width="12.6640625" customWidth="1"/>
    <col min="4612" max="4612" width="18.5" customWidth="1"/>
    <col min="4613" max="4613" width="22.5" customWidth="1"/>
    <col min="4614" max="4614" width="24.83203125" customWidth="1"/>
    <col min="4615" max="4615" width="61.33203125" customWidth="1"/>
    <col min="4616" max="4616" width="15.5" customWidth="1"/>
    <col min="4617" max="4630" width="12.6640625" customWidth="1"/>
    <col min="4868" max="4868" width="18.5" customWidth="1"/>
    <col min="4869" max="4869" width="22.5" customWidth="1"/>
    <col min="4870" max="4870" width="24.83203125" customWidth="1"/>
    <col min="4871" max="4871" width="61.33203125" customWidth="1"/>
    <col min="4872" max="4872" width="15.5" customWidth="1"/>
    <col min="4873" max="4886" width="12.6640625" customWidth="1"/>
    <col min="5124" max="5124" width="18.5" customWidth="1"/>
    <col min="5125" max="5125" width="22.5" customWidth="1"/>
    <col min="5126" max="5126" width="24.83203125" customWidth="1"/>
    <col min="5127" max="5127" width="61.33203125" customWidth="1"/>
    <col min="5128" max="5128" width="15.5" customWidth="1"/>
    <col min="5129" max="5142" width="12.6640625" customWidth="1"/>
    <col min="5380" max="5380" width="18.5" customWidth="1"/>
    <col min="5381" max="5381" width="22.5" customWidth="1"/>
    <col min="5382" max="5382" width="24.83203125" customWidth="1"/>
    <col min="5383" max="5383" width="61.33203125" customWidth="1"/>
    <col min="5384" max="5384" width="15.5" customWidth="1"/>
    <col min="5385" max="5398" width="12.6640625" customWidth="1"/>
    <col min="5636" max="5636" width="18.5" customWidth="1"/>
    <col min="5637" max="5637" width="22.5" customWidth="1"/>
    <col min="5638" max="5638" width="24.83203125" customWidth="1"/>
    <col min="5639" max="5639" width="61.33203125" customWidth="1"/>
    <col min="5640" max="5640" width="15.5" customWidth="1"/>
    <col min="5641" max="5654" width="12.6640625" customWidth="1"/>
    <col min="5892" max="5892" width="18.5" customWidth="1"/>
    <col min="5893" max="5893" width="22.5" customWidth="1"/>
    <col min="5894" max="5894" width="24.83203125" customWidth="1"/>
    <col min="5895" max="5895" width="61.33203125" customWidth="1"/>
    <col min="5896" max="5896" width="15.5" customWidth="1"/>
    <col min="5897" max="5910" width="12.6640625" customWidth="1"/>
    <col min="6148" max="6148" width="18.5" customWidth="1"/>
    <col min="6149" max="6149" width="22.5" customWidth="1"/>
    <col min="6150" max="6150" width="24.83203125" customWidth="1"/>
    <col min="6151" max="6151" width="61.33203125" customWidth="1"/>
    <col min="6152" max="6152" width="15.5" customWidth="1"/>
    <col min="6153" max="6166" width="12.6640625" customWidth="1"/>
    <col min="6404" max="6404" width="18.5" customWidth="1"/>
    <col min="6405" max="6405" width="22.5" customWidth="1"/>
    <col min="6406" max="6406" width="24.83203125" customWidth="1"/>
    <col min="6407" max="6407" width="61.33203125" customWidth="1"/>
    <col min="6408" max="6408" width="15.5" customWidth="1"/>
    <col min="6409" max="6422" width="12.6640625" customWidth="1"/>
    <col min="6660" max="6660" width="18.5" customWidth="1"/>
    <col min="6661" max="6661" width="22.5" customWidth="1"/>
    <col min="6662" max="6662" width="24.83203125" customWidth="1"/>
    <col min="6663" max="6663" width="61.33203125" customWidth="1"/>
    <col min="6664" max="6664" width="15.5" customWidth="1"/>
    <col min="6665" max="6678" width="12.6640625" customWidth="1"/>
    <col min="6916" max="6916" width="18.5" customWidth="1"/>
    <col min="6917" max="6917" width="22.5" customWidth="1"/>
    <col min="6918" max="6918" width="24.83203125" customWidth="1"/>
    <col min="6919" max="6919" width="61.33203125" customWidth="1"/>
    <col min="6920" max="6920" width="15.5" customWidth="1"/>
    <col min="6921" max="6934" width="12.6640625" customWidth="1"/>
    <col min="7172" max="7172" width="18.5" customWidth="1"/>
    <col min="7173" max="7173" width="22.5" customWidth="1"/>
    <col min="7174" max="7174" width="24.83203125" customWidth="1"/>
    <col min="7175" max="7175" width="61.33203125" customWidth="1"/>
    <col min="7176" max="7176" width="15.5" customWidth="1"/>
    <col min="7177" max="7190" width="12.6640625" customWidth="1"/>
    <col min="7428" max="7428" width="18.5" customWidth="1"/>
    <col min="7429" max="7429" width="22.5" customWidth="1"/>
    <col min="7430" max="7430" width="24.83203125" customWidth="1"/>
    <col min="7431" max="7431" width="61.33203125" customWidth="1"/>
    <col min="7432" max="7432" width="15.5" customWidth="1"/>
    <col min="7433" max="7446" width="12.6640625" customWidth="1"/>
    <col min="7684" max="7684" width="18.5" customWidth="1"/>
    <col min="7685" max="7685" width="22.5" customWidth="1"/>
    <col min="7686" max="7686" width="24.83203125" customWidth="1"/>
    <col min="7687" max="7687" width="61.33203125" customWidth="1"/>
    <col min="7688" max="7688" width="15.5" customWidth="1"/>
    <col min="7689" max="7702" width="12.6640625" customWidth="1"/>
    <col min="7940" max="7940" width="18.5" customWidth="1"/>
    <col min="7941" max="7941" width="22.5" customWidth="1"/>
    <col min="7942" max="7942" width="24.83203125" customWidth="1"/>
    <col min="7943" max="7943" width="61.33203125" customWidth="1"/>
    <col min="7944" max="7944" width="15.5" customWidth="1"/>
    <col min="7945" max="7958" width="12.6640625" customWidth="1"/>
    <col min="8196" max="8196" width="18.5" customWidth="1"/>
    <col min="8197" max="8197" width="22.5" customWidth="1"/>
    <col min="8198" max="8198" width="24.83203125" customWidth="1"/>
    <col min="8199" max="8199" width="61.33203125" customWidth="1"/>
    <col min="8200" max="8200" width="15.5" customWidth="1"/>
    <col min="8201" max="8214" width="12.6640625" customWidth="1"/>
    <col min="8452" max="8452" width="18.5" customWidth="1"/>
    <col min="8453" max="8453" width="22.5" customWidth="1"/>
    <col min="8454" max="8454" width="24.83203125" customWidth="1"/>
    <col min="8455" max="8455" width="61.33203125" customWidth="1"/>
    <col min="8456" max="8456" width="15.5" customWidth="1"/>
    <col min="8457" max="8470" width="12.6640625" customWidth="1"/>
    <col min="8708" max="8708" width="18.5" customWidth="1"/>
    <col min="8709" max="8709" width="22.5" customWidth="1"/>
    <col min="8710" max="8710" width="24.83203125" customWidth="1"/>
    <col min="8711" max="8711" width="61.33203125" customWidth="1"/>
    <col min="8712" max="8712" width="15.5" customWidth="1"/>
    <col min="8713" max="8726" width="12.6640625" customWidth="1"/>
    <col min="8964" max="8964" width="18.5" customWidth="1"/>
    <col min="8965" max="8965" width="22.5" customWidth="1"/>
    <col min="8966" max="8966" width="24.83203125" customWidth="1"/>
    <col min="8967" max="8967" width="61.33203125" customWidth="1"/>
    <col min="8968" max="8968" width="15.5" customWidth="1"/>
    <col min="8969" max="8982" width="12.6640625" customWidth="1"/>
    <col min="9220" max="9220" width="18.5" customWidth="1"/>
    <col min="9221" max="9221" width="22.5" customWidth="1"/>
    <col min="9222" max="9222" width="24.83203125" customWidth="1"/>
    <col min="9223" max="9223" width="61.33203125" customWidth="1"/>
    <col min="9224" max="9224" width="15.5" customWidth="1"/>
    <col min="9225" max="9238" width="12.6640625" customWidth="1"/>
    <col min="9476" max="9476" width="18.5" customWidth="1"/>
    <col min="9477" max="9477" width="22.5" customWidth="1"/>
    <col min="9478" max="9478" width="24.83203125" customWidth="1"/>
    <col min="9479" max="9479" width="61.33203125" customWidth="1"/>
    <col min="9480" max="9480" width="15.5" customWidth="1"/>
    <col min="9481" max="9494" width="12.6640625" customWidth="1"/>
    <col min="9732" max="9732" width="18.5" customWidth="1"/>
    <col min="9733" max="9733" width="22.5" customWidth="1"/>
    <col min="9734" max="9734" width="24.83203125" customWidth="1"/>
    <col min="9735" max="9735" width="61.33203125" customWidth="1"/>
    <col min="9736" max="9736" width="15.5" customWidth="1"/>
    <col min="9737" max="9750" width="12.6640625" customWidth="1"/>
    <col min="9988" max="9988" width="18.5" customWidth="1"/>
    <col min="9989" max="9989" width="22.5" customWidth="1"/>
    <col min="9990" max="9990" width="24.83203125" customWidth="1"/>
    <col min="9991" max="9991" width="61.33203125" customWidth="1"/>
    <col min="9992" max="9992" width="15.5" customWidth="1"/>
    <col min="9993" max="10006" width="12.6640625" customWidth="1"/>
    <col min="10244" max="10244" width="18.5" customWidth="1"/>
    <col min="10245" max="10245" width="22.5" customWidth="1"/>
    <col min="10246" max="10246" width="24.83203125" customWidth="1"/>
    <col min="10247" max="10247" width="61.33203125" customWidth="1"/>
    <col min="10248" max="10248" width="15.5" customWidth="1"/>
    <col min="10249" max="10262" width="12.6640625" customWidth="1"/>
    <col min="10500" max="10500" width="18.5" customWidth="1"/>
    <col min="10501" max="10501" width="22.5" customWidth="1"/>
    <col min="10502" max="10502" width="24.83203125" customWidth="1"/>
    <col min="10503" max="10503" width="61.33203125" customWidth="1"/>
    <col min="10504" max="10504" width="15.5" customWidth="1"/>
    <col min="10505" max="10518" width="12.6640625" customWidth="1"/>
    <col min="10756" max="10756" width="18.5" customWidth="1"/>
    <col min="10757" max="10757" width="22.5" customWidth="1"/>
    <col min="10758" max="10758" width="24.83203125" customWidth="1"/>
    <col min="10759" max="10759" width="61.33203125" customWidth="1"/>
    <col min="10760" max="10760" width="15.5" customWidth="1"/>
    <col min="10761" max="10774" width="12.6640625" customWidth="1"/>
    <col min="11012" max="11012" width="18.5" customWidth="1"/>
    <col min="11013" max="11013" width="22.5" customWidth="1"/>
    <col min="11014" max="11014" width="24.83203125" customWidth="1"/>
    <col min="11015" max="11015" width="61.33203125" customWidth="1"/>
    <col min="11016" max="11016" width="15.5" customWidth="1"/>
    <col min="11017" max="11030" width="12.6640625" customWidth="1"/>
    <col min="11268" max="11268" width="18.5" customWidth="1"/>
    <col min="11269" max="11269" width="22.5" customWidth="1"/>
    <col min="11270" max="11270" width="24.83203125" customWidth="1"/>
    <col min="11271" max="11271" width="61.33203125" customWidth="1"/>
    <col min="11272" max="11272" width="15.5" customWidth="1"/>
    <col min="11273" max="11286" width="12.6640625" customWidth="1"/>
    <col min="11524" max="11524" width="18.5" customWidth="1"/>
    <col min="11525" max="11525" width="22.5" customWidth="1"/>
    <col min="11526" max="11526" width="24.83203125" customWidth="1"/>
    <col min="11527" max="11527" width="61.33203125" customWidth="1"/>
    <col min="11528" max="11528" width="15.5" customWidth="1"/>
    <col min="11529" max="11542" width="12.6640625" customWidth="1"/>
    <col min="11780" max="11780" width="18.5" customWidth="1"/>
    <col min="11781" max="11781" width="22.5" customWidth="1"/>
    <col min="11782" max="11782" width="24.83203125" customWidth="1"/>
    <col min="11783" max="11783" width="61.33203125" customWidth="1"/>
    <col min="11784" max="11784" width="15.5" customWidth="1"/>
    <col min="11785" max="11798" width="12.6640625" customWidth="1"/>
    <col min="12036" max="12036" width="18.5" customWidth="1"/>
    <col min="12037" max="12037" width="22.5" customWidth="1"/>
    <col min="12038" max="12038" width="24.83203125" customWidth="1"/>
    <col min="12039" max="12039" width="61.33203125" customWidth="1"/>
    <col min="12040" max="12040" width="15.5" customWidth="1"/>
    <col min="12041" max="12054" width="12.6640625" customWidth="1"/>
    <col min="12292" max="12292" width="18.5" customWidth="1"/>
    <col min="12293" max="12293" width="22.5" customWidth="1"/>
    <col min="12294" max="12294" width="24.83203125" customWidth="1"/>
    <col min="12295" max="12295" width="61.33203125" customWidth="1"/>
    <col min="12296" max="12296" width="15.5" customWidth="1"/>
    <col min="12297" max="12310" width="12.6640625" customWidth="1"/>
    <col min="12548" max="12548" width="18.5" customWidth="1"/>
    <col min="12549" max="12549" width="22.5" customWidth="1"/>
    <col min="12550" max="12550" width="24.83203125" customWidth="1"/>
    <col min="12551" max="12551" width="61.33203125" customWidth="1"/>
    <col min="12552" max="12552" width="15.5" customWidth="1"/>
    <col min="12553" max="12566" width="12.6640625" customWidth="1"/>
    <col min="12804" max="12804" width="18.5" customWidth="1"/>
    <col min="12805" max="12805" width="22.5" customWidth="1"/>
    <col min="12806" max="12806" width="24.83203125" customWidth="1"/>
    <col min="12807" max="12807" width="61.33203125" customWidth="1"/>
    <col min="12808" max="12808" width="15.5" customWidth="1"/>
    <col min="12809" max="12822" width="12.6640625" customWidth="1"/>
    <col min="13060" max="13060" width="18.5" customWidth="1"/>
    <col min="13061" max="13061" width="22.5" customWidth="1"/>
    <col min="13062" max="13062" width="24.83203125" customWidth="1"/>
    <col min="13063" max="13063" width="61.33203125" customWidth="1"/>
    <col min="13064" max="13064" width="15.5" customWidth="1"/>
    <col min="13065" max="13078" width="12.6640625" customWidth="1"/>
    <col min="13316" max="13316" width="18.5" customWidth="1"/>
    <col min="13317" max="13317" width="22.5" customWidth="1"/>
    <col min="13318" max="13318" width="24.83203125" customWidth="1"/>
    <col min="13319" max="13319" width="61.33203125" customWidth="1"/>
    <col min="13320" max="13320" width="15.5" customWidth="1"/>
    <col min="13321" max="13334" width="12.6640625" customWidth="1"/>
    <col min="13572" max="13572" width="18.5" customWidth="1"/>
    <col min="13573" max="13573" width="22.5" customWidth="1"/>
    <col min="13574" max="13574" width="24.83203125" customWidth="1"/>
    <col min="13575" max="13575" width="61.33203125" customWidth="1"/>
    <col min="13576" max="13576" width="15.5" customWidth="1"/>
    <col min="13577" max="13590" width="12.6640625" customWidth="1"/>
    <col min="13828" max="13828" width="18.5" customWidth="1"/>
    <col min="13829" max="13829" width="22.5" customWidth="1"/>
    <col min="13830" max="13830" width="24.83203125" customWidth="1"/>
    <col min="13831" max="13831" width="61.33203125" customWidth="1"/>
    <col min="13832" max="13832" width="15.5" customWidth="1"/>
    <col min="13833" max="13846" width="12.6640625" customWidth="1"/>
    <col min="14084" max="14084" width="18.5" customWidth="1"/>
    <col min="14085" max="14085" width="22.5" customWidth="1"/>
    <col min="14086" max="14086" width="24.83203125" customWidth="1"/>
    <col min="14087" max="14087" width="61.33203125" customWidth="1"/>
    <col min="14088" max="14088" width="15.5" customWidth="1"/>
    <col min="14089" max="14102" width="12.6640625" customWidth="1"/>
    <col min="14340" max="14340" width="18.5" customWidth="1"/>
    <col min="14341" max="14341" width="22.5" customWidth="1"/>
    <col min="14342" max="14342" width="24.83203125" customWidth="1"/>
    <col min="14343" max="14343" width="61.33203125" customWidth="1"/>
    <col min="14344" max="14344" width="15.5" customWidth="1"/>
    <col min="14345" max="14358" width="12.6640625" customWidth="1"/>
    <col min="14596" max="14596" width="18.5" customWidth="1"/>
    <col min="14597" max="14597" width="22.5" customWidth="1"/>
    <col min="14598" max="14598" width="24.83203125" customWidth="1"/>
    <col min="14599" max="14599" width="61.33203125" customWidth="1"/>
    <col min="14600" max="14600" width="15.5" customWidth="1"/>
    <col min="14601" max="14614" width="12.6640625" customWidth="1"/>
    <col min="14852" max="14852" width="18.5" customWidth="1"/>
    <col min="14853" max="14853" width="22.5" customWidth="1"/>
    <col min="14854" max="14854" width="24.83203125" customWidth="1"/>
    <col min="14855" max="14855" width="61.33203125" customWidth="1"/>
    <col min="14856" max="14856" width="15.5" customWidth="1"/>
    <col min="14857" max="14870" width="12.6640625" customWidth="1"/>
    <col min="15108" max="15108" width="18.5" customWidth="1"/>
    <col min="15109" max="15109" width="22.5" customWidth="1"/>
    <col min="15110" max="15110" width="24.83203125" customWidth="1"/>
    <col min="15111" max="15111" width="61.33203125" customWidth="1"/>
    <col min="15112" max="15112" width="15.5" customWidth="1"/>
    <col min="15113" max="15126" width="12.6640625" customWidth="1"/>
    <col min="15364" max="15364" width="18.5" customWidth="1"/>
    <col min="15365" max="15365" width="22.5" customWidth="1"/>
    <col min="15366" max="15366" width="24.83203125" customWidth="1"/>
    <col min="15367" max="15367" width="61.33203125" customWidth="1"/>
    <col min="15368" max="15368" width="15.5" customWidth="1"/>
    <col min="15369" max="15382" width="12.6640625" customWidth="1"/>
    <col min="15620" max="15620" width="18.5" customWidth="1"/>
    <col min="15621" max="15621" width="22.5" customWidth="1"/>
    <col min="15622" max="15622" width="24.83203125" customWidth="1"/>
    <col min="15623" max="15623" width="61.33203125" customWidth="1"/>
    <col min="15624" max="15624" width="15.5" customWidth="1"/>
    <col min="15625" max="15638" width="12.6640625" customWidth="1"/>
    <col min="15876" max="15876" width="18.5" customWidth="1"/>
    <col min="15877" max="15877" width="22.5" customWidth="1"/>
    <col min="15878" max="15878" width="24.83203125" customWidth="1"/>
    <col min="15879" max="15879" width="61.33203125" customWidth="1"/>
    <col min="15880" max="15880" width="15.5" customWidth="1"/>
    <col min="15881" max="15894" width="12.6640625" customWidth="1"/>
    <col min="16132" max="16132" width="18.5" customWidth="1"/>
    <col min="16133" max="16133" width="22.5" customWidth="1"/>
    <col min="16134" max="16134" width="24.83203125" customWidth="1"/>
    <col min="16135" max="16135" width="61.33203125" customWidth="1"/>
    <col min="16136" max="16136" width="15.5" customWidth="1"/>
    <col min="16137" max="16150" width="12.6640625" customWidth="1"/>
  </cols>
  <sheetData>
    <row r="1" spans="1:24">
      <c r="D1" s="6"/>
      <c r="E1" s="6"/>
      <c r="F1" s="6">
        <v>1</v>
      </c>
      <c r="G1" s="6">
        <v>2</v>
      </c>
      <c r="H1" s="28">
        <v>3</v>
      </c>
      <c r="I1" s="6">
        <v>4</v>
      </c>
      <c r="J1" s="6">
        <v>5</v>
      </c>
      <c r="K1" s="28">
        <v>6</v>
      </c>
      <c r="L1" s="6">
        <v>7</v>
      </c>
      <c r="M1" s="6">
        <v>8</v>
      </c>
      <c r="N1" s="28">
        <v>9</v>
      </c>
      <c r="O1" s="6">
        <v>10</v>
      </c>
      <c r="P1" s="6">
        <v>11</v>
      </c>
      <c r="Q1" s="28">
        <v>12</v>
      </c>
      <c r="R1" s="6">
        <v>13</v>
      </c>
      <c r="S1" s="6">
        <v>14</v>
      </c>
      <c r="T1" s="28">
        <v>15</v>
      </c>
    </row>
    <row r="2" spans="1:24" ht="15" customHeight="1">
      <c r="D2" s="171" t="s">
        <v>218</v>
      </c>
      <c r="E2" s="171"/>
      <c r="F2" s="171"/>
      <c r="G2" s="172" t="str">
        <f>H185</f>
        <v>2019Q1</v>
      </c>
      <c r="H2" s="28"/>
      <c r="I2" s="29"/>
      <c r="J2" s="6"/>
      <c r="K2" s="28"/>
      <c r="L2" s="6"/>
      <c r="M2" s="28"/>
      <c r="N2" s="6"/>
      <c r="O2" s="6"/>
      <c r="P2" s="6"/>
    </row>
    <row r="3" spans="1:24">
      <c r="D3" s="171"/>
      <c r="E3" s="171"/>
      <c r="F3" s="171"/>
      <c r="G3" s="172"/>
      <c r="H3" s="28"/>
      <c r="I3" s="29"/>
      <c r="J3" s="6"/>
      <c r="K3" s="28"/>
      <c r="L3" s="6"/>
      <c r="M3" s="28"/>
      <c r="N3" s="6"/>
      <c r="O3" s="6"/>
      <c r="P3" s="6"/>
    </row>
    <row r="4" spans="1:24">
      <c r="D4" s="171"/>
      <c r="E4" s="171"/>
      <c r="F4" s="171"/>
      <c r="G4" s="172"/>
      <c r="H4" s="28"/>
      <c r="I4" s="29"/>
      <c r="J4" s="6"/>
      <c r="K4" s="28"/>
      <c r="L4" s="6"/>
      <c r="M4" s="28"/>
      <c r="N4" s="6"/>
      <c r="O4" s="6"/>
      <c r="P4" s="6"/>
      <c r="T4">
        <f>COUNTIF(T7:T197,"&lt;3.4")</f>
        <v>11</v>
      </c>
      <c r="U4">
        <v>12</v>
      </c>
      <c r="W4">
        <f>COUNTIF(W7:W197,"&lt;3.4")</f>
        <v>16</v>
      </c>
    </row>
    <row r="5" spans="1:24">
      <c r="D5" s="6"/>
      <c r="E5" s="6"/>
      <c r="F5" s="6"/>
      <c r="G5" s="6"/>
      <c r="H5" s="28"/>
      <c r="I5" s="29"/>
      <c r="J5" s="6"/>
      <c r="K5" s="28"/>
      <c r="L5" s="6"/>
      <c r="M5" s="28"/>
      <c r="N5" s="6"/>
      <c r="O5" s="6"/>
      <c r="P5" s="6"/>
    </row>
    <row r="6" spans="1:24" ht="60.75" customHeight="1">
      <c r="A6" t="s">
        <v>219</v>
      </c>
      <c r="D6" s="30" t="s">
        <v>220</v>
      </c>
      <c r="E6" s="31" t="s">
        <v>221</v>
      </c>
      <c r="F6" s="30" t="s">
        <v>222</v>
      </c>
      <c r="G6" s="31" t="s">
        <v>223</v>
      </c>
      <c r="H6" s="30" t="s">
        <v>224</v>
      </c>
      <c r="I6" s="32" t="s">
        <v>225</v>
      </c>
      <c r="J6" s="30" t="s">
        <v>226</v>
      </c>
      <c r="K6" s="30" t="s">
        <v>227</v>
      </c>
      <c r="L6" s="30" t="s">
        <v>228</v>
      </c>
      <c r="M6" s="30" t="s">
        <v>229</v>
      </c>
      <c r="N6" s="30" t="s">
        <v>230</v>
      </c>
      <c r="O6" s="30" t="s">
        <v>231</v>
      </c>
      <c r="P6" s="30" t="s">
        <v>232</v>
      </c>
      <c r="Q6" s="30" t="s">
        <v>233</v>
      </c>
      <c r="R6" s="30" t="s">
        <v>234</v>
      </c>
      <c r="S6" s="30" t="s">
        <v>235</v>
      </c>
      <c r="T6" s="30" t="s">
        <v>236</v>
      </c>
      <c r="U6" s="30" t="s">
        <v>237</v>
      </c>
      <c r="V6" s="30" t="s">
        <v>238</v>
      </c>
      <c r="W6" s="30" t="s">
        <v>239</v>
      </c>
      <c r="X6" s="33" t="s">
        <v>240</v>
      </c>
    </row>
    <row r="7" spans="1:24">
      <c r="A7" s="34">
        <v>523456</v>
      </c>
      <c r="B7">
        <v>26010</v>
      </c>
      <c r="C7">
        <v>4113684</v>
      </c>
      <c r="D7" t="s">
        <v>241</v>
      </c>
      <c r="E7" t="s">
        <v>242</v>
      </c>
      <c r="F7" s="37">
        <v>4113684</v>
      </c>
      <c r="G7" t="s">
        <v>52</v>
      </c>
      <c r="H7" t="s">
        <v>243</v>
      </c>
      <c r="J7">
        <v>15009.75</v>
      </c>
      <c r="K7">
        <v>7842.2</v>
      </c>
      <c r="L7">
        <v>9.42</v>
      </c>
      <c r="M7">
        <v>0</v>
      </c>
      <c r="N7">
        <v>954.44</v>
      </c>
      <c r="O7">
        <v>3633.48</v>
      </c>
      <c r="P7">
        <v>1439.18</v>
      </c>
      <c r="Q7">
        <v>582.49</v>
      </c>
      <c r="R7">
        <v>7124</v>
      </c>
      <c r="S7">
        <v>29470.959999999999</v>
      </c>
      <c r="T7">
        <v>4.1399999999999997</v>
      </c>
      <c r="U7">
        <v>108</v>
      </c>
      <c r="V7">
        <f>IF(ISERROR(ROUND(Q7/R7,2)),0,ROUND(Q7/R7,2))</f>
        <v>0.08</v>
      </c>
      <c r="W7">
        <f>IF(U7&gt;=61,T7-V7,T7)</f>
        <v>4.0599999999999996</v>
      </c>
      <c r="X7">
        <f>T7-W7</f>
        <v>8.0000000000000071E-2</v>
      </c>
    </row>
    <row r="8" spans="1:24">
      <c r="A8" s="34">
        <v>523456</v>
      </c>
      <c r="B8">
        <v>40600</v>
      </c>
      <c r="C8">
        <v>4112314</v>
      </c>
      <c r="D8" t="s">
        <v>244</v>
      </c>
      <c r="E8" t="s">
        <v>245</v>
      </c>
      <c r="F8" s="37">
        <v>4112314</v>
      </c>
      <c r="G8" t="s">
        <v>53</v>
      </c>
      <c r="H8" t="s">
        <v>243</v>
      </c>
      <c r="J8">
        <v>10382.950000000001</v>
      </c>
      <c r="K8">
        <v>972.6</v>
      </c>
      <c r="L8">
        <v>0</v>
      </c>
      <c r="M8">
        <v>0</v>
      </c>
      <c r="N8">
        <v>0</v>
      </c>
      <c r="O8">
        <v>3413.15</v>
      </c>
      <c r="P8">
        <v>926.5</v>
      </c>
      <c r="Q8">
        <v>392</v>
      </c>
      <c r="R8">
        <v>3296</v>
      </c>
      <c r="S8">
        <v>16087.2</v>
      </c>
      <c r="T8">
        <v>4.88</v>
      </c>
      <c r="U8">
        <v>43</v>
      </c>
      <c r="V8">
        <f t="shared" ref="V8:V71" si="0">IF(ISERROR(ROUND(Q8/R8,2)),0,ROUND(Q8/R8,2))</f>
        <v>0.12</v>
      </c>
      <c r="W8">
        <f t="shared" ref="W8:W71" si="1">IF(U8&gt;=61,T8-V8,T8)</f>
        <v>4.88</v>
      </c>
      <c r="X8">
        <f t="shared" ref="X8:X71" si="2">T8-W8</f>
        <v>0</v>
      </c>
    </row>
    <row r="9" spans="1:24">
      <c r="A9" s="34">
        <v>523456</v>
      </c>
      <c r="B9">
        <v>10200</v>
      </c>
      <c r="C9">
        <v>4113916</v>
      </c>
      <c r="D9" t="s">
        <v>246</v>
      </c>
      <c r="E9" t="s">
        <v>247</v>
      </c>
      <c r="F9" s="37">
        <v>4113916</v>
      </c>
      <c r="G9" t="s">
        <v>248</v>
      </c>
      <c r="H9" t="s">
        <v>243</v>
      </c>
      <c r="J9">
        <v>13608</v>
      </c>
      <c r="K9">
        <v>2867.25</v>
      </c>
      <c r="L9">
        <v>0</v>
      </c>
      <c r="M9">
        <v>0</v>
      </c>
      <c r="N9">
        <v>0</v>
      </c>
      <c r="O9">
        <v>4573.25</v>
      </c>
      <c r="P9">
        <v>448.75</v>
      </c>
      <c r="Q9">
        <v>563.5</v>
      </c>
      <c r="R9">
        <v>6359</v>
      </c>
      <c r="S9">
        <v>22060.75</v>
      </c>
      <c r="T9">
        <v>3.47</v>
      </c>
      <c r="U9">
        <v>85</v>
      </c>
      <c r="V9">
        <f t="shared" si="0"/>
        <v>0.09</v>
      </c>
      <c r="W9">
        <f t="shared" si="1"/>
        <v>3.3800000000000003</v>
      </c>
      <c r="X9">
        <f t="shared" si="2"/>
        <v>8.9999999999999858E-2</v>
      </c>
    </row>
    <row r="10" spans="1:24">
      <c r="A10" s="34">
        <v>523456</v>
      </c>
      <c r="B10">
        <v>21800</v>
      </c>
      <c r="C10">
        <v>4115621</v>
      </c>
      <c r="D10" t="s">
        <v>249</v>
      </c>
      <c r="E10" t="s">
        <v>250</v>
      </c>
      <c r="F10" s="37">
        <v>4115621</v>
      </c>
      <c r="G10" t="s">
        <v>55</v>
      </c>
      <c r="H10" t="s">
        <v>243</v>
      </c>
      <c r="J10">
        <v>11460.33</v>
      </c>
      <c r="K10">
        <v>3895.14</v>
      </c>
      <c r="L10">
        <v>185.94</v>
      </c>
      <c r="M10">
        <v>0</v>
      </c>
      <c r="N10">
        <v>308.67</v>
      </c>
      <c r="O10">
        <v>3155.7</v>
      </c>
      <c r="P10">
        <v>811.66</v>
      </c>
      <c r="Q10">
        <v>832</v>
      </c>
      <c r="R10">
        <v>7203</v>
      </c>
      <c r="S10">
        <v>20649.439999999999</v>
      </c>
      <c r="T10">
        <v>2.87</v>
      </c>
      <c r="U10">
        <v>101</v>
      </c>
      <c r="V10">
        <f t="shared" si="0"/>
        <v>0.12</v>
      </c>
      <c r="W10">
        <f t="shared" si="1"/>
        <v>2.75</v>
      </c>
      <c r="X10">
        <f t="shared" si="2"/>
        <v>0.12000000000000011</v>
      </c>
    </row>
    <row r="11" spans="1:24">
      <c r="A11" s="34">
        <v>523456</v>
      </c>
      <c r="B11">
        <v>4100</v>
      </c>
      <c r="C11">
        <v>4127403</v>
      </c>
      <c r="D11" t="s">
        <v>251</v>
      </c>
      <c r="E11" t="s">
        <v>252</v>
      </c>
      <c r="F11" s="37">
        <v>4127403</v>
      </c>
      <c r="G11" t="s">
        <v>56</v>
      </c>
      <c r="H11" t="s">
        <v>243</v>
      </c>
      <c r="J11">
        <v>30718.5</v>
      </c>
      <c r="K11">
        <v>7155.25</v>
      </c>
      <c r="L11">
        <v>0</v>
      </c>
      <c r="M11">
        <v>0</v>
      </c>
      <c r="N11">
        <v>0</v>
      </c>
      <c r="O11">
        <v>8891</v>
      </c>
      <c r="P11">
        <v>0</v>
      </c>
      <c r="Q11">
        <v>0</v>
      </c>
      <c r="R11">
        <v>10309</v>
      </c>
      <c r="S11">
        <v>46764.75</v>
      </c>
      <c r="T11">
        <v>4.54</v>
      </c>
      <c r="U11">
        <v>168</v>
      </c>
      <c r="V11">
        <f t="shared" si="0"/>
        <v>0</v>
      </c>
      <c r="W11">
        <f t="shared" si="1"/>
        <v>4.54</v>
      </c>
      <c r="X11">
        <f t="shared" si="2"/>
        <v>0</v>
      </c>
    </row>
    <row r="12" spans="1:24">
      <c r="A12" s="34">
        <v>523456</v>
      </c>
      <c r="B12">
        <v>15900</v>
      </c>
      <c r="C12">
        <v>4154506</v>
      </c>
      <c r="D12" t="s">
        <v>253</v>
      </c>
      <c r="E12" t="s">
        <v>254</v>
      </c>
      <c r="F12" s="37">
        <v>4154506</v>
      </c>
      <c r="G12" t="s">
        <v>255</v>
      </c>
      <c r="H12" t="s">
        <v>243</v>
      </c>
      <c r="J12">
        <v>18463.14</v>
      </c>
      <c r="K12">
        <v>5566.47</v>
      </c>
      <c r="L12">
        <v>0</v>
      </c>
      <c r="M12">
        <v>0</v>
      </c>
      <c r="N12">
        <v>5079.55</v>
      </c>
      <c r="O12">
        <v>5640.29</v>
      </c>
      <c r="P12">
        <v>0</v>
      </c>
      <c r="Q12">
        <v>1009.2</v>
      </c>
      <c r="R12">
        <v>9877</v>
      </c>
      <c r="S12">
        <v>35758.65</v>
      </c>
      <c r="T12">
        <v>3.62</v>
      </c>
      <c r="U12">
        <v>125</v>
      </c>
      <c r="V12">
        <f t="shared" si="0"/>
        <v>0.1</v>
      </c>
      <c r="W12">
        <f t="shared" si="1"/>
        <v>3.52</v>
      </c>
      <c r="X12">
        <f t="shared" si="2"/>
        <v>0.10000000000000009</v>
      </c>
    </row>
    <row r="13" spans="1:24">
      <c r="A13" s="34">
        <v>523456</v>
      </c>
      <c r="B13">
        <v>24300</v>
      </c>
      <c r="C13">
        <v>4113536</v>
      </c>
      <c r="D13" t="s">
        <v>256</v>
      </c>
      <c r="E13" t="s">
        <v>257</v>
      </c>
      <c r="F13" s="37">
        <v>4113536</v>
      </c>
      <c r="G13" t="s">
        <v>58</v>
      </c>
      <c r="H13" t="s">
        <v>243</v>
      </c>
      <c r="J13">
        <v>12528.44</v>
      </c>
      <c r="K13">
        <v>2653.28</v>
      </c>
      <c r="L13">
        <v>515.82000000000005</v>
      </c>
      <c r="M13">
        <v>0</v>
      </c>
      <c r="N13">
        <v>0</v>
      </c>
      <c r="O13">
        <v>4465.32</v>
      </c>
      <c r="P13">
        <v>1532.35</v>
      </c>
      <c r="Q13">
        <v>104</v>
      </c>
      <c r="R13">
        <v>5840</v>
      </c>
      <c r="S13">
        <v>21799.21</v>
      </c>
      <c r="T13">
        <v>3.73</v>
      </c>
      <c r="U13">
        <v>89</v>
      </c>
      <c r="V13">
        <f t="shared" si="0"/>
        <v>0.02</v>
      </c>
      <c r="W13">
        <f t="shared" si="1"/>
        <v>3.71</v>
      </c>
      <c r="X13">
        <f t="shared" si="2"/>
        <v>2.0000000000000018E-2</v>
      </c>
    </row>
    <row r="14" spans="1:24">
      <c r="A14" s="34">
        <v>523456</v>
      </c>
      <c r="B14">
        <v>11700</v>
      </c>
      <c r="C14">
        <v>4112660</v>
      </c>
      <c r="D14" t="s">
        <v>258</v>
      </c>
      <c r="E14" t="s">
        <v>259</v>
      </c>
      <c r="F14" s="37">
        <v>4112660</v>
      </c>
      <c r="G14" t="s">
        <v>260</v>
      </c>
      <c r="H14" t="s">
        <v>243</v>
      </c>
      <c r="J14">
        <v>10925.25</v>
      </c>
      <c r="K14">
        <v>0</v>
      </c>
      <c r="L14">
        <v>3516.25</v>
      </c>
      <c r="M14">
        <v>0</v>
      </c>
      <c r="N14">
        <v>1418</v>
      </c>
      <c r="O14">
        <v>3189</v>
      </c>
      <c r="P14">
        <v>2345</v>
      </c>
      <c r="Q14">
        <v>432</v>
      </c>
      <c r="R14">
        <v>6342</v>
      </c>
      <c r="S14">
        <v>21825.5</v>
      </c>
      <c r="T14">
        <v>3.44</v>
      </c>
      <c r="U14">
        <v>92</v>
      </c>
      <c r="V14">
        <f t="shared" si="0"/>
        <v>7.0000000000000007E-2</v>
      </c>
      <c r="W14">
        <f t="shared" si="1"/>
        <v>3.37</v>
      </c>
      <c r="X14">
        <f t="shared" si="2"/>
        <v>6.999999999999984E-2</v>
      </c>
    </row>
    <row r="15" spans="1:24" s="35" customFormat="1">
      <c r="A15" s="34">
        <v>523456</v>
      </c>
      <c r="B15">
        <v>40490</v>
      </c>
      <c r="C15">
        <v>4115051</v>
      </c>
      <c r="D15" t="s">
        <v>261</v>
      </c>
      <c r="E15" t="s">
        <v>262</v>
      </c>
      <c r="F15" s="37">
        <v>4115051</v>
      </c>
      <c r="G15" t="s">
        <v>61</v>
      </c>
      <c r="H15" t="s">
        <v>243</v>
      </c>
      <c r="I15"/>
      <c r="J15">
        <v>17578.84</v>
      </c>
      <c r="K15">
        <v>9233.9</v>
      </c>
      <c r="L15">
        <v>510.71</v>
      </c>
      <c r="M15">
        <v>0</v>
      </c>
      <c r="N15">
        <v>1495.44</v>
      </c>
      <c r="O15">
        <v>4126.24</v>
      </c>
      <c r="P15">
        <v>2195.41</v>
      </c>
      <c r="Q15">
        <v>480</v>
      </c>
      <c r="R15">
        <v>7614</v>
      </c>
      <c r="S15">
        <v>35620.54</v>
      </c>
      <c r="T15">
        <v>4.68</v>
      </c>
      <c r="U15">
        <v>100</v>
      </c>
      <c r="V15">
        <f t="shared" si="0"/>
        <v>0.06</v>
      </c>
      <c r="W15">
        <f t="shared" si="1"/>
        <v>4.62</v>
      </c>
      <c r="X15">
        <f t="shared" si="2"/>
        <v>5.9999999999999609E-2</v>
      </c>
    </row>
    <row r="16" spans="1:24" s="35" customFormat="1">
      <c r="A16" s="34">
        <v>43538</v>
      </c>
      <c r="B16">
        <v>40620</v>
      </c>
      <c r="C16">
        <v>4112454</v>
      </c>
      <c r="D16" t="s">
        <v>263</v>
      </c>
      <c r="E16">
        <v>40620</v>
      </c>
      <c r="F16">
        <v>4112454</v>
      </c>
      <c r="G16" t="s">
        <v>264</v>
      </c>
      <c r="H16" t="s">
        <v>243</v>
      </c>
      <c r="I16"/>
      <c r="J16">
        <v>4336.5</v>
      </c>
      <c r="K16">
        <v>1975.25</v>
      </c>
      <c r="L16">
        <v>0</v>
      </c>
      <c r="M16">
        <v>0</v>
      </c>
      <c r="N16">
        <v>0</v>
      </c>
      <c r="O16">
        <v>2063.5</v>
      </c>
      <c r="P16">
        <v>78</v>
      </c>
      <c r="Q16">
        <v>0</v>
      </c>
      <c r="R16">
        <v>1547</v>
      </c>
      <c r="S16">
        <v>8453.25</v>
      </c>
      <c r="T16">
        <v>5.46</v>
      </c>
      <c r="U16" s="36">
        <v>31</v>
      </c>
      <c r="V16">
        <f t="shared" si="0"/>
        <v>0</v>
      </c>
      <c r="W16">
        <f t="shared" si="1"/>
        <v>5.46</v>
      </c>
      <c r="X16">
        <f t="shared" si="2"/>
        <v>0</v>
      </c>
    </row>
    <row r="17" spans="1:24" s="35" customFormat="1">
      <c r="A17" s="34">
        <v>523456</v>
      </c>
      <c r="B17">
        <v>14900</v>
      </c>
      <c r="C17">
        <v>4113718</v>
      </c>
      <c r="D17" t="s">
        <v>265</v>
      </c>
      <c r="E17" t="s">
        <v>266</v>
      </c>
      <c r="F17" s="37">
        <v>4113718</v>
      </c>
      <c r="G17" t="s">
        <v>63</v>
      </c>
      <c r="H17" t="s">
        <v>243</v>
      </c>
      <c r="I17"/>
      <c r="J17">
        <v>8202.25</v>
      </c>
      <c r="K17">
        <v>3630.75</v>
      </c>
      <c r="L17">
        <v>0</v>
      </c>
      <c r="M17">
        <v>30.5</v>
      </c>
      <c r="N17">
        <v>0</v>
      </c>
      <c r="O17">
        <v>2254.75</v>
      </c>
      <c r="P17">
        <v>1787.75</v>
      </c>
      <c r="Q17">
        <v>504</v>
      </c>
      <c r="R17">
        <v>2874</v>
      </c>
      <c r="S17">
        <v>16410</v>
      </c>
      <c r="T17">
        <v>5.71</v>
      </c>
      <c r="U17">
        <v>44</v>
      </c>
      <c r="V17">
        <f t="shared" si="0"/>
        <v>0.18</v>
      </c>
      <c r="W17">
        <f t="shared" si="1"/>
        <v>5.71</v>
      </c>
      <c r="X17">
        <f t="shared" si="2"/>
        <v>0</v>
      </c>
    </row>
    <row r="18" spans="1:24" s="35" customFormat="1">
      <c r="A18" s="34">
        <v>523456</v>
      </c>
      <c r="B18">
        <v>16400</v>
      </c>
      <c r="C18">
        <v>4115641</v>
      </c>
      <c r="D18" t="s">
        <v>267</v>
      </c>
      <c r="E18" t="s">
        <v>268</v>
      </c>
      <c r="F18" s="37">
        <v>4115641</v>
      </c>
      <c r="G18" t="s">
        <v>269</v>
      </c>
      <c r="H18" t="s">
        <v>243</v>
      </c>
      <c r="I18"/>
      <c r="J18">
        <v>8871.4500000000007</v>
      </c>
      <c r="K18">
        <v>7295.63</v>
      </c>
      <c r="L18">
        <v>514.54</v>
      </c>
      <c r="M18">
        <v>0</v>
      </c>
      <c r="N18">
        <v>8318.3799999999992</v>
      </c>
      <c r="O18">
        <v>2782.6</v>
      </c>
      <c r="P18">
        <v>839</v>
      </c>
      <c r="Q18">
        <v>720</v>
      </c>
      <c r="R18">
        <v>7590</v>
      </c>
      <c r="S18">
        <v>29341.599999999999</v>
      </c>
      <c r="T18">
        <v>3.87</v>
      </c>
      <c r="U18">
        <v>135</v>
      </c>
      <c r="V18">
        <f t="shared" si="0"/>
        <v>0.09</v>
      </c>
      <c r="W18">
        <f t="shared" si="1"/>
        <v>3.7800000000000002</v>
      </c>
      <c r="X18">
        <f t="shared" si="2"/>
        <v>8.9999999999999858E-2</v>
      </c>
    </row>
    <row r="19" spans="1:24" s="35" customFormat="1">
      <c r="A19" s="34">
        <v>523456</v>
      </c>
      <c r="B19">
        <v>24400</v>
      </c>
      <c r="C19">
        <v>4115601</v>
      </c>
      <c r="D19" t="s">
        <v>270</v>
      </c>
      <c r="E19" t="s">
        <v>271</v>
      </c>
      <c r="F19" s="37">
        <v>4115601</v>
      </c>
      <c r="G19" t="s">
        <v>272</v>
      </c>
      <c r="H19" t="s">
        <v>243</v>
      </c>
      <c r="I19"/>
      <c r="J19">
        <v>10808.94</v>
      </c>
      <c r="K19">
        <v>3466.62</v>
      </c>
      <c r="L19">
        <v>1417.24</v>
      </c>
      <c r="M19">
        <v>0</v>
      </c>
      <c r="N19">
        <v>1240.46</v>
      </c>
      <c r="O19">
        <v>2024.54</v>
      </c>
      <c r="P19">
        <v>648</v>
      </c>
      <c r="Q19">
        <v>660.43</v>
      </c>
      <c r="R19">
        <v>7598</v>
      </c>
      <c r="S19">
        <v>20266.23</v>
      </c>
      <c r="T19">
        <v>2.67</v>
      </c>
      <c r="U19">
        <v>98</v>
      </c>
      <c r="V19">
        <f t="shared" si="0"/>
        <v>0.09</v>
      </c>
      <c r="W19">
        <f t="shared" si="1"/>
        <v>2.58</v>
      </c>
      <c r="X19">
        <f t="shared" si="2"/>
        <v>8.9999999999999858E-2</v>
      </c>
    </row>
    <row r="20" spans="1:24">
      <c r="A20" s="34">
        <v>523456</v>
      </c>
      <c r="B20">
        <v>31590</v>
      </c>
      <c r="C20">
        <v>4205407</v>
      </c>
      <c r="D20" t="s">
        <v>273</v>
      </c>
      <c r="E20" t="s">
        <v>274</v>
      </c>
      <c r="F20" s="37">
        <v>4205407</v>
      </c>
      <c r="G20" t="s">
        <v>275</v>
      </c>
      <c r="H20" t="s">
        <v>243</v>
      </c>
      <c r="J20">
        <v>3671.3</v>
      </c>
      <c r="K20">
        <v>57.1</v>
      </c>
      <c r="L20">
        <v>0</v>
      </c>
      <c r="M20">
        <v>0</v>
      </c>
      <c r="N20">
        <v>237.3</v>
      </c>
      <c r="O20">
        <v>1491.45</v>
      </c>
      <c r="P20">
        <v>321.89999999999998</v>
      </c>
      <c r="Q20">
        <v>200</v>
      </c>
      <c r="R20">
        <v>1064</v>
      </c>
      <c r="S20">
        <v>5979.05</v>
      </c>
      <c r="T20">
        <v>5.62</v>
      </c>
      <c r="U20">
        <v>12</v>
      </c>
      <c r="V20">
        <f t="shared" si="0"/>
        <v>0.19</v>
      </c>
      <c r="W20">
        <f t="shared" si="1"/>
        <v>5.62</v>
      </c>
      <c r="X20">
        <f t="shared" si="2"/>
        <v>0</v>
      </c>
    </row>
    <row r="21" spans="1:24">
      <c r="A21" s="34">
        <v>523456</v>
      </c>
      <c r="B21">
        <v>31550</v>
      </c>
      <c r="C21">
        <v>4915271</v>
      </c>
      <c r="D21" t="s">
        <v>276</v>
      </c>
      <c r="E21" t="s">
        <v>277</v>
      </c>
      <c r="F21" s="37">
        <v>4915271</v>
      </c>
      <c r="G21" t="s">
        <v>67</v>
      </c>
      <c r="H21" t="s">
        <v>243</v>
      </c>
      <c r="J21">
        <v>7019.25</v>
      </c>
      <c r="K21">
        <v>0</v>
      </c>
      <c r="L21">
        <v>1959.25</v>
      </c>
      <c r="M21">
        <v>0</v>
      </c>
      <c r="N21">
        <v>502.5</v>
      </c>
      <c r="O21">
        <v>4218</v>
      </c>
      <c r="P21">
        <v>1686.75</v>
      </c>
      <c r="Q21">
        <v>464</v>
      </c>
      <c r="R21">
        <v>3280</v>
      </c>
      <c r="S21">
        <v>15849.75</v>
      </c>
      <c r="T21">
        <v>4.83</v>
      </c>
      <c r="U21">
        <v>92</v>
      </c>
      <c r="V21">
        <f t="shared" si="0"/>
        <v>0.14000000000000001</v>
      </c>
      <c r="W21">
        <f t="shared" si="1"/>
        <v>4.6900000000000004</v>
      </c>
      <c r="X21">
        <f t="shared" si="2"/>
        <v>0.13999999999999968</v>
      </c>
    </row>
    <row r="22" spans="1:24">
      <c r="A22" s="34">
        <v>523456</v>
      </c>
      <c r="B22">
        <v>7700</v>
      </c>
      <c r="C22">
        <v>4141701</v>
      </c>
      <c r="D22" t="s">
        <v>278</v>
      </c>
      <c r="E22" t="s">
        <v>279</v>
      </c>
      <c r="F22" s="37">
        <v>4141701</v>
      </c>
      <c r="G22" t="s">
        <v>280</v>
      </c>
      <c r="H22" t="s">
        <v>243</v>
      </c>
      <c r="J22">
        <v>36308.71</v>
      </c>
      <c r="K22">
        <v>5811</v>
      </c>
      <c r="L22">
        <v>504</v>
      </c>
      <c r="M22">
        <v>0</v>
      </c>
      <c r="N22">
        <v>0</v>
      </c>
      <c r="O22">
        <v>12601.83</v>
      </c>
      <c r="P22">
        <v>2443.67</v>
      </c>
      <c r="Q22">
        <v>504</v>
      </c>
      <c r="R22">
        <v>13487</v>
      </c>
      <c r="S22">
        <v>58173.21</v>
      </c>
      <c r="T22">
        <v>4.3099999999999996</v>
      </c>
      <c r="U22">
        <v>211</v>
      </c>
      <c r="V22">
        <f t="shared" si="0"/>
        <v>0.04</v>
      </c>
      <c r="W22">
        <f t="shared" si="1"/>
        <v>4.2699999999999996</v>
      </c>
      <c r="X22">
        <f t="shared" si="2"/>
        <v>4.0000000000000036E-2</v>
      </c>
    </row>
    <row r="23" spans="1:24">
      <c r="A23" s="34">
        <v>523456</v>
      </c>
      <c r="B23">
        <v>13900</v>
      </c>
      <c r="C23">
        <v>4115651</v>
      </c>
      <c r="D23" t="s">
        <v>281</v>
      </c>
      <c r="E23" t="s">
        <v>282</v>
      </c>
      <c r="F23" s="37">
        <v>4115651</v>
      </c>
      <c r="G23" t="s">
        <v>283</v>
      </c>
      <c r="H23" t="s">
        <v>243</v>
      </c>
      <c r="J23">
        <v>12444</v>
      </c>
      <c r="K23">
        <v>3616.88</v>
      </c>
      <c r="L23">
        <v>642.79</v>
      </c>
      <c r="M23">
        <v>0</v>
      </c>
      <c r="N23">
        <v>3279.66</v>
      </c>
      <c r="O23">
        <v>4509.8500000000004</v>
      </c>
      <c r="P23">
        <v>356.2</v>
      </c>
      <c r="Q23">
        <v>872</v>
      </c>
      <c r="R23">
        <v>6195</v>
      </c>
      <c r="S23">
        <v>25721.38</v>
      </c>
      <c r="T23">
        <v>4.1500000000000004</v>
      </c>
      <c r="U23">
        <v>100</v>
      </c>
      <c r="V23">
        <f t="shared" si="0"/>
        <v>0.14000000000000001</v>
      </c>
      <c r="W23">
        <f t="shared" si="1"/>
        <v>4.0100000000000007</v>
      </c>
      <c r="X23">
        <f t="shared" si="2"/>
        <v>0.13999999999999968</v>
      </c>
    </row>
    <row r="24" spans="1:24">
      <c r="A24" s="34">
        <v>523456</v>
      </c>
      <c r="B24">
        <v>21500</v>
      </c>
      <c r="C24">
        <v>4112256</v>
      </c>
      <c r="D24" t="s">
        <v>284</v>
      </c>
      <c r="E24" t="s">
        <v>285</v>
      </c>
      <c r="F24" s="37">
        <v>4112256</v>
      </c>
      <c r="G24" t="s">
        <v>286</v>
      </c>
      <c r="H24" t="s">
        <v>243</v>
      </c>
      <c r="J24">
        <v>22384.25</v>
      </c>
      <c r="K24">
        <v>0</v>
      </c>
      <c r="L24">
        <v>4916.5</v>
      </c>
      <c r="M24">
        <v>0</v>
      </c>
      <c r="N24">
        <v>994</v>
      </c>
      <c r="O24">
        <v>2028</v>
      </c>
      <c r="P24">
        <v>3564.75</v>
      </c>
      <c r="Q24">
        <v>504</v>
      </c>
      <c r="R24">
        <v>9267</v>
      </c>
      <c r="S24">
        <v>34391.5</v>
      </c>
      <c r="T24">
        <v>3.71</v>
      </c>
      <c r="U24">
        <v>140</v>
      </c>
      <c r="V24">
        <f t="shared" si="0"/>
        <v>0.05</v>
      </c>
      <c r="W24">
        <f t="shared" si="1"/>
        <v>3.66</v>
      </c>
      <c r="X24">
        <f t="shared" si="2"/>
        <v>4.9999999999999822E-2</v>
      </c>
    </row>
    <row r="25" spans="1:24">
      <c r="A25" s="34">
        <v>523456</v>
      </c>
      <c r="B25">
        <v>40900</v>
      </c>
      <c r="C25">
        <v>4913502</v>
      </c>
      <c r="D25" t="s">
        <v>287</v>
      </c>
      <c r="E25" t="s">
        <v>288</v>
      </c>
      <c r="F25" s="37">
        <v>4913502</v>
      </c>
      <c r="G25" t="s">
        <v>72</v>
      </c>
      <c r="H25" t="s">
        <v>243</v>
      </c>
      <c r="J25">
        <v>12267.68</v>
      </c>
      <c r="K25">
        <v>5422.76</v>
      </c>
      <c r="L25">
        <v>1107.7</v>
      </c>
      <c r="M25">
        <v>0</v>
      </c>
      <c r="N25">
        <v>179.44</v>
      </c>
      <c r="O25">
        <v>3423.9</v>
      </c>
      <c r="P25">
        <v>941.35</v>
      </c>
      <c r="Q25">
        <v>504</v>
      </c>
      <c r="R25">
        <v>4514</v>
      </c>
      <c r="S25">
        <v>23846.83</v>
      </c>
      <c r="T25">
        <v>5.28</v>
      </c>
      <c r="U25">
        <v>70</v>
      </c>
      <c r="V25">
        <f t="shared" si="0"/>
        <v>0.11</v>
      </c>
      <c r="W25">
        <f t="shared" si="1"/>
        <v>5.17</v>
      </c>
      <c r="X25">
        <f t="shared" si="2"/>
        <v>0.11000000000000032</v>
      </c>
    </row>
    <row r="26" spans="1:24">
      <c r="A26" s="34">
        <v>523456</v>
      </c>
      <c r="B26">
        <v>13100</v>
      </c>
      <c r="C26">
        <v>4114377</v>
      </c>
      <c r="D26" t="s">
        <v>289</v>
      </c>
      <c r="E26" t="s">
        <v>290</v>
      </c>
      <c r="F26" s="37">
        <v>4114377</v>
      </c>
      <c r="G26" t="s">
        <v>73</v>
      </c>
      <c r="H26" t="s">
        <v>243</v>
      </c>
      <c r="J26">
        <v>18350.16</v>
      </c>
      <c r="K26">
        <v>3232.34</v>
      </c>
      <c r="L26">
        <v>1452.34</v>
      </c>
      <c r="M26">
        <v>2710.26</v>
      </c>
      <c r="N26">
        <v>1416.13</v>
      </c>
      <c r="O26">
        <v>1679.9</v>
      </c>
      <c r="P26">
        <v>1993.74</v>
      </c>
      <c r="Q26">
        <v>265.39999999999998</v>
      </c>
      <c r="R26">
        <v>8605</v>
      </c>
      <c r="S26">
        <v>31100.27</v>
      </c>
      <c r="T26">
        <v>3.61</v>
      </c>
      <c r="U26">
        <v>101</v>
      </c>
      <c r="V26">
        <f t="shared" si="0"/>
        <v>0.03</v>
      </c>
      <c r="W26">
        <f t="shared" si="1"/>
        <v>3.58</v>
      </c>
      <c r="X26">
        <f t="shared" si="2"/>
        <v>2.9999999999999805E-2</v>
      </c>
    </row>
    <row r="27" spans="1:24">
      <c r="A27" s="34">
        <v>523456</v>
      </c>
      <c r="B27">
        <v>15200</v>
      </c>
      <c r="C27">
        <v>4115661</v>
      </c>
      <c r="D27" t="s">
        <v>291</v>
      </c>
      <c r="E27" t="s">
        <v>292</v>
      </c>
      <c r="F27" s="37">
        <v>4115661</v>
      </c>
      <c r="G27" t="s">
        <v>293</v>
      </c>
      <c r="H27" t="s">
        <v>243</v>
      </c>
      <c r="J27">
        <v>17862.599999999999</v>
      </c>
      <c r="K27">
        <v>3685.59</v>
      </c>
      <c r="L27">
        <v>569.22</v>
      </c>
      <c r="M27">
        <v>0</v>
      </c>
      <c r="N27">
        <v>3691.89</v>
      </c>
      <c r="O27">
        <v>9527.6299999999992</v>
      </c>
      <c r="P27">
        <v>1201.93</v>
      </c>
      <c r="Q27">
        <v>712</v>
      </c>
      <c r="R27">
        <v>10569</v>
      </c>
      <c r="S27">
        <v>37250.86</v>
      </c>
      <c r="T27">
        <v>3.52</v>
      </c>
      <c r="U27">
        <v>124</v>
      </c>
      <c r="V27">
        <f t="shared" si="0"/>
        <v>7.0000000000000007E-2</v>
      </c>
      <c r="W27">
        <f t="shared" si="1"/>
        <v>3.45</v>
      </c>
      <c r="X27">
        <f t="shared" si="2"/>
        <v>6.999999999999984E-2</v>
      </c>
    </row>
    <row r="28" spans="1:24">
      <c r="A28" s="34">
        <v>523456</v>
      </c>
      <c r="B28">
        <v>3500</v>
      </c>
      <c r="C28">
        <v>4114229</v>
      </c>
      <c r="D28" t="s">
        <v>294</v>
      </c>
      <c r="E28" t="s">
        <v>295</v>
      </c>
      <c r="F28" s="37">
        <v>4114229</v>
      </c>
      <c r="G28" t="s">
        <v>296</v>
      </c>
      <c r="H28" t="s">
        <v>243</v>
      </c>
      <c r="J28">
        <v>20399.87</v>
      </c>
      <c r="K28">
        <v>5732.25</v>
      </c>
      <c r="L28">
        <v>437.66</v>
      </c>
      <c r="M28">
        <v>0</v>
      </c>
      <c r="N28">
        <v>0</v>
      </c>
      <c r="O28">
        <v>5842.77</v>
      </c>
      <c r="P28">
        <v>999.64</v>
      </c>
      <c r="Q28">
        <v>504.95</v>
      </c>
      <c r="R28">
        <v>8457</v>
      </c>
      <c r="S28">
        <v>33917.14</v>
      </c>
      <c r="T28">
        <v>4.01</v>
      </c>
      <c r="U28">
        <v>105</v>
      </c>
      <c r="V28">
        <f t="shared" si="0"/>
        <v>0.06</v>
      </c>
      <c r="W28">
        <f t="shared" si="1"/>
        <v>3.9499999999999997</v>
      </c>
      <c r="X28">
        <f t="shared" si="2"/>
        <v>6.0000000000000053E-2</v>
      </c>
    </row>
    <row r="29" spans="1:24">
      <c r="A29" s="34">
        <v>523456</v>
      </c>
      <c r="B29">
        <v>8300</v>
      </c>
      <c r="C29">
        <v>4115851</v>
      </c>
      <c r="D29" t="s">
        <v>297</v>
      </c>
      <c r="E29" t="s">
        <v>298</v>
      </c>
      <c r="F29" s="37">
        <v>4115851</v>
      </c>
      <c r="G29" t="s">
        <v>75</v>
      </c>
      <c r="H29" t="s">
        <v>243</v>
      </c>
      <c r="J29">
        <v>20418</v>
      </c>
      <c r="K29">
        <v>4840.5</v>
      </c>
      <c r="L29">
        <v>586.25</v>
      </c>
      <c r="M29">
        <v>0</v>
      </c>
      <c r="N29">
        <v>0</v>
      </c>
      <c r="O29">
        <v>6515.75</v>
      </c>
      <c r="P29">
        <v>1963</v>
      </c>
      <c r="Q29">
        <v>435.33</v>
      </c>
      <c r="R29">
        <v>7953</v>
      </c>
      <c r="S29">
        <v>34758.83</v>
      </c>
      <c r="T29">
        <v>4.37</v>
      </c>
      <c r="U29">
        <v>97</v>
      </c>
      <c r="V29">
        <f t="shared" si="0"/>
        <v>0.05</v>
      </c>
      <c r="W29">
        <f t="shared" si="1"/>
        <v>4.32</v>
      </c>
      <c r="X29">
        <f t="shared" si="2"/>
        <v>4.9999999999999822E-2</v>
      </c>
    </row>
    <row r="30" spans="1:24">
      <c r="A30" s="34">
        <v>523456</v>
      </c>
      <c r="B30">
        <v>40130</v>
      </c>
      <c r="C30">
        <v>4115871</v>
      </c>
      <c r="D30" t="s">
        <v>299</v>
      </c>
      <c r="E30" t="s">
        <v>300</v>
      </c>
      <c r="F30" s="37">
        <v>4115871</v>
      </c>
      <c r="G30" t="s">
        <v>301</v>
      </c>
      <c r="H30" t="s">
        <v>243</v>
      </c>
      <c r="J30">
        <v>9823</v>
      </c>
      <c r="K30">
        <v>2076.5</v>
      </c>
      <c r="L30">
        <v>0</v>
      </c>
      <c r="M30">
        <v>0</v>
      </c>
      <c r="N30">
        <v>180.75</v>
      </c>
      <c r="O30">
        <v>3222</v>
      </c>
      <c r="P30">
        <v>1945.75</v>
      </c>
      <c r="Q30">
        <v>489.88</v>
      </c>
      <c r="R30">
        <v>4679</v>
      </c>
      <c r="S30">
        <v>17737.88</v>
      </c>
      <c r="T30">
        <v>3.79</v>
      </c>
      <c r="U30">
        <v>57</v>
      </c>
      <c r="V30">
        <f t="shared" si="0"/>
        <v>0.1</v>
      </c>
      <c r="W30">
        <f t="shared" si="1"/>
        <v>3.79</v>
      </c>
      <c r="X30">
        <f t="shared" si="2"/>
        <v>0</v>
      </c>
    </row>
    <row r="31" spans="1:24">
      <c r="A31" s="34">
        <v>523456</v>
      </c>
      <c r="B31">
        <v>9100</v>
      </c>
      <c r="C31">
        <v>4113569</v>
      </c>
      <c r="D31" t="s">
        <v>302</v>
      </c>
      <c r="E31" t="s">
        <v>303</v>
      </c>
      <c r="F31" s="37">
        <v>4113569</v>
      </c>
      <c r="G31" t="s">
        <v>76</v>
      </c>
      <c r="H31" t="s">
        <v>243</v>
      </c>
      <c r="J31">
        <v>14134.01</v>
      </c>
      <c r="K31">
        <v>4101.6499999999996</v>
      </c>
      <c r="L31">
        <v>1162.8499999999999</v>
      </c>
      <c r="M31">
        <v>0</v>
      </c>
      <c r="N31">
        <v>765.95</v>
      </c>
      <c r="O31">
        <v>1484.71</v>
      </c>
      <c r="P31">
        <v>772.36</v>
      </c>
      <c r="Q31">
        <v>504</v>
      </c>
      <c r="R31">
        <v>6281</v>
      </c>
      <c r="S31">
        <v>22925.53</v>
      </c>
      <c r="T31">
        <v>3.65</v>
      </c>
      <c r="U31">
        <v>105</v>
      </c>
      <c r="V31">
        <f t="shared" si="0"/>
        <v>0.08</v>
      </c>
      <c r="W31">
        <f t="shared" si="1"/>
        <v>3.57</v>
      </c>
      <c r="X31">
        <f t="shared" si="2"/>
        <v>8.0000000000000071E-2</v>
      </c>
    </row>
    <row r="32" spans="1:24">
      <c r="A32" s="34">
        <v>523456</v>
      </c>
      <c r="B32">
        <v>35090</v>
      </c>
      <c r="C32">
        <v>4110763</v>
      </c>
      <c r="D32" t="s">
        <v>304</v>
      </c>
      <c r="E32" t="s">
        <v>305</v>
      </c>
      <c r="F32" s="37">
        <v>4110763</v>
      </c>
      <c r="G32" t="s">
        <v>77</v>
      </c>
      <c r="H32" t="s">
        <v>243</v>
      </c>
      <c r="J32">
        <v>18316.16</v>
      </c>
      <c r="K32">
        <v>8133.99</v>
      </c>
      <c r="L32">
        <v>572.52</v>
      </c>
      <c r="M32">
        <v>0</v>
      </c>
      <c r="N32">
        <v>323.60000000000002</v>
      </c>
      <c r="O32">
        <v>4651.8599999999997</v>
      </c>
      <c r="P32">
        <v>479.96</v>
      </c>
      <c r="Q32">
        <v>448</v>
      </c>
      <c r="R32">
        <v>8443</v>
      </c>
      <c r="S32">
        <v>32926.089999999997</v>
      </c>
      <c r="T32">
        <v>3.9</v>
      </c>
      <c r="U32">
        <v>147</v>
      </c>
      <c r="V32">
        <f t="shared" si="0"/>
        <v>0.05</v>
      </c>
      <c r="W32">
        <f t="shared" si="1"/>
        <v>3.85</v>
      </c>
      <c r="X32">
        <f t="shared" si="2"/>
        <v>4.9999999999999822E-2</v>
      </c>
    </row>
    <row r="33" spans="1:24">
      <c r="A33" s="34">
        <v>523456</v>
      </c>
      <c r="B33">
        <v>14200</v>
      </c>
      <c r="C33">
        <v>4152708</v>
      </c>
      <c r="D33" t="s">
        <v>306</v>
      </c>
      <c r="E33" t="s">
        <v>307</v>
      </c>
      <c r="F33" s="37">
        <v>4152708</v>
      </c>
      <c r="G33" t="s">
        <v>78</v>
      </c>
      <c r="H33" t="s">
        <v>243</v>
      </c>
      <c r="J33">
        <v>6595.77</v>
      </c>
      <c r="K33">
        <v>2360.4699999999998</v>
      </c>
      <c r="L33">
        <v>0</v>
      </c>
      <c r="M33">
        <v>0</v>
      </c>
      <c r="N33">
        <v>0</v>
      </c>
      <c r="O33">
        <v>1371.19</v>
      </c>
      <c r="P33">
        <v>472</v>
      </c>
      <c r="Q33">
        <v>632</v>
      </c>
      <c r="R33">
        <v>2016</v>
      </c>
      <c r="S33">
        <v>11431.43</v>
      </c>
      <c r="T33">
        <v>5.67</v>
      </c>
      <c r="U33">
        <v>40</v>
      </c>
      <c r="V33">
        <f t="shared" si="0"/>
        <v>0.31</v>
      </c>
      <c r="W33">
        <f t="shared" si="1"/>
        <v>5.67</v>
      </c>
      <c r="X33">
        <f t="shared" si="2"/>
        <v>0</v>
      </c>
    </row>
    <row r="34" spans="1:24">
      <c r="A34" s="34">
        <v>523456</v>
      </c>
      <c r="B34">
        <v>35030</v>
      </c>
      <c r="C34">
        <v>4113080</v>
      </c>
      <c r="D34" t="s">
        <v>308</v>
      </c>
      <c r="E34" t="s">
        <v>309</v>
      </c>
      <c r="F34" s="37">
        <v>4113080</v>
      </c>
      <c r="G34" t="s">
        <v>310</v>
      </c>
      <c r="H34" t="s">
        <v>243</v>
      </c>
      <c r="J34">
        <v>25333.86</v>
      </c>
      <c r="K34">
        <v>9191.5</v>
      </c>
      <c r="L34">
        <v>2292.87</v>
      </c>
      <c r="M34">
        <v>0</v>
      </c>
      <c r="N34">
        <v>0</v>
      </c>
      <c r="O34">
        <v>3071.49</v>
      </c>
      <c r="P34">
        <v>0</v>
      </c>
      <c r="Q34">
        <v>464.45</v>
      </c>
      <c r="R34">
        <v>8522</v>
      </c>
      <c r="S34">
        <v>40354.17</v>
      </c>
      <c r="T34">
        <v>4.74</v>
      </c>
      <c r="U34">
        <v>120</v>
      </c>
      <c r="V34">
        <f t="shared" si="0"/>
        <v>0.05</v>
      </c>
      <c r="W34">
        <f t="shared" si="1"/>
        <v>4.6900000000000004</v>
      </c>
      <c r="X34">
        <f t="shared" si="2"/>
        <v>4.9999999999999822E-2</v>
      </c>
    </row>
    <row r="35" spans="1:24">
      <c r="A35" s="34">
        <v>523456</v>
      </c>
      <c r="B35">
        <v>13800</v>
      </c>
      <c r="C35">
        <v>4114729</v>
      </c>
      <c r="D35" t="s">
        <v>311</v>
      </c>
      <c r="E35" t="s">
        <v>312</v>
      </c>
      <c r="F35" s="37">
        <v>4114729</v>
      </c>
      <c r="G35" t="s">
        <v>80</v>
      </c>
      <c r="H35" t="s">
        <v>243</v>
      </c>
      <c r="J35">
        <v>7119.75</v>
      </c>
      <c r="K35">
        <v>0</v>
      </c>
      <c r="L35">
        <v>1986</v>
      </c>
      <c r="M35">
        <v>0</v>
      </c>
      <c r="N35">
        <v>0</v>
      </c>
      <c r="O35">
        <v>1863.5</v>
      </c>
      <c r="P35">
        <v>1001.5</v>
      </c>
      <c r="Q35">
        <v>504</v>
      </c>
      <c r="R35">
        <v>3787</v>
      </c>
      <c r="S35">
        <v>12474.75</v>
      </c>
      <c r="T35">
        <v>3.29</v>
      </c>
      <c r="U35">
        <v>44</v>
      </c>
      <c r="V35">
        <f t="shared" si="0"/>
        <v>0.13</v>
      </c>
      <c r="W35">
        <f t="shared" si="1"/>
        <v>3.29</v>
      </c>
      <c r="X35">
        <f t="shared" si="2"/>
        <v>0</v>
      </c>
    </row>
    <row r="36" spans="1:24">
      <c r="A36" s="34">
        <v>523456</v>
      </c>
      <c r="B36">
        <v>40120</v>
      </c>
      <c r="C36">
        <v>4110656</v>
      </c>
      <c r="D36" t="s">
        <v>313</v>
      </c>
      <c r="E36" t="s">
        <v>314</v>
      </c>
      <c r="F36" s="37">
        <v>4110656</v>
      </c>
      <c r="G36" t="s">
        <v>315</v>
      </c>
      <c r="H36" t="s">
        <v>243</v>
      </c>
      <c r="J36">
        <v>20926.71</v>
      </c>
      <c r="K36">
        <v>2041.14</v>
      </c>
      <c r="L36">
        <v>146.25</v>
      </c>
      <c r="M36">
        <v>0</v>
      </c>
      <c r="N36">
        <v>0</v>
      </c>
      <c r="O36">
        <v>6242.36</v>
      </c>
      <c r="P36">
        <v>1197</v>
      </c>
      <c r="Q36">
        <v>456</v>
      </c>
      <c r="R36">
        <v>5644</v>
      </c>
      <c r="S36">
        <v>31009.46</v>
      </c>
      <c r="T36">
        <v>5.49</v>
      </c>
      <c r="U36">
        <v>74</v>
      </c>
      <c r="V36">
        <f t="shared" si="0"/>
        <v>0.08</v>
      </c>
      <c r="W36">
        <f t="shared" si="1"/>
        <v>5.41</v>
      </c>
      <c r="X36">
        <f t="shared" si="2"/>
        <v>8.0000000000000071E-2</v>
      </c>
    </row>
    <row r="37" spans="1:24">
      <c r="A37" s="34">
        <v>523456</v>
      </c>
      <c r="B37">
        <v>10500</v>
      </c>
      <c r="C37">
        <v>4115821</v>
      </c>
      <c r="D37" t="s">
        <v>316</v>
      </c>
      <c r="E37" t="s">
        <v>317</v>
      </c>
      <c r="F37" s="37">
        <v>4115821</v>
      </c>
      <c r="G37" t="s">
        <v>82</v>
      </c>
      <c r="H37" t="s">
        <v>243</v>
      </c>
      <c r="J37">
        <v>22084.68</v>
      </c>
      <c r="K37">
        <v>5247.68</v>
      </c>
      <c r="L37">
        <v>2412.5500000000002</v>
      </c>
      <c r="M37">
        <v>0</v>
      </c>
      <c r="N37">
        <v>8.25</v>
      </c>
      <c r="O37">
        <v>5378.35</v>
      </c>
      <c r="P37">
        <v>918.04</v>
      </c>
      <c r="Q37">
        <v>496</v>
      </c>
      <c r="R37">
        <v>9121</v>
      </c>
      <c r="S37">
        <v>36545.550000000003</v>
      </c>
      <c r="T37">
        <v>4.01</v>
      </c>
      <c r="U37">
        <v>140</v>
      </c>
      <c r="V37">
        <f t="shared" si="0"/>
        <v>0.05</v>
      </c>
      <c r="W37">
        <f t="shared" si="1"/>
        <v>3.96</v>
      </c>
      <c r="X37">
        <f t="shared" si="2"/>
        <v>4.9999999999999822E-2</v>
      </c>
    </row>
    <row r="38" spans="1:24">
      <c r="A38" s="34">
        <v>523456</v>
      </c>
      <c r="B38">
        <v>2300</v>
      </c>
      <c r="C38">
        <v>4114302</v>
      </c>
      <c r="D38" t="s">
        <v>318</v>
      </c>
      <c r="E38" t="s">
        <v>319</v>
      </c>
      <c r="F38" s="37">
        <v>4114302</v>
      </c>
      <c r="G38" t="s">
        <v>320</v>
      </c>
      <c r="H38" t="s">
        <v>243</v>
      </c>
      <c r="J38">
        <v>36563.75</v>
      </c>
      <c r="K38">
        <v>10370.75</v>
      </c>
      <c r="L38">
        <v>940.75</v>
      </c>
      <c r="M38">
        <v>0</v>
      </c>
      <c r="N38">
        <v>0</v>
      </c>
      <c r="O38">
        <v>7460.25</v>
      </c>
      <c r="P38">
        <v>1371.25</v>
      </c>
      <c r="Q38">
        <v>500.75</v>
      </c>
      <c r="R38">
        <v>12693</v>
      </c>
      <c r="S38">
        <v>57207.5</v>
      </c>
      <c r="T38">
        <v>4.51</v>
      </c>
      <c r="U38">
        <v>160</v>
      </c>
      <c r="V38">
        <f t="shared" si="0"/>
        <v>0.04</v>
      </c>
      <c r="W38">
        <f t="shared" si="1"/>
        <v>4.47</v>
      </c>
      <c r="X38">
        <f t="shared" si="2"/>
        <v>4.0000000000000036E-2</v>
      </c>
    </row>
    <row r="39" spans="1:24">
      <c r="A39" s="34">
        <v>523456</v>
      </c>
      <c r="B39">
        <v>19200</v>
      </c>
      <c r="C39">
        <v>4179701</v>
      </c>
      <c r="D39" t="s">
        <v>321</v>
      </c>
      <c r="E39" t="s">
        <v>322</v>
      </c>
      <c r="F39" s="37">
        <v>4179701</v>
      </c>
      <c r="G39" t="s">
        <v>84</v>
      </c>
      <c r="H39" t="s">
        <v>243</v>
      </c>
      <c r="J39">
        <v>18495.78</v>
      </c>
      <c r="K39">
        <v>3615.16</v>
      </c>
      <c r="L39">
        <v>0</v>
      </c>
      <c r="M39">
        <v>0</v>
      </c>
      <c r="N39">
        <v>0</v>
      </c>
      <c r="O39">
        <v>8324.18</v>
      </c>
      <c r="P39">
        <v>1024</v>
      </c>
      <c r="Q39">
        <v>616</v>
      </c>
      <c r="R39">
        <v>7759</v>
      </c>
      <c r="S39">
        <v>32075.119999999999</v>
      </c>
      <c r="T39">
        <v>4.13</v>
      </c>
      <c r="U39">
        <v>96</v>
      </c>
      <c r="V39">
        <f t="shared" si="0"/>
        <v>0.08</v>
      </c>
      <c r="W39">
        <f t="shared" si="1"/>
        <v>4.05</v>
      </c>
      <c r="X39">
        <f t="shared" si="2"/>
        <v>8.0000000000000071E-2</v>
      </c>
    </row>
    <row r="40" spans="1:24">
      <c r="A40" s="34">
        <v>523456</v>
      </c>
      <c r="B40">
        <v>25200</v>
      </c>
      <c r="C40">
        <v>4167904</v>
      </c>
      <c r="D40" t="s">
        <v>323</v>
      </c>
      <c r="E40" t="s">
        <v>324</v>
      </c>
      <c r="F40" s="37">
        <v>4167904</v>
      </c>
      <c r="G40" t="s">
        <v>85</v>
      </c>
      <c r="H40" t="s">
        <v>243</v>
      </c>
      <c r="J40">
        <v>32699.599999999999</v>
      </c>
      <c r="K40">
        <v>5237</v>
      </c>
      <c r="L40">
        <v>2069.75</v>
      </c>
      <c r="M40">
        <v>0</v>
      </c>
      <c r="N40">
        <v>0</v>
      </c>
      <c r="O40">
        <v>7628.56</v>
      </c>
      <c r="P40">
        <v>696</v>
      </c>
      <c r="Q40">
        <v>480</v>
      </c>
      <c r="R40">
        <v>10406</v>
      </c>
      <c r="S40">
        <v>48810.91</v>
      </c>
      <c r="T40">
        <v>4.6900000000000004</v>
      </c>
      <c r="U40">
        <v>150</v>
      </c>
      <c r="V40">
        <f t="shared" si="0"/>
        <v>0.05</v>
      </c>
      <c r="W40">
        <f t="shared" si="1"/>
        <v>4.6400000000000006</v>
      </c>
      <c r="X40">
        <f t="shared" si="2"/>
        <v>4.9999999999999822E-2</v>
      </c>
    </row>
    <row r="41" spans="1:24">
      <c r="A41" s="34">
        <v>523456</v>
      </c>
      <c r="B41">
        <v>40540</v>
      </c>
      <c r="C41">
        <v>4112215</v>
      </c>
      <c r="D41" t="s">
        <v>325</v>
      </c>
      <c r="E41" t="s">
        <v>326</v>
      </c>
      <c r="F41" s="37">
        <v>4112215</v>
      </c>
      <c r="G41" t="s">
        <v>86</v>
      </c>
      <c r="H41" t="s">
        <v>243</v>
      </c>
      <c r="J41">
        <v>18201.97</v>
      </c>
      <c r="K41">
        <v>4102.84</v>
      </c>
      <c r="L41">
        <v>0</v>
      </c>
      <c r="M41">
        <v>0</v>
      </c>
      <c r="N41">
        <v>0</v>
      </c>
      <c r="O41">
        <v>6357.51</v>
      </c>
      <c r="P41">
        <v>1802.71</v>
      </c>
      <c r="Q41">
        <v>462</v>
      </c>
      <c r="R41">
        <v>8630</v>
      </c>
      <c r="S41">
        <v>30927.03</v>
      </c>
      <c r="T41">
        <v>3.58</v>
      </c>
      <c r="U41">
        <v>100</v>
      </c>
      <c r="V41">
        <f t="shared" si="0"/>
        <v>0.05</v>
      </c>
      <c r="W41">
        <f t="shared" si="1"/>
        <v>3.5300000000000002</v>
      </c>
      <c r="X41">
        <f t="shared" si="2"/>
        <v>4.9999999999999822E-2</v>
      </c>
    </row>
    <row r="42" spans="1:24">
      <c r="A42" s="34">
        <v>523456</v>
      </c>
      <c r="B42">
        <v>10800</v>
      </c>
      <c r="C42">
        <v>4115061</v>
      </c>
      <c r="D42" t="s">
        <v>327</v>
      </c>
      <c r="E42" t="s">
        <v>328</v>
      </c>
      <c r="F42" s="37">
        <v>4115061</v>
      </c>
      <c r="G42" t="s">
        <v>87</v>
      </c>
      <c r="H42" t="s">
        <v>243</v>
      </c>
      <c r="J42">
        <v>13829.49</v>
      </c>
      <c r="K42">
        <v>1783.35</v>
      </c>
      <c r="L42">
        <v>0</v>
      </c>
      <c r="M42">
        <v>702.53</v>
      </c>
      <c r="N42">
        <v>1838.01</v>
      </c>
      <c r="O42">
        <v>4373.1400000000003</v>
      </c>
      <c r="P42">
        <v>912.38</v>
      </c>
      <c r="Q42">
        <v>457</v>
      </c>
      <c r="R42">
        <v>6177</v>
      </c>
      <c r="S42">
        <v>23895.9</v>
      </c>
      <c r="T42">
        <v>3.87</v>
      </c>
      <c r="U42">
        <v>74</v>
      </c>
      <c r="V42">
        <f t="shared" si="0"/>
        <v>7.0000000000000007E-2</v>
      </c>
      <c r="W42">
        <f t="shared" si="1"/>
        <v>3.8000000000000003</v>
      </c>
      <c r="X42">
        <f t="shared" si="2"/>
        <v>6.999999999999984E-2</v>
      </c>
    </row>
    <row r="43" spans="1:24">
      <c r="A43" s="34">
        <v>523456</v>
      </c>
      <c r="B43">
        <v>40750</v>
      </c>
      <c r="C43">
        <v>4113726</v>
      </c>
      <c r="D43" t="s">
        <v>329</v>
      </c>
      <c r="E43" t="s">
        <v>330</v>
      </c>
      <c r="F43" s="37">
        <v>4113726</v>
      </c>
      <c r="G43" t="s">
        <v>88</v>
      </c>
      <c r="H43" t="s">
        <v>243</v>
      </c>
      <c r="J43">
        <v>21066.75</v>
      </c>
      <c r="K43">
        <v>7569.25</v>
      </c>
      <c r="L43">
        <v>1235</v>
      </c>
      <c r="M43">
        <v>330.75</v>
      </c>
      <c r="N43">
        <v>0</v>
      </c>
      <c r="O43">
        <v>1967.3</v>
      </c>
      <c r="P43">
        <v>1066.5</v>
      </c>
      <c r="Q43">
        <v>550.73</v>
      </c>
      <c r="R43">
        <v>7170</v>
      </c>
      <c r="S43">
        <v>33786.28</v>
      </c>
      <c r="T43">
        <v>4.71</v>
      </c>
      <c r="U43">
        <v>93</v>
      </c>
      <c r="V43">
        <f t="shared" si="0"/>
        <v>0.08</v>
      </c>
      <c r="W43">
        <f t="shared" si="1"/>
        <v>4.63</v>
      </c>
      <c r="X43">
        <f t="shared" si="2"/>
        <v>8.0000000000000071E-2</v>
      </c>
    </row>
    <row r="44" spans="1:24">
      <c r="A44" s="34">
        <v>523456</v>
      </c>
      <c r="B44">
        <v>41112</v>
      </c>
      <c r="C44">
        <v>4115511</v>
      </c>
      <c r="D44" t="s">
        <v>331</v>
      </c>
      <c r="E44" t="s">
        <v>332</v>
      </c>
      <c r="F44" s="37">
        <v>4115511</v>
      </c>
      <c r="G44" t="s">
        <v>333</v>
      </c>
      <c r="H44" t="s">
        <v>243</v>
      </c>
      <c r="J44">
        <v>6863.03</v>
      </c>
      <c r="K44">
        <v>1455.19</v>
      </c>
      <c r="L44">
        <v>464</v>
      </c>
      <c r="M44">
        <v>0</v>
      </c>
      <c r="N44">
        <v>0</v>
      </c>
      <c r="O44">
        <v>2908.07</v>
      </c>
      <c r="P44">
        <v>504</v>
      </c>
      <c r="Q44">
        <v>488</v>
      </c>
      <c r="R44">
        <v>3102</v>
      </c>
      <c r="S44">
        <v>12682.29</v>
      </c>
      <c r="T44">
        <v>4.09</v>
      </c>
      <c r="U44">
        <v>36</v>
      </c>
      <c r="V44">
        <f t="shared" si="0"/>
        <v>0.16</v>
      </c>
      <c r="W44">
        <f t="shared" si="1"/>
        <v>4.09</v>
      </c>
      <c r="X44">
        <f t="shared" si="2"/>
        <v>0</v>
      </c>
    </row>
    <row r="45" spans="1:24">
      <c r="A45" s="34">
        <v>523456</v>
      </c>
      <c r="B45">
        <v>16500</v>
      </c>
      <c r="C45">
        <v>4111076</v>
      </c>
      <c r="D45" t="s">
        <v>334</v>
      </c>
      <c r="E45" t="s">
        <v>335</v>
      </c>
      <c r="F45" s="37">
        <v>4111076</v>
      </c>
      <c r="G45" t="s">
        <v>90</v>
      </c>
      <c r="H45" t="s">
        <v>243</v>
      </c>
      <c r="J45">
        <v>18874.18</v>
      </c>
      <c r="K45">
        <v>6627.07</v>
      </c>
      <c r="L45">
        <v>707.29</v>
      </c>
      <c r="M45">
        <v>0</v>
      </c>
      <c r="N45">
        <v>0</v>
      </c>
      <c r="O45">
        <v>3274.02</v>
      </c>
      <c r="P45">
        <v>542.72</v>
      </c>
      <c r="Q45">
        <v>511.5</v>
      </c>
      <c r="R45">
        <v>8248</v>
      </c>
      <c r="S45">
        <v>30536.78</v>
      </c>
      <c r="T45">
        <v>3.7</v>
      </c>
      <c r="U45">
        <v>157</v>
      </c>
      <c r="V45">
        <f t="shared" si="0"/>
        <v>0.06</v>
      </c>
      <c r="W45">
        <f t="shared" si="1"/>
        <v>3.64</v>
      </c>
      <c r="X45">
        <f t="shared" si="2"/>
        <v>6.0000000000000053E-2</v>
      </c>
    </row>
    <row r="46" spans="1:24">
      <c r="A46" s="34">
        <v>523456</v>
      </c>
      <c r="B46">
        <v>20400</v>
      </c>
      <c r="C46">
        <v>4113817</v>
      </c>
      <c r="D46" t="s">
        <v>336</v>
      </c>
      <c r="E46" t="s">
        <v>337</v>
      </c>
      <c r="F46" s="37">
        <v>4113817</v>
      </c>
      <c r="G46" t="s">
        <v>91</v>
      </c>
      <c r="H46" t="s">
        <v>243</v>
      </c>
      <c r="J46">
        <v>14506</v>
      </c>
      <c r="K46">
        <v>3004.77</v>
      </c>
      <c r="L46">
        <v>0</v>
      </c>
      <c r="M46">
        <v>0</v>
      </c>
      <c r="N46">
        <v>91.53</v>
      </c>
      <c r="O46">
        <v>4646.72</v>
      </c>
      <c r="P46">
        <v>1790.29</v>
      </c>
      <c r="Q46">
        <v>288.24</v>
      </c>
      <c r="R46">
        <v>5609</v>
      </c>
      <c r="S46">
        <v>24327.55</v>
      </c>
      <c r="T46">
        <v>4.34</v>
      </c>
      <c r="U46">
        <v>136</v>
      </c>
      <c r="V46">
        <f t="shared" si="0"/>
        <v>0.05</v>
      </c>
      <c r="W46">
        <f t="shared" si="1"/>
        <v>4.29</v>
      </c>
      <c r="X46">
        <f t="shared" si="2"/>
        <v>4.9999999999999822E-2</v>
      </c>
    </row>
    <row r="47" spans="1:24">
      <c r="A47" s="34">
        <v>523456</v>
      </c>
      <c r="B47">
        <v>19100</v>
      </c>
      <c r="C47">
        <v>4114195</v>
      </c>
      <c r="D47" t="s">
        <v>338</v>
      </c>
      <c r="E47" t="s">
        <v>339</v>
      </c>
      <c r="F47" s="37">
        <v>4114195</v>
      </c>
      <c r="G47" t="s">
        <v>92</v>
      </c>
      <c r="H47" t="s">
        <v>243</v>
      </c>
      <c r="J47">
        <v>21508.27</v>
      </c>
      <c r="K47">
        <v>7017.01</v>
      </c>
      <c r="L47">
        <v>1052.23</v>
      </c>
      <c r="M47">
        <v>0</v>
      </c>
      <c r="N47">
        <v>0</v>
      </c>
      <c r="O47">
        <v>8704.3799999999992</v>
      </c>
      <c r="P47">
        <v>1132.17</v>
      </c>
      <c r="Q47">
        <v>504</v>
      </c>
      <c r="R47">
        <v>10523</v>
      </c>
      <c r="S47">
        <v>39918.06</v>
      </c>
      <c r="T47">
        <v>3.79</v>
      </c>
      <c r="U47">
        <v>190</v>
      </c>
      <c r="V47">
        <f t="shared" si="0"/>
        <v>0.05</v>
      </c>
      <c r="W47">
        <f t="shared" si="1"/>
        <v>3.74</v>
      </c>
      <c r="X47">
        <f t="shared" si="2"/>
        <v>4.9999999999999822E-2</v>
      </c>
    </row>
    <row r="48" spans="1:24">
      <c r="A48" s="34">
        <v>523456</v>
      </c>
      <c r="B48">
        <v>11400</v>
      </c>
      <c r="C48">
        <v>4113932</v>
      </c>
      <c r="D48" t="s">
        <v>340</v>
      </c>
      <c r="E48" t="s">
        <v>341</v>
      </c>
      <c r="F48" s="37">
        <v>4113932</v>
      </c>
      <c r="G48" t="s">
        <v>93</v>
      </c>
      <c r="H48" t="s">
        <v>243</v>
      </c>
      <c r="J48">
        <v>10235.92</v>
      </c>
      <c r="K48">
        <v>5560.92</v>
      </c>
      <c r="L48">
        <v>414.28</v>
      </c>
      <c r="M48">
        <v>0</v>
      </c>
      <c r="N48">
        <v>1112.0899999999999</v>
      </c>
      <c r="O48">
        <v>1713.63</v>
      </c>
      <c r="P48">
        <v>905.26</v>
      </c>
      <c r="Q48">
        <v>240</v>
      </c>
      <c r="R48">
        <v>5037</v>
      </c>
      <c r="S48">
        <v>20182.099999999999</v>
      </c>
      <c r="T48">
        <v>4.01</v>
      </c>
      <c r="U48">
        <v>121</v>
      </c>
      <c r="V48">
        <f t="shared" si="0"/>
        <v>0.05</v>
      </c>
      <c r="W48">
        <f t="shared" si="1"/>
        <v>3.96</v>
      </c>
      <c r="X48">
        <f t="shared" si="2"/>
        <v>4.9999999999999822E-2</v>
      </c>
    </row>
    <row r="49" spans="1:24">
      <c r="A49" s="34">
        <v>523456</v>
      </c>
      <c r="B49">
        <v>20900</v>
      </c>
      <c r="C49">
        <v>4114187</v>
      </c>
      <c r="D49" t="s">
        <v>342</v>
      </c>
      <c r="E49" t="s">
        <v>343</v>
      </c>
      <c r="F49" s="37">
        <v>4114187</v>
      </c>
      <c r="G49" t="s">
        <v>94</v>
      </c>
      <c r="H49" t="s">
        <v>243</v>
      </c>
      <c r="J49">
        <v>15418.92</v>
      </c>
      <c r="K49">
        <v>8151.19</v>
      </c>
      <c r="L49">
        <v>51</v>
      </c>
      <c r="M49">
        <v>0</v>
      </c>
      <c r="N49">
        <v>1614.26</v>
      </c>
      <c r="O49">
        <v>3958.3</v>
      </c>
      <c r="P49">
        <v>970.8</v>
      </c>
      <c r="Q49">
        <v>504</v>
      </c>
      <c r="R49">
        <v>7828</v>
      </c>
      <c r="S49">
        <v>30668.47</v>
      </c>
      <c r="T49">
        <v>3.92</v>
      </c>
      <c r="U49">
        <v>125</v>
      </c>
      <c r="V49">
        <f t="shared" si="0"/>
        <v>0.06</v>
      </c>
      <c r="W49">
        <f t="shared" si="1"/>
        <v>3.86</v>
      </c>
      <c r="X49">
        <f t="shared" si="2"/>
        <v>6.0000000000000053E-2</v>
      </c>
    </row>
    <row r="50" spans="1:24">
      <c r="A50" s="34">
        <v>523456</v>
      </c>
      <c r="B50">
        <v>5900</v>
      </c>
      <c r="C50">
        <v>4111969</v>
      </c>
      <c r="D50" t="s">
        <v>344</v>
      </c>
      <c r="E50" t="s">
        <v>345</v>
      </c>
      <c r="F50" s="37">
        <v>4111969</v>
      </c>
      <c r="G50" t="s">
        <v>95</v>
      </c>
      <c r="H50" t="s">
        <v>243</v>
      </c>
      <c r="J50">
        <v>7706.76</v>
      </c>
      <c r="K50">
        <v>2484.98</v>
      </c>
      <c r="L50">
        <v>2</v>
      </c>
      <c r="M50">
        <v>0</v>
      </c>
      <c r="N50">
        <v>69.16</v>
      </c>
      <c r="O50">
        <v>4625.08</v>
      </c>
      <c r="P50">
        <v>942.07</v>
      </c>
      <c r="Q50">
        <v>488</v>
      </c>
      <c r="R50">
        <v>4830</v>
      </c>
      <c r="S50">
        <v>16318.05</v>
      </c>
      <c r="T50">
        <v>3.38</v>
      </c>
      <c r="U50">
        <v>94</v>
      </c>
      <c r="V50">
        <f t="shared" si="0"/>
        <v>0.1</v>
      </c>
      <c r="W50">
        <f t="shared" si="1"/>
        <v>3.28</v>
      </c>
      <c r="X50">
        <f t="shared" si="2"/>
        <v>0.10000000000000009</v>
      </c>
    </row>
    <row r="51" spans="1:24">
      <c r="A51" s="34">
        <v>523456</v>
      </c>
      <c r="B51">
        <v>14600</v>
      </c>
      <c r="C51">
        <v>4113874</v>
      </c>
      <c r="D51" t="s">
        <v>346</v>
      </c>
      <c r="E51" t="s">
        <v>347</v>
      </c>
      <c r="F51" s="37">
        <v>4113874</v>
      </c>
      <c r="G51" t="s">
        <v>96</v>
      </c>
      <c r="H51" t="s">
        <v>243</v>
      </c>
      <c r="J51">
        <v>18508.919999999998</v>
      </c>
      <c r="K51">
        <v>7671.35</v>
      </c>
      <c r="L51">
        <v>412.16</v>
      </c>
      <c r="M51">
        <v>0</v>
      </c>
      <c r="N51">
        <v>1837.81</v>
      </c>
      <c r="O51">
        <v>3778.85</v>
      </c>
      <c r="P51">
        <v>1100.3</v>
      </c>
      <c r="Q51">
        <v>426.25</v>
      </c>
      <c r="R51">
        <v>8419</v>
      </c>
      <c r="S51">
        <v>33735.64</v>
      </c>
      <c r="T51">
        <v>4.01</v>
      </c>
      <c r="U51">
        <v>102</v>
      </c>
      <c r="V51">
        <f t="shared" si="0"/>
        <v>0.05</v>
      </c>
      <c r="W51">
        <f t="shared" si="1"/>
        <v>3.96</v>
      </c>
      <c r="X51">
        <f t="shared" si="2"/>
        <v>4.9999999999999822E-2</v>
      </c>
    </row>
    <row r="52" spans="1:24">
      <c r="A52" s="34">
        <v>523456</v>
      </c>
      <c r="B52">
        <v>20500</v>
      </c>
      <c r="C52">
        <v>4113833</v>
      </c>
      <c r="D52" t="s">
        <v>348</v>
      </c>
      <c r="E52" t="s">
        <v>349</v>
      </c>
      <c r="F52" s="37">
        <v>4113833</v>
      </c>
      <c r="G52" t="s">
        <v>97</v>
      </c>
      <c r="H52" t="s">
        <v>243</v>
      </c>
      <c r="J52">
        <v>10218.84</v>
      </c>
      <c r="K52">
        <v>3306.84</v>
      </c>
      <c r="L52">
        <v>562.07000000000005</v>
      </c>
      <c r="M52">
        <v>0</v>
      </c>
      <c r="N52">
        <v>0</v>
      </c>
      <c r="O52">
        <v>3083.33</v>
      </c>
      <c r="P52">
        <v>517.17999999999995</v>
      </c>
      <c r="Q52">
        <v>455.5</v>
      </c>
      <c r="R52">
        <v>4027</v>
      </c>
      <c r="S52">
        <v>18143.759999999998</v>
      </c>
      <c r="T52">
        <v>4.51</v>
      </c>
      <c r="U52">
        <v>104</v>
      </c>
      <c r="V52">
        <f t="shared" si="0"/>
        <v>0.11</v>
      </c>
      <c r="W52">
        <f t="shared" si="1"/>
        <v>4.3999999999999995</v>
      </c>
      <c r="X52">
        <f t="shared" si="2"/>
        <v>0.11000000000000032</v>
      </c>
    </row>
    <row r="53" spans="1:24">
      <c r="A53" s="34">
        <v>523456</v>
      </c>
      <c r="B53">
        <v>18400</v>
      </c>
      <c r="C53">
        <v>4113882</v>
      </c>
      <c r="D53" t="s">
        <v>350</v>
      </c>
      <c r="E53" t="s">
        <v>351</v>
      </c>
      <c r="F53" s="37">
        <v>4113882</v>
      </c>
      <c r="G53" t="s">
        <v>98</v>
      </c>
      <c r="H53" t="s">
        <v>243</v>
      </c>
      <c r="J53">
        <v>15975.01</v>
      </c>
      <c r="K53">
        <v>5894.12</v>
      </c>
      <c r="L53">
        <v>1293.2</v>
      </c>
      <c r="M53">
        <v>0</v>
      </c>
      <c r="N53">
        <v>57.19</v>
      </c>
      <c r="O53">
        <v>3105.96</v>
      </c>
      <c r="P53">
        <v>7.33</v>
      </c>
      <c r="Q53">
        <v>500</v>
      </c>
      <c r="R53">
        <v>7087</v>
      </c>
      <c r="S53">
        <v>26832.81</v>
      </c>
      <c r="T53">
        <v>3.79</v>
      </c>
      <c r="U53">
        <v>150</v>
      </c>
      <c r="V53">
        <f t="shared" si="0"/>
        <v>7.0000000000000007E-2</v>
      </c>
      <c r="W53">
        <f t="shared" si="1"/>
        <v>3.72</v>
      </c>
      <c r="X53">
        <f t="shared" si="2"/>
        <v>6.999999999999984E-2</v>
      </c>
    </row>
    <row r="54" spans="1:24">
      <c r="A54" s="34">
        <v>523456</v>
      </c>
      <c r="B54">
        <v>40150</v>
      </c>
      <c r="C54">
        <v>4110672</v>
      </c>
      <c r="D54" t="s">
        <v>352</v>
      </c>
      <c r="E54" t="s">
        <v>353</v>
      </c>
      <c r="F54" s="37">
        <v>4110672</v>
      </c>
      <c r="G54" t="s">
        <v>354</v>
      </c>
      <c r="H54" t="s">
        <v>243</v>
      </c>
      <c r="J54">
        <v>28126</v>
      </c>
      <c r="K54">
        <v>5369.5</v>
      </c>
      <c r="L54">
        <v>4418.25</v>
      </c>
      <c r="M54">
        <v>907.75</v>
      </c>
      <c r="N54">
        <v>0</v>
      </c>
      <c r="O54">
        <v>8139.75</v>
      </c>
      <c r="P54">
        <v>4216</v>
      </c>
      <c r="Q54">
        <v>320</v>
      </c>
      <c r="R54">
        <v>11765</v>
      </c>
      <c r="S54">
        <v>51497.25</v>
      </c>
      <c r="T54">
        <v>4.38</v>
      </c>
      <c r="U54">
        <v>152</v>
      </c>
      <c r="V54">
        <f t="shared" si="0"/>
        <v>0.03</v>
      </c>
      <c r="W54">
        <f t="shared" si="1"/>
        <v>4.3499999999999996</v>
      </c>
      <c r="X54">
        <f t="shared" si="2"/>
        <v>3.0000000000000249E-2</v>
      </c>
    </row>
    <row r="55" spans="1:24">
      <c r="A55" s="34">
        <v>523456</v>
      </c>
      <c r="B55">
        <v>1400</v>
      </c>
      <c r="C55">
        <v>4107702</v>
      </c>
      <c r="D55" t="s">
        <v>355</v>
      </c>
      <c r="E55" t="s">
        <v>356</v>
      </c>
      <c r="F55" s="37">
        <v>4107702</v>
      </c>
      <c r="G55" t="s">
        <v>144</v>
      </c>
      <c r="H55" t="s">
        <v>243</v>
      </c>
      <c r="J55">
        <v>53686</v>
      </c>
      <c r="K55">
        <v>7680.25</v>
      </c>
      <c r="L55">
        <v>0</v>
      </c>
      <c r="M55">
        <v>0</v>
      </c>
      <c r="N55">
        <v>0</v>
      </c>
      <c r="O55">
        <v>21158</v>
      </c>
      <c r="P55">
        <v>3216</v>
      </c>
      <c r="Q55">
        <v>512</v>
      </c>
      <c r="R55">
        <v>17321</v>
      </c>
      <c r="S55">
        <v>86252.25</v>
      </c>
      <c r="T55">
        <v>4.9800000000000004</v>
      </c>
      <c r="U55">
        <v>215</v>
      </c>
      <c r="V55">
        <f t="shared" si="0"/>
        <v>0.03</v>
      </c>
      <c r="W55">
        <f t="shared" si="1"/>
        <v>4.95</v>
      </c>
      <c r="X55">
        <f t="shared" si="2"/>
        <v>3.0000000000000249E-2</v>
      </c>
    </row>
    <row r="56" spans="1:24">
      <c r="A56" s="34">
        <v>523456</v>
      </c>
      <c r="B56">
        <v>23400</v>
      </c>
      <c r="C56">
        <v>4114179</v>
      </c>
      <c r="D56" t="s">
        <v>357</v>
      </c>
      <c r="E56" t="s">
        <v>358</v>
      </c>
      <c r="F56" s="37">
        <v>4114179</v>
      </c>
      <c r="G56" t="s">
        <v>145</v>
      </c>
      <c r="H56" t="s">
        <v>243</v>
      </c>
      <c r="J56">
        <v>17709</v>
      </c>
      <c r="K56">
        <v>4427.5</v>
      </c>
      <c r="L56">
        <v>1074.5</v>
      </c>
      <c r="M56">
        <v>0</v>
      </c>
      <c r="N56">
        <v>0</v>
      </c>
      <c r="O56">
        <v>8941.5</v>
      </c>
      <c r="P56">
        <v>3691.75</v>
      </c>
      <c r="Q56">
        <v>584</v>
      </c>
      <c r="R56">
        <v>9259</v>
      </c>
      <c r="S56">
        <v>36428.25</v>
      </c>
      <c r="T56">
        <v>3.93</v>
      </c>
      <c r="U56">
        <v>113</v>
      </c>
      <c r="V56">
        <f t="shared" si="0"/>
        <v>0.06</v>
      </c>
      <c r="W56">
        <f t="shared" si="1"/>
        <v>3.87</v>
      </c>
      <c r="X56">
        <f t="shared" si="2"/>
        <v>6.0000000000000053E-2</v>
      </c>
    </row>
    <row r="57" spans="1:24" s="36" customFormat="1">
      <c r="A57" s="39">
        <v>523456</v>
      </c>
      <c r="B57" s="36">
        <v>39990</v>
      </c>
      <c r="C57" s="36">
        <v>4219408</v>
      </c>
      <c r="D57" s="36" t="s">
        <v>359</v>
      </c>
      <c r="E57" s="36" t="s">
        <v>360</v>
      </c>
      <c r="F57" s="40">
        <v>4219408</v>
      </c>
      <c r="G57" s="36" t="s">
        <v>146</v>
      </c>
      <c r="H57" s="36" t="s">
        <v>243</v>
      </c>
      <c r="J57" s="36">
        <v>4714.25</v>
      </c>
      <c r="K57" s="36">
        <v>317.75</v>
      </c>
      <c r="L57" s="36">
        <v>0</v>
      </c>
      <c r="M57" s="36">
        <v>0</v>
      </c>
      <c r="N57" s="36">
        <v>0</v>
      </c>
      <c r="O57" s="36">
        <v>1939.25</v>
      </c>
      <c r="P57" s="36">
        <v>1425</v>
      </c>
      <c r="Q57" s="36">
        <v>0</v>
      </c>
      <c r="R57" s="36">
        <v>2575</v>
      </c>
      <c r="S57" s="36">
        <v>8396.25</v>
      </c>
      <c r="T57" s="36">
        <v>3.26</v>
      </c>
      <c r="U57" s="36">
        <v>40</v>
      </c>
      <c r="V57" s="36">
        <f t="shared" si="0"/>
        <v>0</v>
      </c>
      <c r="W57" s="36">
        <f t="shared" si="1"/>
        <v>3.26</v>
      </c>
      <c r="X57" s="36">
        <f t="shared" si="2"/>
        <v>0</v>
      </c>
    </row>
    <row r="58" spans="1:24">
      <c r="A58" s="34">
        <v>523456</v>
      </c>
      <c r="B58">
        <v>31510</v>
      </c>
      <c r="C58">
        <v>4115611</v>
      </c>
      <c r="D58" t="s">
        <v>361</v>
      </c>
      <c r="E58" t="s">
        <v>362</v>
      </c>
      <c r="F58" s="37">
        <v>4115611</v>
      </c>
      <c r="G58" t="s">
        <v>147</v>
      </c>
      <c r="H58" t="s">
        <v>243</v>
      </c>
      <c r="J58">
        <v>18011.490000000002</v>
      </c>
      <c r="K58">
        <v>6913.92</v>
      </c>
      <c r="L58">
        <v>435.67</v>
      </c>
      <c r="M58">
        <v>0</v>
      </c>
      <c r="N58">
        <v>3271.79</v>
      </c>
      <c r="O58">
        <v>4422.2</v>
      </c>
      <c r="P58">
        <v>1204.0899999999999</v>
      </c>
      <c r="Q58">
        <v>600</v>
      </c>
      <c r="R58">
        <v>8698</v>
      </c>
      <c r="S58">
        <v>34859.160000000003</v>
      </c>
      <c r="T58">
        <v>4.01</v>
      </c>
      <c r="U58">
        <v>108</v>
      </c>
      <c r="V58">
        <f t="shared" si="0"/>
        <v>7.0000000000000007E-2</v>
      </c>
      <c r="W58">
        <f t="shared" si="1"/>
        <v>3.94</v>
      </c>
      <c r="X58">
        <f t="shared" si="2"/>
        <v>6.999999999999984E-2</v>
      </c>
    </row>
    <row r="59" spans="1:24">
      <c r="A59" s="34">
        <v>523456</v>
      </c>
      <c r="B59">
        <v>40960</v>
      </c>
      <c r="C59">
        <v>4114344</v>
      </c>
      <c r="D59" t="s">
        <v>363</v>
      </c>
      <c r="E59" t="s">
        <v>364</v>
      </c>
      <c r="F59" s="37">
        <v>4114344</v>
      </c>
      <c r="G59" t="s">
        <v>148</v>
      </c>
      <c r="H59" t="s">
        <v>243</v>
      </c>
      <c r="J59">
        <v>18813.939999999999</v>
      </c>
      <c r="K59">
        <v>6534.32</v>
      </c>
      <c r="L59">
        <v>1503.62</v>
      </c>
      <c r="M59">
        <v>0</v>
      </c>
      <c r="N59">
        <v>191.42</v>
      </c>
      <c r="O59">
        <v>2936.59</v>
      </c>
      <c r="P59">
        <v>1556.37</v>
      </c>
      <c r="Q59">
        <v>496</v>
      </c>
      <c r="R59">
        <v>8174</v>
      </c>
      <c r="S59">
        <v>32032.26</v>
      </c>
      <c r="T59">
        <v>3.92</v>
      </c>
      <c r="U59">
        <v>96</v>
      </c>
      <c r="V59">
        <f t="shared" si="0"/>
        <v>0.06</v>
      </c>
      <c r="W59">
        <f t="shared" si="1"/>
        <v>3.86</v>
      </c>
      <c r="X59">
        <f t="shared" si="2"/>
        <v>6.0000000000000053E-2</v>
      </c>
    </row>
    <row r="60" spans="1:24">
      <c r="A60" s="34">
        <v>523456</v>
      </c>
      <c r="B60">
        <v>23900</v>
      </c>
      <c r="C60">
        <v>4114594</v>
      </c>
      <c r="D60" t="s">
        <v>365</v>
      </c>
      <c r="E60" t="s">
        <v>366</v>
      </c>
      <c r="F60" s="37">
        <v>4114594</v>
      </c>
      <c r="G60" t="s">
        <v>149</v>
      </c>
      <c r="H60" t="s">
        <v>243</v>
      </c>
      <c r="J60">
        <v>19014.75</v>
      </c>
      <c r="K60">
        <v>5933.5</v>
      </c>
      <c r="L60">
        <v>864</v>
      </c>
      <c r="M60">
        <v>0</v>
      </c>
      <c r="N60">
        <v>422.25</v>
      </c>
      <c r="O60">
        <v>4134.25</v>
      </c>
      <c r="P60">
        <v>494</v>
      </c>
      <c r="Q60">
        <v>504</v>
      </c>
      <c r="R60">
        <v>9026</v>
      </c>
      <c r="S60">
        <v>31366.75</v>
      </c>
      <c r="T60">
        <v>3.48</v>
      </c>
      <c r="U60">
        <v>120</v>
      </c>
      <c r="V60">
        <f t="shared" si="0"/>
        <v>0.06</v>
      </c>
      <c r="W60">
        <f t="shared" si="1"/>
        <v>3.42</v>
      </c>
      <c r="X60">
        <f t="shared" si="2"/>
        <v>6.0000000000000053E-2</v>
      </c>
    </row>
    <row r="61" spans="1:24">
      <c r="A61" s="34">
        <v>523456</v>
      </c>
      <c r="B61">
        <v>35010</v>
      </c>
      <c r="C61">
        <v>4114670</v>
      </c>
      <c r="D61" t="s">
        <v>367</v>
      </c>
      <c r="E61" t="s">
        <v>368</v>
      </c>
      <c r="F61" s="37">
        <v>4114670</v>
      </c>
      <c r="G61" t="s">
        <v>150</v>
      </c>
      <c r="H61" t="s">
        <v>243</v>
      </c>
      <c r="J61">
        <v>24766.55</v>
      </c>
      <c r="K61">
        <v>8256.92</v>
      </c>
      <c r="L61">
        <v>512</v>
      </c>
      <c r="M61">
        <v>0</v>
      </c>
      <c r="N61">
        <v>0</v>
      </c>
      <c r="O61">
        <v>7585.08</v>
      </c>
      <c r="P61">
        <v>663.03</v>
      </c>
      <c r="Q61">
        <v>512</v>
      </c>
      <c r="R61">
        <v>8822</v>
      </c>
      <c r="S61">
        <v>42295.58</v>
      </c>
      <c r="T61">
        <v>4.79</v>
      </c>
      <c r="U61">
        <v>117</v>
      </c>
      <c r="V61">
        <f t="shared" si="0"/>
        <v>0.06</v>
      </c>
      <c r="W61">
        <f t="shared" si="1"/>
        <v>4.7300000000000004</v>
      </c>
      <c r="X61">
        <f t="shared" si="2"/>
        <v>5.9999999999999609E-2</v>
      </c>
    </row>
    <row r="62" spans="1:24">
      <c r="A62" s="34">
        <v>523456</v>
      </c>
      <c r="B62">
        <v>15100</v>
      </c>
      <c r="C62">
        <v>4114629</v>
      </c>
      <c r="D62" t="s">
        <v>369</v>
      </c>
      <c r="E62" t="s">
        <v>370</v>
      </c>
      <c r="F62" s="37">
        <v>4114629</v>
      </c>
      <c r="G62" t="s">
        <v>151</v>
      </c>
      <c r="H62" t="s">
        <v>243</v>
      </c>
      <c r="J62">
        <v>14644.16</v>
      </c>
      <c r="K62">
        <v>4496.38</v>
      </c>
      <c r="L62">
        <v>1204.94</v>
      </c>
      <c r="M62">
        <v>0</v>
      </c>
      <c r="N62">
        <v>98.36</v>
      </c>
      <c r="O62">
        <v>3854.99</v>
      </c>
      <c r="P62">
        <v>624</v>
      </c>
      <c r="Q62">
        <v>552</v>
      </c>
      <c r="R62">
        <v>7390</v>
      </c>
      <c r="S62">
        <v>25474.83</v>
      </c>
      <c r="T62">
        <v>3.45</v>
      </c>
      <c r="U62">
        <v>139</v>
      </c>
      <c r="V62">
        <f t="shared" si="0"/>
        <v>7.0000000000000007E-2</v>
      </c>
      <c r="W62">
        <f t="shared" si="1"/>
        <v>3.3800000000000003</v>
      </c>
      <c r="X62">
        <f t="shared" si="2"/>
        <v>6.999999999999984E-2</v>
      </c>
    </row>
    <row r="63" spans="1:24">
      <c r="A63" s="34">
        <v>523456</v>
      </c>
      <c r="B63">
        <v>40640</v>
      </c>
      <c r="C63">
        <v>4114328</v>
      </c>
      <c r="D63" t="s">
        <v>371</v>
      </c>
      <c r="E63" t="s">
        <v>372</v>
      </c>
      <c r="F63" s="37">
        <v>4114328</v>
      </c>
      <c r="G63" t="s">
        <v>152</v>
      </c>
      <c r="H63" t="s">
        <v>243</v>
      </c>
      <c r="J63">
        <v>24943.81</v>
      </c>
      <c r="K63">
        <v>4708.1899999999996</v>
      </c>
      <c r="L63">
        <v>473.28</v>
      </c>
      <c r="M63">
        <v>901.69</v>
      </c>
      <c r="N63">
        <v>0</v>
      </c>
      <c r="O63">
        <v>8168.77</v>
      </c>
      <c r="P63">
        <v>466.76</v>
      </c>
      <c r="Q63">
        <v>488.56</v>
      </c>
      <c r="R63">
        <v>9020</v>
      </c>
      <c r="S63">
        <v>40151.06</v>
      </c>
      <c r="T63">
        <v>4.45</v>
      </c>
      <c r="U63">
        <v>120</v>
      </c>
      <c r="V63">
        <f t="shared" si="0"/>
        <v>0.05</v>
      </c>
      <c r="W63">
        <f t="shared" si="1"/>
        <v>4.4000000000000004</v>
      </c>
      <c r="X63">
        <f t="shared" si="2"/>
        <v>4.9999999999999822E-2</v>
      </c>
    </row>
    <row r="64" spans="1:24">
      <c r="A64" s="34">
        <v>523456</v>
      </c>
      <c r="B64">
        <v>40710</v>
      </c>
      <c r="C64">
        <v>4114336</v>
      </c>
      <c r="D64" t="s">
        <v>373</v>
      </c>
      <c r="E64" t="s">
        <v>374</v>
      </c>
      <c r="F64" s="37">
        <v>4114336</v>
      </c>
      <c r="G64" t="s">
        <v>153</v>
      </c>
      <c r="H64" t="s">
        <v>243</v>
      </c>
      <c r="J64">
        <v>16512.23</v>
      </c>
      <c r="K64">
        <v>2785.22</v>
      </c>
      <c r="L64">
        <v>0</v>
      </c>
      <c r="M64">
        <v>0</v>
      </c>
      <c r="N64">
        <v>0</v>
      </c>
      <c r="O64">
        <v>6670.88</v>
      </c>
      <c r="P64">
        <v>659.54</v>
      </c>
      <c r="Q64">
        <v>464.04</v>
      </c>
      <c r="R64">
        <v>6757</v>
      </c>
      <c r="S64">
        <v>27091.91</v>
      </c>
      <c r="T64">
        <v>4.01</v>
      </c>
      <c r="U64">
        <v>106</v>
      </c>
      <c r="V64">
        <f t="shared" si="0"/>
        <v>7.0000000000000007E-2</v>
      </c>
      <c r="W64">
        <f t="shared" si="1"/>
        <v>3.94</v>
      </c>
      <c r="X64">
        <f t="shared" si="2"/>
        <v>6.999999999999984E-2</v>
      </c>
    </row>
    <row r="65" spans="1:24">
      <c r="A65" s="34">
        <v>523456</v>
      </c>
      <c r="B65">
        <v>40660</v>
      </c>
      <c r="C65">
        <v>4115371</v>
      </c>
      <c r="D65" t="s">
        <v>375</v>
      </c>
      <c r="E65" t="s">
        <v>376</v>
      </c>
      <c r="F65" s="37">
        <v>4115371</v>
      </c>
      <c r="G65" t="s">
        <v>377</v>
      </c>
      <c r="H65" t="s">
        <v>243</v>
      </c>
      <c r="J65">
        <v>12597.21</v>
      </c>
      <c r="K65">
        <v>1940.42</v>
      </c>
      <c r="L65">
        <v>0</v>
      </c>
      <c r="M65">
        <v>0</v>
      </c>
      <c r="N65">
        <v>0</v>
      </c>
      <c r="O65">
        <v>3907.49</v>
      </c>
      <c r="P65">
        <v>932.57</v>
      </c>
      <c r="Q65">
        <v>504</v>
      </c>
      <c r="R65">
        <v>4345</v>
      </c>
      <c r="S65">
        <v>19881.689999999999</v>
      </c>
      <c r="T65">
        <v>4.58</v>
      </c>
      <c r="U65">
        <v>53</v>
      </c>
      <c r="V65">
        <f t="shared" si="0"/>
        <v>0.12</v>
      </c>
      <c r="W65">
        <f t="shared" si="1"/>
        <v>4.58</v>
      </c>
      <c r="X65">
        <f t="shared" si="2"/>
        <v>0</v>
      </c>
    </row>
    <row r="66" spans="1:24">
      <c r="A66" s="34">
        <v>523456</v>
      </c>
      <c r="B66">
        <v>40920</v>
      </c>
      <c r="C66">
        <v>4114252</v>
      </c>
      <c r="D66" t="s">
        <v>378</v>
      </c>
      <c r="E66" t="s">
        <v>379</v>
      </c>
      <c r="F66" s="37">
        <v>4114252</v>
      </c>
      <c r="G66" t="s">
        <v>155</v>
      </c>
      <c r="H66" t="s">
        <v>243</v>
      </c>
      <c r="J66">
        <v>17586.21</v>
      </c>
      <c r="K66">
        <v>2796.77</v>
      </c>
      <c r="L66">
        <v>812.57</v>
      </c>
      <c r="M66">
        <v>0</v>
      </c>
      <c r="N66">
        <v>0</v>
      </c>
      <c r="O66">
        <v>6157.54</v>
      </c>
      <c r="P66">
        <v>11.7</v>
      </c>
      <c r="Q66">
        <v>473.47</v>
      </c>
      <c r="R66">
        <v>7145</v>
      </c>
      <c r="S66">
        <v>27838.26</v>
      </c>
      <c r="T66">
        <v>3.9</v>
      </c>
      <c r="U66">
        <v>92</v>
      </c>
      <c r="V66">
        <f t="shared" si="0"/>
        <v>7.0000000000000007E-2</v>
      </c>
      <c r="W66">
        <f t="shared" si="1"/>
        <v>3.83</v>
      </c>
      <c r="X66">
        <f t="shared" si="2"/>
        <v>6.999999999999984E-2</v>
      </c>
    </row>
    <row r="67" spans="1:24">
      <c r="A67" s="34">
        <v>523456</v>
      </c>
      <c r="B67">
        <v>16800</v>
      </c>
      <c r="C67">
        <v>4115361</v>
      </c>
      <c r="D67" t="s">
        <v>380</v>
      </c>
      <c r="E67" t="s">
        <v>381</v>
      </c>
      <c r="F67" s="37">
        <v>4115361</v>
      </c>
      <c r="G67" t="s">
        <v>382</v>
      </c>
      <c r="H67" t="s">
        <v>243</v>
      </c>
      <c r="J67">
        <v>10784.18</v>
      </c>
      <c r="K67">
        <v>2332.79</v>
      </c>
      <c r="L67">
        <v>0</v>
      </c>
      <c r="M67">
        <v>0</v>
      </c>
      <c r="N67">
        <v>0</v>
      </c>
      <c r="O67">
        <v>3097.82</v>
      </c>
      <c r="P67">
        <v>470.76</v>
      </c>
      <c r="Q67">
        <v>488.04</v>
      </c>
      <c r="R67">
        <v>4405</v>
      </c>
      <c r="S67">
        <v>17173.59</v>
      </c>
      <c r="T67">
        <v>3.9</v>
      </c>
      <c r="U67">
        <v>54</v>
      </c>
      <c r="V67">
        <f t="shared" si="0"/>
        <v>0.11</v>
      </c>
      <c r="W67">
        <f t="shared" si="1"/>
        <v>3.9</v>
      </c>
      <c r="X67">
        <f t="shared" si="2"/>
        <v>0</v>
      </c>
    </row>
    <row r="68" spans="1:24">
      <c r="A68" s="34">
        <v>523456</v>
      </c>
      <c r="B68">
        <v>20600</v>
      </c>
      <c r="C68">
        <v>4114310</v>
      </c>
      <c r="D68" t="s">
        <v>383</v>
      </c>
      <c r="E68" t="s">
        <v>384</v>
      </c>
      <c r="F68" s="37">
        <v>4114310</v>
      </c>
      <c r="G68" t="s">
        <v>385</v>
      </c>
      <c r="H68" t="s">
        <v>243</v>
      </c>
      <c r="J68">
        <v>10230.32</v>
      </c>
      <c r="K68">
        <v>2657.12</v>
      </c>
      <c r="L68">
        <v>33</v>
      </c>
      <c r="M68">
        <v>559.22</v>
      </c>
      <c r="N68">
        <v>0</v>
      </c>
      <c r="O68">
        <v>2783.24</v>
      </c>
      <c r="P68">
        <v>445.28</v>
      </c>
      <c r="Q68">
        <v>464.02</v>
      </c>
      <c r="R68">
        <v>4055</v>
      </c>
      <c r="S68">
        <v>17172.2</v>
      </c>
      <c r="T68">
        <v>4.2300000000000004</v>
      </c>
      <c r="U68">
        <v>64</v>
      </c>
      <c r="V68">
        <f t="shared" si="0"/>
        <v>0.11</v>
      </c>
      <c r="W68">
        <f t="shared" si="1"/>
        <v>4.12</v>
      </c>
      <c r="X68">
        <f t="shared" si="2"/>
        <v>0.11000000000000032</v>
      </c>
    </row>
    <row r="69" spans="1:24">
      <c r="A69" s="34">
        <v>523456</v>
      </c>
      <c r="B69">
        <v>33700</v>
      </c>
      <c r="C69">
        <v>4114237</v>
      </c>
      <c r="D69" t="s">
        <v>386</v>
      </c>
      <c r="E69" t="s">
        <v>387</v>
      </c>
      <c r="F69" s="37">
        <v>4114237</v>
      </c>
      <c r="G69" t="s">
        <v>388</v>
      </c>
      <c r="H69" t="s">
        <v>243</v>
      </c>
      <c r="J69">
        <v>5305.57</v>
      </c>
      <c r="K69">
        <v>1435.97</v>
      </c>
      <c r="L69">
        <v>33.92</v>
      </c>
      <c r="M69">
        <v>0</v>
      </c>
      <c r="N69">
        <v>0</v>
      </c>
      <c r="O69">
        <v>1508.71</v>
      </c>
      <c r="P69">
        <v>404.34</v>
      </c>
      <c r="Q69">
        <v>597.76</v>
      </c>
      <c r="R69">
        <v>2105</v>
      </c>
      <c r="S69">
        <v>9286.27</v>
      </c>
      <c r="T69">
        <v>4.41</v>
      </c>
      <c r="U69">
        <v>28</v>
      </c>
      <c r="V69">
        <f t="shared" si="0"/>
        <v>0.28000000000000003</v>
      </c>
      <c r="W69">
        <f t="shared" si="1"/>
        <v>4.41</v>
      </c>
      <c r="X69">
        <f t="shared" si="2"/>
        <v>0</v>
      </c>
    </row>
    <row r="70" spans="1:24">
      <c r="A70" s="34">
        <v>523456</v>
      </c>
      <c r="B70">
        <v>41030</v>
      </c>
      <c r="C70">
        <v>4114796</v>
      </c>
      <c r="D70" t="s">
        <v>389</v>
      </c>
      <c r="E70" t="s">
        <v>390</v>
      </c>
      <c r="F70" s="37">
        <v>4114796</v>
      </c>
      <c r="G70" t="s">
        <v>159</v>
      </c>
      <c r="H70" t="s">
        <v>243</v>
      </c>
      <c r="J70">
        <v>10352.15</v>
      </c>
      <c r="K70">
        <v>724.78</v>
      </c>
      <c r="L70">
        <v>158.85</v>
      </c>
      <c r="M70">
        <v>0</v>
      </c>
      <c r="N70">
        <v>0</v>
      </c>
      <c r="O70">
        <v>4504.83</v>
      </c>
      <c r="P70">
        <v>0</v>
      </c>
      <c r="Q70">
        <v>512.02</v>
      </c>
      <c r="R70">
        <v>4343</v>
      </c>
      <c r="S70">
        <v>16252.63</v>
      </c>
      <c r="T70">
        <v>3.74</v>
      </c>
      <c r="U70">
        <v>56</v>
      </c>
      <c r="V70">
        <f t="shared" si="0"/>
        <v>0.12</v>
      </c>
      <c r="W70">
        <f t="shared" si="1"/>
        <v>3.74</v>
      </c>
      <c r="X70">
        <f t="shared" si="2"/>
        <v>0</v>
      </c>
    </row>
    <row r="71" spans="1:24">
      <c r="A71" s="34">
        <v>523456</v>
      </c>
      <c r="B71">
        <v>15700</v>
      </c>
      <c r="C71">
        <v>4115391</v>
      </c>
      <c r="D71" t="s">
        <v>391</v>
      </c>
      <c r="E71" t="s">
        <v>392</v>
      </c>
      <c r="F71" s="37">
        <v>4115391</v>
      </c>
      <c r="G71" t="s">
        <v>393</v>
      </c>
      <c r="H71" t="s">
        <v>243</v>
      </c>
      <c r="J71">
        <v>10998.21</v>
      </c>
      <c r="K71">
        <v>716.75</v>
      </c>
      <c r="L71">
        <v>370.65</v>
      </c>
      <c r="M71">
        <v>0</v>
      </c>
      <c r="N71">
        <v>0</v>
      </c>
      <c r="O71">
        <v>4298.29</v>
      </c>
      <c r="P71">
        <v>967.62</v>
      </c>
      <c r="Q71">
        <v>495.98</v>
      </c>
      <c r="R71">
        <v>4528</v>
      </c>
      <c r="S71">
        <v>17847.5</v>
      </c>
      <c r="T71">
        <v>3.94</v>
      </c>
      <c r="U71">
        <v>55</v>
      </c>
      <c r="V71">
        <f t="shared" si="0"/>
        <v>0.11</v>
      </c>
      <c r="W71">
        <f t="shared" si="1"/>
        <v>3.94</v>
      </c>
      <c r="X71">
        <f t="shared" si="2"/>
        <v>0</v>
      </c>
    </row>
    <row r="72" spans="1:24">
      <c r="A72" s="34">
        <v>523456</v>
      </c>
      <c r="B72">
        <v>12700</v>
      </c>
      <c r="C72">
        <v>4115541</v>
      </c>
      <c r="D72" t="s">
        <v>394</v>
      </c>
      <c r="E72" t="s">
        <v>395</v>
      </c>
      <c r="F72" s="37">
        <v>4115541</v>
      </c>
      <c r="G72" t="s">
        <v>161</v>
      </c>
      <c r="H72" t="s">
        <v>243</v>
      </c>
      <c r="J72">
        <v>15917.57</v>
      </c>
      <c r="K72">
        <v>3204.92</v>
      </c>
      <c r="L72">
        <v>2466.5300000000002</v>
      </c>
      <c r="M72">
        <v>0</v>
      </c>
      <c r="N72">
        <v>1255.03</v>
      </c>
      <c r="O72">
        <v>4594.45</v>
      </c>
      <c r="P72">
        <v>577.02</v>
      </c>
      <c r="Q72">
        <v>496</v>
      </c>
      <c r="R72">
        <v>7550</v>
      </c>
      <c r="S72">
        <v>28511.52</v>
      </c>
      <c r="T72">
        <v>3.78</v>
      </c>
      <c r="U72">
        <v>99</v>
      </c>
      <c r="V72">
        <f t="shared" ref="V72:V135" si="3">IF(ISERROR(ROUND(Q72/R72,2)),0,ROUND(Q72/R72,2))</f>
        <v>7.0000000000000007E-2</v>
      </c>
      <c r="W72">
        <f t="shared" ref="W72:W135" si="4">IF(U72&gt;=61,T72-V72,T72)</f>
        <v>3.71</v>
      </c>
      <c r="X72">
        <f t="shared" ref="X72:X135" si="5">T72-W72</f>
        <v>6.999999999999984E-2</v>
      </c>
    </row>
    <row r="73" spans="1:24">
      <c r="A73" s="34">
        <v>523456</v>
      </c>
      <c r="B73">
        <v>40910</v>
      </c>
      <c r="C73">
        <v>4114527</v>
      </c>
      <c r="D73" t="s">
        <v>396</v>
      </c>
      <c r="E73" t="s">
        <v>397</v>
      </c>
      <c r="F73" s="37">
        <v>4114527</v>
      </c>
      <c r="G73" t="s">
        <v>162</v>
      </c>
      <c r="H73" t="s">
        <v>243</v>
      </c>
      <c r="J73">
        <v>13911.33</v>
      </c>
      <c r="K73">
        <v>3233.44</v>
      </c>
      <c r="L73">
        <v>456.5</v>
      </c>
      <c r="M73">
        <v>0</v>
      </c>
      <c r="N73">
        <v>0</v>
      </c>
      <c r="O73">
        <v>4748.28</v>
      </c>
      <c r="P73">
        <v>3035.89</v>
      </c>
      <c r="Q73">
        <v>512</v>
      </c>
      <c r="R73">
        <v>6084</v>
      </c>
      <c r="S73">
        <v>25897.439999999999</v>
      </c>
      <c r="T73">
        <v>4.26</v>
      </c>
      <c r="U73">
        <v>71</v>
      </c>
      <c r="V73">
        <f t="shared" si="3"/>
        <v>0.08</v>
      </c>
      <c r="W73">
        <f t="shared" si="4"/>
        <v>4.18</v>
      </c>
      <c r="X73">
        <f t="shared" si="5"/>
        <v>8.0000000000000071E-2</v>
      </c>
    </row>
    <row r="74" spans="1:24">
      <c r="A74" s="34">
        <v>523456</v>
      </c>
      <c r="B74">
        <v>40410</v>
      </c>
      <c r="C74">
        <v>4113460</v>
      </c>
      <c r="D74" t="s">
        <v>398</v>
      </c>
      <c r="E74" t="s">
        <v>399</v>
      </c>
      <c r="F74" s="37">
        <v>4113460</v>
      </c>
      <c r="G74" t="s">
        <v>163</v>
      </c>
      <c r="H74" t="s">
        <v>243</v>
      </c>
      <c r="J74">
        <v>19370.5</v>
      </c>
      <c r="K74">
        <v>7102</v>
      </c>
      <c r="L74">
        <v>685.75</v>
      </c>
      <c r="M74">
        <v>0</v>
      </c>
      <c r="N74">
        <v>1479</v>
      </c>
      <c r="O74">
        <v>6041.5</v>
      </c>
      <c r="P74">
        <v>745</v>
      </c>
      <c r="Q74">
        <v>736</v>
      </c>
      <c r="R74">
        <v>9207</v>
      </c>
      <c r="S74">
        <v>36159.75</v>
      </c>
      <c r="T74">
        <v>3.93</v>
      </c>
      <c r="U74">
        <v>140</v>
      </c>
      <c r="V74">
        <f t="shared" si="3"/>
        <v>0.08</v>
      </c>
      <c r="W74">
        <f t="shared" si="4"/>
        <v>3.85</v>
      </c>
      <c r="X74">
        <f t="shared" si="5"/>
        <v>8.0000000000000071E-2</v>
      </c>
    </row>
    <row r="75" spans="1:24">
      <c r="A75" s="34">
        <v>523456</v>
      </c>
      <c r="B75">
        <v>18200</v>
      </c>
      <c r="C75">
        <v>4115591</v>
      </c>
      <c r="D75" t="s">
        <v>400</v>
      </c>
      <c r="E75" t="s">
        <v>401</v>
      </c>
      <c r="F75" s="37">
        <v>4115591</v>
      </c>
      <c r="G75" t="s">
        <v>402</v>
      </c>
      <c r="H75" t="s">
        <v>243</v>
      </c>
      <c r="J75">
        <v>11067.04</v>
      </c>
      <c r="K75">
        <v>5858.15</v>
      </c>
      <c r="L75">
        <v>821.09</v>
      </c>
      <c r="M75">
        <v>0</v>
      </c>
      <c r="N75">
        <v>3538.76</v>
      </c>
      <c r="O75">
        <v>2564.9699999999998</v>
      </c>
      <c r="P75">
        <v>720</v>
      </c>
      <c r="Q75">
        <v>720</v>
      </c>
      <c r="R75">
        <v>6462</v>
      </c>
      <c r="S75">
        <v>25290.01</v>
      </c>
      <c r="T75">
        <v>3.91</v>
      </c>
      <c r="U75">
        <v>91</v>
      </c>
      <c r="V75">
        <f t="shared" si="3"/>
        <v>0.11</v>
      </c>
      <c r="W75">
        <f t="shared" si="4"/>
        <v>3.8000000000000003</v>
      </c>
      <c r="X75">
        <f t="shared" si="5"/>
        <v>0.10999999999999988</v>
      </c>
    </row>
    <row r="76" spans="1:24">
      <c r="A76" s="34">
        <v>523456</v>
      </c>
      <c r="B76">
        <v>15800</v>
      </c>
      <c r="C76">
        <v>4154407</v>
      </c>
      <c r="D76" t="s">
        <v>403</v>
      </c>
      <c r="E76" t="s">
        <v>404</v>
      </c>
      <c r="F76" s="37">
        <v>4154407</v>
      </c>
      <c r="G76" t="s">
        <v>405</v>
      </c>
      <c r="H76" t="s">
        <v>243</v>
      </c>
      <c r="J76">
        <v>17800.2</v>
      </c>
      <c r="K76">
        <v>3433.31</v>
      </c>
      <c r="L76">
        <v>0</v>
      </c>
      <c r="M76">
        <v>47.71</v>
      </c>
      <c r="N76">
        <v>463.41</v>
      </c>
      <c r="O76">
        <v>6165.41</v>
      </c>
      <c r="P76">
        <v>1165.96</v>
      </c>
      <c r="Q76">
        <v>0</v>
      </c>
      <c r="R76">
        <v>6262</v>
      </c>
      <c r="S76">
        <v>29076</v>
      </c>
      <c r="T76">
        <v>4.6399999999999997</v>
      </c>
      <c r="U76">
        <v>75</v>
      </c>
      <c r="V76">
        <f t="shared" si="3"/>
        <v>0</v>
      </c>
      <c r="W76">
        <f t="shared" si="4"/>
        <v>4.6399999999999997</v>
      </c>
      <c r="X76">
        <f t="shared" si="5"/>
        <v>0</v>
      </c>
    </row>
    <row r="77" spans="1:24">
      <c r="A77" s="34">
        <v>523456</v>
      </c>
      <c r="B77">
        <v>25020</v>
      </c>
      <c r="C77">
        <v>4945700</v>
      </c>
      <c r="D77" t="s">
        <v>406</v>
      </c>
      <c r="E77" t="s">
        <v>407</v>
      </c>
      <c r="F77" s="37">
        <v>4945700</v>
      </c>
      <c r="G77" t="s">
        <v>167</v>
      </c>
      <c r="H77" t="s">
        <v>243</v>
      </c>
      <c r="J77">
        <v>7323.54</v>
      </c>
      <c r="K77">
        <v>2808.34</v>
      </c>
      <c r="L77">
        <v>0</v>
      </c>
      <c r="M77">
        <v>0</v>
      </c>
      <c r="N77">
        <v>0</v>
      </c>
      <c r="O77">
        <v>2530.75</v>
      </c>
      <c r="P77">
        <v>504</v>
      </c>
      <c r="Q77">
        <v>504</v>
      </c>
      <c r="R77">
        <v>2751</v>
      </c>
      <c r="S77">
        <v>13670.63</v>
      </c>
      <c r="T77">
        <v>4.97</v>
      </c>
      <c r="U77">
        <v>45</v>
      </c>
      <c r="V77">
        <f t="shared" si="3"/>
        <v>0.18</v>
      </c>
      <c r="W77">
        <f t="shared" si="4"/>
        <v>4.97</v>
      </c>
      <c r="X77">
        <f t="shared" si="5"/>
        <v>0</v>
      </c>
    </row>
    <row r="78" spans="1:24">
      <c r="A78" s="34">
        <v>523456</v>
      </c>
      <c r="B78">
        <v>18500</v>
      </c>
      <c r="C78">
        <v>4172904</v>
      </c>
      <c r="D78" t="s">
        <v>408</v>
      </c>
      <c r="E78" t="s">
        <v>409</v>
      </c>
      <c r="F78" s="37">
        <v>4172904</v>
      </c>
      <c r="G78" t="s">
        <v>168</v>
      </c>
      <c r="H78" t="s">
        <v>243</v>
      </c>
      <c r="J78">
        <v>16242.74</v>
      </c>
      <c r="K78">
        <v>4804.78</v>
      </c>
      <c r="L78">
        <v>1085.75</v>
      </c>
      <c r="M78">
        <v>0</v>
      </c>
      <c r="N78">
        <v>0</v>
      </c>
      <c r="O78">
        <v>2428.75</v>
      </c>
      <c r="P78">
        <v>0</v>
      </c>
      <c r="Q78">
        <v>480</v>
      </c>
      <c r="R78">
        <v>7013</v>
      </c>
      <c r="S78">
        <v>25042.02</v>
      </c>
      <c r="T78">
        <v>3.57</v>
      </c>
      <c r="U78">
        <v>96</v>
      </c>
      <c r="V78">
        <f t="shared" si="3"/>
        <v>7.0000000000000007E-2</v>
      </c>
      <c r="W78">
        <f t="shared" si="4"/>
        <v>3.5</v>
      </c>
      <c r="X78">
        <f t="shared" si="5"/>
        <v>6.999999999999984E-2</v>
      </c>
    </row>
    <row r="79" spans="1:24">
      <c r="A79" s="34">
        <v>523456</v>
      </c>
      <c r="B79">
        <v>40170</v>
      </c>
      <c r="C79">
        <v>4114712</v>
      </c>
      <c r="D79" t="s">
        <v>410</v>
      </c>
      <c r="E79" t="s">
        <v>411</v>
      </c>
      <c r="F79" s="37">
        <v>4114712</v>
      </c>
      <c r="G79" t="s">
        <v>169</v>
      </c>
      <c r="H79" t="s">
        <v>243</v>
      </c>
      <c r="J79">
        <v>28294</v>
      </c>
      <c r="K79">
        <v>0</v>
      </c>
      <c r="L79">
        <v>7804.25</v>
      </c>
      <c r="M79">
        <v>140.75</v>
      </c>
      <c r="N79">
        <v>2211</v>
      </c>
      <c r="O79">
        <v>7276.75</v>
      </c>
      <c r="P79">
        <v>5598.25</v>
      </c>
      <c r="Q79">
        <v>496</v>
      </c>
      <c r="R79">
        <v>14238</v>
      </c>
      <c r="S79">
        <v>51821</v>
      </c>
      <c r="T79">
        <v>3.64</v>
      </c>
      <c r="U79">
        <v>164</v>
      </c>
      <c r="V79">
        <f t="shared" si="3"/>
        <v>0.03</v>
      </c>
      <c r="W79">
        <f t="shared" si="4"/>
        <v>3.6100000000000003</v>
      </c>
      <c r="X79">
        <f t="shared" si="5"/>
        <v>2.9999999999999805E-2</v>
      </c>
    </row>
    <row r="80" spans="1:24">
      <c r="A80" s="34">
        <v>523456</v>
      </c>
      <c r="B80">
        <v>100</v>
      </c>
      <c r="C80">
        <v>4113239</v>
      </c>
      <c r="D80" t="s">
        <v>412</v>
      </c>
      <c r="E80" t="s">
        <v>413</v>
      </c>
      <c r="F80" s="37">
        <v>4113239</v>
      </c>
      <c r="G80" t="s">
        <v>170</v>
      </c>
      <c r="H80" t="s">
        <v>243</v>
      </c>
      <c r="J80">
        <v>7714.75</v>
      </c>
      <c r="K80">
        <v>2931</v>
      </c>
      <c r="L80">
        <v>33</v>
      </c>
      <c r="M80">
        <v>0</v>
      </c>
      <c r="N80">
        <v>0</v>
      </c>
      <c r="O80">
        <v>797.15</v>
      </c>
      <c r="P80">
        <v>0</v>
      </c>
      <c r="Q80">
        <v>504</v>
      </c>
      <c r="R80">
        <v>3203</v>
      </c>
      <c r="S80">
        <v>11979.9</v>
      </c>
      <c r="T80">
        <v>3.74</v>
      </c>
      <c r="U80">
        <v>47</v>
      </c>
      <c r="V80">
        <f t="shared" si="3"/>
        <v>0.16</v>
      </c>
      <c r="W80">
        <f t="shared" si="4"/>
        <v>3.74</v>
      </c>
      <c r="X80">
        <f t="shared" si="5"/>
        <v>0</v>
      </c>
    </row>
    <row r="81" spans="1:24">
      <c r="A81" s="34">
        <v>523456</v>
      </c>
      <c r="B81">
        <v>40450</v>
      </c>
      <c r="C81">
        <v>4111613</v>
      </c>
      <c r="D81" t="s">
        <v>414</v>
      </c>
      <c r="E81" t="s">
        <v>415</v>
      </c>
      <c r="F81" s="37">
        <v>4111613</v>
      </c>
      <c r="G81" t="s">
        <v>171</v>
      </c>
      <c r="H81" t="s">
        <v>243</v>
      </c>
      <c r="J81">
        <v>11939.17</v>
      </c>
      <c r="K81">
        <v>849</v>
      </c>
      <c r="L81">
        <v>0</v>
      </c>
      <c r="M81">
        <v>0</v>
      </c>
      <c r="N81">
        <v>0</v>
      </c>
      <c r="O81">
        <v>3355.25</v>
      </c>
      <c r="P81">
        <v>0</v>
      </c>
      <c r="Q81">
        <v>376</v>
      </c>
      <c r="R81">
        <v>3269</v>
      </c>
      <c r="S81">
        <v>16519.419999999998</v>
      </c>
      <c r="T81">
        <v>5.05</v>
      </c>
      <c r="U81">
        <v>48</v>
      </c>
      <c r="V81">
        <f t="shared" si="3"/>
        <v>0.12</v>
      </c>
      <c r="W81">
        <f t="shared" si="4"/>
        <v>5.05</v>
      </c>
      <c r="X81">
        <f t="shared" si="5"/>
        <v>0</v>
      </c>
    </row>
    <row r="82" spans="1:24">
      <c r="A82" s="34">
        <v>523456</v>
      </c>
      <c r="B82">
        <v>35900</v>
      </c>
      <c r="C82">
        <v>4112280</v>
      </c>
      <c r="D82" t="s">
        <v>416</v>
      </c>
      <c r="E82" t="s">
        <v>417</v>
      </c>
      <c r="F82" s="37">
        <v>4112280</v>
      </c>
      <c r="G82" t="s">
        <v>172</v>
      </c>
      <c r="H82" t="s">
        <v>243</v>
      </c>
      <c r="J82">
        <v>17727.75</v>
      </c>
      <c r="K82">
        <v>0</v>
      </c>
      <c r="L82">
        <v>5856.5</v>
      </c>
      <c r="M82">
        <v>0</v>
      </c>
      <c r="N82">
        <v>884</v>
      </c>
      <c r="O82">
        <v>4802.75</v>
      </c>
      <c r="P82">
        <v>4439.6000000000004</v>
      </c>
      <c r="Q82">
        <v>368</v>
      </c>
      <c r="R82">
        <v>8254</v>
      </c>
      <c r="S82">
        <v>34078.6</v>
      </c>
      <c r="T82">
        <v>4.13</v>
      </c>
      <c r="U82">
        <v>103</v>
      </c>
      <c r="V82">
        <f t="shared" si="3"/>
        <v>0.04</v>
      </c>
      <c r="W82">
        <f t="shared" si="4"/>
        <v>4.09</v>
      </c>
      <c r="X82">
        <f t="shared" si="5"/>
        <v>4.0000000000000036E-2</v>
      </c>
    </row>
    <row r="83" spans="1:24">
      <c r="A83" s="34">
        <v>43642</v>
      </c>
      <c r="B83">
        <v>33600</v>
      </c>
      <c r="C83">
        <v>4115471</v>
      </c>
      <c r="D83" t="s">
        <v>418</v>
      </c>
      <c r="E83">
        <v>33600</v>
      </c>
      <c r="F83">
        <v>4115471</v>
      </c>
      <c r="G83" t="s">
        <v>173</v>
      </c>
      <c r="H83" t="s">
        <v>243</v>
      </c>
      <c r="J83">
        <v>7681.5</v>
      </c>
      <c r="K83">
        <v>0</v>
      </c>
      <c r="L83">
        <v>1604.75</v>
      </c>
      <c r="M83">
        <v>498.25</v>
      </c>
      <c r="N83">
        <v>0</v>
      </c>
      <c r="O83">
        <v>1509</v>
      </c>
      <c r="P83">
        <v>602</v>
      </c>
      <c r="Q83">
        <v>0</v>
      </c>
      <c r="R83">
        <v>2727</v>
      </c>
      <c r="S83">
        <v>11895.5</v>
      </c>
      <c r="T83">
        <v>4.3600000000000003</v>
      </c>
      <c r="U83">
        <v>39</v>
      </c>
      <c r="V83">
        <f t="shared" si="3"/>
        <v>0</v>
      </c>
      <c r="W83">
        <f t="shared" si="4"/>
        <v>4.3600000000000003</v>
      </c>
      <c r="X83">
        <f t="shared" si="5"/>
        <v>0</v>
      </c>
    </row>
    <row r="84" spans="1:24">
      <c r="A84" s="34">
        <v>523456</v>
      </c>
      <c r="B84">
        <v>40930</v>
      </c>
      <c r="C84">
        <v>4115631</v>
      </c>
      <c r="D84" t="s">
        <v>419</v>
      </c>
      <c r="E84" t="s">
        <v>420</v>
      </c>
      <c r="F84" s="37">
        <v>4115631</v>
      </c>
      <c r="G84" t="s">
        <v>421</v>
      </c>
      <c r="H84" t="s">
        <v>243</v>
      </c>
      <c r="J84">
        <v>15014.25</v>
      </c>
      <c r="K84">
        <v>5750.49</v>
      </c>
      <c r="L84">
        <v>1386.33</v>
      </c>
      <c r="M84">
        <v>0</v>
      </c>
      <c r="N84">
        <v>1659.2</v>
      </c>
      <c r="O84">
        <v>5064.7299999999996</v>
      </c>
      <c r="P84">
        <v>1586.08</v>
      </c>
      <c r="Q84">
        <v>616</v>
      </c>
      <c r="R84">
        <v>8699</v>
      </c>
      <c r="S84">
        <v>31077.08</v>
      </c>
      <c r="T84">
        <v>3.57</v>
      </c>
      <c r="U84">
        <v>100</v>
      </c>
      <c r="V84">
        <f t="shared" si="3"/>
        <v>7.0000000000000007E-2</v>
      </c>
      <c r="W84">
        <f t="shared" si="4"/>
        <v>3.5</v>
      </c>
      <c r="X84">
        <f t="shared" si="5"/>
        <v>6.999999999999984E-2</v>
      </c>
    </row>
    <row r="85" spans="1:24">
      <c r="A85" s="34">
        <v>523456</v>
      </c>
      <c r="B85">
        <v>36600</v>
      </c>
      <c r="C85">
        <v>4113049</v>
      </c>
      <c r="D85" t="s">
        <v>422</v>
      </c>
      <c r="E85" t="s">
        <v>423</v>
      </c>
      <c r="F85" s="37">
        <v>4113049</v>
      </c>
      <c r="G85" t="s">
        <v>175</v>
      </c>
      <c r="H85" t="s">
        <v>243</v>
      </c>
      <c r="J85">
        <v>9869.5300000000007</v>
      </c>
      <c r="K85">
        <v>3697.75</v>
      </c>
      <c r="L85">
        <v>530.75</v>
      </c>
      <c r="M85">
        <v>0</v>
      </c>
      <c r="N85">
        <v>0</v>
      </c>
      <c r="O85">
        <v>1052.5</v>
      </c>
      <c r="P85">
        <v>1683.5</v>
      </c>
      <c r="Q85">
        <v>454.88</v>
      </c>
      <c r="R85">
        <v>3755</v>
      </c>
      <c r="S85">
        <v>17288.91</v>
      </c>
      <c r="T85">
        <v>4.5999999999999996</v>
      </c>
      <c r="U85">
        <v>42</v>
      </c>
      <c r="V85">
        <f t="shared" si="3"/>
        <v>0.12</v>
      </c>
      <c r="W85">
        <f t="shared" si="4"/>
        <v>4.5999999999999996</v>
      </c>
      <c r="X85">
        <f t="shared" si="5"/>
        <v>0</v>
      </c>
    </row>
    <row r="86" spans="1:24">
      <c r="A86" s="34">
        <v>523456</v>
      </c>
      <c r="B86">
        <v>40700</v>
      </c>
      <c r="C86">
        <v>4113247</v>
      </c>
      <c r="D86" t="s">
        <v>424</v>
      </c>
      <c r="E86" t="s">
        <v>425</v>
      </c>
      <c r="F86" s="37">
        <v>4113247</v>
      </c>
      <c r="G86" t="s">
        <v>426</v>
      </c>
      <c r="H86" t="s">
        <v>243</v>
      </c>
      <c r="J86">
        <v>8914.25</v>
      </c>
      <c r="K86">
        <v>0</v>
      </c>
      <c r="L86">
        <v>4772.5</v>
      </c>
      <c r="M86">
        <v>0</v>
      </c>
      <c r="N86">
        <v>1540.75</v>
      </c>
      <c r="O86">
        <v>2092.5</v>
      </c>
      <c r="P86">
        <v>2815.55</v>
      </c>
      <c r="Q86">
        <v>104</v>
      </c>
      <c r="R86">
        <v>5918</v>
      </c>
      <c r="S86">
        <v>20239.55</v>
      </c>
      <c r="T86">
        <v>3.42</v>
      </c>
      <c r="U86">
        <v>76</v>
      </c>
      <c r="V86">
        <f t="shared" si="3"/>
        <v>0.02</v>
      </c>
      <c r="W86">
        <f t="shared" si="4"/>
        <v>3.4</v>
      </c>
      <c r="X86">
        <f t="shared" si="5"/>
        <v>2.0000000000000018E-2</v>
      </c>
    </row>
    <row r="87" spans="1:24">
      <c r="A87" s="34">
        <v>523456</v>
      </c>
      <c r="B87">
        <v>13300</v>
      </c>
      <c r="C87">
        <v>4115261</v>
      </c>
      <c r="D87" t="s">
        <v>427</v>
      </c>
      <c r="E87" t="s">
        <v>428</v>
      </c>
      <c r="F87" s="37">
        <v>4115261</v>
      </c>
      <c r="G87" t="s">
        <v>177</v>
      </c>
      <c r="H87" t="s">
        <v>243</v>
      </c>
      <c r="J87">
        <v>16746.38</v>
      </c>
      <c r="K87">
        <v>6600.49</v>
      </c>
      <c r="L87">
        <v>2054.62</v>
      </c>
      <c r="M87">
        <v>0</v>
      </c>
      <c r="N87">
        <v>0</v>
      </c>
      <c r="O87">
        <v>1977.5</v>
      </c>
      <c r="P87">
        <v>0</v>
      </c>
      <c r="Q87">
        <v>464</v>
      </c>
      <c r="R87">
        <v>7184</v>
      </c>
      <c r="S87">
        <v>27842.99</v>
      </c>
      <c r="T87">
        <v>3.88</v>
      </c>
      <c r="U87">
        <v>114</v>
      </c>
      <c r="V87">
        <f t="shared" si="3"/>
        <v>0.06</v>
      </c>
      <c r="W87">
        <f t="shared" si="4"/>
        <v>3.82</v>
      </c>
      <c r="X87">
        <f t="shared" si="5"/>
        <v>6.0000000000000053E-2</v>
      </c>
    </row>
    <row r="88" spans="1:24">
      <c r="A88" s="34">
        <v>523456</v>
      </c>
      <c r="B88">
        <v>9000</v>
      </c>
      <c r="C88">
        <v>4115451</v>
      </c>
      <c r="D88" t="s">
        <v>429</v>
      </c>
      <c r="E88" t="s">
        <v>430</v>
      </c>
      <c r="F88" s="37">
        <v>4115451</v>
      </c>
      <c r="G88" t="s">
        <v>178</v>
      </c>
      <c r="H88" t="s">
        <v>243</v>
      </c>
      <c r="J88">
        <v>9660.5</v>
      </c>
      <c r="K88">
        <v>1087.25</v>
      </c>
      <c r="L88">
        <v>0</v>
      </c>
      <c r="M88">
        <v>0</v>
      </c>
      <c r="N88">
        <v>0</v>
      </c>
      <c r="O88">
        <v>4649.75</v>
      </c>
      <c r="P88">
        <v>1661.25</v>
      </c>
      <c r="Q88">
        <v>280</v>
      </c>
      <c r="R88">
        <v>4122</v>
      </c>
      <c r="S88">
        <v>17338.75</v>
      </c>
      <c r="T88">
        <v>4.21</v>
      </c>
      <c r="U88">
        <v>52</v>
      </c>
      <c r="V88">
        <f t="shared" si="3"/>
        <v>7.0000000000000007E-2</v>
      </c>
      <c r="W88">
        <f t="shared" si="4"/>
        <v>4.21</v>
      </c>
      <c r="X88">
        <f t="shared" si="5"/>
        <v>0</v>
      </c>
    </row>
    <row r="89" spans="1:24">
      <c r="A89" s="34">
        <v>523456</v>
      </c>
      <c r="B89">
        <v>35050</v>
      </c>
      <c r="C89">
        <v>4114745</v>
      </c>
      <c r="D89" t="s">
        <v>431</v>
      </c>
      <c r="E89" t="s">
        <v>432</v>
      </c>
      <c r="F89" s="37">
        <v>4114745</v>
      </c>
      <c r="G89" t="s">
        <v>179</v>
      </c>
      <c r="H89" t="s">
        <v>243</v>
      </c>
      <c r="J89">
        <v>12423</v>
      </c>
      <c r="K89">
        <v>0</v>
      </c>
      <c r="L89">
        <v>6537.25</v>
      </c>
      <c r="M89">
        <v>0</v>
      </c>
      <c r="N89">
        <v>527</v>
      </c>
      <c r="O89">
        <v>350.75</v>
      </c>
      <c r="P89">
        <v>2812.5</v>
      </c>
      <c r="Q89">
        <v>480</v>
      </c>
      <c r="R89">
        <v>6852</v>
      </c>
      <c r="S89">
        <v>23130.5</v>
      </c>
      <c r="T89">
        <v>3.38</v>
      </c>
      <c r="U89">
        <v>91</v>
      </c>
      <c r="V89">
        <f t="shared" si="3"/>
        <v>7.0000000000000007E-2</v>
      </c>
      <c r="W89">
        <f t="shared" si="4"/>
        <v>3.31</v>
      </c>
      <c r="X89">
        <f t="shared" si="5"/>
        <v>6.999999999999984E-2</v>
      </c>
    </row>
    <row r="90" spans="1:24">
      <c r="A90" s="34">
        <v>523456</v>
      </c>
      <c r="B90">
        <v>35060</v>
      </c>
      <c r="C90">
        <v>4000121</v>
      </c>
      <c r="D90" t="s">
        <v>433</v>
      </c>
      <c r="E90" t="s">
        <v>434</v>
      </c>
      <c r="F90" s="37">
        <v>4000121</v>
      </c>
      <c r="G90" t="s">
        <v>435</v>
      </c>
      <c r="H90" t="s">
        <v>243</v>
      </c>
      <c r="J90">
        <v>21146.55</v>
      </c>
      <c r="K90">
        <v>574.1</v>
      </c>
      <c r="L90">
        <v>0</v>
      </c>
      <c r="M90">
        <v>0</v>
      </c>
      <c r="N90">
        <v>0</v>
      </c>
      <c r="O90">
        <v>8454.2000000000007</v>
      </c>
      <c r="P90">
        <v>3184.3</v>
      </c>
      <c r="Q90">
        <v>0</v>
      </c>
      <c r="R90">
        <v>8620</v>
      </c>
      <c r="S90">
        <v>33359.15</v>
      </c>
      <c r="T90">
        <v>3.87</v>
      </c>
      <c r="U90">
        <v>100</v>
      </c>
      <c r="V90">
        <f t="shared" si="3"/>
        <v>0</v>
      </c>
      <c r="W90">
        <f t="shared" si="4"/>
        <v>3.87</v>
      </c>
      <c r="X90">
        <f t="shared" si="5"/>
        <v>0</v>
      </c>
    </row>
    <row r="91" spans="1:24">
      <c r="A91" s="34">
        <v>523456</v>
      </c>
      <c r="B91">
        <v>39960</v>
      </c>
      <c r="C91">
        <v>4915321</v>
      </c>
      <c r="D91" t="s">
        <v>436</v>
      </c>
      <c r="E91" t="s">
        <v>437</v>
      </c>
      <c r="F91" s="37">
        <v>4915321</v>
      </c>
      <c r="G91" t="s">
        <v>438</v>
      </c>
      <c r="H91" t="s">
        <v>243</v>
      </c>
      <c r="J91">
        <v>8192.91</v>
      </c>
      <c r="K91">
        <v>3151.11</v>
      </c>
      <c r="L91">
        <v>0</v>
      </c>
      <c r="M91">
        <v>0</v>
      </c>
      <c r="N91">
        <v>0</v>
      </c>
      <c r="O91">
        <v>3927.58</v>
      </c>
      <c r="P91">
        <v>518.5</v>
      </c>
      <c r="Q91">
        <v>512</v>
      </c>
      <c r="R91">
        <v>3101</v>
      </c>
      <c r="S91">
        <v>16302.1</v>
      </c>
      <c r="T91">
        <v>5.26</v>
      </c>
      <c r="U91">
        <v>54</v>
      </c>
      <c r="V91">
        <f t="shared" si="3"/>
        <v>0.17</v>
      </c>
      <c r="W91">
        <f t="shared" si="4"/>
        <v>5.26</v>
      </c>
      <c r="X91">
        <f t="shared" si="5"/>
        <v>0</v>
      </c>
    </row>
    <row r="92" spans="1:24">
      <c r="A92" s="34">
        <v>523456</v>
      </c>
      <c r="B92">
        <v>5000</v>
      </c>
      <c r="C92">
        <v>4113981</v>
      </c>
      <c r="D92" t="s">
        <v>439</v>
      </c>
      <c r="E92" t="s">
        <v>440</v>
      </c>
      <c r="F92" s="37">
        <v>4113981</v>
      </c>
      <c r="G92" t="s">
        <v>181</v>
      </c>
      <c r="H92" t="s">
        <v>243</v>
      </c>
      <c r="J92">
        <v>14324.5</v>
      </c>
      <c r="K92">
        <v>3740.5</v>
      </c>
      <c r="L92">
        <v>174.5</v>
      </c>
      <c r="M92">
        <v>0</v>
      </c>
      <c r="N92">
        <v>1488.25</v>
      </c>
      <c r="O92">
        <v>6074.5</v>
      </c>
      <c r="P92">
        <v>1008</v>
      </c>
      <c r="Q92">
        <v>512</v>
      </c>
      <c r="R92">
        <v>6036</v>
      </c>
      <c r="S92">
        <v>27322.25</v>
      </c>
      <c r="T92">
        <v>4.53</v>
      </c>
      <c r="U92">
        <v>120</v>
      </c>
      <c r="V92">
        <f t="shared" si="3"/>
        <v>0.08</v>
      </c>
      <c r="W92">
        <f t="shared" si="4"/>
        <v>4.45</v>
      </c>
      <c r="X92">
        <f t="shared" si="5"/>
        <v>8.0000000000000071E-2</v>
      </c>
    </row>
    <row r="93" spans="1:24">
      <c r="A93" s="34">
        <v>523456</v>
      </c>
      <c r="B93">
        <v>8700</v>
      </c>
      <c r="C93">
        <v>4113643</v>
      </c>
      <c r="D93" t="s">
        <v>441</v>
      </c>
      <c r="E93" t="s">
        <v>442</v>
      </c>
      <c r="F93" s="37">
        <v>4113643</v>
      </c>
      <c r="G93" t="s">
        <v>182</v>
      </c>
      <c r="H93" t="s">
        <v>243</v>
      </c>
      <c r="J93">
        <v>25404.25</v>
      </c>
      <c r="K93">
        <v>8873.52</v>
      </c>
      <c r="L93">
        <v>0</v>
      </c>
      <c r="M93">
        <v>0</v>
      </c>
      <c r="N93">
        <v>0</v>
      </c>
      <c r="O93">
        <v>8885.75</v>
      </c>
      <c r="P93">
        <v>1152.25</v>
      </c>
      <c r="Q93">
        <v>616</v>
      </c>
      <c r="R93">
        <v>9260</v>
      </c>
      <c r="S93">
        <v>44931.77</v>
      </c>
      <c r="T93">
        <v>4.8499999999999996</v>
      </c>
      <c r="U93">
        <v>165</v>
      </c>
      <c r="V93">
        <f t="shared" si="3"/>
        <v>7.0000000000000007E-2</v>
      </c>
      <c r="W93">
        <f t="shared" si="4"/>
        <v>4.7799999999999994</v>
      </c>
      <c r="X93">
        <f t="shared" si="5"/>
        <v>7.0000000000000284E-2</v>
      </c>
    </row>
    <row r="94" spans="1:24">
      <c r="A94" s="34">
        <v>523456</v>
      </c>
      <c r="B94">
        <v>17900</v>
      </c>
      <c r="C94">
        <v>4157509</v>
      </c>
      <c r="D94" t="s">
        <v>443</v>
      </c>
      <c r="E94" t="s">
        <v>444</v>
      </c>
      <c r="F94" s="37">
        <v>4157509</v>
      </c>
      <c r="G94" t="s">
        <v>183</v>
      </c>
      <c r="H94" t="s">
        <v>243</v>
      </c>
      <c r="J94">
        <v>21299.52</v>
      </c>
      <c r="K94">
        <v>5448.61</v>
      </c>
      <c r="L94">
        <v>473.25</v>
      </c>
      <c r="M94">
        <v>0</v>
      </c>
      <c r="N94">
        <v>0</v>
      </c>
      <c r="O94">
        <v>6938.42</v>
      </c>
      <c r="P94">
        <v>472.25</v>
      </c>
      <c r="Q94">
        <v>432</v>
      </c>
      <c r="R94">
        <v>8830</v>
      </c>
      <c r="S94">
        <v>35064.050000000003</v>
      </c>
      <c r="T94">
        <v>3.97</v>
      </c>
      <c r="U94">
        <v>102</v>
      </c>
      <c r="V94">
        <f t="shared" si="3"/>
        <v>0.05</v>
      </c>
      <c r="W94">
        <f t="shared" si="4"/>
        <v>3.9200000000000004</v>
      </c>
      <c r="X94">
        <f t="shared" si="5"/>
        <v>4.9999999999999822E-2</v>
      </c>
    </row>
    <row r="95" spans="1:24">
      <c r="A95" s="34">
        <v>523456</v>
      </c>
      <c r="B95">
        <v>18700</v>
      </c>
      <c r="C95">
        <v>4158804</v>
      </c>
      <c r="D95" t="s">
        <v>445</v>
      </c>
      <c r="E95" t="s">
        <v>446</v>
      </c>
      <c r="F95" s="37">
        <v>4158804</v>
      </c>
      <c r="G95" t="s">
        <v>184</v>
      </c>
      <c r="H95" t="s">
        <v>243</v>
      </c>
      <c r="J95">
        <v>20601.09</v>
      </c>
      <c r="K95">
        <v>8108.3</v>
      </c>
      <c r="L95">
        <v>996.66</v>
      </c>
      <c r="M95">
        <v>0</v>
      </c>
      <c r="N95">
        <v>0</v>
      </c>
      <c r="O95">
        <v>4377.0200000000004</v>
      </c>
      <c r="P95">
        <v>498.29</v>
      </c>
      <c r="Q95">
        <v>976</v>
      </c>
      <c r="R95">
        <v>8103</v>
      </c>
      <c r="S95">
        <v>35557.360000000001</v>
      </c>
      <c r="T95">
        <v>4.3899999999999997</v>
      </c>
      <c r="U95">
        <v>96</v>
      </c>
      <c r="V95">
        <f t="shared" si="3"/>
        <v>0.12</v>
      </c>
      <c r="W95">
        <f t="shared" si="4"/>
        <v>4.2699999999999996</v>
      </c>
      <c r="X95">
        <f t="shared" si="5"/>
        <v>0.12000000000000011</v>
      </c>
    </row>
    <row r="96" spans="1:24">
      <c r="A96" s="34">
        <v>523456</v>
      </c>
      <c r="B96">
        <v>40160</v>
      </c>
      <c r="C96">
        <v>4113452</v>
      </c>
      <c r="D96" t="s">
        <v>447</v>
      </c>
      <c r="E96" t="s">
        <v>448</v>
      </c>
      <c r="F96" s="37">
        <v>4113452</v>
      </c>
      <c r="G96" t="s">
        <v>186</v>
      </c>
      <c r="H96" t="s">
        <v>243</v>
      </c>
      <c r="J96">
        <v>22610.17</v>
      </c>
      <c r="K96">
        <v>7310.56</v>
      </c>
      <c r="L96">
        <v>0</v>
      </c>
      <c r="M96">
        <v>0</v>
      </c>
      <c r="N96">
        <v>309.89</v>
      </c>
      <c r="O96">
        <v>5572.56</v>
      </c>
      <c r="P96">
        <v>3797.86</v>
      </c>
      <c r="Q96">
        <v>512</v>
      </c>
      <c r="R96">
        <v>10484</v>
      </c>
      <c r="S96">
        <v>40113.040000000001</v>
      </c>
      <c r="T96">
        <v>3.83</v>
      </c>
      <c r="U96">
        <v>125</v>
      </c>
      <c r="V96">
        <f t="shared" si="3"/>
        <v>0.05</v>
      </c>
      <c r="W96">
        <f t="shared" si="4"/>
        <v>3.7800000000000002</v>
      </c>
      <c r="X96">
        <f t="shared" si="5"/>
        <v>4.9999999999999822E-2</v>
      </c>
    </row>
    <row r="97" spans="1:24">
      <c r="A97" s="34">
        <v>523456</v>
      </c>
      <c r="B97">
        <v>6000</v>
      </c>
      <c r="C97">
        <v>4135901</v>
      </c>
      <c r="D97" t="s">
        <v>449</v>
      </c>
      <c r="E97" t="s">
        <v>450</v>
      </c>
      <c r="F97" s="37">
        <v>4135901</v>
      </c>
      <c r="G97" t="s">
        <v>187</v>
      </c>
      <c r="H97" t="s">
        <v>243</v>
      </c>
      <c r="J97">
        <v>13266.12</v>
      </c>
      <c r="K97">
        <v>4550.6899999999996</v>
      </c>
      <c r="L97">
        <v>454.36</v>
      </c>
      <c r="M97">
        <v>349.25</v>
      </c>
      <c r="N97">
        <v>1738.19</v>
      </c>
      <c r="O97">
        <v>2009.64</v>
      </c>
      <c r="P97">
        <v>1888.32</v>
      </c>
      <c r="Q97">
        <v>481.82</v>
      </c>
      <c r="R97">
        <v>4779</v>
      </c>
      <c r="S97">
        <v>24738.39</v>
      </c>
      <c r="T97">
        <v>5.18</v>
      </c>
      <c r="U97">
        <v>78</v>
      </c>
      <c r="V97">
        <f t="shared" si="3"/>
        <v>0.1</v>
      </c>
      <c r="W97">
        <f t="shared" si="4"/>
        <v>5.08</v>
      </c>
      <c r="X97">
        <f t="shared" si="5"/>
        <v>9.9999999999999645E-2</v>
      </c>
    </row>
    <row r="98" spans="1:24">
      <c r="A98" s="34">
        <v>523456</v>
      </c>
      <c r="B98">
        <v>6600</v>
      </c>
      <c r="C98">
        <v>4111662</v>
      </c>
      <c r="D98" t="s">
        <v>451</v>
      </c>
      <c r="E98" t="s">
        <v>452</v>
      </c>
      <c r="F98" s="37">
        <v>4111662</v>
      </c>
      <c r="G98" t="s">
        <v>453</v>
      </c>
      <c r="H98" t="s">
        <v>243</v>
      </c>
      <c r="J98">
        <v>9137.75</v>
      </c>
      <c r="K98">
        <v>2978.25</v>
      </c>
      <c r="L98">
        <v>453</v>
      </c>
      <c r="M98">
        <v>0</v>
      </c>
      <c r="N98">
        <v>96.25</v>
      </c>
      <c r="O98">
        <v>3199.2</v>
      </c>
      <c r="P98">
        <v>0</v>
      </c>
      <c r="Q98">
        <v>0</v>
      </c>
      <c r="R98">
        <v>4321</v>
      </c>
      <c r="S98">
        <v>15864.45</v>
      </c>
      <c r="T98">
        <v>3.67</v>
      </c>
      <c r="U98">
        <v>59</v>
      </c>
      <c r="V98">
        <f t="shared" si="3"/>
        <v>0</v>
      </c>
      <c r="W98">
        <f t="shared" si="4"/>
        <v>3.67</v>
      </c>
      <c r="X98">
        <f t="shared" si="5"/>
        <v>0</v>
      </c>
    </row>
    <row r="99" spans="1:24">
      <c r="A99" s="34">
        <v>523456</v>
      </c>
      <c r="B99">
        <v>32400</v>
      </c>
      <c r="C99">
        <v>4115441</v>
      </c>
      <c r="D99" t="s">
        <v>454</v>
      </c>
      <c r="E99" t="s">
        <v>455</v>
      </c>
      <c r="F99" s="37">
        <v>4115441</v>
      </c>
      <c r="G99" t="s">
        <v>456</v>
      </c>
      <c r="H99" t="s">
        <v>243</v>
      </c>
      <c r="J99">
        <v>11540.25</v>
      </c>
      <c r="K99">
        <v>0</v>
      </c>
      <c r="L99">
        <v>4594.75</v>
      </c>
      <c r="M99">
        <v>0</v>
      </c>
      <c r="N99">
        <v>1289.75</v>
      </c>
      <c r="O99">
        <v>1416.5</v>
      </c>
      <c r="P99">
        <v>2124.12</v>
      </c>
      <c r="Q99">
        <v>496</v>
      </c>
      <c r="R99">
        <v>5888</v>
      </c>
      <c r="S99">
        <v>21461.37</v>
      </c>
      <c r="T99">
        <v>3.64</v>
      </c>
      <c r="U99">
        <v>96</v>
      </c>
      <c r="V99">
        <f t="shared" si="3"/>
        <v>0.08</v>
      </c>
      <c r="W99">
        <f t="shared" si="4"/>
        <v>3.56</v>
      </c>
      <c r="X99">
        <f t="shared" si="5"/>
        <v>8.0000000000000071E-2</v>
      </c>
    </row>
    <row r="100" spans="1:24">
      <c r="A100" s="34">
        <v>523456</v>
      </c>
      <c r="B100">
        <v>40350</v>
      </c>
      <c r="C100">
        <v>4113973</v>
      </c>
      <c r="D100" t="s">
        <v>457</v>
      </c>
      <c r="E100" t="s">
        <v>458</v>
      </c>
      <c r="F100" s="37">
        <v>4113973</v>
      </c>
      <c r="G100" t="s">
        <v>459</v>
      </c>
      <c r="H100" t="s">
        <v>243</v>
      </c>
      <c r="J100">
        <v>17094.5</v>
      </c>
      <c r="K100">
        <v>0</v>
      </c>
      <c r="L100">
        <v>4717.25</v>
      </c>
      <c r="M100">
        <v>0</v>
      </c>
      <c r="N100">
        <v>1452.5</v>
      </c>
      <c r="O100">
        <v>3392.25</v>
      </c>
      <c r="P100">
        <v>3970.85</v>
      </c>
      <c r="Q100">
        <v>568</v>
      </c>
      <c r="R100">
        <v>7640</v>
      </c>
      <c r="S100">
        <v>31195.35</v>
      </c>
      <c r="T100">
        <v>4.08</v>
      </c>
      <c r="U100">
        <v>123</v>
      </c>
      <c r="V100">
        <f t="shared" si="3"/>
        <v>7.0000000000000007E-2</v>
      </c>
      <c r="W100">
        <f t="shared" si="4"/>
        <v>4.01</v>
      </c>
      <c r="X100">
        <f t="shared" si="5"/>
        <v>7.0000000000000284E-2</v>
      </c>
    </row>
    <row r="101" spans="1:24">
      <c r="A101" s="34">
        <v>523456</v>
      </c>
      <c r="B101">
        <v>21300</v>
      </c>
      <c r="C101">
        <v>4115571</v>
      </c>
      <c r="D101" t="s">
        <v>460</v>
      </c>
      <c r="E101" t="s">
        <v>461</v>
      </c>
      <c r="F101" s="37">
        <v>4115571</v>
      </c>
      <c r="G101" t="s">
        <v>462</v>
      </c>
      <c r="H101" t="s">
        <v>243</v>
      </c>
      <c r="J101">
        <v>18494.599999999999</v>
      </c>
      <c r="K101">
        <v>6299.19</v>
      </c>
      <c r="L101">
        <v>750.03</v>
      </c>
      <c r="M101">
        <v>0</v>
      </c>
      <c r="N101">
        <v>267.14999999999998</v>
      </c>
      <c r="O101">
        <v>5642.76</v>
      </c>
      <c r="P101">
        <v>592</v>
      </c>
      <c r="Q101">
        <v>432</v>
      </c>
      <c r="R101">
        <v>8036</v>
      </c>
      <c r="S101">
        <v>32477.73</v>
      </c>
      <c r="T101">
        <v>4.04</v>
      </c>
      <c r="U101">
        <v>128</v>
      </c>
      <c r="V101">
        <f t="shared" si="3"/>
        <v>0.05</v>
      </c>
      <c r="W101">
        <f t="shared" si="4"/>
        <v>3.99</v>
      </c>
      <c r="X101">
        <f t="shared" si="5"/>
        <v>4.9999999999999822E-2</v>
      </c>
    </row>
    <row r="102" spans="1:24">
      <c r="A102" s="34">
        <v>523456</v>
      </c>
      <c r="B102">
        <v>33200</v>
      </c>
      <c r="C102">
        <v>4111027</v>
      </c>
      <c r="D102" t="s">
        <v>463</v>
      </c>
      <c r="E102" t="s">
        <v>464</v>
      </c>
      <c r="F102" s="37">
        <v>4111027</v>
      </c>
      <c r="G102" t="s">
        <v>9</v>
      </c>
      <c r="H102" t="s">
        <v>243</v>
      </c>
      <c r="J102">
        <v>12071.71</v>
      </c>
      <c r="K102">
        <v>5475.46</v>
      </c>
      <c r="L102">
        <v>0</v>
      </c>
      <c r="M102">
        <v>0</v>
      </c>
      <c r="N102">
        <v>243.67</v>
      </c>
      <c r="O102">
        <v>3111.61</v>
      </c>
      <c r="P102">
        <v>1262.49</v>
      </c>
      <c r="Q102">
        <v>504</v>
      </c>
      <c r="R102">
        <v>5705</v>
      </c>
      <c r="S102">
        <v>22668.94</v>
      </c>
      <c r="T102">
        <v>3.97</v>
      </c>
      <c r="U102">
        <v>85</v>
      </c>
      <c r="V102">
        <f t="shared" si="3"/>
        <v>0.09</v>
      </c>
      <c r="W102">
        <f t="shared" si="4"/>
        <v>3.8800000000000003</v>
      </c>
      <c r="X102">
        <f t="shared" si="5"/>
        <v>8.9999999999999858E-2</v>
      </c>
    </row>
    <row r="103" spans="1:24">
      <c r="A103" s="34">
        <v>523456</v>
      </c>
      <c r="B103">
        <v>12900</v>
      </c>
      <c r="C103">
        <v>4114737</v>
      </c>
      <c r="D103" t="s">
        <v>465</v>
      </c>
      <c r="E103" t="s">
        <v>466</v>
      </c>
      <c r="F103" s="37">
        <v>4114737</v>
      </c>
      <c r="G103" t="s">
        <v>10</v>
      </c>
      <c r="H103" t="s">
        <v>243</v>
      </c>
      <c r="J103">
        <v>12183.5</v>
      </c>
      <c r="K103">
        <v>0</v>
      </c>
      <c r="L103">
        <v>1816.5</v>
      </c>
      <c r="M103">
        <v>0</v>
      </c>
      <c r="N103">
        <v>2660.5</v>
      </c>
      <c r="O103">
        <v>4348.25</v>
      </c>
      <c r="P103">
        <v>2232.25</v>
      </c>
      <c r="Q103">
        <v>484</v>
      </c>
      <c r="R103">
        <v>6525</v>
      </c>
      <c r="S103">
        <v>23725</v>
      </c>
      <c r="T103">
        <v>3.64</v>
      </c>
      <c r="U103">
        <v>102</v>
      </c>
      <c r="V103">
        <f t="shared" si="3"/>
        <v>7.0000000000000007E-2</v>
      </c>
      <c r="W103">
        <f t="shared" si="4"/>
        <v>3.5700000000000003</v>
      </c>
      <c r="X103">
        <f t="shared" si="5"/>
        <v>6.999999999999984E-2</v>
      </c>
    </row>
    <row r="104" spans="1:24">
      <c r="A104" s="34">
        <v>523456</v>
      </c>
      <c r="B104">
        <v>14100</v>
      </c>
      <c r="C104">
        <v>4112231</v>
      </c>
      <c r="D104" t="s">
        <v>467</v>
      </c>
      <c r="E104" t="s">
        <v>468</v>
      </c>
      <c r="F104" s="37">
        <v>4112231</v>
      </c>
      <c r="G104" t="s">
        <v>469</v>
      </c>
      <c r="H104" t="s">
        <v>243</v>
      </c>
      <c r="J104">
        <v>9282.5</v>
      </c>
      <c r="K104">
        <v>0</v>
      </c>
      <c r="L104">
        <v>2961</v>
      </c>
      <c r="M104">
        <v>0</v>
      </c>
      <c r="N104">
        <v>1263.75</v>
      </c>
      <c r="O104">
        <v>1431.25</v>
      </c>
      <c r="P104">
        <v>2163.25</v>
      </c>
      <c r="Q104">
        <v>480</v>
      </c>
      <c r="R104">
        <v>5274</v>
      </c>
      <c r="S104">
        <v>17581.75</v>
      </c>
      <c r="T104">
        <v>3.33</v>
      </c>
      <c r="U104">
        <v>74</v>
      </c>
      <c r="V104">
        <f t="shared" si="3"/>
        <v>0.09</v>
      </c>
      <c r="W104">
        <f t="shared" si="4"/>
        <v>3.24</v>
      </c>
      <c r="X104">
        <f t="shared" si="5"/>
        <v>8.9999999999999858E-2</v>
      </c>
    </row>
    <row r="105" spans="1:24">
      <c r="A105" s="34">
        <v>523456</v>
      </c>
      <c r="B105">
        <v>18800</v>
      </c>
      <c r="C105">
        <v>4113346</v>
      </c>
      <c r="D105" t="s">
        <v>470</v>
      </c>
      <c r="E105" t="s">
        <v>471</v>
      </c>
      <c r="F105" s="37">
        <v>4113346</v>
      </c>
      <c r="G105" t="s">
        <v>12</v>
      </c>
      <c r="H105" t="s">
        <v>243</v>
      </c>
      <c r="J105">
        <v>11363</v>
      </c>
      <c r="K105">
        <v>3921.25</v>
      </c>
      <c r="L105">
        <v>493.5</v>
      </c>
      <c r="M105">
        <v>0</v>
      </c>
      <c r="N105">
        <v>0</v>
      </c>
      <c r="O105">
        <v>1714.75</v>
      </c>
      <c r="P105">
        <v>482.5</v>
      </c>
      <c r="Q105">
        <v>194.5</v>
      </c>
      <c r="R105">
        <v>4704</v>
      </c>
      <c r="S105">
        <v>18169.5</v>
      </c>
      <c r="T105">
        <v>3.86</v>
      </c>
      <c r="U105">
        <v>76</v>
      </c>
      <c r="V105">
        <f t="shared" si="3"/>
        <v>0.04</v>
      </c>
      <c r="W105">
        <f t="shared" si="4"/>
        <v>3.82</v>
      </c>
      <c r="X105">
        <f t="shared" si="5"/>
        <v>4.0000000000000036E-2</v>
      </c>
    </row>
    <row r="106" spans="1:24">
      <c r="A106" s="34">
        <v>523456</v>
      </c>
      <c r="B106">
        <v>40790</v>
      </c>
      <c r="C106">
        <v>4113551</v>
      </c>
      <c r="D106" t="s">
        <v>472</v>
      </c>
      <c r="E106" t="s">
        <v>473</v>
      </c>
      <c r="F106" s="37">
        <v>4113551</v>
      </c>
      <c r="G106" t="s">
        <v>474</v>
      </c>
      <c r="H106" t="s">
        <v>243</v>
      </c>
      <c r="J106">
        <v>17941.04</v>
      </c>
      <c r="K106">
        <v>6154.7</v>
      </c>
      <c r="L106">
        <v>1485.5</v>
      </c>
      <c r="M106">
        <v>0</v>
      </c>
      <c r="N106">
        <v>982.49</v>
      </c>
      <c r="O106">
        <v>4167.72</v>
      </c>
      <c r="P106">
        <v>1871.34</v>
      </c>
      <c r="Q106">
        <v>488</v>
      </c>
      <c r="R106">
        <v>9300</v>
      </c>
      <c r="S106">
        <v>33090.79</v>
      </c>
      <c r="T106">
        <v>3.56</v>
      </c>
      <c r="U106">
        <v>120</v>
      </c>
      <c r="V106">
        <f t="shared" si="3"/>
        <v>0.05</v>
      </c>
      <c r="W106">
        <f t="shared" si="4"/>
        <v>3.5100000000000002</v>
      </c>
      <c r="X106">
        <f t="shared" si="5"/>
        <v>4.9999999999999822E-2</v>
      </c>
    </row>
    <row r="107" spans="1:24">
      <c r="A107" s="34">
        <v>523456</v>
      </c>
      <c r="B107">
        <v>19800</v>
      </c>
      <c r="C107">
        <v>4113593</v>
      </c>
      <c r="D107" t="s">
        <v>475</v>
      </c>
      <c r="E107" t="s">
        <v>476</v>
      </c>
      <c r="F107" s="37">
        <v>4113593</v>
      </c>
      <c r="G107" t="s">
        <v>477</v>
      </c>
      <c r="H107" t="s">
        <v>243</v>
      </c>
      <c r="J107">
        <v>5480.59</v>
      </c>
      <c r="K107">
        <v>256.14999999999998</v>
      </c>
      <c r="L107">
        <v>0</v>
      </c>
      <c r="M107">
        <v>0</v>
      </c>
      <c r="N107">
        <v>683.12</v>
      </c>
      <c r="O107">
        <v>2194.7199999999998</v>
      </c>
      <c r="P107">
        <v>228.22</v>
      </c>
      <c r="Q107">
        <v>504</v>
      </c>
      <c r="R107">
        <v>2744</v>
      </c>
      <c r="S107">
        <v>9346.7999999999993</v>
      </c>
      <c r="T107">
        <v>3.41</v>
      </c>
      <c r="U107">
        <v>39</v>
      </c>
      <c r="V107">
        <f t="shared" si="3"/>
        <v>0.18</v>
      </c>
      <c r="W107">
        <f t="shared" si="4"/>
        <v>3.41</v>
      </c>
      <c r="X107">
        <f t="shared" si="5"/>
        <v>0</v>
      </c>
    </row>
    <row r="108" spans="1:24">
      <c r="A108" s="34">
        <v>523456</v>
      </c>
      <c r="B108">
        <v>21200</v>
      </c>
      <c r="C108">
        <v>4113619</v>
      </c>
      <c r="D108" t="s">
        <v>478</v>
      </c>
      <c r="E108" t="s">
        <v>479</v>
      </c>
      <c r="F108" s="37">
        <v>4113619</v>
      </c>
      <c r="G108" t="s">
        <v>15</v>
      </c>
      <c r="H108" t="s">
        <v>243</v>
      </c>
      <c r="J108">
        <v>4709.97</v>
      </c>
      <c r="K108">
        <v>805.22</v>
      </c>
      <c r="L108">
        <v>0</v>
      </c>
      <c r="M108">
        <v>0</v>
      </c>
      <c r="N108">
        <v>41.33</v>
      </c>
      <c r="O108">
        <v>1474.03</v>
      </c>
      <c r="P108">
        <v>514.6</v>
      </c>
      <c r="Q108">
        <v>440</v>
      </c>
      <c r="R108">
        <v>1928</v>
      </c>
      <c r="S108">
        <v>7985.15</v>
      </c>
      <c r="T108">
        <v>4.1399999999999997</v>
      </c>
      <c r="U108">
        <v>48</v>
      </c>
      <c r="V108">
        <f t="shared" si="3"/>
        <v>0.23</v>
      </c>
      <c r="W108">
        <f t="shared" si="4"/>
        <v>4.1399999999999997</v>
      </c>
      <c r="X108">
        <f t="shared" si="5"/>
        <v>0</v>
      </c>
    </row>
    <row r="109" spans="1:24">
      <c r="A109" s="34">
        <v>523456</v>
      </c>
      <c r="B109">
        <v>40510</v>
      </c>
      <c r="C109">
        <v>4113585</v>
      </c>
      <c r="D109" t="s">
        <v>480</v>
      </c>
      <c r="E109" t="s">
        <v>481</v>
      </c>
      <c r="F109" s="37">
        <v>4113585</v>
      </c>
      <c r="G109" t="s">
        <v>16</v>
      </c>
      <c r="H109" t="s">
        <v>243</v>
      </c>
      <c r="J109">
        <v>22986.16</v>
      </c>
      <c r="K109">
        <v>6560.58</v>
      </c>
      <c r="L109">
        <v>207.5</v>
      </c>
      <c r="M109">
        <v>0</v>
      </c>
      <c r="N109">
        <v>3090.86</v>
      </c>
      <c r="O109">
        <v>5621.86</v>
      </c>
      <c r="P109">
        <v>3580.66</v>
      </c>
      <c r="Q109">
        <v>478.17</v>
      </c>
      <c r="R109">
        <v>9906</v>
      </c>
      <c r="S109">
        <v>42525.79</v>
      </c>
      <c r="T109">
        <v>4.29</v>
      </c>
      <c r="U109">
        <v>119</v>
      </c>
      <c r="V109">
        <f t="shared" si="3"/>
        <v>0.05</v>
      </c>
      <c r="W109">
        <f t="shared" si="4"/>
        <v>4.24</v>
      </c>
      <c r="X109">
        <f t="shared" si="5"/>
        <v>4.9999999999999822E-2</v>
      </c>
    </row>
    <row r="110" spans="1:24">
      <c r="A110" s="34">
        <v>523456</v>
      </c>
      <c r="B110">
        <v>19900</v>
      </c>
      <c r="C110">
        <v>4113627</v>
      </c>
      <c r="D110" t="s">
        <v>482</v>
      </c>
      <c r="E110" t="s">
        <v>483</v>
      </c>
      <c r="F110" s="37">
        <v>4113627</v>
      </c>
      <c r="G110" t="s">
        <v>17</v>
      </c>
      <c r="H110" t="s">
        <v>243</v>
      </c>
      <c r="J110">
        <v>13804.83</v>
      </c>
      <c r="K110">
        <v>2376.23</v>
      </c>
      <c r="L110">
        <v>1045.03</v>
      </c>
      <c r="M110">
        <v>110.13</v>
      </c>
      <c r="N110">
        <v>0</v>
      </c>
      <c r="O110">
        <v>3898.59</v>
      </c>
      <c r="P110">
        <v>523.02</v>
      </c>
      <c r="Q110">
        <v>509.25</v>
      </c>
      <c r="R110">
        <v>5509</v>
      </c>
      <c r="S110">
        <v>22267.08</v>
      </c>
      <c r="T110">
        <v>4.04</v>
      </c>
      <c r="U110">
        <v>108</v>
      </c>
      <c r="V110">
        <f t="shared" si="3"/>
        <v>0.09</v>
      </c>
      <c r="W110">
        <f t="shared" si="4"/>
        <v>3.95</v>
      </c>
      <c r="X110">
        <f t="shared" si="5"/>
        <v>8.9999999999999858E-2</v>
      </c>
    </row>
    <row r="111" spans="1:24">
      <c r="A111" s="34">
        <v>523456</v>
      </c>
      <c r="B111">
        <v>28000</v>
      </c>
      <c r="C111">
        <v>4114054</v>
      </c>
      <c r="D111" t="s">
        <v>484</v>
      </c>
      <c r="E111" t="s">
        <v>485</v>
      </c>
      <c r="F111" s="37">
        <v>4114054</v>
      </c>
      <c r="G111" t="s">
        <v>18</v>
      </c>
      <c r="H111" t="s">
        <v>243</v>
      </c>
      <c r="J111">
        <v>20234.25</v>
      </c>
      <c r="K111">
        <v>6687</v>
      </c>
      <c r="L111">
        <v>2004.5</v>
      </c>
      <c r="M111">
        <v>0</v>
      </c>
      <c r="N111">
        <v>0</v>
      </c>
      <c r="O111">
        <v>3275</v>
      </c>
      <c r="P111">
        <v>0</v>
      </c>
      <c r="Q111">
        <v>504</v>
      </c>
      <c r="R111">
        <v>8560</v>
      </c>
      <c r="S111">
        <v>32704.75</v>
      </c>
      <c r="T111">
        <v>3.82</v>
      </c>
      <c r="U111">
        <v>102</v>
      </c>
      <c r="V111">
        <f t="shared" si="3"/>
        <v>0.06</v>
      </c>
      <c r="W111">
        <f t="shared" si="4"/>
        <v>3.76</v>
      </c>
      <c r="X111">
        <f t="shared" si="5"/>
        <v>6.0000000000000053E-2</v>
      </c>
    </row>
    <row r="112" spans="1:24">
      <c r="A112" s="34">
        <v>523456</v>
      </c>
      <c r="B112">
        <v>19300</v>
      </c>
      <c r="C112">
        <v>4114602</v>
      </c>
      <c r="D112" t="s">
        <v>486</v>
      </c>
      <c r="E112" t="s">
        <v>487</v>
      </c>
      <c r="F112" s="37">
        <v>4114602</v>
      </c>
      <c r="G112" t="s">
        <v>488</v>
      </c>
      <c r="H112" t="s">
        <v>243</v>
      </c>
      <c r="J112">
        <v>12059.75</v>
      </c>
      <c r="K112">
        <v>4765.25</v>
      </c>
      <c r="L112">
        <v>470</v>
      </c>
      <c r="M112">
        <v>0</v>
      </c>
      <c r="N112">
        <v>2769.75</v>
      </c>
      <c r="O112">
        <v>3992</v>
      </c>
      <c r="P112">
        <v>698</v>
      </c>
      <c r="Q112">
        <v>512</v>
      </c>
      <c r="R112">
        <v>6583</v>
      </c>
      <c r="S112">
        <v>25266.75</v>
      </c>
      <c r="T112">
        <v>3.84</v>
      </c>
      <c r="U112">
        <v>84</v>
      </c>
      <c r="V112">
        <f t="shared" si="3"/>
        <v>0.08</v>
      </c>
      <c r="W112">
        <f t="shared" si="4"/>
        <v>3.76</v>
      </c>
      <c r="X112">
        <f t="shared" si="5"/>
        <v>8.0000000000000071E-2</v>
      </c>
    </row>
    <row r="113" spans="1:24">
      <c r="A113" s="34">
        <v>523456</v>
      </c>
      <c r="B113">
        <v>16100</v>
      </c>
      <c r="C113">
        <v>4114039</v>
      </c>
      <c r="D113" t="s">
        <v>489</v>
      </c>
      <c r="E113" t="s">
        <v>490</v>
      </c>
      <c r="F113" s="37">
        <v>4114039</v>
      </c>
      <c r="G113" t="s">
        <v>20</v>
      </c>
      <c r="H113" t="s">
        <v>243</v>
      </c>
      <c r="J113">
        <v>11407.75</v>
      </c>
      <c r="K113">
        <v>4580.25</v>
      </c>
      <c r="L113">
        <v>542.5</v>
      </c>
      <c r="M113">
        <v>0</v>
      </c>
      <c r="N113">
        <v>897.5</v>
      </c>
      <c r="O113">
        <v>2640.5</v>
      </c>
      <c r="P113">
        <v>424</v>
      </c>
      <c r="Q113">
        <v>504</v>
      </c>
      <c r="R113">
        <v>5512</v>
      </c>
      <c r="S113">
        <v>20996.5</v>
      </c>
      <c r="T113">
        <v>3.81</v>
      </c>
      <c r="U113">
        <v>89</v>
      </c>
      <c r="V113">
        <f t="shared" si="3"/>
        <v>0.09</v>
      </c>
      <c r="W113">
        <f t="shared" si="4"/>
        <v>3.72</v>
      </c>
      <c r="X113">
        <f t="shared" si="5"/>
        <v>8.9999999999999858E-2</v>
      </c>
    </row>
    <row r="114" spans="1:24">
      <c r="A114" s="34">
        <v>523456</v>
      </c>
      <c r="B114">
        <v>26500</v>
      </c>
      <c r="C114">
        <v>4113742</v>
      </c>
      <c r="D114" t="s">
        <v>491</v>
      </c>
      <c r="E114" t="s">
        <v>492</v>
      </c>
      <c r="F114" s="37">
        <v>4113742</v>
      </c>
      <c r="G114" t="s">
        <v>21</v>
      </c>
      <c r="H114" t="s">
        <v>243</v>
      </c>
      <c r="J114">
        <v>12335.5</v>
      </c>
      <c r="K114">
        <v>2771.75</v>
      </c>
      <c r="L114">
        <v>0</v>
      </c>
      <c r="M114">
        <v>0</v>
      </c>
      <c r="N114">
        <v>1512.25</v>
      </c>
      <c r="O114">
        <v>6253.75</v>
      </c>
      <c r="P114">
        <v>1330.5</v>
      </c>
      <c r="Q114">
        <v>489.5</v>
      </c>
      <c r="R114">
        <v>6752</v>
      </c>
      <c r="S114">
        <v>24693.25</v>
      </c>
      <c r="T114">
        <v>3.66</v>
      </c>
      <c r="U114">
        <v>125</v>
      </c>
      <c r="V114">
        <f t="shared" si="3"/>
        <v>7.0000000000000007E-2</v>
      </c>
      <c r="W114">
        <f t="shared" si="4"/>
        <v>3.5900000000000003</v>
      </c>
      <c r="X114">
        <f t="shared" si="5"/>
        <v>6.999999999999984E-2</v>
      </c>
    </row>
    <row r="115" spans="1:24">
      <c r="A115" s="34">
        <v>523456</v>
      </c>
      <c r="B115">
        <v>40470</v>
      </c>
      <c r="C115">
        <v>4115081</v>
      </c>
      <c r="D115" t="s">
        <v>493</v>
      </c>
      <c r="E115" t="s">
        <v>494</v>
      </c>
      <c r="F115" s="37">
        <v>4115081</v>
      </c>
      <c r="G115" t="s">
        <v>22</v>
      </c>
      <c r="H115" t="s">
        <v>243</v>
      </c>
      <c r="J115">
        <v>17570.5</v>
      </c>
      <c r="K115">
        <v>5159.5</v>
      </c>
      <c r="L115">
        <v>461.75</v>
      </c>
      <c r="M115">
        <v>0</v>
      </c>
      <c r="N115">
        <v>0</v>
      </c>
      <c r="O115">
        <v>7750.75</v>
      </c>
      <c r="P115">
        <v>1035.5</v>
      </c>
      <c r="Q115">
        <v>440</v>
      </c>
      <c r="R115">
        <v>7477</v>
      </c>
      <c r="S115">
        <v>32418</v>
      </c>
      <c r="T115">
        <v>4.34</v>
      </c>
      <c r="U115">
        <v>88</v>
      </c>
      <c r="V115">
        <f t="shared" si="3"/>
        <v>0.06</v>
      </c>
      <c r="W115">
        <f t="shared" si="4"/>
        <v>4.28</v>
      </c>
      <c r="X115">
        <f t="shared" si="5"/>
        <v>5.9999999999999609E-2</v>
      </c>
    </row>
    <row r="116" spans="1:24">
      <c r="A116" s="34">
        <v>523456</v>
      </c>
      <c r="B116">
        <v>41114</v>
      </c>
      <c r="C116">
        <v>4115421</v>
      </c>
      <c r="D116" t="s">
        <v>495</v>
      </c>
      <c r="E116" t="s">
        <v>496</v>
      </c>
      <c r="F116" s="37">
        <v>4115421</v>
      </c>
      <c r="G116" t="s">
        <v>23</v>
      </c>
      <c r="H116" t="s">
        <v>243</v>
      </c>
      <c r="J116">
        <v>8551.75</v>
      </c>
      <c r="K116">
        <v>6126.5</v>
      </c>
      <c r="L116">
        <v>1056.75</v>
      </c>
      <c r="M116">
        <v>0</v>
      </c>
      <c r="N116">
        <v>0</v>
      </c>
      <c r="O116">
        <v>886</v>
      </c>
      <c r="P116">
        <v>0</v>
      </c>
      <c r="Q116">
        <v>504</v>
      </c>
      <c r="R116">
        <v>2859</v>
      </c>
      <c r="S116">
        <v>17125</v>
      </c>
      <c r="T116">
        <v>5.99</v>
      </c>
      <c r="U116">
        <v>60</v>
      </c>
      <c r="V116">
        <f t="shared" si="3"/>
        <v>0.18</v>
      </c>
      <c r="W116">
        <f t="shared" si="4"/>
        <v>5.99</v>
      </c>
      <c r="X116">
        <f t="shared" si="5"/>
        <v>0</v>
      </c>
    </row>
    <row r="117" spans="1:24">
      <c r="A117" s="34">
        <v>523456</v>
      </c>
      <c r="B117">
        <v>40260</v>
      </c>
      <c r="C117">
        <v>4111068</v>
      </c>
      <c r="D117" t="s">
        <v>497</v>
      </c>
      <c r="E117" t="s">
        <v>498</v>
      </c>
      <c r="F117" s="37">
        <v>4111068</v>
      </c>
      <c r="G117" t="s">
        <v>24</v>
      </c>
      <c r="H117" t="s">
        <v>243</v>
      </c>
      <c r="J117">
        <v>13017.75</v>
      </c>
      <c r="K117">
        <v>0</v>
      </c>
      <c r="L117">
        <v>0</v>
      </c>
      <c r="M117">
        <v>0</v>
      </c>
      <c r="N117">
        <v>0</v>
      </c>
      <c r="O117">
        <v>15740.75</v>
      </c>
      <c r="P117">
        <v>0</v>
      </c>
      <c r="Q117">
        <v>496</v>
      </c>
      <c r="R117">
        <v>2855</v>
      </c>
      <c r="S117">
        <v>29254.5</v>
      </c>
      <c r="T117">
        <v>10.25</v>
      </c>
      <c r="U117">
        <v>35</v>
      </c>
      <c r="V117">
        <f t="shared" si="3"/>
        <v>0.17</v>
      </c>
      <c r="W117">
        <f t="shared" si="4"/>
        <v>10.25</v>
      </c>
      <c r="X117">
        <f t="shared" si="5"/>
        <v>0</v>
      </c>
    </row>
    <row r="118" spans="1:24">
      <c r="A118" s="34">
        <v>523456</v>
      </c>
      <c r="B118">
        <v>23300</v>
      </c>
      <c r="C118">
        <v>4115101</v>
      </c>
      <c r="D118" t="s">
        <v>499</v>
      </c>
      <c r="E118" t="s">
        <v>500</v>
      </c>
      <c r="F118" s="37">
        <v>4115101</v>
      </c>
      <c r="G118" t="s">
        <v>501</v>
      </c>
      <c r="H118" t="s">
        <v>243</v>
      </c>
      <c r="J118">
        <v>11362.41</v>
      </c>
      <c r="K118">
        <v>2525.0700000000002</v>
      </c>
      <c r="L118">
        <v>0</v>
      </c>
      <c r="M118">
        <v>0</v>
      </c>
      <c r="N118">
        <v>22.25</v>
      </c>
      <c r="O118">
        <v>3510.7</v>
      </c>
      <c r="P118">
        <v>512.75</v>
      </c>
      <c r="Q118">
        <v>512</v>
      </c>
      <c r="R118">
        <v>5423</v>
      </c>
      <c r="S118">
        <v>18445.18</v>
      </c>
      <c r="T118">
        <v>3.4</v>
      </c>
      <c r="U118">
        <v>69</v>
      </c>
      <c r="V118">
        <f t="shared" si="3"/>
        <v>0.09</v>
      </c>
      <c r="W118">
        <f t="shared" si="4"/>
        <v>3.31</v>
      </c>
      <c r="X118">
        <f t="shared" si="5"/>
        <v>8.9999999999999858E-2</v>
      </c>
    </row>
    <row r="119" spans="1:24">
      <c r="A119" s="34">
        <v>523456</v>
      </c>
      <c r="B119">
        <v>25060</v>
      </c>
      <c r="C119">
        <v>4115031</v>
      </c>
      <c r="D119" t="s">
        <v>502</v>
      </c>
      <c r="E119" t="s">
        <v>503</v>
      </c>
      <c r="F119" s="37">
        <v>4115031</v>
      </c>
      <c r="G119" t="s">
        <v>504</v>
      </c>
      <c r="H119" t="s">
        <v>243</v>
      </c>
      <c r="J119">
        <v>21525.9</v>
      </c>
      <c r="K119">
        <v>4465.43</v>
      </c>
      <c r="L119">
        <v>367.67</v>
      </c>
      <c r="M119">
        <v>0</v>
      </c>
      <c r="N119">
        <v>1070.8599999999999</v>
      </c>
      <c r="O119">
        <v>7262.93</v>
      </c>
      <c r="P119">
        <v>823.66</v>
      </c>
      <c r="Q119">
        <v>508.33</v>
      </c>
      <c r="R119">
        <v>9146</v>
      </c>
      <c r="S119">
        <v>36024.78</v>
      </c>
      <c r="T119">
        <v>3.94</v>
      </c>
      <c r="U119">
        <v>142</v>
      </c>
      <c r="V119">
        <f t="shared" si="3"/>
        <v>0.06</v>
      </c>
      <c r="W119">
        <f t="shared" si="4"/>
        <v>3.88</v>
      </c>
      <c r="X119">
        <f t="shared" si="5"/>
        <v>6.0000000000000053E-2</v>
      </c>
    </row>
    <row r="120" spans="1:24">
      <c r="A120" s="34">
        <v>523456</v>
      </c>
      <c r="B120">
        <v>9400</v>
      </c>
      <c r="C120">
        <v>4146106</v>
      </c>
      <c r="D120" t="s">
        <v>505</v>
      </c>
      <c r="E120" t="s">
        <v>506</v>
      </c>
      <c r="F120" s="37">
        <v>4146106</v>
      </c>
      <c r="G120" t="s">
        <v>27</v>
      </c>
      <c r="H120" t="s">
        <v>243</v>
      </c>
      <c r="J120">
        <v>7995.98</v>
      </c>
      <c r="K120">
        <v>2837.08</v>
      </c>
      <c r="L120">
        <v>0</v>
      </c>
      <c r="M120">
        <v>0</v>
      </c>
      <c r="N120">
        <v>0</v>
      </c>
      <c r="O120">
        <v>901.5</v>
      </c>
      <c r="P120">
        <v>1292.5</v>
      </c>
      <c r="Q120">
        <v>448</v>
      </c>
      <c r="R120">
        <v>3203</v>
      </c>
      <c r="S120">
        <v>13475.06</v>
      </c>
      <c r="T120">
        <v>4.21</v>
      </c>
      <c r="U120">
        <v>50</v>
      </c>
      <c r="V120">
        <f t="shared" si="3"/>
        <v>0.14000000000000001</v>
      </c>
      <c r="W120">
        <f t="shared" si="4"/>
        <v>4.21</v>
      </c>
      <c r="X120">
        <f t="shared" si="5"/>
        <v>0</v>
      </c>
    </row>
    <row r="121" spans="1:24">
      <c r="A121" s="34">
        <v>523456</v>
      </c>
      <c r="B121">
        <v>34100</v>
      </c>
      <c r="C121">
        <v>4114661</v>
      </c>
      <c r="D121" t="s">
        <v>507</v>
      </c>
      <c r="E121" t="s">
        <v>508</v>
      </c>
      <c r="F121" s="37">
        <v>4114661</v>
      </c>
      <c r="G121" t="s">
        <v>28</v>
      </c>
      <c r="H121" t="s">
        <v>243</v>
      </c>
      <c r="J121">
        <v>12483.51</v>
      </c>
      <c r="K121">
        <v>3229.95</v>
      </c>
      <c r="L121">
        <v>883.4</v>
      </c>
      <c r="M121">
        <v>0</v>
      </c>
      <c r="N121">
        <v>0</v>
      </c>
      <c r="O121">
        <v>2654.81</v>
      </c>
      <c r="P121">
        <v>873.35</v>
      </c>
      <c r="Q121">
        <v>512</v>
      </c>
      <c r="R121">
        <v>5047</v>
      </c>
      <c r="S121">
        <v>20637.02</v>
      </c>
      <c r="T121">
        <v>4.09</v>
      </c>
      <c r="U121">
        <v>67</v>
      </c>
      <c r="V121">
        <f t="shared" si="3"/>
        <v>0.1</v>
      </c>
      <c r="W121">
        <f t="shared" si="4"/>
        <v>3.9899999999999998</v>
      </c>
      <c r="X121">
        <f t="shared" si="5"/>
        <v>0.10000000000000009</v>
      </c>
    </row>
    <row r="122" spans="1:24">
      <c r="A122" s="34">
        <v>523456</v>
      </c>
      <c r="B122">
        <v>35400</v>
      </c>
      <c r="C122">
        <v>4113635</v>
      </c>
      <c r="D122" t="s">
        <v>509</v>
      </c>
      <c r="E122" t="s">
        <v>510</v>
      </c>
      <c r="F122" s="37">
        <v>4113635</v>
      </c>
      <c r="G122" t="s">
        <v>29</v>
      </c>
      <c r="H122" t="s">
        <v>243</v>
      </c>
      <c r="J122">
        <v>15577.44</v>
      </c>
      <c r="K122">
        <v>4115.8999999999996</v>
      </c>
      <c r="L122">
        <v>684.67</v>
      </c>
      <c r="M122">
        <v>0</v>
      </c>
      <c r="N122">
        <v>0</v>
      </c>
      <c r="O122">
        <v>3641.01</v>
      </c>
      <c r="P122">
        <v>1371.85</v>
      </c>
      <c r="Q122">
        <v>504</v>
      </c>
      <c r="R122">
        <v>8103</v>
      </c>
      <c r="S122">
        <v>25894.87</v>
      </c>
      <c r="T122">
        <v>3.2</v>
      </c>
      <c r="U122">
        <v>91</v>
      </c>
      <c r="V122">
        <f t="shared" si="3"/>
        <v>0.06</v>
      </c>
      <c r="W122">
        <f t="shared" si="4"/>
        <v>3.14</v>
      </c>
      <c r="X122">
        <f t="shared" si="5"/>
        <v>6.0000000000000053E-2</v>
      </c>
    </row>
    <row r="123" spans="1:24">
      <c r="A123" s="34">
        <v>523456</v>
      </c>
      <c r="B123">
        <v>40740</v>
      </c>
      <c r="C123">
        <v>4112900</v>
      </c>
      <c r="D123" t="s">
        <v>511</v>
      </c>
      <c r="E123" t="s">
        <v>512</v>
      </c>
      <c r="F123" s="37">
        <v>4112900</v>
      </c>
      <c r="G123" t="s">
        <v>30</v>
      </c>
      <c r="H123" t="s">
        <v>243</v>
      </c>
      <c r="J123">
        <v>21360.5</v>
      </c>
      <c r="K123">
        <v>5014</v>
      </c>
      <c r="L123">
        <v>448</v>
      </c>
      <c r="M123">
        <v>0</v>
      </c>
      <c r="N123">
        <v>0</v>
      </c>
      <c r="O123">
        <v>3808.5</v>
      </c>
      <c r="P123">
        <v>2984</v>
      </c>
      <c r="Q123">
        <v>480</v>
      </c>
      <c r="R123">
        <v>9275</v>
      </c>
      <c r="S123">
        <v>34095</v>
      </c>
      <c r="T123">
        <v>3.68</v>
      </c>
      <c r="U123">
        <v>111</v>
      </c>
      <c r="V123">
        <f t="shared" si="3"/>
        <v>0.05</v>
      </c>
      <c r="W123">
        <f t="shared" si="4"/>
        <v>3.6300000000000003</v>
      </c>
      <c r="X123">
        <f t="shared" si="5"/>
        <v>4.9999999999999822E-2</v>
      </c>
    </row>
    <row r="124" spans="1:24">
      <c r="A124" s="34">
        <v>523456</v>
      </c>
      <c r="B124">
        <v>40020</v>
      </c>
      <c r="C124">
        <v>4110490</v>
      </c>
      <c r="D124" t="s">
        <v>513</v>
      </c>
      <c r="E124" t="s">
        <v>514</v>
      </c>
      <c r="F124" s="37">
        <v>4110490</v>
      </c>
      <c r="G124" t="s">
        <v>31</v>
      </c>
      <c r="H124" t="s">
        <v>243</v>
      </c>
      <c r="J124">
        <v>24684.25</v>
      </c>
      <c r="K124">
        <v>5070.75</v>
      </c>
      <c r="L124">
        <v>946.5</v>
      </c>
      <c r="M124">
        <v>0</v>
      </c>
      <c r="N124">
        <v>0</v>
      </c>
      <c r="O124">
        <v>4543.75</v>
      </c>
      <c r="P124">
        <v>1496</v>
      </c>
      <c r="Q124">
        <v>176</v>
      </c>
      <c r="R124">
        <v>9930</v>
      </c>
      <c r="S124">
        <v>36917.25</v>
      </c>
      <c r="T124">
        <v>3.72</v>
      </c>
      <c r="U124">
        <v>120</v>
      </c>
      <c r="V124">
        <f t="shared" si="3"/>
        <v>0.02</v>
      </c>
      <c r="W124">
        <f t="shared" si="4"/>
        <v>3.7</v>
      </c>
      <c r="X124">
        <f t="shared" si="5"/>
        <v>2.0000000000000018E-2</v>
      </c>
    </row>
    <row r="125" spans="1:24">
      <c r="A125" s="34">
        <v>523456</v>
      </c>
      <c r="B125">
        <v>12100</v>
      </c>
      <c r="C125">
        <v>4114393</v>
      </c>
      <c r="D125" t="s">
        <v>515</v>
      </c>
      <c r="E125" t="s">
        <v>516</v>
      </c>
      <c r="F125" s="37">
        <v>4114393</v>
      </c>
      <c r="G125" t="s">
        <v>33</v>
      </c>
      <c r="H125" t="s">
        <v>243</v>
      </c>
      <c r="J125">
        <v>19622.21</v>
      </c>
      <c r="K125">
        <v>4649</v>
      </c>
      <c r="L125">
        <v>2054.58</v>
      </c>
      <c r="M125">
        <v>0</v>
      </c>
      <c r="N125">
        <v>0</v>
      </c>
      <c r="O125">
        <v>5348.33</v>
      </c>
      <c r="P125">
        <v>1447.12</v>
      </c>
      <c r="Q125">
        <v>488</v>
      </c>
      <c r="R125">
        <v>7952</v>
      </c>
      <c r="S125">
        <v>33609.24</v>
      </c>
      <c r="T125">
        <v>4.2300000000000004</v>
      </c>
      <c r="U125">
        <v>99</v>
      </c>
      <c r="V125">
        <f t="shared" si="3"/>
        <v>0.06</v>
      </c>
      <c r="W125">
        <f t="shared" si="4"/>
        <v>4.1700000000000008</v>
      </c>
      <c r="X125">
        <f t="shared" si="5"/>
        <v>5.9999999999999609E-2</v>
      </c>
    </row>
    <row r="126" spans="1:24">
      <c r="A126" s="34">
        <v>523456</v>
      </c>
      <c r="B126">
        <v>13700</v>
      </c>
      <c r="C126">
        <v>4115581</v>
      </c>
      <c r="D126" t="s">
        <v>517</v>
      </c>
      <c r="E126" t="s">
        <v>518</v>
      </c>
      <c r="F126" s="37">
        <v>4115581</v>
      </c>
      <c r="G126" t="s">
        <v>34</v>
      </c>
      <c r="H126" t="s">
        <v>243</v>
      </c>
      <c r="J126">
        <v>16061.97</v>
      </c>
      <c r="K126">
        <v>7038.4</v>
      </c>
      <c r="L126">
        <v>692.91</v>
      </c>
      <c r="M126">
        <v>0</v>
      </c>
      <c r="N126">
        <v>1804.56</v>
      </c>
      <c r="O126">
        <v>5099.47</v>
      </c>
      <c r="P126">
        <v>1131.98</v>
      </c>
      <c r="Q126">
        <v>1323.54</v>
      </c>
      <c r="R126">
        <v>9468</v>
      </c>
      <c r="S126">
        <v>33152.83</v>
      </c>
      <c r="T126">
        <v>3.5</v>
      </c>
      <c r="U126">
        <v>125</v>
      </c>
      <c r="V126">
        <f t="shared" si="3"/>
        <v>0.14000000000000001</v>
      </c>
      <c r="W126">
        <f t="shared" si="4"/>
        <v>3.36</v>
      </c>
      <c r="X126">
        <f t="shared" si="5"/>
        <v>0.14000000000000012</v>
      </c>
    </row>
    <row r="127" spans="1:24">
      <c r="A127" s="34">
        <v>523456</v>
      </c>
      <c r="B127">
        <v>40940</v>
      </c>
      <c r="C127">
        <v>4914138</v>
      </c>
      <c r="D127" t="s">
        <v>519</v>
      </c>
      <c r="E127" t="s">
        <v>520</v>
      </c>
      <c r="F127" s="37">
        <v>4914138</v>
      </c>
      <c r="G127" t="s">
        <v>35</v>
      </c>
      <c r="H127" t="s">
        <v>243</v>
      </c>
      <c r="J127">
        <v>9382.2199999999993</v>
      </c>
      <c r="K127">
        <v>2129.13</v>
      </c>
      <c r="L127">
        <v>24.27</v>
      </c>
      <c r="M127">
        <v>0</v>
      </c>
      <c r="N127">
        <v>0</v>
      </c>
      <c r="O127">
        <v>2726.6</v>
      </c>
      <c r="P127">
        <v>1576.55</v>
      </c>
      <c r="Q127">
        <v>504</v>
      </c>
      <c r="R127">
        <v>3629</v>
      </c>
      <c r="S127">
        <v>16342.77</v>
      </c>
      <c r="T127">
        <v>4.5</v>
      </c>
      <c r="U127">
        <v>45</v>
      </c>
      <c r="V127">
        <f t="shared" si="3"/>
        <v>0.14000000000000001</v>
      </c>
      <c r="W127">
        <f t="shared" si="4"/>
        <v>4.5</v>
      </c>
      <c r="X127">
        <f t="shared" si="5"/>
        <v>0</v>
      </c>
    </row>
    <row r="128" spans="1:24">
      <c r="A128" s="34">
        <v>523456</v>
      </c>
      <c r="B128">
        <v>24900</v>
      </c>
      <c r="C128">
        <v>4115521</v>
      </c>
      <c r="D128" t="s">
        <v>521</v>
      </c>
      <c r="E128" t="s">
        <v>522</v>
      </c>
      <c r="F128" s="37">
        <v>4115521</v>
      </c>
      <c r="G128" t="s">
        <v>523</v>
      </c>
      <c r="H128" t="s">
        <v>243</v>
      </c>
      <c r="J128">
        <v>10334.299999999999</v>
      </c>
      <c r="K128">
        <v>1716.07</v>
      </c>
      <c r="L128">
        <v>0</v>
      </c>
      <c r="M128">
        <v>0</v>
      </c>
      <c r="N128">
        <v>0</v>
      </c>
      <c r="O128">
        <v>5092.3900000000003</v>
      </c>
      <c r="P128">
        <v>16</v>
      </c>
      <c r="Q128">
        <v>524.12</v>
      </c>
      <c r="R128">
        <v>4460</v>
      </c>
      <c r="S128">
        <v>17682.88</v>
      </c>
      <c r="T128">
        <v>3.96</v>
      </c>
      <c r="U128">
        <v>83</v>
      </c>
      <c r="V128">
        <f t="shared" si="3"/>
        <v>0.12</v>
      </c>
      <c r="W128">
        <f t="shared" si="4"/>
        <v>3.84</v>
      </c>
      <c r="X128">
        <f t="shared" si="5"/>
        <v>0.12000000000000011</v>
      </c>
    </row>
    <row r="129" spans="1:24">
      <c r="A129" s="34">
        <v>523456</v>
      </c>
      <c r="B129">
        <v>40670</v>
      </c>
      <c r="C129">
        <v>4115021</v>
      </c>
      <c r="D129" t="s">
        <v>524</v>
      </c>
      <c r="E129" t="s">
        <v>525</v>
      </c>
      <c r="F129" s="37">
        <v>4115021</v>
      </c>
      <c r="G129" t="s">
        <v>37</v>
      </c>
      <c r="H129" t="s">
        <v>243</v>
      </c>
      <c r="J129">
        <v>7891.25</v>
      </c>
      <c r="K129">
        <v>0</v>
      </c>
      <c r="L129">
        <v>2020.75</v>
      </c>
      <c r="M129">
        <v>0</v>
      </c>
      <c r="N129">
        <v>150.25</v>
      </c>
      <c r="O129">
        <v>1794</v>
      </c>
      <c r="P129">
        <v>1010</v>
      </c>
      <c r="Q129">
        <v>504</v>
      </c>
      <c r="R129">
        <v>3366</v>
      </c>
      <c r="S129">
        <v>13370.25</v>
      </c>
      <c r="T129">
        <v>3.97</v>
      </c>
      <c r="U129">
        <v>40</v>
      </c>
      <c r="V129">
        <f t="shared" si="3"/>
        <v>0.15</v>
      </c>
      <c r="W129">
        <f t="shared" si="4"/>
        <v>3.97</v>
      </c>
      <c r="X129">
        <f t="shared" si="5"/>
        <v>0</v>
      </c>
    </row>
    <row r="130" spans="1:24">
      <c r="A130" s="34">
        <v>523456</v>
      </c>
      <c r="B130">
        <v>9900</v>
      </c>
      <c r="C130">
        <v>4115831</v>
      </c>
      <c r="D130" t="s">
        <v>526</v>
      </c>
      <c r="E130" t="s">
        <v>527</v>
      </c>
      <c r="F130" s="37">
        <v>4115831</v>
      </c>
      <c r="G130" t="s">
        <v>38</v>
      </c>
      <c r="H130" t="s">
        <v>243</v>
      </c>
      <c r="J130">
        <v>22094</v>
      </c>
      <c r="K130">
        <v>7051</v>
      </c>
      <c r="L130">
        <v>2543</v>
      </c>
      <c r="M130">
        <v>0</v>
      </c>
      <c r="N130">
        <v>0</v>
      </c>
      <c r="O130">
        <v>3401</v>
      </c>
      <c r="P130">
        <v>2451.5</v>
      </c>
      <c r="Q130">
        <v>496</v>
      </c>
      <c r="R130">
        <v>9486</v>
      </c>
      <c r="S130">
        <v>38036.5</v>
      </c>
      <c r="T130">
        <v>4.01</v>
      </c>
      <c r="U130">
        <v>140</v>
      </c>
      <c r="V130">
        <f t="shared" si="3"/>
        <v>0.05</v>
      </c>
      <c r="W130">
        <f t="shared" si="4"/>
        <v>3.96</v>
      </c>
      <c r="X130">
        <f t="shared" si="5"/>
        <v>4.9999999999999822E-2</v>
      </c>
    </row>
    <row r="131" spans="1:24">
      <c r="A131" s="34">
        <v>523456</v>
      </c>
      <c r="B131">
        <v>4500</v>
      </c>
      <c r="C131">
        <v>4112694</v>
      </c>
      <c r="D131" t="s">
        <v>528</v>
      </c>
      <c r="E131" t="s">
        <v>529</v>
      </c>
      <c r="F131" s="37">
        <v>4112694</v>
      </c>
      <c r="G131" t="s">
        <v>39</v>
      </c>
      <c r="H131" t="s">
        <v>243</v>
      </c>
      <c r="J131">
        <v>16293.25</v>
      </c>
      <c r="K131">
        <v>0</v>
      </c>
      <c r="L131">
        <v>5114.5</v>
      </c>
      <c r="M131">
        <v>0</v>
      </c>
      <c r="N131">
        <v>208.5</v>
      </c>
      <c r="O131">
        <v>3440.5</v>
      </c>
      <c r="P131">
        <v>3551.37</v>
      </c>
      <c r="Q131">
        <v>496</v>
      </c>
      <c r="R131">
        <v>7920</v>
      </c>
      <c r="S131">
        <v>29104.12</v>
      </c>
      <c r="T131">
        <v>3.67</v>
      </c>
      <c r="U131">
        <v>100</v>
      </c>
      <c r="V131">
        <f t="shared" si="3"/>
        <v>0.06</v>
      </c>
      <c r="W131">
        <f t="shared" si="4"/>
        <v>3.61</v>
      </c>
      <c r="X131">
        <f t="shared" si="5"/>
        <v>6.0000000000000053E-2</v>
      </c>
    </row>
    <row r="132" spans="1:24">
      <c r="A132" s="34">
        <v>523456</v>
      </c>
      <c r="B132">
        <v>35040</v>
      </c>
      <c r="C132">
        <v>4110946</v>
      </c>
      <c r="D132" t="s">
        <v>530</v>
      </c>
      <c r="E132" t="s">
        <v>531</v>
      </c>
      <c r="F132" s="37">
        <v>4110946</v>
      </c>
      <c r="G132" t="s">
        <v>40</v>
      </c>
      <c r="H132" t="s">
        <v>243</v>
      </c>
      <c r="J132">
        <v>10334.5</v>
      </c>
      <c r="K132">
        <v>4914.25</v>
      </c>
      <c r="L132">
        <v>2845.5</v>
      </c>
      <c r="M132">
        <v>0</v>
      </c>
      <c r="N132">
        <v>2232.75</v>
      </c>
      <c r="O132">
        <v>2873</v>
      </c>
      <c r="P132">
        <v>517</v>
      </c>
      <c r="Q132">
        <v>240</v>
      </c>
      <c r="R132">
        <v>5540</v>
      </c>
      <c r="S132">
        <v>23957</v>
      </c>
      <c r="T132">
        <v>4.32</v>
      </c>
      <c r="U132">
        <v>112</v>
      </c>
      <c r="V132">
        <f t="shared" si="3"/>
        <v>0.04</v>
      </c>
      <c r="W132">
        <f t="shared" si="4"/>
        <v>4.28</v>
      </c>
      <c r="X132">
        <f t="shared" si="5"/>
        <v>4.0000000000000036E-2</v>
      </c>
    </row>
    <row r="133" spans="1:24">
      <c r="A133" s="34">
        <v>523456</v>
      </c>
      <c r="B133">
        <v>23500</v>
      </c>
      <c r="C133">
        <v>4165809</v>
      </c>
      <c r="D133" t="s">
        <v>532</v>
      </c>
      <c r="E133" t="s">
        <v>533</v>
      </c>
      <c r="F133" s="37">
        <v>4165809</v>
      </c>
      <c r="G133" t="s">
        <v>534</v>
      </c>
      <c r="H133" t="s">
        <v>243</v>
      </c>
      <c r="J133">
        <v>54885.25</v>
      </c>
      <c r="K133">
        <v>10997</v>
      </c>
      <c r="L133">
        <v>2067</v>
      </c>
      <c r="M133">
        <v>4052.5</v>
      </c>
      <c r="N133">
        <v>3724.5</v>
      </c>
      <c r="O133">
        <v>15284.5</v>
      </c>
      <c r="P133">
        <v>2667.25</v>
      </c>
      <c r="Q133">
        <v>440</v>
      </c>
      <c r="R133">
        <v>17268</v>
      </c>
      <c r="S133">
        <v>94118</v>
      </c>
      <c r="T133">
        <v>5.45</v>
      </c>
      <c r="U133">
        <v>205</v>
      </c>
      <c r="V133">
        <f t="shared" si="3"/>
        <v>0.03</v>
      </c>
      <c r="W133">
        <f t="shared" si="4"/>
        <v>5.42</v>
      </c>
      <c r="X133">
        <f t="shared" si="5"/>
        <v>3.0000000000000249E-2</v>
      </c>
    </row>
    <row r="134" spans="1:24">
      <c r="A134" s="34">
        <v>523456</v>
      </c>
      <c r="B134">
        <v>29900</v>
      </c>
      <c r="C134">
        <v>4173209</v>
      </c>
      <c r="D134" t="s">
        <v>535</v>
      </c>
      <c r="E134" t="s">
        <v>536</v>
      </c>
      <c r="F134" s="37">
        <v>4173209</v>
      </c>
      <c r="G134" t="s">
        <v>44</v>
      </c>
      <c r="H134" t="s">
        <v>243</v>
      </c>
      <c r="J134">
        <v>13177.37</v>
      </c>
      <c r="K134">
        <v>653.13</v>
      </c>
      <c r="L134">
        <v>472.03</v>
      </c>
      <c r="M134">
        <v>970.59</v>
      </c>
      <c r="N134">
        <v>656.22</v>
      </c>
      <c r="O134">
        <v>4613.57</v>
      </c>
      <c r="P134">
        <v>0</v>
      </c>
      <c r="Q134">
        <v>461</v>
      </c>
      <c r="R134">
        <v>4450</v>
      </c>
      <c r="S134">
        <v>21003.91</v>
      </c>
      <c r="T134">
        <v>4.72</v>
      </c>
      <c r="U134">
        <v>54</v>
      </c>
      <c r="V134">
        <f t="shared" si="3"/>
        <v>0.1</v>
      </c>
      <c r="W134">
        <f t="shared" si="4"/>
        <v>4.72</v>
      </c>
      <c r="X134">
        <f t="shared" si="5"/>
        <v>0</v>
      </c>
    </row>
    <row r="135" spans="1:24">
      <c r="A135" s="34">
        <v>523456</v>
      </c>
      <c r="B135">
        <v>40780</v>
      </c>
      <c r="C135">
        <v>4113221</v>
      </c>
      <c r="D135" t="s">
        <v>537</v>
      </c>
      <c r="E135" t="s">
        <v>538</v>
      </c>
      <c r="F135" s="37">
        <v>4113221</v>
      </c>
      <c r="G135" t="s">
        <v>45</v>
      </c>
      <c r="H135" t="s">
        <v>243</v>
      </c>
      <c r="J135">
        <v>28464.5</v>
      </c>
      <c r="K135">
        <v>7573.75</v>
      </c>
      <c r="L135">
        <v>1025.5</v>
      </c>
      <c r="M135">
        <v>0</v>
      </c>
      <c r="N135">
        <v>0</v>
      </c>
      <c r="O135">
        <v>9370.5</v>
      </c>
      <c r="P135">
        <v>945</v>
      </c>
      <c r="Q135">
        <v>450.5</v>
      </c>
      <c r="R135">
        <v>11722</v>
      </c>
      <c r="S135">
        <v>47829.75</v>
      </c>
      <c r="T135">
        <v>4.08</v>
      </c>
      <c r="U135">
        <v>142</v>
      </c>
      <c r="V135">
        <f t="shared" si="3"/>
        <v>0.04</v>
      </c>
      <c r="W135">
        <f t="shared" si="4"/>
        <v>4.04</v>
      </c>
      <c r="X135">
        <f t="shared" si="5"/>
        <v>4.0000000000000036E-2</v>
      </c>
    </row>
    <row r="136" spans="1:24">
      <c r="A136" s="34">
        <v>523456</v>
      </c>
      <c r="B136">
        <v>15500</v>
      </c>
      <c r="C136">
        <v>4115411</v>
      </c>
      <c r="D136" t="s">
        <v>539</v>
      </c>
      <c r="E136" t="s">
        <v>540</v>
      </c>
      <c r="F136" s="37">
        <v>4115411</v>
      </c>
      <c r="G136" t="s">
        <v>541</v>
      </c>
      <c r="H136" t="s">
        <v>243</v>
      </c>
      <c r="J136">
        <v>17595.240000000002</v>
      </c>
      <c r="K136">
        <v>3910.68</v>
      </c>
      <c r="L136">
        <v>966.13</v>
      </c>
      <c r="M136">
        <v>0</v>
      </c>
      <c r="N136">
        <v>0</v>
      </c>
      <c r="O136">
        <v>5327.61</v>
      </c>
      <c r="P136">
        <v>1520.93</v>
      </c>
      <c r="Q136">
        <v>488</v>
      </c>
      <c r="R136">
        <v>6845</v>
      </c>
      <c r="S136">
        <v>29808.59</v>
      </c>
      <c r="T136">
        <v>4.3499999999999996</v>
      </c>
      <c r="U136">
        <v>100</v>
      </c>
      <c r="V136">
        <f t="shared" ref="V136:V199" si="6">IF(ISERROR(ROUND(Q136/R136,2)),0,ROUND(Q136/R136,2))</f>
        <v>7.0000000000000007E-2</v>
      </c>
      <c r="W136">
        <f t="shared" ref="W136:W199" si="7">IF(U136&gt;=61,T136-V136,T136)</f>
        <v>4.2799999999999994</v>
      </c>
      <c r="X136">
        <f t="shared" ref="X136:X199" si="8">T136-W136</f>
        <v>7.0000000000000284E-2</v>
      </c>
    </row>
    <row r="137" spans="1:24">
      <c r="A137" s="34">
        <v>523456</v>
      </c>
      <c r="B137">
        <v>30800</v>
      </c>
      <c r="C137">
        <v>4204509</v>
      </c>
      <c r="D137" t="s">
        <v>542</v>
      </c>
      <c r="E137" t="s">
        <v>543</v>
      </c>
      <c r="F137" s="37">
        <v>4204509</v>
      </c>
      <c r="G137" t="s">
        <v>47</v>
      </c>
      <c r="H137" t="s">
        <v>243</v>
      </c>
      <c r="J137">
        <v>4234.75</v>
      </c>
      <c r="K137">
        <v>435</v>
      </c>
      <c r="L137">
        <v>0</v>
      </c>
      <c r="M137">
        <v>0</v>
      </c>
      <c r="N137">
        <v>0</v>
      </c>
      <c r="O137">
        <v>1350</v>
      </c>
      <c r="P137">
        <v>0</v>
      </c>
      <c r="Q137">
        <v>248</v>
      </c>
      <c r="R137">
        <v>1046</v>
      </c>
      <c r="S137">
        <v>6267.75</v>
      </c>
      <c r="T137">
        <v>5.99</v>
      </c>
      <c r="U137">
        <v>12</v>
      </c>
      <c r="V137">
        <f t="shared" si="6"/>
        <v>0.24</v>
      </c>
      <c r="W137">
        <f t="shared" si="7"/>
        <v>5.99</v>
      </c>
      <c r="X137">
        <f t="shared" si="8"/>
        <v>0</v>
      </c>
    </row>
    <row r="138" spans="1:24">
      <c r="A138" s="34">
        <v>523456</v>
      </c>
      <c r="B138">
        <v>39950</v>
      </c>
      <c r="C138">
        <v>4115041</v>
      </c>
      <c r="D138" t="s">
        <v>544</v>
      </c>
      <c r="E138" t="s">
        <v>545</v>
      </c>
      <c r="F138" s="37">
        <v>4115041</v>
      </c>
      <c r="G138" t="s">
        <v>48</v>
      </c>
      <c r="H138" t="s">
        <v>243</v>
      </c>
      <c r="J138">
        <v>9735.1299999999992</v>
      </c>
      <c r="K138">
        <v>4204.25</v>
      </c>
      <c r="L138">
        <v>0</v>
      </c>
      <c r="M138">
        <v>0</v>
      </c>
      <c r="N138">
        <v>4520.91</v>
      </c>
      <c r="O138">
        <v>3036.45</v>
      </c>
      <c r="P138">
        <v>804.72</v>
      </c>
      <c r="Q138">
        <v>373.95</v>
      </c>
      <c r="R138">
        <v>6210</v>
      </c>
      <c r="S138">
        <v>22675.41</v>
      </c>
      <c r="T138">
        <v>3.65</v>
      </c>
      <c r="U138">
        <v>111</v>
      </c>
      <c r="V138">
        <f t="shared" si="6"/>
        <v>0.06</v>
      </c>
      <c r="W138">
        <f t="shared" si="7"/>
        <v>3.59</v>
      </c>
      <c r="X138">
        <f t="shared" si="8"/>
        <v>6.0000000000000053E-2</v>
      </c>
    </row>
    <row r="139" spans="1:24">
      <c r="A139" s="34">
        <v>523456</v>
      </c>
      <c r="B139">
        <v>1200</v>
      </c>
      <c r="C139">
        <v>4104808</v>
      </c>
      <c r="D139" t="s">
        <v>546</v>
      </c>
      <c r="E139" t="s">
        <v>547</v>
      </c>
      <c r="F139" s="37">
        <v>4104808</v>
      </c>
      <c r="G139" t="s">
        <v>49</v>
      </c>
      <c r="H139" t="s">
        <v>243</v>
      </c>
      <c r="J139">
        <v>26401.59</v>
      </c>
      <c r="K139">
        <v>5260.49</v>
      </c>
      <c r="L139">
        <v>0</v>
      </c>
      <c r="M139">
        <v>0</v>
      </c>
      <c r="N139">
        <v>1265.74</v>
      </c>
      <c r="O139">
        <v>9638.81</v>
      </c>
      <c r="P139">
        <v>1137.44</v>
      </c>
      <c r="Q139">
        <v>416</v>
      </c>
      <c r="R139">
        <v>9427</v>
      </c>
      <c r="S139">
        <v>44120.07</v>
      </c>
      <c r="T139">
        <v>4.68</v>
      </c>
      <c r="U139">
        <v>116</v>
      </c>
      <c r="V139">
        <f t="shared" si="6"/>
        <v>0.04</v>
      </c>
      <c r="W139">
        <f t="shared" si="7"/>
        <v>4.6399999999999997</v>
      </c>
      <c r="X139">
        <f t="shared" si="8"/>
        <v>4.0000000000000036E-2</v>
      </c>
    </row>
    <row r="140" spans="1:24">
      <c r="A140" s="34">
        <v>523456</v>
      </c>
      <c r="B140">
        <v>31560</v>
      </c>
      <c r="C140">
        <v>4176400</v>
      </c>
      <c r="D140" t="s">
        <v>548</v>
      </c>
      <c r="E140" t="s">
        <v>549</v>
      </c>
      <c r="F140" s="37">
        <v>4176400</v>
      </c>
      <c r="G140" t="s">
        <v>550</v>
      </c>
      <c r="H140" t="s">
        <v>243</v>
      </c>
      <c r="J140">
        <v>3846.5</v>
      </c>
      <c r="K140">
        <v>1881.75</v>
      </c>
      <c r="L140">
        <v>135</v>
      </c>
      <c r="M140">
        <v>0</v>
      </c>
      <c r="N140">
        <v>120.25</v>
      </c>
      <c r="O140">
        <v>1036.5</v>
      </c>
      <c r="P140">
        <v>322</v>
      </c>
      <c r="Q140">
        <v>343.25</v>
      </c>
      <c r="R140">
        <v>2711</v>
      </c>
      <c r="S140">
        <v>7685.25</v>
      </c>
      <c r="T140">
        <v>2.83</v>
      </c>
      <c r="U140">
        <v>44</v>
      </c>
      <c r="V140">
        <f t="shared" si="6"/>
        <v>0.13</v>
      </c>
      <c r="W140">
        <f t="shared" si="7"/>
        <v>2.83</v>
      </c>
      <c r="X140">
        <f t="shared" si="8"/>
        <v>0</v>
      </c>
    </row>
    <row r="141" spans="1:24">
      <c r="A141" s="34">
        <v>523456</v>
      </c>
      <c r="B141">
        <v>40280</v>
      </c>
      <c r="C141">
        <v>4111134</v>
      </c>
      <c r="D141" t="s">
        <v>551</v>
      </c>
      <c r="E141" t="s">
        <v>552</v>
      </c>
      <c r="F141" s="37">
        <v>4111134</v>
      </c>
      <c r="G141" t="s">
        <v>51</v>
      </c>
      <c r="H141" t="s">
        <v>243</v>
      </c>
      <c r="J141">
        <v>14046.42</v>
      </c>
      <c r="K141">
        <v>3390.99</v>
      </c>
      <c r="L141">
        <v>1271.18</v>
      </c>
      <c r="M141">
        <v>0</v>
      </c>
      <c r="N141">
        <v>0</v>
      </c>
      <c r="O141">
        <v>3382.86</v>
      </c>
      <c r="P141">
        <v>635.11</v>
      </c>
      <c r="Q141">
        <v>432</v>
      </c>
      <c r="R141">
        <v>5306</v>
      </c>
      <c r="S141">
        <v>23158.560000000001</v>
      </c>
      <c r="T141">
        <v>4.3600000000000003</v>
      </c>
      <c r="U141">
        <v>61</v>
      </c>
      <c r="V141">
        <f t="shared" si="6"/>
        <v>0.08</v>
      </c>
      <c r="W141">
        <f t="shared" si="7"/>
        <v>4.28</v>
      </c>
      <c r="X141">
        <f t="shared" si="8"/>
        <v>8.0000000000000071E-2</v>
      </c>
    </row>
    <row r="142" spans="1:24">
      <c r="A142" s="34">
        <v>523456</v>
      </c>
      <c r="B142">
        <v>41110</v>
      </c>
      <c r="C142">
        <v>4915331</v>
      </c>
      <c r="D142" t="s">
        <v>553</v>
      </c>
      <c r="E142">
        <v>41110</v>
      </c>
      <c r="F142">
        <v>4915331</v>
      </c>
      <c r="G142" t="s">
        <v>99</v>
      </c>
      <c r="H142" t="s">
        <v>243</v>
      </c>
      <c r="J142">
        <v>18813.490000000002</v>
      </c>
      <c r="K142">
        <v>13516.43</v>
      </c>
      <c r="L142">
        <v>1245.19</v>
      </c>
      <c r="M142">
        <v>0</v>
      </c>
      <c r="N142">
        <v>969.16</v>
      </c>
      <c r="O142">
        <v>2418.33</v>
      </c>
      <c r="P142">
        <v>1495.12</v>
      </c>
      <c r="Q142">
        <v>504</v>
      </c>
      <c r="R142">
        <v>7457</v>
      </c>
      <c r="S142">
        <v>38961.72</v>
      </c>
      <c r="T142">
        <v>5.22</v>
      </c>
      <c r="U142">
        <v>100</v>
      </c>
      <c r="V142">
        <f t="shared" si="6"/>
        <v>7.0000000000000007E-2</v>
      </c>
      <c r="W142">
        <f t="shared" si="7"/>
        <v>5.1499999999999995</v>
      </c>
      <c r="X142">
        <f t="shared" si="8"/>
        <v>7.0000000000000284E-2</v>
      </c>
    </row>
    <row r="143" spans="1:24">
      <c r="A143" s="34">
        <v>523456</v>
      </c>
      <c r="B143">
        <v>40370</v>
      </c>
      <c r="C143">
        <v>4115291</v>
      </c>
      <c r="D143" t="s">
        <v>554</v>
      </c>
      <c r="E143" t="s">
        <v>555</v>
      </c>
      <c r="F143" s="37">
        <v>4115291</v>
      </c>
      <c r="G143" t="s">
        <v>100</v>
      </c>
      <c r="H143" t="s">
        <v>243</v>
      </c>
      <c r="J143">
        <v>18996.02</v>
      </c>
      <c r="K143">
        <v>8720.99</v>
      </c>
      <c r="L143">
        <v>799.42</v>
      </c>
      <c r="M143">
        <v>0</v>
      </c>
      <c r="N143">
        <v>365.33</v>
      </c>
      <c r="O143">
        <v>4508.05</v>
      </c>
      <c r="P143">
        <v>683.96</v>
      </c>
      <c r="Q143">
        <v>432</v>
      </c>
      <c r="R143">
        <v>9526</v>
      </c>
      <c r="S143">
        <v>34505.769999999997</v>
      </c>
      <c r="T143">
        <v>3.62</v>
      </c>
      <c r="U143">
        <v>130</v>
      </c>
      <c r="V143">
        <f t="shared" si="6"/>
        <v>0.05</v>
      </c>
      <c r="W143">
        <f t="shared" si="7"/>
        <v>3.5700000000000003</v>
      </c>
      <c r="X143">
        <f t="shared" si="8"/>
        <v>4.9999999999999822E-2</v>
      </c>
    </row>
    <row r="144" spans="1:24">
      <c r="A144" s="34">
        <v>523456</v>
      </c>
      <c r="B144">
        <v>39930</v>
      </c>
      <c r="C144">
        <v>4115741</v>
      </c>
      <c r="D144" t="s">
        <v>556</v>
      </c>
      <c r="E144" t="s">
        <v>557</v>
      </c>
      <c r="F144" s="37">
        <v>4115741</v>
      </c>
      <c r="G144" t="s">
        <v>102</v>
      </c>
      <c r="H144" t="s">
        <v>243</v>
      </c>
      <c r="J144">
        <v>21195.360000000001</v>
      </c>
      <c r="K144">
        <v>6149.46</v>
      </c>
      <c r="L144">
        <v>0</v>
      </c>
      <c r="M144">
        <v>0</v>
      </c>
      <c r="N144">
        <v>0</v>
      </c>
      <c r="O144">
        <v>7102.27</v>
      </c>
      <c r="P144">
        <v>2340.8200000000002</v>
      </c>
      <c r="Q144">
        <v>440</v>
      </c>
      <c r="R144">
        <v>9348</v>
      </c>
      <c r="S144">
        <v>37227.910000000003</v>
      </c>
      <c r="T144">
        <v>3.98</v>
      </c>
      <c r="U144">
        <v>113</v>
      </c>
      <c r="V144">
        <f t="shared" si="6"/>
        <v>0.05</v>
      </c>
      <c r="W144">
        <f t="shared" si="7"/>
        <v>3.93</v>
      </c>
      <c r="X144">
        <f t="shared" si="8"/>
        <v>4.9999999999999822E-2</v>
      </c>
    </row>
    <row r="145" spans="1:24">
      <c r="A145" s="34">
        <v>523456</v>
      </c>
      <c r="B145">
        <v>29010</v>
      </c>
      <c r="C145">
        <v>4115761</v>
      </c>
      <c r="D145" t="s">
        <v>558</v>
      </c>
      <c r="E145" t="s">
        <v>559</v>
      </c>
      <c r="F145" s="37">
        <v>4115761</v>
      </c>
      <c r="G145" t="s">
        <v>560</v>
      </c>
      <c r="H145" t="s">
        <v>243</v>
      </c>
      <c r="J145">
        <v>16328.31</v>
      </c>
      <c r="K145">
        <v>5787.38</v>
      </c>
      <c r="L145">
        <v>1094.28</v>
      </c>
      <c r="M145">
        <v>0</v>
      </c>
      <c r="N145">
        <v>0</v>
      </c>
      <c r="O145">
        <v>4111.92</v>
      </c>
      <c r="P145">
        <v>1190.3900000000001</v>
      </c>
      <c r="Q145">
        <v>556</v>
      </c>
      <c r="R145">
        <v>8104</v>
      </c>
      <c r="S145">
        <v>29068.28</v>
      </c>
      <c r="T145">
        <v>3.59</v>
      </c>
      <c r="U145">
        <v>125</v>
      </c>
      <c r="V145">
        <f t="shared" si="6"/>
        <v>7.0000000000000007E-2</v>
      </c>
      <c r="W145">
        <f t="shared" si="7"/>
        <v>3.52</v>
      </c>
      <c r="X145">
        <f t="shared" si="8"/>
        <v>6.999999999999984E-2</v>
      </c>
    </row>
    <row r="146" spans="1:24">
      <c r="A146" s="34">
        <v>523456</v>
      </c>
      <c r="B146">
        <v>40040</v>
      </c>
      <c r="C146">
        <v>4115751</v>
      </c>
      <c r="D146" t="s">
        <v>561</v>
      </c>
      <c r="E146" t="s">
        <v>562</v>
      </c>
      <c r="F146" s="37">
        <v>4115751</v>
      </c>
      <c r="G146" t="s">
        <v>563</v>
      </c>
      <c r="H146" t="s">
        <v>243</v>
      </c>
      <c r="J146">
        <v>20937.900000000001</v>
      </c>
      <c r="K146">
        <v>7676.19</v>
      </c>
      <c r="L146">
        <v>0</v>
      </c>
      <c r="M146">
        <v>0</v>
      </c>
      <c r="N146">
        <v>580.84</v>
      </c>
      <c r="O146">
        <v>3188.19</v>
      </c>
      <c r="P146">
        <v>2002.83</v>
      </c>
      <c r="Q146">
        <v>488</v>
      </c>
      <c r="R146">
        <v>8463</v>
      </c>
      <c r="S146">
        <v>34873.949999999997</v>
      </c>
      <c r="T146">
        <v>4.12</v>
      </c>
      <c r="U146">
        <v>120</v>
      </c>
      <c r="V146">
        <f t="shared" si="6"/>
        <v>0.06</v>
      </c>
      <c r="W146">
        <f t="shared" si="7"/>
        <v>4.0600000000000005</v>
      </c>
      <c r="X146">
        <f t="shared" si="8"/>
        <v>5.9999999999999609E-2</v>
      </c>
    </row>
    <row r="147" spans="1:24">
      <c r="A147" s="34">
        <v>523456</v>
      </c>
      <c r="B147">
        <v>31570</v>
      </c>
      <c r="C147">
        <v>4115781</v>
      </c>
      <c r="D147" t="s">
        <v>564</v>
      </c>
      <c r="E147" t="s">
        <v>565</v>
      </c>
      <c r="F147" s="37">
        <v>4115781</v>
      </c>
      <c r="G147" t="s">
        <v>566</v>
      </c>
      <c r="H147" t="s">
        <v>243</v>
      </c>
      <c r="J147">
        <v>21468.46</v>
      </c>
      <c r="K147">
        <v>7940.12</v>
      </c>
      <c r="L147">
        <v>0</v>
      </c>
      <c r="M147">
        <v>0</v>
      </c>
      <c r="N147">
        <v>0</v>
      </c>
      <c r="O147">
        <v>7617.52</v>
      </c>
      <c r="P147">
        <v>2180.23</v>
      </c>
      <c r="Q147">
        <v>464</v>
      </c>
      <c r="R147">
        <v>10025</v>
      </c>
      <c r="S147">
        <v>39670.33</v>
      </c>
      <c r="T147">
        <v>3.96</v>
      </c>
      <c r="U147">
        <v>124</v>
      </c>
      <c r="V147">
        <f t="shared" si="6"/>
        <v>0.05</v>
      </c>
      <c r="W147">
        <f t="shared" si="7"/>
        <v>3.91</v>
      </c>
      <c r="X147">
        <f t="shared" si="8"/>
        <v>4.9999999999999822E-2</v>
      </c>
    </row>
    <row r="148" spans="1:24">
      <c r="A148" s="34">
        <v>523456</v>
      </c>
      <c r="B148">
        <v>41020</v>
      </c>
      <c r="C148">
        <v>4115771</v>
      </c>
      <c r="D148" t="s">
        <v>567</v>
      </c>
      <c r="E148" t="s">
        <v>568</v>
      </c>
      <c r="F148" s="37">
        <v>4115771</v>
      </c>
      <c r="G148" t="s">
        <v>105</v>
      </c>
      <c r="H148" t="s">
        <v>243</v>
      </c>
      <c r="J148">
        <v>19565.07</v>
      </c>
      <c r="K148">
        <v>10462.84</v>
      </c>
      <c r="L148">
        <v>0</v>
      </c>
      <c r="M148">
        <v>0</v>
      </c>
      <c r="N148">
        <v>0</v>
      </c>
      <c r="O148">
        <v>4300.3999999999996</v>
      </c>
      <c r="P148">
        <v>2504.92</v>
      </c>
      <c r="Q148">
        <v>504</v>
      </c>
      <c r="R148">
        <v>9820</v>
      </c>
      <c r="S148">
        <v>37337.230000000003</v>
      </c>
      <c r="T148">
        <v>3.8</v>
      </c>
      <c r="U148">
        <v>120</v>
      </c>
      <c r="V148">
        <f t="shared" si="6"/>
        <v>0.05</v>
      </c>
      <c r="W148">
        <f t="shared" si="7"/>
        <v>3.75</v>
      </c>
      <c r="X148">
        <f t="shared" si="8"/>
        <v>4.9999999999999822E-2</v>
      </c>
    </row>
    <row r="149" spans="1:24">
      <c r="A149" s="34">
        <v>523456</v>
      </c>
      <c r="B149">
        <v>40990</v>
      </c>
      <c r="C149">
        <v>4115791</v>
      </c>
      <c r="D149" t="s">
        <v>569</v>
      </c>
      <c r="E149" t="s">
        <v>570</v>
      </c>
      <c r="F149" s="37">
        <v>4115791</v>
      </c>
      <c r="G149" t="s">
        <v>106</v>
      </c>
      <c r="H149" t="s">
        <v>243</v>
      </c>
      <c r="J149">
        <v>18582.05</v>
      </c>
      <c r="K149">
        <v>5092.33</v>
      </c>
      <c r="L149">
        <v>0</v>
      </c>
      <c r="M149">
        <v>0</v>
      </c>
      <c r="N149">
        <v>2540.9499999999998</v>
      </c>
      <c r="O149">
        <v>11333.24</v>
      </c>
      <c r="P149">
        <v>3482.33</v>
      </c>
      <c r="Q149">
        <v>504</v>
      </c>
      <c r="R149">
        <v>9846</v>
      </c>
      <c r="S149">
        <v>41534.9</v>
      </c>
      <c r="T149">
        <v>4.22</v>
      </c>
      <c r="U149">
        <v>120</v>
      </c>
      <c r="V149">
        <f t="shared" si="6"/>
        <v>0.05</v>
      </c>
      <c r="W149">
        <f t="shared" si="7"/>
        <v>4.17</v>
      </c>
      <c r="X149">
        <f t="shared" si="8"/>
        <v>4.9999999999999822E-2</v>
      </c>
    </row>
    <row r="150" spans="1:24">
      <c r="A150" s="34">
        <v>523456</v>
      </c>
      <c r="B150">
        <v>6100</v>
      </c>
      <c r="C150">
        <v>4112165</v>
      </c>
      <c r="D150" t="s">
        <v>571</v>
      </c>
      <c r="E150" t="s">
        <v>572</v>
      </c>
      <c r="F150" s="37">
        <v>4112165</v>
      </c>
      <c r="G150" t="s">
        <v>573</v>
      </c>
      <c r="H150" t="s">
        <v>243</v>
      </c>
      <c r="J150">
        <v>28301.87</v>
      </c>
      <c r="K150">
        <v>5187</v>
      </c>
      <c r="L150">
        <v>3527.75</v>
      </c>
      <c r="M150">
        <v>99</v>
      </c>
      <c r="N150">
        <v>4424.75</v>
      </c>
      <c r="O150">
        <v>13284.45</v>
      </c>
      <c r="P150">
        <v>3338.55</v>
      </c>
      <c r="Q150">
        <v>496</v>
      </c>
      <c r="R150">
        <v>15040</v>
      </c>
      <c r="S150">
        <v>58659.37</v>
      </c>
      <c r="T150">
        <v>3.9</v>
      </c>
      <c r="U150">
        <v>190</v>
      </c>
      <c r="V150">
        <f t="shared" si="6"/>
        <v>0.03</v>
      </c>
      <c r="W150">
        <f t="shared" si="7"/>
        <v>3.87</v>
      </c>
      <c r="X150">
        <f t="shared" si="8"/>
        <v>2.9999999999999805E-2</v>
      </c>
    </row>
    <row r="151" spans="1:24">
      <c r="A151" s="34">
        <v>523456</v>
      </c>
      <c r="B151">
        <v>8500</v>
      </c>
      <c r="C151">
        <v>4115341</v>
      </c>
      <c r="D151" t="s">
        <v>574</v>
      </c>
      <c r="E151" t="s">
        <v>575</v>
      </c>
      <c r="F151" s="37">
        <v>4115341</v>
      </c>
      <c r="G151" t="s">
        <v>108</v>
      </c>
      <c r="H151" t="s">
        <v>243</v>
      </c>
      <c r="J151">
        <v>17751.77</v>
      </c>
      <c r="K151">
        <v>8530.42</v>
      </c>
      <c r="L151">
        <v>515.45000000000005</v>
      </c>
      <c r="M151">
        <v>0</v>
      </c>
      <c r="N151">
        <v>984.41</v>
      </c>
      <c r="O151">
        <v>2334.0100000000002</v>
      </c>
      <c r="P151">
        <v>1586.32</v>
      </c>
      <c r="Q151">
        <v>501.5</v>
      </c>
      <c r="R151">
        <v>7854</v>
      </c>
      <c r="S151">
        <v>32203.88</v>
      </c>
      <c r="T151">
        <v>4.0999999999999996</v>
      </c>
      <c r="U151">
        <v>97</v>
      </c>
      <c r="V151">
        <f t="shared" si="6"/>
        <v>0.06</v>
      </c>
      <c r="W151">
        <f t="shared" si="7"/>
        <v>4.04</v>
      </c>
      <c r="X151">
        <f t="shared" si="8"/>
        <v>5.9999999999999609E-2</v>
      </c>
    </row>
    <row r="152" spans="1:24">
      <c r="A152" s="34">
        <v>523456</v>
      </c>
      <c r="B152">
        <v>31300</v>
      </c>
      <c r="C152">
        <v>4186706</v>
      </c>
      <c r="D152" t="s">
        <v>576</v>
      </c>
      <c r="E152" t="s">
        <v>577</v>
      </c>
      <c r="F152" s="37">
        <v>4186706</v>
      </c>
      <c r="G152" t="s">
        <v>578</v>
      </c>
      <c r="H152" t="s">
        <v>243</v>
      </c>
      <c r="J152">
        <v>7298.5</v>
      </c>
      <c r="K152">
        <v>1174.75</v>
      </c>
      <c r="L152">
        <v>0</v>
      </c>
      <c r="M152">
        <v>0</v>
      </c>
      <c r="N152">
        <v>0</v>
      </c>
      <c r="O152">
        <v>1458.5</v>
      </c>
      <c r="P152">
        <v>475</v>
      </c>
      <c r="Q152">
        <v>496</v>
      </c>
      <c r="R152">
        <v>3179</v>
      </c>
      <c r="S152">
        <v>10902.75</v>
      </c>
      <c r="T152">
        <v>3.43</v>
      </c>
      <c r="U152">
        <v>42</v>
      </c>
      <c r="V152">
        <f t="shared" si="6"/>
        <v>0.16</v>
      </c>
      <c r="W152">
        <f t="shared" si="7"/>
        <v>3.43</v>
      </c>
      <c r="X152">
        <f t="shared" si="8"/>
        <v>0</v>
      </c>
    </row>
    <row r="153" spans="1:24">
      <c r="A153" s="34">
        <v>523456</v>
      </c>
      <c r="B153">
        <v>35330</v>
      </c>
      <c r="C153">
        <v>4115241</v>
      </c>
      <c r="D153" t="s">
        <v>579</v>
      </c>
      <c r="E153" t="s">
        <v>580</v>
      </c>
      <c r="F153" s="37">
        <v>4115241</v>
      </c>
      <c r="G153" t="s">
        <v>110</v>
      </c>
      <c r="H153" t="s">
        <v>243</v>
      </c>
      <c r="J153">
        <v>15408.03</v>
      </c>
      <c r="K153">
        <v>5152.5600000000004</v>
      </c>
      <c r="L153">
        <v>1185.29</v>
      </c>
      <c r="M153">
        <v>0</v>
      </c>
      <c r="N153">
        <v>0</v>
      </c>
      <c r="O153">
        <v>4603.1499999999996</v>
      </c>
      <c r="P153">
        <v>0</v>
      </c>
      <c r="Q153">
        <v>504</v>
      </c>
      <c r="R153">
        <v>7213</v>
      </c>
      <c r="S153">
        <v>26853.03</v>
      </c>
      <c r="T153">
        <v>3.72</v>
      </c>
      <c r="U153">
        <v>94</v>
      </c>
      <c r="V153">
        <f t="shared" si="6"/>
        <v>7.0000000000000007E-2</v>
      </c>
      <c r="W153">
        <f t="shared" si="7"/>
        <v>3.6500000000000004</v>
      </c>
      <c r="X153">
        <f t="shared" si="8"/>
        <v>6.999999999999984E-2</v>
      </c>
    </row>
    <row r="154" spans="1:24">
      <c r="A154" s="34">
        <v>523456</v>
      </c>
      <c r="B154">
        <v>40950</v>
      </c>
      <c r="C154">
        <v>4115011</v>
      </c>
      <c r="D154" t="s">
        <v>581</v>
      </c>
      <c r="E154" t="s">
        <v>582</v>
      </c>
      <c r="F154" s="37">
        <v>4115011</v>
      </c>
      <c r="G154" t="s">
        <v>583</v>
      </c>
      <c r="H154" t="s">
        <v>243</v>
      </c>
      <c r="J154">
        <v>10818.41</v>
      </c>
      <c r="K154">
        <v>3723.16</v>
      </c>
      <c r="L154">
        <v>959</v>
      </c>
      <c r="M154">
        <v>0</v>
      </c>
      <c r="N154">
        <v>0</v>
      </c>
      <c r="O154">
        <v>2811.94</v>
      </c>
      <c r="P154">
        <v>97.5</v>
      </c>
      <c r="Q154">
        <v>450</v>
      </c>
      <c r="R154">
        <v>3465</v>
      </c>
      <c r="S154">
        <v>18860.009999999998</v>
      </c>
      <c r="T154">
        <v>5.44</v>
      </c>
      <c r="U154">
        <v>46</v>
      </c>
      <c r="V154">
        <f t="shared" si="6"/>
        <v>0.13</v>
      </c>
      <c r="W154">
        <f t="shared" si="7"/>
        <v>5.44</v>
      </c>
      <c r="X154">
        <f t="shared" si="8"/>
        <v>0</v>
      </c>
    </row>
    <row r="155" spans="1:24">
      <c r="A155" s="34">
        <v>523456</v>
      </c>
      <c r="B155">
        <v>40580</v>
      </c>
      <c r="C155">
        <v>4113650</v>
      </c>
      <c r="D155" t="s">
        <v>584</v>
      </c>
      <c r="E155" t="s">
        <v>585</v>
      </c>
      <c r="F155" s="37">
        <v>4113650</v>
      </c>
      <c r="G155" t="s">
        <v>112</v>
      </c>
      <c r="H155" t="s">
        <v>243</v>
      </c>
      <c r="J155">
        <v>9412.93</v>
      </c>
      <c r="K155">
        <v>3976.55</v>
      </c>
      <c r="L155">
        <v>984.26</v>
      </c>
      <c r="M155">
        <v>0</v>
      </c>
      <c r="N155">
        <v>0</v>
      </c>
      <c r="O155">
        <v>2121.1</v>
      </c>
      <c r="P155">
        <v>0</v>
      </c>
      <c r="Q155">
        <v>496</v>
      </c>
      <c r="R155">
        <v>3207</v>
      </c>
      <c r="S155">
        <v>16990.84</v>
      </c>
      <c r="T155">
        <v>5.3</v>
      </c>
      <c r="U155">
        <v>69</v>
      </c>
      <c r="V155">
        <f t="shared" si="6"/>
        <v>0.15</v>
      </c>
      <c r="W155">
        <f t="shared" si="7"/>
        <v>5.1499999999999995</v>
      </c>
      <c r="X155">
        <f t="shared" si="8"/>
        <v>0.15000000000000036</v>
      </c>
    </row>
    <row r="156" spans="1:24">
      <c r="A156" s="34">
        <v>523456</v>
      </c>
      <c r="B156">
        <v>40590</v>
      </c>
      <c r="C156">
        <v>4115301</v>
      </c>
      <c r="D156" t="s">
        <v>586</v>
      </c>
      <c r="E156" t="s">
        <v>587</v>
      </c>
      <c r="F156" s="37">
        <v>4115301</v>
      </c>
      <c r="G156" t="s">
        <v>113</v>
      </c>
      <c r="H156" t="s">
        <v>243</v>
      </c>
      <c r="J156">
        <v>13806.45</v>
      </c>
      <c r="K156">
        <v>6354.1</v>
      </c>
      <c r="L156">
        <v>120</v>
      </c>
      <c r="M156">
        <v>0</v>
      </c>
      <c r="N156">
        <v>3182.5</v>
      </c>
      <c r="O156">
        <v>3287.18</v>
      </c>
      <c r="P156">
        <v>669.3</v>
      </c>
      <c r="Q156">
        <v>432</v>
      </c>
      <c r="R156">
        <v>7904</v>
      </c>
      <c r="S156">
        <v>27851.53</v>
      </c>
      <c r="T156">
        <v>3.52</v>
      </c>
      <c r="U156">
        <v>94</v>
      </c>
      <c r="V156">
        <f t="shared" si="6"/>
        <v>0.05</v>
      </c>
      <c r="W156">
        <f t="shared" si="7"/>
        <v>3.47</v>
      </c>
      <c r="X156">
        <f t="shared" si="8"/>
        <v>4.9999999999999822E-2</v>
      </c>
    </row>
    <row r="157" spans="1:24">
      <c r="A157" s="34">
        <v>523456</v>
      </c>
      <c r="B157">
        <v>12400</v>
      </c>
      <c r="C157">
        <v>4114637</v>
      </c>
      <c r="D157" t="s">
        <v>588</v>
      </c>
      <c r="E157" t="s">
        <v>589</v>
      </c>
      <c r="F157" s="37">
        <v>4114637</v>
      </c>
      <c r="G157" t="s">
        <v>114</v>
      </c>
      <c r="H157" t="s">
        <v>243</v>
      </c>
      <c r="J157">
        <v>14430.97</v>
      </c>
      <c r="K157">
        <v>4013.35</v>
      </c>
      <c r="L157">
        <v>967.45</v>
      </c>
      <c r="M157">
        <v>0</v>
      </c>
      <c r="N157">
        <v>377.63</v>
      </c>
      <c r="O157">
        <v>3828.06</v>
      </c>
      <c r="P157">
        <v>1040</v>
      </c>
      <c r="Q157">
        <v>488</v>
      </c>
      <c r="R157">
        <v>6674</v>
      </c>
      <c r="S157">
        <v>25145.46</v>
      </c>
      <c r="T157">
        <v>3.77</v>
      </c>
      <c r="U157">
        <v>82</v>
      </c>
      <c r="V157">
        <f t="shared" si="6"/>
        <v>7.0000000000000007E-2</v>
      </c>
      <c r="W157">
        <f t="shared" si="7"/>
        <v>3.7</v>
      </c>
      <c r="X157">
        <f t="shared" si="8"/>
        <v>6.999999999999984E-2</v>
      </c>
    </row>
    <row r="158" spans="1:24">
      <c r="A158" s="34">
        <v>523456</v>
      </c>
      <c r="B158">
        <v>40270</v>
      </c>
      <c r="C158">
        <v>4113338</v>
      </c>
      <c r="D158" t="s">
        <v>590</v>
      </c>
      <c r="E158" t="s">
        <v>591</v>
      </c>
      <c r="F158" s="37">
        <v>4113338</v>
      </c>
      <c r="G158" t="s">
        <v>115</v>
      </c>
      <c r="H158" t="s">
        <v>243</v>
      </c>
      <c r="J158">
        <v>14484.25</v>
      </c>
      <c r="K158">
        <v>2921.75</v>
      </c>
      <c r="L158">
        <v>0</v>
      </c>
      <c r="M158">
        <v>0</v>
      </c>
      <c r="N158">
        <v>124.75</v>
      </c>
      <c r="O158">
        <v>5587.75</v>
      </c>
      <c r="P158">
        <v>560.75</v>
      </c>
      <c r="Q158">
        <v>488</v>
      </c>
      <c r="R158">
        <v>4753</v>
      </c>
      <c r="S158">
        <v>24167.25</v>
      </c>
      <c r="T158">
        <v>5.08</v>
      </c>
      <c r="U158">
        <v>70</v>
      </c>
      <c r="V158">
        <f t="shared" si="6"/>
        <v>0.1</v>
      </c>
      <c r="W158">
        <f t="shared" si="7"/>
        <v>4.9800000000000004</v>
      </c>
      <c r="X158">
        <f t="shared" si="8"/>
        <v>9.9999999999999645E-2</v>
      </c>
    </row>
    <row r="159" spans="1:24">
      <c r="A159" s="34">
        <v>523456</v>
      </c>
      <c r="B159">
        <v>25900</v>
      </c>
      <c r="C159">
        <v>4202115</v>
      </c>
      <c r="D159" t="s">
        <v>592</v>
      </c>
      <c r="E159" t="s">
        <v>593</v>
      </c>
      <c r="F159" s="37">
        <v>4202115</v>
      </c>
      <c r="G159" t="s">
        <v>594</v>
      </c>
      <c r="H159" t="s">
        <v>243</v>
      </c>
      <c r="J159">
        <v>10391</v>
      </c>
      <c r="K159">
        <v>1972.75</v>
      </c>
      <c r="L159">
        <v>461.75</v>
      </c>
      <c r="M159">
        <v>0</v>
      </c>
      <c r="N159">
        <v>104</v>
      </c>
      <c r="O159">
        <v>2677.25</v>
      </c>
      <c r="P159">
        <v>484.5</v>
      </c>
      <c r="Q159">
        <v>470</v>
      </c>
      <c r="R159">
        <v>3763</v>
      </c>
      <c r="S159">
        <v>16561.25</v>
      </c>
      <c r="T159">
        <v>4.4000000000000004</v>
      </c>
      <c r="U159">
        <v>50</v>
      </c>
      <c r="V159">
        <f t="shared" si="6"/>
        <v>0.12</v>
      </c>
      <c r="W159">
        <f t="shared" si="7"/>
        <v>4.4000000000000004</v>
      </c>
      <c r="X159">
        <f t="shared" si="8"/>
        <v>0</v>
      </c>
    </row>
    <row r="160" spans="1:24">
      <c r="A160" s="34">
        <v>523456</v>
      </c>
      <c r="B160">
        <v>16006</v>
      </c>
      <c r="C160">
        <v>4115561</v>
      </c>
      <c r="D160" t="s">
        <v>595</v>
      </c>
      <c r="E160" t="s">
        <v>596</v>
      </c>
      <c r="F160" s="37">
        <v>4115561</v>
      </c>
      <c r="G160" t="s">
        <v>597</v>
      </c>
      <c r="H160" t="s">
        <v>243</v>
      </c>
      <c r="J160">
        <v>14135.67</v>
      </c>
      <c r="K160">
        <v>4663.84</v>
      </c>
      <c r="L160">
        <v>551.33000000000004</v>
      </c>
      <c r="M160">
        <v>0</v>
      </c>
      <c r="N160">
        <v>240.32</v>
      </c>
      <c r="O160">
        <v>3713.95</v>
      </c>
      <c r="P160">
        <v>464</v>
      </c>
      <c r="Q160">
        <v>714.07</v>
      </c>
      <c r="R160">
        <v>6519</v>
      </c>
      <c r="S160">
        <v>24483.18</v>
      </c>
      <c r="T160">
        <v>3.76</v>
      </c>
      <c r="U160">
        <v>125</v>
      </c>
      <c r="V160">
        <f t="shared" si="6"/>
        <v>0.11</v>
      </c>
      <c r="W160">
        <f t="shared" si="7"/>
        <v>3.65</v>
      </c>
      <c r="X160">
        <f t="shared" si="8"/>
        <v>0.10999999999999988</v>
      </c>
    </row>
    <row r="161" spans="1:24">
      <c r="A161" s="34">
        <v>523456</v>
      </c>
      <c r="B161">
        <v>40760</v>
      </c>
      <c r="C161">
        <v>4113486</v>
      </c>
      <c r="D161" t="s">
        <v>598</v>
      </c>
      <c r="E161" t="s">
        <v>599</v>
      </c>
      <c r="F161" s="37">
        <v>4113486</v>
      </c>
      <c r="G161" t="s">
        <v>118</v>
      </c>
      <c r="H161" t="s">
        <v>243</v>
      </c>
      <c r="J161">
        <v>15342.25</v>
      </c>
      <c r="K161">
        <v>0</v>
      </c>
      <c r="L161">
        <v>2940.5</v>
      </c>
      <c r="M161">
        <v>0</v>
      </c>
      <c r="N161">
        <v>1205.75</v>
      </c>
      <c r="O161">
        <v>5076.5</v>
      </c>
      <c r="P161">
        <v>3538</v>
      </c>
      <c r="Q161">
        <v>504</v>
      </c>
      <c r="R161">
        <v>8193</v>
      </c>
      <c r="S161">
        <v>28607</v>
      </c>
      <c r="T161">
        <v>3.49</v>
      </c>
      <c r="U161">
        <v>122</v>
      </c>
      <c r="V161">
        <f t="shared" si="6"/>
        <v>0.06</v>
      </c>
      <c r="W161">
        <f t="shared" si="7"/>
        <v>3.43</v>
      </c>
      <c r="X161">
        <f t="shared" si="8"/>
        <v>6.0000000000000053E-2</v>
      </c>
    </row>
    <row r="162" spans="1:24">
      <c r="A162" s="34">
        <v>523456</v>
      </c>
      <c r="B162">
        <v>23200</v>
      </c>
      <c r="C162">
        <v>4115711</v>
      </c>
      <c r="D162" t="s">
        <v>600</v>
      </c>
      <c r="E162" t="s">
        <v>601</v>
      </c>
      <c r="F162" s="37">
        <v>4115711</v>
      </c>
      <c r="G162" t="s">
        <v>119</v>
      </c>
      <c r="H162" t="s">
        <v>243</v>
      </c>
      <c r="J162">
        <v>23806.75</v>
      </c>
      <c r="K162">
        <v>3293.25</v>
      </c>
      <c r="L162">
        <v>617.89</v>
      </c>
      <c r="M162">
        <v>121.25</v>
      </c>
      <c r="N162">
        <v>0</v>
      </c>
      <c r="O162">
        <v>6716.75</v>
      </c>
      <c r="P162">
        <v>753.75</v>
      </c>
      <c r="Q162">
        <v>496</v>
      </c>
      <c r="R162">
        <v>8453</v>
      </c>
      <c r="S162">
        <v>35805.64</v>
      </c>
      <c r="T162">
        <v>4.24</v>
      </c>
      <c r="U162">
        <v>99</v>
      </c>
      <c r="V162">
        <f t="shared" si="6"/>
        <v>0.06</v>
      </c>
      <c r="W162">
        <f t="shared" si="7"/>
        <v>4.1800000000000006</v>
      </c>
      <c r="X162">
        <f t="shared" si="8"/>
        <v>5.9999999999999609E-2</v>
      </c>
    </row>
    <row r="163" spans="1:24">
      <c r="A163" s="34">
        <v>523456</v>
      </c>
      <c r="B163">
        <v>31500</v>
      </c>
      <c r="C163">
        <v>4210704</v>
      </c>
      <c r="D163" t="s">
        <v>602</v>
      </c>
      <c r="E163" t="s">
        <v>603</v>
      </c>
      <c r="F163" s="37">
        <v>4210704</v>
      </c>
      <c r="G163" t="s">
        <v>120</v>
      </c>
      <c r="H163" t="s">
        <v>243</v>
      </c>
      <c r="J163">
        <v>6959.3</v>
      </c>
      <c r="K163">
        <v>1597</v>
      </c>
      <c r="L163">
        <v>0</v>
      </c>
      <c r="M163">
        <v>0</v>
      </c>
      <c r="N163">
        <v>1308.25</v>
      </c>
      <c r="O163">
        <v>1521.75</v>
      </c>
      <c r="P163">
        <v>983.5</v>
      </c>
      <c r="Q163">
        <v>272</v>
      </c>
      <c r="R163">
        <v>3537</v>
      </c>
      <c r="S163">
        <v>12641.8</v>
      </c>
      <c r="T163">
        <v>3.57</v>
      </c>
      <c r="U163">
        <v>42</v>
      </c>
      <c r="V163">
        <f t="shared" si="6"/>
        <v>0.08</v>
      </c>
      <c r="W163">
        <f t="shared" si="7"/>
        <v>3.57</v>
      </c>
      <c r="X163">
        <f t="shared" si="8"/>
        <v>0</v>
      </c>
    </row>
    <row r="164" spans="1:24">
      <c r="A164" s="34">
        <v>523456</v>
      </c>
      <c r="B164">
        <v>40360</v>
      </c>
      <c r="C164">
        <v>4115891</v>
      </c>
      <c r="D164" t="s">
        <v>604</v>
      </c>
      <c r="E164" t="s">
        <v>605</v>
      </c>
      <c r="F164" s="37">
        <v>4115891</v>
      </c>
      <c r="G164" t="s">
        <v>121</v>
      </c>
      <c r="H164" t="s">
        <v>243</v>
      </c>
      <c r="J164">
        <v>11045.83</v>
      </c>
      <c r="K164">
        <v>2377.7199999999998</v>
      </c>
      <c r="L164">
        <v>1008.51</v>
      </c>
      <c r="M164">
        <v>0</v>
      </c>
      <c r="N164">
        <v>0</v>
      </c>
      <c r="O164">
        <v>6450.92</v>
      </c>
      <c r="P164">
        <v>1423.81</v>
      </c>
      <c r="Q164">
        <v>512</v>
      </c>
      <c r="R164">
        <v>3748</v>
      </c>
      <c r="S164">
        <v>22818.79</v>
      </c>
      <c r="T164">
        <v>6.09</v>
      </c>
      <c r="U164">
        <v>47</v>
      </c>
      <c r="V164">
        <f t="shared" si="6"/>
        <v>0.14000000000000001</v>
      </c>
      <c r="W164">
        <f t="shared" si="7"/>
        <v>6.09</v>
      </c>
      <c r="X164">
        <f t="shared" si="8"/>
        <v>0</v>
      </c>
    </row>
    <row r="165" spans="1:24">
      <c r="A165" s="34">
        <v>523456</v>
      </c>
      <c r="B165">
        <v>17800</v>
      </c>
      <c r="C165">
        <v>4115111</v>
      </c>
      <c r="D165" t="s">
        <v>606</v>
      </c>
      <c r="E165" t="s">
        <v>607</v>
      </c>
      <c r="F165" s="37">
        <v>4115111</v>
      </c>
      <c r="G165" t="s">
        <v>122</v>
      </c>
      <c r="H165" t="s">
        <v>243</v>
      </c>
      <c r="J165">
        <v>18257.259999999998</v>
      </c>
      <c r="K165">
        <v>7452.41</v>
      </c>
      <c r="L165">
        <v>512</v>
      </c>
      <c r="M165">
        <v>0</v>
      </c>
      <c r="N165">
        <v>470.06</v>
      </c>
      <c r="O165">
        <v>4482.87</v>
      </c>
      <c r="P165">
        <v>458.79</v>
      </c>
      <c r="Q165">
        <v>504</v>
      </c>
      <c r="R165">
        <v>8536</v>
      </c>
      <c r="S165">
        <v>32137.39</v>
      </c>
      <c r="T165">
        <v>3.76</v>
      </c>
      <c r="U165">
        <v>135</v>
      </c>
      <c r="V165">
        <f t="shared" si="6"/>
        <v>0.06</v>
      </c>
      <c r="W165">
        <f t="shared" si="7"/>
        <v>3.6999999999999997</v>
      </c>
      <c r="X165">
        <f t="shared" si="8"/>
        <v>6.0000000000000053E-2</v>
      </c>
    </row>
    <row r="166" spans="1:24">
      <c r="A166" s="34">
        <v>523456</v>
      </c>
      <c r="B166">
        <v>17200</v>
      </c>
      <c r="C166">
        <v>4115311</v>
      </c>
      <c r="D166" t="s">
        <v>608</v>
      </c>
      <c r="E166" t="s">
        <v>609</v>
      </c>
      <c r="F166" s="37">
        <v>4115311</v>
      </c>
      <c r="G166" t="s">
        <v>610</v>
      </c>
      <c r="H166" t="s">
        <v>243</v>
      </c>
      <c r="J166">
        <v>22163.72</v>
      </c>
      <c r="K166">
        <v>8244.24</v>
      </c>
      <c r="L166">
        <v>605.41999999999996</v>
      </c>
      <c r="M166">
        <v>0</v>
      </c>
      <c r="N166">
        <v>1814.25</v>
      </c>
      <c r="O166">
        <v>7829.94</v>
      </c>
      <c r="P166">
        <v>1738.11</v>
      </c>
      <c r="Q166">
        <v>432</v>
      </c>
      <c r="R166">
        <v>10879</v>
      </c>
      <c r="S166">
        <v>42827.68</v>
      </c>
      <c r="T166">
        <v>3.94</v>
      </c>
      <c r="U166">
        <v>147</v>
      </c>
      <c r="V166">
        <f t="shared" si="6"/>
        <v>0.04</v>
      </c>
      <c r="W166">
        <f t="shared" si="7"/>
        <v>3.9</v>
      </c>
      <c r="X166">
        <f t="shared" si="8"/>
        <v>4.0000000000000036E-2</v>
      </c>
    </row>
    <row r="167" spans="1:24">
      <c r="A167" s="34">
        <v>523456</v>
      </c>
      <c r="B167">
        <v>5600</v>
      </c>
      <c r="C167">
        <v>4114770</v>
      </c>
      <c r="D167" t="s">
        <v>611</v>
      </c>
      <c r="E167" t="s">
        <v>612</v>
      </c>
      <c r="F167" s="37">
        <v>4114770</v>
      </c>
      <c r="G167" t="s">
        <v>124</v>
      </c>
      <c r="H167" t="s">
        <v>243</v>
      </c>
      <c r="J167">
        <v>13130.99</v>
      </c>
      <c r="K167">
        <v>3632.18</v>
      </c>
      <c r="L167">
        <v>0</v>
      </c>
      <c r="M167">
        <v>0</v>
      </c>
      <c r="N167">
        <v>229.03</v>
      </c>
      <c r="O167">
        <v>4746.53</v>
      </c>
      <c r="P167">
        <v>872.05</v>
      </c>
      <c r="Q167">
        <v>544</v>
      </c>
      <c r="R167">
        <v>5803</v>
      </c>
      <c r="S167">
        <v>23154.78</v>
      </c>
      <c r="T167">
        <v>3.99</v>
      </c>
      <c r="U167">
        <v>109</v>
      </c>
      <c r="V167">
        <f t="shared" si="6"/>
        <v>0.09</v>
      </c>
      <c r="W167">
        <f t="shared" si="7"/>
        <v>3.9000000000000004</v>
      </c>
      <c r="X167">
        <f t="shared" si="8"/>
        <v>8.9999999999999858E-2</v>
      </c>
    </row>
    <row r="168" spans="1:24">
      <c r="A168" s="34">
        <v>523456</v>
      </c>
      <c r="B168">
        <v>12600</v>
      </c>
      <c r="C168">
        <v>4150702</v>
      </c>
      <c r="D168" t="s">
        <v>613</v>
      </c>
      <c r="E168" t="s">
        <v>614</v>
      </c>
      <c r="F168" s="37">
        <v>4150702</v>
      </c>
      <c r="G168" t="s">
        <v>615</v>
      </c>
      <c r="H168" t="s">
        <v>243</v>
      </c>
      <c r="J168">
        <v>34710.25</v>
      </c>
      <c r="K168">
        <v>9489.2000000000007</v>
      </c>
      <c r="L168">
        <v>771</v>
      </c>
      <c r="M168">
        <v>0</v>
      </c>
      <c r="N168">
        <v>0</v>
      </c>
      <c r="O168">
        <v>9247.5</v>
      </c>
      <c r="P168">
        <v>875</v>
      </c>
      <c r="Q168">
        <v>488</v>
      </c>
      <c r="R168">
        <v>11271</v>
      </c>
      <c r="S168">
        <v>55580.95</v>
      </c>
      <c r="T168">
        <v>4.93</v>
      </c>
      <c r="U168">
        <v>155</v>
      </c>
      <c r="V168">
        <f t="shared" si="6"/>
        <v>0.04</v>
      </c>
      <c r="W168">
        <f t="shared" si="7"/>
        <v>4.8899999999999997</v>
      </c>
      <c r="X168">
        <f t="shared" si="8"/>
        <v>4.0000000000000036E-2</v>
      </c>
    </row>
    <row r="169" spans="1:24">
      <c r="A169" s="34">
        <v>523456</v>
      </c>
      <c r="B169">
        <v>10100</v>
      </c>
      <c r="C169">
        <v>4114761</v>
      </c>
      <c r="D169" t="s">
        <v>616</v>
      </c>
      <c r="E169" t="s">
        <v>617</v>
      </c>
      <c r="F169" s="37">
        <v>4114761</v>
      </c>
      <c r="G169" t="s">
        <v>618</v>
      </c>
      <c r="H169" t="s">
        <v>243</v>
      </c>
      <c r="J169">
        <v>11320.45</v>
      </c>
      <c r="K169">
        <v>1835.62</v>
      </c>
      <c r="L169">
        <v>448</v>
      </c>
      <c r="M169">
        <v>0</v>
      </c>
      <c r="N169">
        <v>1634.28</v>
      </c>
      <c r="O169">
        <v>6577.44</v>
      </c>
      <c r="P169">
        <v>488</v>
      </c>
      <c r="Q169">
        <v>416</v>
      </c>
      <c r="R169">
        <v>6459</v>
      </c>
      <c r="S169">
        <v>22719.79</v>
      </c>
      <c r="T169">
        <v>3.52</v>
      </c>
      <c r="U169">
        <v>99</v>
      </c>
      <c r="V169">
        <f t="shared" si="6"/>
        <v>0.06</v>
      </c>
      <c r="W169">
        <f t="shared" si="7"/>
        <v>3.46</v>
      </c>
      <c r="X169">
        <f t="shared" si="8"/>
        <v>6.0000000000000053E-2</v>
      </c>
    </row>
    <row r="170" spans="1:24">
      <c r="A170" s="34">
        <v>523456</v>
      </c>
      <c r="B170">
        <v>26060</v>
      </c>
      <c r="C170">
        <v>4115811</v>
      </c>
      <c r="D170" t="s">
        <v>619</v>
      </c>
      <c r="E170" t="s">
        <v>620</v>
      </c>
      <c r="F170" s="37">
        <v>4115811</v>
      </c>
      <c r="G170" t="s">
        <v>128</v>
      </c>
      <c r="H170" t="s">
        <v>243</v>
      </c>
      <c r="J170">
        <v>24311.75</v>
      </c>
      <c r="K170">
        <v>4441.75</v>
      </c>
      <c r="L170">
        <v>1404.5</v>
      </c>
      <c r="M170">
        <v>0</v>
      </c>
      <c r="N170">
        <v>0</v>
      </c>
      <c r="O170">
        <v>3535.25</v>
      </c>
      <c r="P170">
        <v>2092</v>
      </c>
      <c r="Q170">
        <v>390.67</v>
      </c>
      <c r="R170">
        <v>8806</v>
      </c>
      <c r="S170">
        <v>36175.919999999998</v>
      </c>
      <c r="T170">
        <v>4.1100000000000003</v>
      </c>
      <c r="U170">
        <v>115</v>
      </c>
      <c r="V170">
        <f t="shared" si="6"/>
        <v>0.04</v>
      </c>
      <c r="W170">
        <f t="shared" si="7"/>
        <v>4.07</v>
      </c>
      <c r="X170">
        <f t="shared" si="8"/>
        <v>4.0000000000000036E-2</v>
      </c>
    </row>
    <row r="171" spans="1:24">
      <c r="A171" s="34">
        <v>523456</v>
      </c>
      <c r="B171">
        <v>24600</v>
      </c>
      <c r="C171">
        <v>4114245</v>
      </c>
      <c r="D171" t="s">
        <v>621</v>
      </c>
      <c r="E171" t="s">
        <v>622</v>
      </c>
      <c r="F171" s="37">
        <v>4114245</v>
      </c>
      <c r="G171" t="s">
        <v>129</v>
      </c>
      <c r="H171" t="s">
        <v>243</v>
      </c>
      <c r="J171">
        <v>26375.34</v>
      </c>
      <c r="K171">
        <v>9734.1</v>
      </c>
      <c r="L171">
        <v>1048.07</v>
      </c>
      <c r="M171">
        <v>0</v>
      </c>
      <c r="N171">
        <v>0</v>
      </c>
      <c r="O171">
        <v>3998.85</v>
      </c>
      <c r="P171">
        <v>668.34</v>
      </c>
      <c r="Q171">
        <v>472.91</v>
      </c>
      <c r="R171">
        <v>9105</v>
      </c>
      <c r="S171">
        <v>42297.61</v>
      </c>
      <c r="T171">
        <v>4.6500000000000004</v>
      </c>
      <c r="U171">
        <v>139</v>
      </c>
      <c r="V171">
        <f t="shared" si="6"/>
        <v>0.05</v>
      </c>
      <c r="W171">
        <f t="shared" si="7"/>
        <v>4.6000000000000005</v>
      </c>
      <c r="X171">
        <f t="shared" si="8"/>
        <v>4.9999999999999822E-2</v>
      </c>
    </row>
    <row r="172" spans="1:24">
      <c r="A172" s="34">
        <v>523456</v>
      </c>
      <c r="B172">
        <v>5100</v>
      </c>
      <c r="C172">
        <v>4113361</v>
      </c>
      <c r="D172" t="s">
        <v>623</v>
      </c>
      <c r="E172" t="s">
        <v>624</v>
      </c>
      <c r="F172" s="37">
        <v>4113361</v>
      </c>
      <c r="G172" t="s">
        <v>625</v>
      </c>
      <c r="H172" t="s">
        <v>243</v>
      </c>
      <c r="J172">
        <v>6326</v>
      </c>
      <c r="K172">
        <v>0</v>
      </c>
      <c r="L172">
        <v>1645.75</v>
      </c>
      <c r="M172">
        <v>0</v>
      </c>
      <c r="N172">
        <v>519</v>
      </c>
      <c r="O172">
        <v>1998.75</v>
      </c>
      <c r="P172">
        <v>826.25</v>
      </c>
      <c r="Q172">
        <v>420</v>
      </c>
      <c r="R172">
        <v>3492</v>
      </c>
      <c r="S172">
        <v>11735.75</v>
      </c>
      <c r="T172">
        <v>3.36</v>
      </c>
      <c r="U172">
        <v>50</v>
      </c>
      <c r="V172">
        <f t="shared" si="6"/>
        <v>0.12</v>
      </c>
      <c r="W172">
        <f t="shared" si="7"/>
        <v>3.36</v>
      </c>
      <c r="X172">
        <f t="shared" si="8"/>
        <v>0</v>
      </c>
    </row>
    <row r="173" spans="1:24">
      <c r="A173" s="34">
        <v>523456</v>
      </c>
      <c r="B173">
        <v>25040</v>
      </c>
      <c r="C173">
        <v>4111670</v>
      </c>
      <c r="D173" t="s">
        <v>626</v>
      </c>
      <c r="E173" t="s">
        <v>627</v>
      </c>
      <c r="F173" s="37">
        <v>4111670</v>
      </c>
      <c r="G173" t="s">
        <v>131</v>
      </c>
      <c r="H173" t="s">
        <v>243</v>
      </c>
      <c r="J173">
        <v>7652.22</v>
      </c>
      <c r="K173">
        <v>1563.97</v>
      </c>
      <c r="L173">
        <v>0</v>
      </c>
      <c r="M173">
        <v>0</v>
      </c>
      <c r="N173">
        <v>0</v>
      </c>
      <c r="O173">
        <v>2296.9699999999998</v>
      </c>
      <c r="P173">
        <v>488</v>
      </c>
      <c r="Q173">
        <v>16</v>
      </c>
      <c r="R173">
        <v>2349</v>
      </c>
      <c r="S173">
        <v>12017.16</v>
      </c>
      <c r="T173">
        <v>5.12</v>
      </c>
      <c r="U173">
        <v>28</v>
      </c>
      <c r="V173">
        <f t="shared" si="6"/>
        <v>0.01</v>
      </c>
      <c r="W173">
        <f t="shared" si="7"/>
        <v>5.12</v>
      </c>
      <c r="X173">
        <f t="shared" si="8"/>
        <v>0</v>
      </c>
    </row>
    <row r="174" spans="1:24">
      <c r="A174" s="34">
        <v>523456</v>
      </c>
      <c r="B174">
        <v>5500</v>
      </c>
      <c r="C174">
        <v>4115801</v>
      </c>
      <c r="D174" t="s">
        <v>628</v>
      </c>
      <c r="E174" t="s">
        <v>629</v>
      </c>
      <c r="F174" s="37">
        <v>4115801</v>
      </c>
      <c r="G174" t="s">
        <v>132</v>
      </c>
      <c r="H174" t="s">
        <v>243</v>
      </c>
      <c r="J174">
        <v>21868.15</v>
      </c>
      <c r="K174">
        <v>7313.25</v>
      </c>
      <c r="L174">
        <v>965.25</v>
      </c>
      <c r="M174">
        <v>0</v>
      </c>
      <c r="N174">
        <v>0</v>
      </c>
      <c r="O174">
        <v>5594</v>
      </c>
      <c r="P174">
        <v>1510</v>
      </c>
      <c r="Q174">
        <v>512</v>
      </c>
      <c r="R174">
        <v>9675</v>
      </c>
      <c r="S174">
        <v>37762.65</v>
      </c>
      <c r="T174">
        <v>3.9</v>
      </c>
      <c r="U174">
        <v>137</v>
      </c>
      <c r="V174">
        <f t="shared" si="6"/>
        <v>0.05</v>
      </c>
      <c r="W174">
        <f t="shared" si="7"/>
        <v>3.85</v>
      </c>
      <c r="X174">
        <f t="shared" si="8"/>
        <v>4.9999999999999822E-2</v>
      </c>
    </row>
    <row r="175" spans="1:24">
      <c r="A175" s="34">
        <v>523456</v>
      </c>
      <c r="B175">
        <v>33000</v>
      </c>
      <c r="C175">
        <v>4114519</v>
      </c>
      <c r="D175" t="s">
        <v>630</v>
      </c>
      <c r="E175" t="s">
        <v>631</v>
      </c>
      <c r="F175" s="37">
        <v>4114519</v>
      </c>
      <c r="G175" t="s">
        <v>133</v>
      </c>
      <c r="H175" t="s">
        <v>243</v>
      </c>
      <c r="J175">
        <v>5799.18</v>
      </c>
      <c r="K175">
        <v>2569.4699999999998</v>
      </c>
      <c r="L175">
        <v>224.27</v>
      </c>
      <c r="M175">
        <v>0</v>
      </c>
      <c r="N175">
        <v>0</v>
      </c>
      <c r="O175">
        <v>1043.81</v>
      </c>
      <c r="P175">
        <v>0</v>
      </c>
      <c r="Q175">
        <v>496</v>
      </c>
      <c r="R175">
        <v>2986</v>
      </c>
      <c r="S175">
        <v>10132.73</v>
      </c>
      <c r="T175">
        <v>3.39</v>
      </c>
      <c r="U175">
        <v>49</v>
      </c>
      <c r="V175">
        <f t="shared" si="6"/>
        <v>0.17</v>
      </c>
      <c r="W175">
        <f t="shared" si="7"/>
        <v>3.39</v>
      </c>
      <c r="X175">
        <f t="shared" si="8"/>
        <v>0</v>
      </c>
    </row>
    <row r="176" spans="1:24">
      <c r="A176" s="34">
        <v>523456</v>
      </c>
      <c r="B176">
        <v>17600</v>
      </c>
      <c r="C176">
        <v>4114500</v>
      </c>
      <c r="D176" t="s">
        <v>632</v>
      </c>
      <c r="E176" t="s">
        <v>633</v>
      </c>
      <c r="F176" s="37">
        <v>4114500</v>
      </c>
      <c r="G176" t="s">
        <v>134</v>
      </c>
      <c r="H176" t="s">
        <v>243</v>
      </c>
      <c r="J176">
        <v>13929.37</v>
      </c>
      <c r="K176">
        <v>2790.88</v>
      </c>
      <c r="L176">
        <v>1163.1600000000001</v>
      </c>
      <c r="M176">
        <v>0</v>
      </c>
      <c r="N176">
        <v>0</v>
      </c>
      <c r="O176">
        <v>5385.83</v>
      </c>
      <c r="P176">
        <v>1452.09</v>
      </c>
      <c r="Q176">
        <v>512</v>
      </c>
      <c r="R176">
        <v>5972</v>
      </c>
      <c r="S176">
        <v>25233.33</v>
      </c>
      <c r="T176">
        <v>4.2300000000000004</v>
      </c>
      <c r="U176">
        <v>83</v>
      </c>
      <c r="V176">
        <f t="shared" si="6"/>
        <v>0.09</v>
      </c>
      <c r="W176">
        <f t="shared" si="7"/>
        <v>4.1400000000000006</v>
      </c>
      <c r="X176">
        <f t="shared" si="8"/>
        <v>8.9999999999999858E-2</v>
      </c>
    </row>
    <row r="177" spans="1:24">
      <c r="A177" s="34">
        <v>523456</v>
      </c>
      <c r="B177">
        <v>4400</v>
      </c>
      <c r="C177">
        <v>4114551</v>
      </c>
      <c r="D177" t="s">
        <v>634</v>
      </c>
      <c r="E177" t="s">
        <v>635</v>
      </c>
      <c r="F177" s="37">
        <v>4114551</v>
      </c>
      <c r="G177" t="s">
        <v>135</v>
      </c>
      <c r="H177" t="s">
        <v>243</v>
      </c>
      <c r="J177">
        <v>16288.79</v>
      </c>
      <c r="K177">
        <v>4174.12</v>
      </c>
      <c r="L177">
        <v>453.89</v>
      </c>
      <c r="M177">
        <v>0</v>
      </c>
      <c r="N177">
        <v>0</v>
      </c>
      <c r="O177">
        <v>5605.58</v>
      </c>
      <c r="P177">
        <v>2248.88</v>
      </c>
      <c r="Q177">
        <v>424.17</v>
      </c>
      <c r="R177">
        <v>7215</v>
      </c>
      <c r="S177">
        <v>29195.43</v>
      </c>
      <c r="T177">
        <v>4.05</v>
      </c>
      <c r="U177">
        <v>90</v>
      </c>
      <c r="V177">
        <f t="shared" si="6"/>
        <v>0.06</v>
      </c>
      <c r="W177">
        <f t="shared" si="7"/>
        <v>3.9899999999999998</v>
      </c>
      <c r="X177">
        <f t="shared" si="8"/>
        <v>6.0000000000000053E-2</v>
      </c>
    </row>
    <row r="178" spans="1:24">
      <c r="A178" s="34">
        <v>523456</v>
      </c>
      <c r="B178">
        <v>3300</v>
      </c>
      <c r="C178">
        <v>4114586</v>
      </c>
      <c r="D178" t="s">
        <v>636</v>
      </c>
      <c r="E178" t="s">
        <v>637</v>
      </c>
      <c r="F178" s="37">
        <v>4114586</v>
      </c>
      <c r="G178" t="s">
        <v>136</v>
      </c>
      <c r="H178" t="s">
        <v>243</v>
      </c>
      <c r="J178">
        <v>11163.28</v>
      </c>
      <c r="K178">
        <v>1908.21</v>
      </c>
      <c r="L178">
        <v>472.48</v>
      </c>
      <c r="M178">
        <v>0</v>
      </c>
      <c r="N178">
        <v>2051.2399999999998</v>
      </c>
      <c r="O178">
        <v>3101.14</v>
      </c>
      <c r="P178">
        <v>996.05</v>
      </c>
      <c r="Q178">
        <v>476</v>
      </c>
      <c r="R178">
        <v>5210</v>
      </c>
      <c r="S178">
        <v>20168.400000000001</v>
      </c>
      <c r="T178">
        <v>3.87</v>
      </c>
      <c r="U178">
        <v>88</v>
      </c>
      <c r="V178">
        <f t="shared" si="6"/>
        <v>0.09</v>
      </c>
      <c r="W178">
        <f t="shared" si="7"/>
        <v>3.7800000000000002</v>
      </c>
      <c r="X178">
        <f t="shared" si="8"/>
        <v>8.9999999999999858E-2</v>
      </c>
    </row>
    <row r="179" spans="1:24">
      <c r="A179" s="34">
        <v>523456</v>
      </c>
      <c r="B179">
        <v>17000</v>
      </c>
      <c r="C179">
        <v>4114578</v>
      </c>
      <c r="D179" t="s">
        <v>638</v>
      </c>
      <c r="E179" t="s">
        <v>639</v>
      </c>
      <c r="F179" s="37">
        <v>4114578</v>
      </c>
      <c r="G179" t="s">
        <v>137</v>
      </c>
      <c r="H179" t="s">
        <v>243</v>
      </c>
      <c r="J179">
        <v>14891.9</v>
      </c>
      <c r="K179">
        <v>3390.12</v>
      </c>
      <c r="L179">
        <v>65.63</v>
      </c>
      <c r="M179">
        <v>0</v>
      </c>
      <c r="N179">
        <v>1011.06</v>
      </c>
      <c r="O179">
        <v>3289.65</v>
      </c>
      <c r="P179">
        <v>889.33</v>
      </c>
      <c r="Q179">
        <v>472</v>
      </c>
      <c r="R179">
        <v>6157</v>
      </c>
      <c r="S179">
        <v>24009.69</v>
      </c>
      <c r="T179">
        <v>3.9</v>
      </c>
      <c r="U179">
        <v>92</v>
      </c>
      <c r="V179">
        <f t="shared" si="6"/>
        <v>0.08</v>
      </c>
      <c r="W179">
        <f t="shared" si="7"/>
        <v>3.82</v>
      </c>
      <c r="X179">
        <f t="shared" si="8"/>
        <v>8.0000000000000071E-2</v>
      </c>
    </row>
    <row r="180" spans="1:24">
      <c r="A180" s="34">
        <v>523456</v>
      </c>
      <c r="B180">
        <v>20000</v>
      </c>
      <c r="C180">
        <v>4114543</v>
      </c>
      <c r="D180" t="s">
        <v>640</v>
      </c>
      <c r="E180" t="s">
        <v>641</v>
      </c>
      <c r="F180" s="37">
        <v>4114543</v>
      </c>
      <c r="G180" t="s">
        <v>138</v>
      </c>
      <c r="H180" t="s">
        <v>243</v>
      </c>
      <c r="J180">
        <v>13819.72</v>
      </c>
      <c r="K180">
        <v>3075.43</v>
      </c>
      <c r="L180">
        <v>151.12</v>
      </c>
      <c r="M180">
        <v>0</v>
      </c>
      <c r="N180">
        <v>0</v>
      </c>
      <c r="O180">
        <v>3813.03</v>
      </c>
      <c r="P180">
        <v>1592.33</v>
      </c>
      <c r="Q180">
        <v>806.24</v>
      </c>
      <c r="R180">
        <v>5996</v>
      </c>
      <c r="S180">
        <v>23257.87</v>
      </c>
      <c r="T180">
        <v>3.88</v>
      </c>
      <c r="U180">
        <v>80</v>
      </c>
      <c r="V180">
        <f t="shared" si="6"/>
        <v>0.13</v>
      </c>
      <c r="W180">
        <f t="shared" si="7"/>
        <v>3.75</v>
      </c>
      <c r="X180">
        <f t="shared" si="8"/>
        <v>0.12999999999999989</v>
      </c>
    </row>
    <row r="181" spans="1:24">
      <c r="A181" s="34">
        <v>523456</v>
      </c>
      <c r="B181">
        <v>18300</v>
      </c>
      <c r="C181">
        <v>4114688</v>
      </c>
      <c r="D181" t="s">
        <v>642</v>
      </c>
      <c r="E181" t="s">
        <v>643</v>
      </c>
      <c r="F181" s="37">
        <v>4114688</v>
      </c>
      <c r="G181" t="s">
        <v>644</v>
      </c>
      <c r="H181" t="s">
        <v>243</v>
      </c>
      <c r="J181">
        <v>10930.01</v>
      </c>
      <c r="K181">
        <v>2853.28</v>
      </c>
      <c r="L181">
        <v>1000.83</v>
      </c>
      <c r="M181">
        <v>0</v>
      </c>
      <c r="N181">
        <v>1224.01</v>
      </c>
      <c r="O181">
        <v>3146.17</v>
      </c>
      <c r="P181">
        <v>489.43</v>
      </c>
      <c r="Q181">
        <v>484</v>
      </c>
      <c r="R181">
        <v>5518</v>
      </c>
      <c r="S181">
        <v>20127.73</v>
      </c>
      <c r="T181">
        <v>3.65</v>
      </c>
      <c r="U181">
        <v>74</v>
      </c>
      <c r="V181">
        <f t="shared" si="6"/>
        <v>0.09</v>
      </c>
      <c r="W181">
        <f t="shared" si="7"/>
        <v>3.56</v>
      </c>
      <c r="X181">
        <f t="shared" si="8"/>
        <v>8.9999999999999858E-2</v>
      </c>
    </row>
    <row r="182" spans="1:24">
      <c r="A182" s="34">
        <v>523456</v>
      </c>
      <c r="B182">
        <v>1600</v>
      </c>
      <c r="C182">
        <v>4114696</v>
      </c>
      <c r="D182" t="s">
        <v>645</v>
      </c>
      <c r="E182" t="s">
        <v>646</v>
      </c>
      <c r="F182" s="37">
        <v>4114696</v>
      </c>
      <c r="G182" t="s">
        <v>139</v>
      </c>
      <c r="H182" t="s">
        <v>243</v>
      </c>
      <c r="J182">
        <v>20751.21</v>
      </c>
      <c r="K182">
        <v>5842.38</v>
      </c>
      <c r="L182">
        <v>2165.37</v>
      </c>
      <c r="M182">
        <v>0</v>
      </c>
      <c r="N182">
        <v>208.91</v>
      </c>
      <c r="O182">
        <v>4523.3599999999997</v>
      </c>
      <c r="P182">
        <v>714.16</v>
      </c>
      <c r="Q182">
        <v>512</v>
      </c>
      <c r="R182">
        <v>8878</v>
      </c>
      <c r="S182">
        <v>34717.39</v>
      </c>
      <c r="T182">
        <v>3.91</v>
      </c>
      <c r="U182">
        <v>128</v>
      </c>
      <c r="V182">
        <f t="shared" si="6"/>
        <v>0.06</v>
      </c>
      <c r="W182">
        <f t="shared" si="7"/>
        <v>3.85</v>
      </c>
      <c r="X182">
        <f t="shared" si="8"/>
        <v>6.0000000000000053E-2</v>
      </c>
    </row>
    <row r="183" spans="1:24">
      <c r="A183" s="34">
        <v>523456</v>
      </c>
      <c r="B183">
        <v>41111</v>
      </c>
      <c r="C183">
        <v>4115281</v>
      </c>
      <c r="D183" t="s">
        <v>647</v>
      </c>
      <c r="E183" t="s">
        <v>648</v>
      </c>
      <c r="F183" s="37">
        <v>4115281</v>
      </c>
      <c r="G183" t="s">
        <v>140</v>
      </c>
      <c r="H183" t="s">
        <v>243</v>
      </c>
      <c r="J183">
        <v>12210.44</v>
      </c>
      <c r="K183">
        <v>2529.7399999999998</v>
      </c>
      <c r="L183">
        <v>0</v>
      </c>
      <c r="M183">
        <v>0</v>
      </c>
      <c r="N183">
        <v>0</v>
      </c>
      <c r="O183">
        <v>6066.67</v>
      </c>
      <c r="P183">
        <v>2656.51</v>
      </c>
      <c r="Q183">
        <v>472</v>
      </c>
      <c r="R183">
        <v>5066</v>
      </c>
      <c r="S183">
        <v>23935.360000000001</v>
      </c>
      <c r="T183">
        <v>4.72</v>
      </c>
      <c r="U183">
        <v>80</v>
      </c>
      <c r="V183">
        <f t="shared" si="6"/>
        <v>0.09</v>
      </c>
      <c r="W183">
        <f t="shared" si="7"/>
        <v>4.63</v>
      </c>
      <c r="X183">
        <f t="shared" si="8"/>
        <v>8.9999999999999858E-2</v>
      </c>
    </row>
    <row r="184" spans="1:24">
      <c r="A184" s="34">
        <v>523456</v>
      </c>
      <c r="B184">
        <v>29080</v>
      </c>
      <c r="C184">
        <v>4111779</v>
      </c>
      <c r="D184" t="s">
        <v>649</v>
      </c>
      <c r="E184" t="s">
        <v>650</v>
      </c>
      <c r="F184" s="37">
        <v>4111779</v>
      </c>
      <c r="G184" t="s">
        <v>142</v>
      </c>
      <c r="H184" t="s">
        <v>243</v>
      </c>
      <c r="J184">
        <v>20683.5</v>
      </c>
      <c r="K184">
        <v>3996.14</v>
      </c>
      <c r="L184">
        <v>379</v>
      </c>
      <c r="M184">
        <v>357.75</v>
      </c>
      <c r="N184">
        <v>0</v>
      </c>
      <c r="O184">
        <v>8923.08</v>
      </c>
      <c r="P184">
        <v>2496</v>
      </c>
      <c r="Q184">
        <v>512</v>
      </c>
      <c r="R184">
        <v>8465</v>
      </c>
      <c r="S184">
        <v>37347.47</v>
      </c>
      <c r="T184">
        <v>4.41</v>
      </c>
      <c r="U184">
        <v>117</v>
      </c>
      <c r="V184">
        <f t="shared" si="6"/>
        <v>0.06</v>
      </c>
      <c r="W184">
        <f t="shared" si="7"/>
        <v>4.3500000000000005</v>
      </c>
      <c r="X184">
        <f t="shared" si="8"/>
        <v>5.9999999999999609E-2</v>
      </c>
    </row>
    <row r="185" spans="1:24">
      <c r="A185" s="34">
        <v>523456</v>
      </c>
      <c r="B185">
        <v>2600</v>
      </c>
      <c r="C185">
        <v>4110508</v>
      </c>
      <c r="D185" t="s">
        <v>651</v>
      </c>
      <c r="E185" t="s">
        <v>652</v>
      </c>
      <c r="F185" s="37">
        <v>4110508</v>
      </c>
      <c r="G185" t="s">
        <v>653</v>
      </c>
      <c r="H185" t="s">
        <v>243</v>
      </c>
      <c r="J185">
        <v>15672.08</v>
      </c>
      <c r="K185">
        <v>2008</v>
      </c>
      <c r="L185">
        <v>1368.25</v>
      </c>
      <c r="M185">
        <v>0</v>
      </c>
      <c r="N185">
        <v>0</v>
      </c>
      <c r="O185">
        <v>4760.75</v>
      </c>
      <c r="P185">
        <v>3004</v>
      </c>
      <c r="Q185">
        <v>504</v>
      </c>
      <c r="R185">
        <v>6101</v>
      </c>
      <c r="S185">
        <v>27317.08</v>
      </c>
      <c r="T185">
        <v>4.4800000000000004</v>
      </c>
      <c r="U185">
        <v>84</v>
      </c>
      <c r="V185">
        <f t="shared" si="6"/>
        <v>0.08</v>
      </c>
      <c r="W185">
        <f t="shared" si="7"/>
        <v>4.4000000000000004</v>
      </c>
      <c r="X185">
        <f t="shared" si="8"/>
        <v>8.0000000000000071E-2</v>
      </c>
    </row>
    <row r="186" spans="1:24">
      <c r="A186" s="34">
        <v>523456</v>
      </c>
      <c r="B186">
        <v>19700</v>
      </c>
      <c r="C186">
        <v>4160107</v>
      </c>
      <c r="D186" t="s">
        <v>654</v>
      </c>
      <c r="E186" t="s">
        <v>655</v>
      </c>
      <c r="F186" s="37">
        <v>4160107</v>
      </c>
      <c r="G186" t="s">
        <v>656</v>
      </c>
      <c r="H186" t="s">
        <v>243</v>
      </c>
      <c r="J186">
        <v>36091.43</v>
      </c>
      <c r="K186">
        <v>14850</v>
      </c>
      <c r="L186">
        <v>643.25</v>
      </c>
      <c r="M186">
        <v>0</v>
      </c>
      <c r="N186">
        <v>0</v>
      </c>
      <c r="O186">
        <v>6455.64</v>
      </c>
      <c r="P186">
        <v>237.75</v>
      </c>
      <c r="Q186">
        <v>306</v>
      </c>
      <c r="R186">
        <v>11617</v>
      </c>
      <c r="S186">
        <v>58584.07</v>
      </c>
      <c r="T186">
        <v>5.04</v>
      </c>
      <c r="U186">
        <v>187</v>
      </c>
      <c r="V186">
        <f t="shared" si="6"/>
        <v>0.03</v>
      </c>
      <c r="W186">
        <f t="shared" si="7"/>
        <v>5.01</v>
      </c>
      <c r="X186">
        <f t="shared" si="8"/>
        <v>3.0000000000000249E-2</v>
      </c>
    </row>
    <row r="187" spans="1:24">
      <c r="A187" s="34">
        <v>523456</v>
      </c>
      <c r="B187">
        <v>17400</v>
      </c>
      <c r="C187">
        <v>4115861</v>
      </c>
      <c r="D187" t="s">
        <v>657</v>
      </c>
      <c r="E187" t="s">
        <v>658</v>
      </c>
      <c r="F187" s="37">
        <v>4115861</v>
      </c>
      <c r="G187" t="s">
        <v>191</v>
      </c>
      <c r="H187" t="s">
        <v>243</v>
      </c>
      <c r="J187">
        <v>20693.580000000002</v>
      </c>
      <c r="K187">
        <v>8299.3700000000008</v>
      </c>
      <c r="L187">
        <v>724.97</v>
      </c>
      <c r="M187">
        <v>0</v>
      </c>
      <c r="N187">
        <v>0</v>
      </c>
      <c r="O187">
        <v>1719.92</v>
      </c>
      <c r="P187">
        <v>1585.33</v>
      </c>
      <c r="Q187">
        <v>512</v>
      </c>
      <c r="R187">
        <v>9397</v>
      </c>
      <c r="S187">
        <v>33535.17</v>
      </c>
      <c r="T187">
        <v>3.57</v>
      </c>
      <c r="U187">
        <v>150</v>
      </c>
      <c r="V187">
        <f t="shared" si="6"/>
        <v>0.05</v>
      </c>
      <c r="W187">
        <f t="shared" si="7"/>
        <v>3.52</v>
      </c>
      <c r="X187">
        <f t="shared" si="8"/>
        <v>4.9999999999999822E-2</v>
      </c>
    </row>
    <row r="188" spans="1:24">
      <c r="A188" s="34">
        <v>523456</v>
      </c>
      <c r="B188">
        <v>17500</v>
      </c>
      <c r="C188">
        <v>4115731</v>
      </c>
      <c r="D188" t="s">
        <v>659</v>
      </c>
      <c r="E188" t="s">
        <v>660</v>
      </c>
      <c r="F188" s="37">
        <v>4115731</v>
      </c>
      <c r="G188" t="s">
        <v>661</v>
      </c>
      <c r="H188" t="s">
        <v>243</v>
      </c>
      <c r="J188">
        <v>17126.71</v>
      </c>
      <c r="K188">
        <v>4689.4399999999996</v>
      </c>
      <c r="L188">
        <v>1435.96</v>
      </c>
      <c r="M188">
        <v>0</v>
      </c>
      <c r="N188">
        <v>3878.2</v>
      </c>
      <c r="O188">
        <v>5238.75</v>
      </c>
      <c r="P188">
        <v>1610.24</v>
      </c>
      <c r="Q188">
        <v>496</v>
      </c>
      <c r="R188">
        <v>7809</v>
      </c>
      <c r="S188">
        <v>34475.300000000003</v>
      </c>
      <c r="T188">
        <v>4.41</v>
      </c>
      <c r="U188">
        <v>136</v>
      </c>
      <c r="V188">
        <f t="shared" si="6"/>
        <v>0.06</v>
      </c>
      <c r="W188">
        <f t="shared" si="7"/>
        <v>4.3500000000000005</v>
      </c>
      <c r="X188">
        <f t="shared" si="8"/>
        <v>5.9999999999999609E-2</v>
      </c>
    </row>
    <row r="189" spans="1:24">
      <c r="A189" s="34">
        <v>523456</v>
      </c>
      <c r="B189">
        <v>5830</v>
      </c>
      <c r="C189">
        <v>4115671</v>
      </c>
      <c r="D189" t="s">
        <v>662</v>
      </c>
      <c r="E189" t="s">
        <v>663</v>
      </c>
      <c r="F189" s="37">
        <v>4115671</v>
      </c>
      <c r="G189" t="s">
        <v>195</v>
      </c>
      <c r="H189" t="s">
        <v>243</v>
      </c>
      <c r="J189">
        <v>11120.26</v>
      </c>
      <c r="K189">
        <v>3709.69</v>
      </c>
      <c r="L189">
        <v>396.27</v>
      </c>
      <c r="M189">
        <v>0</v>
      </c>
      <c r="N189">
        <v>762.22</v>
      </c>
      <c r="O189">
        <v>3925.35</v>
      </c>
      <c r="P189">
        <v>0</v>
      </c>
      <c r="Q189">
        <v>303.5</v>
      </c>
      <c r="R189">
        <v>5577</v>
      </c>
      <c r="S189">
        <v>20217.29</v>
      </c>
      <c r="T189">
        <v>3.63</v>
      </c>
      <c r="U189">
        <v>90</v>
      </c>
      <c r="V189">
        <f t="shared" si="6"/>
        <v>0.05</v>
      </c>
      <c r="W189">
        <f t="shared" si="7"/>
        <v>3.58</v>
      </c>
      <c r="X189">
        <f t="shared" si="8"/>
        <v>4.9999999999999822E-2</v>
      </c>
    </row>
    <row r="190" spans="1:24">
      <c r="A190" s="34">
        <v>523456</v>
      </c>
      <c r="B190">
        <v>39980</v>
      </c>
      <c r="C190">
        <v>4115681</v>
      </c>
      <c r="D190" t="s">
        <v>664</v>
      </c>
      <c r="E190" t="s">
        <v>665</v>
      </c>
      <c r="F190" s="37">
        <v>4115681</v>
      </c>
      <c r="G190" t="s">
        <v>196</v>
      </c>
      <c r="H190" t="s">
        <v>243</v>
      </c>
      <c r="J190">
        <v>12446.82</v>
      </c>
      <c r="K190">
        <v>3893.61</v>
      </c>
      <c r="L190">
        <v>574.5</v>
      </c>
      <c r="M190">
        <v>0</v>
      </c>
      <c r="N190">
        <v>400.26</v>
      </c>
      <c r="O190">
        <v>4141.75</v>
      </c>
      <c r="P190">
        <v>0</v>
      </c>
      <c r="Q190">
        <v>376</v>
      </c>
      <c r="R190">
        <v>6143</v>
      </c>
      <c r="S190">
        <v>21832.94</v>
      </c>
      <c r="T190">
        <v>3.55</v>
      </c>
      <c r="U190">
        <v>80</v>
      </c>
      <c r="V190">
        <f t="shared" si="6"/>
        <v>0.06</v>
      </c>
      <c r="W190">
        <f t="shared" si="7"/>
        <v>3.4899999999999998</v>
      </c>
      <c r="X190">
        <f t="shared" si="8"/>
        <v>6.0000000000000053E-2</v>
      </c>
    </row>
    <row r="191" spans="1:24">
      <c r="A191" s="34">
        <v>523456</v>
      </c>
      <c r="B191">
        <v>18100</v>
      </c>
      <c r="C191">
        <v>4115691</v>
      </c>
      <c r="D191" t="s">
        <v>666</v>
      </c>
      <c r="E191" t="s">
        <v>667</v>
      </c>
      <c r="F191" s="37">
        <v>4115691</v>
      </c>
      <c r="G191" t="s">
        <v>197</v>
      </c>
      <c r="H191" t="s">
        <v>243</v>
      </c>
      <c r="J191">
        <v>13407.27</v>
      </c>
      <c r="K191">
        <v>6701.09</v>
      </c>
      <c r="L191">
        <v>410.53</v>
      </c>
      <c r="M191">
        <v>0</v>
      </c>
      <c r="N191">
        <v>1944.65</v>
      </c>
      <c r="O191">
        <v>3570.83</v>
      </c>
      <c r="P191">
        <v>0</v>
      </c>
      <c r="Q191">
        <v>546</v>
      </c>
      <c r="R191">
        <v>7615</v>
      </c>
      <c r="S191">
        <v>26580.37</v>
      </c>
      <c r="T191">
        <v>3.49</v>
      </c>
      <c r="U191">
        <v>98</v>
      </c>
      <c r="V191">
        <f t="shared" si="6"/>
        <v>7.0000000000000007E-2</v>
      </c>
      <c r="W191">
        <f t="shared" si="7"/>
        <v>3.4200000000000004</v>
      </c>
      <c r="X191">
        <f t="shared" si="8"/>
        <v>6.999999999999984E-2</v>
      </c>
    </row>
    <row r="192" spans="1:24">
      <c r="A192" s="34">
        <v>523456</v>
      </c>
      <c r="B192">
        <v>40970</v>
      </c>
      <c r="C192">
        <v>4914401</v>
      </c>
      <c r="D192" t="s">
        <v>668</v>
      </c>
      <c r="E192" t="s">
        <v>669</v>
      </c>
      <c r="F192" s="37">
        <v>4914401</v>
      </c>
      <c r="G192" t="s">
        <v>199</v>
      </c>
      <c r="H192" t="s">
        <v>243</v>
      </c>
      <c r="J192">
        <v>10895.48</v>
      </c>
      <c r="K192">
        <v>1845.82</v>
      </c>
      <c r="L192">
        <v>496.75</v>
      </c>
      <c r="M192">
        <v>0</v>
      </c>
      <c r="N192">
        <v>0</v>
      </c>
      <c r="O192">
        <v>3029.15</v>
      </c>
      <c r="P192">
        <v>493.75</v>
      </c>
      <c r="Q192">
        <v>480</v>
      </c>
      <c r="R192">
        <v>2804</v>
      </c>
      <c r="S192">
        <v>17240.95</v>
      </c>
      <c r="T192">
        <v>6.15</v>
      </c>
      <c r="U192">
        <v>34</v>
      </c>
      <c r="V192">
        <f t="shared" si="6"/>
        <v>0.17</v>
      </c>
      <c r="W192">
        <f t="shared" si="7"/>
        <v>6.15</v>
      </c>
      <c r="X192">
        <f t="shared" si="8"/>
        <v>0</v>
      </c>
    </row>
    <row r="193" spans="1:24">
      <c r="A193" s="34">
        <v>523456</v>
      </c>
      <c r="B193">
        <v>22200</v>
      </c>
      <c r="C193">
        <v>4113544</v>
      </c>
      <c r="D193" t="s">
        <v>670</v>
      </c>
      <c r="E193" t="s">
        <v>671</v>
      </c>
      <c r="F193" s="37">
        <v>4113544</v>
      </c>
      <c r="G193" t="s">
        <v>200</v>
      </c>
      <c r="H193" t="s">
        <v>243</v>
      </c>
      <c r="J193">
        <v>12465.25</v>
      </c>
      <c r="K193">
        <v>3479.83</v>
      </c>
      <c r="L193">
        <v>495.3</v>
      </c>
      <c r="M193">
        <v>0</v>
      </c>
      <c r="N193">
        <v>0</v>
      </c>
      <c r="O193">
        <v>1836.92</v>
      </c>
      <c r="P193">
        <v>1122.9000000000001</v>
      </c>
      <c r="Q193">
        <v>504</v>
      </c>
      <c r="R193">
        <v>5648</v>
      </c>
      <c r="S193">
        <v>19904.2</v>
      </c>
      <c r="T193">
        <v>3.52</v>
      </c>
      <c r="U193">
        <v>75</v>
      </c>
      <c r="V193">
        <f t="shared" si="6"/>
        <v>0.09</v>
      </c>
      <c r="W193">
        <f t="shared" si="7"/>
        <v>3.43</v>
      </c>
      <c r="X193">
        <f t="shared" si="8"/>
        <v>8.9999999999999858E-2</v>
      </c>
    </row>
    <row r="194" spans="1:24">
      <c r="A194" s="34">
        <v>523456</v>
      </c>
      <c r="B194">
        <v>40520</v>
      </c>
      <c r="C194">
        <v>4912010</v>
      </c>
      <c r="D194" t="s">
        <v>672</v>
      </c>
      <c r="E194" t="s">
        <v>673</v>
      </c>
      <c r="F194" s="37">
        <v>4912010</v>
      </c>
      <c r="G194" t="s">
        <v>674</v>
      </c>
      <c r="H194" t="s">
        <v>243</v>
      </c>
      <c r="J194">
        <v>11784.17</v>
      </c>
      <c r="K194">
        <v>885.23</v>
      </c>
      <c r="L194">
        <v>0</v>
      </c>
      <c r="M194">
        <v>0</v>
      </c>
      <c r="N194">
        <v>0</v>
      </c>
      <c r="O194">
        <v>3953.35</v>
      </c>
      <c r="P194">
        <v>1573.52</v>
      </c>
      <c r="Q194">
        <v>528</v>
      </c>
      <c r="R194">
        <v>4381</v>
      </c>
      <c r="S194">
        <v>18724.27</v>
      </c>
      <c r="T194">
        <v>4.2699999999999996</v>
      </c>
      <c r="U194">
        <v>57</v>
      </c>
      <c r="V194">
        <f t="shared" si="6"/>
        <v>0.12</v>
      </c>
      <c r="W194">
        <f t="shared" si="7"/>
        <v>4.2699999999999996</v>
      </c>
      <c r="X194">
        <f t="shared" si="8"/>
        <v>0</v>
      </c>
    </row>
    <row r="195" spans="1:24">
      <c r="A195" s="34">
        <v>523456</v>
      </c>
      <c r="B195">
        <v>40250</v>
      </c>
      <c r="C195">
        <v>4115531</v>
      </c>
      <c r="D195" t="s">
        <v>675</v>
      </c>
      <c r="E195" t="s">
        <v>676</v>
      </c>
      <c r="F195" s="37">
        <v>4115531</v>
      </c>
      <c r="G195" t="s">
        <v>677</v>
      </c>
      <c r="H195" t="s">
        <v>243</v>
      </c>
      <c r="J195">
        <v>17261.150000000001</v>
      </c>
      <c r="K195">
        <v>6555.61</v>
      </c>
      <c r="L195">
        <v>2547.71</v>
      </c>
      <c r="M195">
        <v>0</v>
      </c>
      <c r="N195">
        <v>4410.16</v>
      </c>
      <c r="O195">
        <v>3069.32</v>
      </c>
      <c r="P195">
        <v>551.17999999999995</v>
      </c>
      <c r="Q195">
        <v>488</v>
      </c>
      <c r="R195">
        <v>7946</v>
      </c>
      <c r="S195">
        <v>34883.129999999997</v>
      </c>
      <c r="T195">
        <v>4.3899999999999997</v>
      </c>
      <c r="U195">
        <v>120</v>
      </c>
      <c r="V195">
        <f t="shared" si="6"/>
        <v>0.06</v>
      </c>
      <c r="W195">
        <f t="shared" si="7"/>
        <v>4.33</v>
      </c>
      <c r="X195">
        <f t="shared" si="8"/>
        <v>5.9999999999999609E-2</v>
      </c>
    </row>
    <row r="196" spans="1:24">
      <c r="A196" s="34">
        <v>523456</v>
      </c>
      <c r="B196">
        <v>12500</v>
      </c>
      <c r="C196">
        <v>4115721</v>
      </c>
      <c r="D196" t="s">
        <v>678</v>
      </c>
      <c r="E196" t="s">
        <v>679</v>
      </c>
      <c r="F196" s="37">
        <v>4115721</v>
      </c>
      <c r="G196" t="s">
        <v>680</v>
      </c>
      <c r="H196" t="s">
        <v>243</v>
      </c>
      <c r="J196">
        <v>18763.64</v>
      </c>
      <c r="K196">
        <v>7926.71</v>
      </c>
      <c r="L196">
        <v>0</v>
      </c>
      <c r="M196">
        <v>0</v>
      </c>
      <c r="N196">
        <v>0</v>
      </c>
      <c r="O196">
        <v>5429.3</v>
      </c>
      <c r="P196">
        <v>662.49</v>
      </c>
      <c r="Q196">
        <v>500</v>
      </c>
      <c r="R196">
        <v>8084</v>
      </c>
      <c r="S196">
        <v>33282.14</v>
      </c>
      <c r="T196">
        <v>4.12</v>
      </c>
      <c r="U196">
        <v>104</v>
      </c>
      <c r="V196">
        <f t="shared" si="6"/>
        <v>0.06</v>
      </c>
      <c r="W196">
        <f t="shared" si="7"/>
        <v>4.0600000000000005</v>
      </c>
      <c r="X196">
        <f t="shared" si="8"/>
        <v>5.9999999999999609E-2</v>
      </c>
    </row>
    <row r="197" spans="1:24">
      <c r="A197" s="34">
        <v>523456</v>
      </c>
      <c r="B197">
        <v>40800</v>
      </c>
      <c r="C197">
        <v>4113312</v>
      </c>
      <c r="D197" t="s">
        <v>681</v>
      </c>
      <c r="E197" t="s">
        <v>682</v>
      </c>
      <c r="F197" s="37">
        <v>4113312</v>
      </c>
      <c r="G197" t="s">
        <v>204</v>
      </c>
      <c r="H197" t="s">
        <v>243</v>
      </c>
      <c r="J197">
        <v>6717.7</v>
      </c>
      <c r="K197">
        <v>0</v>
      </c>
      <c r="L197">
        <v>416</v>
      </c>
      <c r="M197">
        <v>0</v>
      </c>
      <c r="N197">
        <v>0</v>
      </c>
      <c r="O197">
        <v>3487.85</v>
      </c>
      <c r="P197">
        <v>0</v>
      </c>
      <c r="Q197">
        <v>480</v>
      </c>
      <c r="R197">
        <v>2215</v>
      </c>
      <c r="S197">
        <v>11101.55</v>
      </c>
      <c r="T197">
        <v>5.01</v>
      </c>
      <c r="U197">
        <v>30</v>
      </c>
      <c r="V197">
        <f t="shared" si="6"/>
        <v>0.22</v>
      </c>
      <c r="W197">
        <f t="shared" si="7"/>
        <v>5.01</v>
      </c>
      <c r="X197">
        <f t="shared" si="8"/>
        <v>0</v>
      </c>
    </row>
    <row r="198" spans="1:24">
      <c r="A198" s="34">
        <v>523456</v>
      </c>
      <c r="B198">
        <v>2400</v>
      </c>
      <c r="C198">
        <v>4115501</v>
      </c>
      <c r="D198" t="s">
        <v>683</v>
      </c>
      <c r="E198" t="s">
        <v>684</v>
      </c>
      <c r="F198" s="37">
        <v>4115501</v>
      </c>
      <c r="G198" t="s">
        <v>205</v>
      </c>
      <c r="H198" t="s">
        <v>243</v>
      </c>
      <c r="J198">
        <v>12908.75</v>
      </c>
      <c r="K198">
        <v>2809.5</v>
      </c>
      <c r="L198">
        <v>1409.25</v>
      </c>
      <c r="M198">
        <v>0</v>
      </c>
      <c r="N198">
        <v>0</v>
      </c>
      <c r="O198">
        <v>2123</v>
      </c>
      <c r="P198">
        <v>226.25</v>
      </c>
      <c r="Q198">
        <v>0</v>
      </c>
      <c r="R198">
        <v>4387</v>
      </c>
      <c r="S198">
        <v>19476.75</v>
      </c>
      <c r="T198">
        <v>4.4400000000000004</v>
      </c>
      <c r="U198">
        <v>70</v>
      </c>
      <c r="V198">
        <f t="shared" si="6"/>
        <v>0</v>
      </c>
      <c r="W198">
        <f t="shared" si="7"/>
        <v>4.4400000000000004</v>
      </c>
      <c r="X198">
        <f t="shared" si="8"/>
        <v>0</v>
      </c>
    </row>
    <row r="199" spans="1:24">
      <c r="A199" s="34">
        <v>523456</v>
      </c>
      <c r="B199">
        <v>22600</v>
      </c>
      <c r="C199">
        <v>4164505</v>
      </c>
      <c r="D199" t="s">
        <v>685</v>
      </c>
      <c r="E199" t="s">
        <v>686</v>
      </c>
      <c r="F199" s="37">
        <v>4164505</v>
      </c>
      <c r="G199" t="s">
        <v>206</v>
      </c>
      <c r="H199" t="s">
        <v>243</v>
      </c>
      <c r="J199">
        <v>10243.280000000001</v>
      </c>
      <c r="K199">
        <v>3970.5</v>
      </c>
      <c r="L199">
        <v>0</v>
      </c>
      <c r="M199">
        <v>0</v>
      </c>
      <c r="N199">
        <v>116</v>
      </c>
      <c r="O199">
        <v>3637.5</v>
      </c>
      <c r="P199">
        <v>316</v>
      </c>
      <c r="Q199">
        <v>483</v>
      </c>
      <c r="R199">
        <v>4755</v>
      </c>
      <c r="S199">
        <v>18766.28</v>
      </c>
      <c r="T199">
        <v>3.95</v>
      </c>
      <c r="U199">
        <v>59</v>
      </c>
      <c r="V199">
        <f t="shared" si="6"/>
        <v>0.1</v>
      </c>
      <c r="W199">
        <f t="shared" si="7"/>
        <v>3.95</v>
      </c>
      <c r="X199">
        <f t="shared" si="8"/>
        <v>0</v>
      </c>
    </row>
    <row r="200" spans="1:24">
      <c r="A200" s="34">
        <v>523456</v>
      </c>
      <c r="B200">
        <v>8900</v>
      </c>
      <c r="C200">
        <v>4113940</v>
      </c>
      <c r="D200" t="s">
        <v>687</v>
      </c>
      <c r="E200" t="s">
        <v>688</v>
      </c>
      <c r="F200" s="37">
        <v>4113940</v>
      </c>
      <c r="G200" t="s">
        <v>689</v>
      </c>
      <c r="H200" t="s">
        <v>243</v>
      </c>
      <c r="J200">
        <v>29228.73</v>
      </c>
      <c r="K200">
        <v>10139.879999999999</v>
      </c>
      <c r="L200">
        <v>1037.8399999999999</v>
      </c>
      <c r="M200">
        <v>0</v>
      </c>
      <c r="N200">
        <v>0</v>
      </c>
      <c r="O200">
        <v>6974.41</v>
      </c>
      <c r="P200">
        <v>657.99</v>
      </c>
      <c r="Q200">
        <v>565.80999999999995</v>
      </c>
      <c r="R200">
        <v>12978</v>
      </c>
      <c r="S200">
        <v>48604.66</v>
      </c>
      <c r="T200">
        <v>3.75</v>
      </c>
      <c r="U200">
        <v>165</v>
      </c>
      <c r="V200">
        <f t="shared" ref="V200:V209" si="9">IF(ISERROR(ROUND(Q200/R200,2)),0,ROUND(Q200/R200,2))</f>
        <v>0.04</v>
      </c>
      <c r="W200">
        <f t="shared" ref="W200:W209" si="10">IF(U200&gt;=61,T200-V200,T200)</f>
        <v>3.71</v>
      </c>
      <c r="X200">
        <f t="shared" ref="X200:X209" si="11">T200-W200</f>
        <v>4.0000000000000036E-2</v>
      </c>
    </row>
    <row r="201" spans="1:24">
      <c r="A201" s="34">
        <v>523456</v>
      </c>
      <c r="B201">
        <v>5700</v>
      </c>
      <c r="C201">
        <v>4135109</v>
      </c>
      <c r="D201" t="s">
        <v>690</v>
      </c>
      <c r="E201" t="s">
        <v>691</v>
      </c>
      <c r="F201" s="37">
        <v>4135109</v>
      </c>
      <c r="G201" t="s">
        <v>208</v>
      </c>
      <c r="H201" t="s">
        <v>243</v>
      </c>
      <c r="J201">
        <v>21335.19</v>
      </c>
      <c r="K201">
        <v>4855.88</v>
      </c>
      <c r="L201">
        <v>0</v>
      </c>
      <c r="M201">
        <v>0</v>
      </c>
      <c r="N201">
        <v>1543.54</v>
      </c>
      <c r="O201">
        <v>7123.96</v>
      </c>
      <c r="P201">
        <v>0</v>
      </c>
      <c r="Q201">
        <v>464</v>
      </c>
      <c r="R201">
        <v>8933</v>
      </c>
      <c r="S201">
        <v>35322.57</v>
      </c>
      <c r="T201">
        <v>3.95</v>
      </c>
      <c r="U201">
        <v>117</v>
      </c>
      <c r="V201">
        <f t="shared" si="9"/>
        <v>0.05</v>
      </c>
      <c r="W201">
        <f t="shared" si="10"/>
        <v>3.9000000000000004</v>
      </c>
      <c r="X201">
        <f t="shared" si="11"/>
        <v>4.9999999999999822E-2</v>
      </c>
    </row>
    <row r="202" spans="1:24">
      <c r="A202" s="34">
        <v>523456</v>
      </c>
      <c r="B202">
        <v>40340</v>
      </c>
      <c r="C202">
        <v>4000014</v>
      </c>
      <c r="D202" t="s">
        <v>692</v>
      </c>
      <c r="E202" t="s">
        <v>693</v>
      </c>
      <c r="F202" s="37">
        <v>4000014</v>
      </c>
      <c r="G202" t="s">
        <v>209</v>
      </c>
      <c r="H202" t="s">
        <v>243</v>
      </c>
      <c r="J202">
        <v>22123.8</v>
      </c>
      <c r="K202">
        <v>7561.3</v>
      </c>
      <c r="L202">
        <v>0</v>
      </c>
      <c r="M202">
        <v>0</v>
      </c>
      <c r="N202">
        <v>0</v>
      </c>
      <c r="O202">
        <v>3846.6</v>
      </c>
      <c r="P202">
        <v>3047.2</v>
      </c>
      <c r="Q202">
        <v>427.8</v>
      </c>
      <c r="R202">
        <v>8114</v>
      </c>
      <c r="S202">
        <v>37006.699999999997</v>
      </c>
      <c r="T202">
        <v>4.5599999999999996</v>
      </c>
      <c r="U202">
        <v>97</v>
      </c>
      <c r="V202">
        <f t="shared" si="9"/>
        <v>0.05</v>
      </c>
      <c r="W202">
        <f t="shared" si="10"/>
        <v>4.51</v>
      </c>
      <c r="X202">
        <f t="shared" si="11"/>
        <v>4.9999999999999822E-2</v>
      </c>
    </row>
    <row r="203" spans="1:24">
      <c r="A203" s="34">
        <v>523456</v>
      </c>
      <c r="B203">
        <v>41116</v>
      </c>
      <c r="C203">
        <v>4015481</v>
      </c>
      <c r="D203" t="s">
        <v>694</v>
      </c>
      <c r="E203" t="s">
        <v>695</v>
      </c>
      <c r="F203" s="37">
        <v>4015481</v>
      </c>
      <c r="G203" t="s">
        <v>217</v>
      </c>
      <c r="H203" t="s">
        <v>243</v>
      </c>
      <c r="J203">
        <v>29312</v>
      </c>
      <c r="K203">
        <v>0</v>
      </c>
      <c r="L203">
        <v>0</v>
      </c>
      <c r="M203">
        <v>0</v>
      </c>
      <c r="N203">
        <v>0</v>
      </c>
      <c r="O203">
        <v>9388.18</v>
      </c>
      <c r="P203">
        <v>2078.8000000000002</v>
      </c>
      <c r="Q203">
        <v>0</v>
      </c>
      <c r="R203">
        <v>5770</v>
      </c>
      <c r="S203">
        <v>40778.980000000003</v>
      </c>
      <c r="T203">
        <v>7.07</v>
      </c>
      <c r="U203">
        <v>80</v>
      </c>
      <c r="V203">
        <f t="shared" si="9"/>
        <v>0</v>
      </c>
      <c r="W203">
        <f t="shared" si="10"/>
        <v>7.07</v>
      </c>
      <c r="X203">
        <f t="shared" si="11"/>
        <v>0</v>
      </c>
    </row>
    <row r="204" spans="1:24">
      <c r="A204" s="34">
        <v>523456</v>
      </c>
      <c r="B204">
        <v>40330</v>
      </c>
      <c r="C204">
        <v>4000006</v>
      </c>
      <c r="D204" t="s">
        <v>696</v>
      </c>
      <c r="E204" t="s">
        <v>697</v>
      </c>
      <c r="F204" s="37">
        <v>4000006</v>
      </c>
      <c r="G204" t="s">
        <v>698</v>
      </c>
      <c r="H204" t="s">
        <v>243</v>
      </c>
      <c r="J204">
        <v>46351.7</v>
      </c>
      <c r="K204">
        <v>11744.6</v>
      </c>
      <c r="L204">
        <v>0</v>
      </c>
      <c r="M204">
        <v>0</v>
      </c>
      <c r="N204">
        <v>0</v>
      </c>
      <c r="O204">
        <v>11235.1</v>
      </c>
      <c r="P204">
        <v>5369.3</v>
      </c>
      <c r="Q204">
        <v>696</v>
      </c>
      <c r="R204">
        <v>20571</v>
      </c>
      <c r="S204">
        <v>75396.7</v>
      </c>
      <c r="T204">
        <v>3.67</v>
      </c>
      <c r="U204">
        <v>240</v>
      </c>
      <c r="V204">
        <f t="shared" si="9"/>
        <v>0.03</v>
      </c>
      <c r="W204">
        <f t="shared" si="10"/>
        <v>3.64</v>
      </c>
      <c r="X204">
        <f t="shared" si="11"/>
        <v>2.9999999999999805E-2</v>
      </c>
    </row>
    <row r="205" spans="1:24">
      <c r="A205" s="34">
        <v>523456</v>
      </c>
      <c r="B205">
        <v>18900</v>
      </c>
      <c r="C205">
        <v>4113825</v>
      </c>
      <c r="D205" t="s">
        <v>699</v>
      </c>
      <c r="E205" t="s">
        <v>700</v>
      </c>
      <c r="F205" s="37">
        <v>4113825</v>
      </c>
      <c r="G205" t="s">
        <v>211</v>
      </c>
      <c r="H205" t="s">
        <v>243</v>
      </c>
      <c r="J205">
        <v>27108.59</v>
      </c>
      <c r="K205">
        <v>7404.84</v>
      </c>
      <c r="L205">
        <v>968</v>
      </c>
      <c r="M205">
        <v>0</v>
      </c>
      <c r="N205">
        <v>299.94</v>
      </c>
      <c r="O205">
        <v>9071.14</v>
      </c>
      <c r="P205">
        <v>464</v>
      </c>
      <c r="Q205">
        <v>504</v>
      </c>
      <c r="R205">
        <v>10802</v>
      </c>
      <c r="S205">
        <v>45820.51</v>
      </c>
      <c r="T205">
        <v>4.24</v>
      </c>
      <c r="U205">
        <v>148</v>
      </c>
      <c r="V205">
        <f t="shared" si="9"/>
        <v>0.05</v>
      </c>
      <c r="W205">
        <f t="shared" si="10"/>
        <v>4.1900000000000004</v>
      </c>
      <c r="X205">
        <f t="shared" si="11"/>
        <v>4.9999999999999822E-2</v>
      </c>
    </row>
    <row r="206" spans="1:24">
      <c r="A206" s="34">
        <v>523456</v>
      </c>
      <c r="B206">
        <v>6400</v>
      </c>
      <c r="C206">
        <v>4112405</v>
      </c>
      <c r="D206" t="s">
        <v>701</v>
      </c>
      <c r="E206" t="s">
        <v>702</v>
      </c>
      <c r="F206" s="37">
        <v>4112405</v>
      </c>
      <c r="G206" t="s">
        <v>703</v>
      </c>
      <c r="H206" t="s">
        <v>243</v>
      </c>
      <c r="J206">
        <v>5717</v>
      </c>
      <c r="K206">
        <v>0</v>
      </c>
      <c r="L206">
        <v>1716.25</v>
      </c>
      <c r="M206">
        <v>0</v>
      </c>
      <c r="N206">
        <v>1950.25</v>
      </c>
      <c r="O206">
        <v>2125.25</v>
      </c>
      <c r="P206">
        <v>1147</v>
      </c>
      <c r="Q206">
        <v>448</v>
      </c>
      <c r="R206">
        <v>3557</v>
      </c>
      <c r="S206">
        <v>13103.75</v>
      </c>
      <c r="T206">
        <v>3.68</v>
      </c>
      <c r="U206">
        <v>55</v>
      </c>
      <c r="V206">
        <f t="shared" si="9"/>
        <v>0.13</v>
      </c>
      <c r="W206">
        <f t="shared" si="10"/>
        <v>3.68</v>
      </c>
      <c r="X206">
        <f t="shared" si="11"/>
        <v>0</v>
      </c>
    </row>
    <row r="207" spans="1:24">
      <c r="A207" s="34">
        <v>523456</v>
      </c>
      <c r="B207">
        <v>25100</v>
      </c>
      <c r="C207">
        <v>4113577</v>
      </c>
      <c r="D207" t="s">
        <v>704</v>
      </c>
      <c r="E207" t="s">
        <v>705</v>
      </c>
      <c r="F207" s="37">
        <v>4113577</v>
      </c>
      <c r="G207" t="s">
        <v>706</v>
      </c>
      <c r="H207" t="s">
        <v>243</v>
      </c>
      <c r="J207">
        <v>8050.95</v>
      </c>
      <c r="K207">
        <v>2039.92</v>
      </c>
      <c r="L207">
        <v>878.36</v>
      </c>
      <c r="M207">
        <v>0</v>
      </c>
      <c r="N207">
        <v>523.5</v>
      </c>
      <c r="O207">
        <v>1929.27</v>
      </c>
      <c r="P207">
        <v>75.16</v>
      </c>
      <c r="Q207">
        <v>480</v>
      </c>
      <c r="R207">
        <v>3636</v>
      </c>
      <c r="S207">
        <v>13977.16</v>
      </c>
      <c r="T207">
        <v>3.84</v>
      </c>
      <c r="U207">
        <v>60</v>
      </c>
      <c r="V207">
        <f t="shared" si="9"/>
        <v>0.13</v>
      </c>
      <c r="W207">
        <f t="shared" si="10"/>
        <v>3.84</v>
      </c>
      <c r="X207">
        <f t="shared" si="11"/>
        <v>0</v>
      </c>
    </row>
    <row r="208" spans="1:24">
      <c r="A208" s="34">
        <v>523456</v>
      </c>
      <c r="B208">
        <v>10300</v>
      </c>
      <c r="C208">
        <v>4113924</v>
      </c>
      <c r="D208" t="s">
        <v>707</v>
      </c>
      <c r="E208" t="s">
        <v>708</v>
      </c>
      <c r="F208" s="37">
        <v>4113924</v>
      </c>
      <c r="G208" t="s">
        <v>214</v>
      </c>
      <c r="H208" t="s">
        <v>243</v>
      </c>
      <c r="J208">
        <v>18716.5</v>
      </c>
      <c r="K208">
        <v>3465.75</v>
      </c>
      <c r="L208">
        <v>434.25</v>
      </c>
      <c r="M208">
        <v>117.25</v>
      </c>
      <c r="N208">
        <v>0</v>
      </c>
      <c r="O208">
        <v>3911.5</v>
      </c>
      <c r="P208">
        <v>498.25</v>
      </c>
      <c r="Q208">
        <v>598.54999999999995</v>
      </c>
      <c r="R208">
        <v>6250</v>
      </c>
      <c r="S208">
        <v>27742.05</v>
      </c>
      <c r="T208">
        <v>4.4400000000000004</v>
      </c>
      <c r="U208">
        <v>75</v>
      </c>
      <c r="V208">
        <f t="shared" si="9"/>
        <v>0.1</v>
      </c>
      <c r="W208">
        <f t="shared" si="10"/>
        <v>4.3400000000000007</v>
      </c>
      <c r="X208">
        <f t="shared" si="11"/>
        <v>9.9999999999999645E-2</v>
      </c>
    </row>
    <row r="209" spans="1:24">
      <c r="A209" s="34">
        <v>523456</v>
      </c>
      <c r="B209">
        <v>21400</v>
      </c>
      <c r="C209">
        <v>4174900</v>
      </c>
      <c r="D209" t="s">
        <v>709</v>
      </c>
      <c r="E209" t="s">
        <v>710</v>
      </c>
      <c r="F209" s="37">
        <v>4174900</v>
      </c>
      <c r="G209" t="s">
        <v>215</v>
      </c>
      <c r="H209" t="s">
        <v>243</v>
      </c>
      <c r="J209">
        <v>12978.4</v>
      </c>
      <c r="K209">
        <v>1942.25</v>
      </c>
      <c r="L209">
        <v>983</v>
      </c>
      <c r="M209">
        <v>0</v>
      </c>
      <c r="N209">
        <v>0</v>
      </c>
      <c r="O209">
        <v>3094</v>
      </c>
      <c r="P209">
        <v>554.75</v>
      </c>
      <c r="Q209">
        <v>128</v>
      </c>
      <c r="R209">
        <v>5160</v>
      </c>
      <c r="S209">
        <v>19680.400000000001</v>
      </c>
      <c r="T209">
        <v>3.81</v>
      </c>
      <c r="U209">
        <v>62</v>
      </c>
      <c r="V209">
        <f t="shared" si="9"/>
        <v>0.02</v>
      </c>
      <c r="W209">
        <f t="shared" si="10"/>
        <v>3.79</v>
      </c>
      <c r="X209">
        <f t="shared" si="11"/>
        <v>2.0000000000000018E-2</v>
      </c>
    </row>
  </sheetData>
  <sheetProtection algorithmName="SHA-512" hashValue="wHMOyk02pivzdTTPuk+JkU6nAq1Usn77Q+YINTEPQz6+471Tjroizfe13Y2CgKP5BBV2eDDiTH4Xxrqok+0nUA==" saltValue="fqPuAmdlxGdmj31D68ag7g==" spinCount="100000" sheet="1" objects="1" scenarios="1"/>
  <mergeCells count="2">
    <mergeCell ref="D2:F4"/>
    <mergeCell ref="G2:G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203"/>
  <sheetViews>
    <sheetView topLeftCell="F4" workbookViewId="0">
      <pane ySplit="3" topLeftCell="A150" activePane="bottomLeft" state="frozen"/>
      <selection activeCell="M1077" sqref="M1077"/>
      <selection pane="bottomLeft" activeCell="M1077" sqref="M1077"/>
    </sheetView>
  </sheetViews>
  <sheetFormatPr baseColWidth="10" defaultColWidth="8.83203125" defaultRowHeight="15"/>
  <cols>
    <col min="1" max="1" width="20.5" bestFit="1" customWidth="1"/>
    <col min="4" max="4" width="18.5" customWidth="1"/>
    <col min="5" max="5" width="22.5" customWidth="1"/>
    <col min="6" max="6" width="16.83203125" bestFit="1" customWidth="1"/>
    <col min="7" max="7" width="61.33203125" customWidth="1"/>
    <col min="8" max="8" width="15.5" customWidth="1"/>
    <col min="9" max="9" width="12.6640625" hidden="1" customWidth="1"/>
    <col min="10" max="22" width="12.6640625" customWidth="1"/>
    <col min="23" max="23" width="26" customWidth="1"/>
    <col min="24" max="24" width="12.5" customWidth="1"/>
    <col min="260" max="260" width="18.5" customWidth="1"/>
    <col min="261" max="261" width="22.5" customWidth="1"/>
    <col min="262" max="262" width="24.83203125" customWidth="1"/>
    <col min="263" max="263" width="61.33203125" customWidth="1"/>
    <col min="264" max="264" width="15.5" customWidth="1"/>
    <col min="265" max="278" width="12.6640625" customWidth="1"/>
    <col min="516" max="516" width="18.5" customWidth="1"/>
    <col min="517" max="517" width="22.5" customWidth="1"/>
    <col min="518" max="518" width="24.83203125" customWidth="1"/>
    <col min="519" max="519" width="61.33203125" customWidth="1"/>
    <col min="520" max="520" width="15.5" customWidth="1"/>
    <col min="521" max="534" width="12.6640625" customWidth="1"/>
    <col min="772" max="772" width="18.5" customWidth="1"/>
    <col min="773" max="773" width="22.5" customWidth="1"/>
    <col min="774" max="774" width="24.83203125" customWidth="1"/>
    <col min="775" max="775" width="61.33203125" customWidth="1"/>
    <col min="776" max="776" width="15.5" customWidth="1"/>
    <col min="777" max="790" width="12.6640625" customWidth="1"/>
    <col min="1028" max="1028" width="18.5" customWidth="1"/>
    <col min="1029" max="1029" width="22.5" customWidth="1"/>
    <col min="1030" max="1030" width="24.83203125" customWidth="1"/>
    <col min="1031" max="1031" width="61.33203125" customWidth="1"/>
    <col min="1032" max="1032" width="15.5" customWidth="1"/>
    <col min="1033" max="1046" width="12.6640625" customWidth="1"/>
    <col min="1284" max="1284" width="18.5" customWidth="1"/>
    <col min="1285" max="1285" width="22.5" customWidth="1"/>
    <col min="1286" max="1286" width="24.83203125" customWidth="1"/>
    <col min="1287" max="1287" width="61.33203125" customWidth="1"/>
    <col min="1288" max="1288" width="15.5" customWidth="1"/>
    <col min="1289" max="1302" width="12.6640625" customWidth="1"/>
    <col min="1540" max="1540" width="18.5" customWidth="1"/>
    <col min="1541" max="1541" width="22.5" customWidth="1"/>
    <col min="1542" max="1542" width="24.83203125" customWidth="1"/>
    <col min="1543" max="1543" width="61.33203125" customWidth="1"/>
    <col min="1544" max="1544" width="15.5" customWidth="1"/>
    <col min="1545" max="1558" width="12.6640625" customWidth="1"/>
    <col min="1796" max="1796" width="18.5" customWidth="1"/>
    <col min="1797" max="1797" width="22.5" customWidth="1"/>
    <col min="1798" max="1798" width="24.83203125" customWidth="1"/>
    <col min="1799" max="1799" width="61.33203125" customWidth="1"/>
    <col min="1800" max="1800" width="15.5" customWidth="1"/>
    <col min="1801" max="1814" width="12.6640625" customWidth="1"/>
    <col min="2052" max="2052" width="18.5" customWidth="1"/>
    <col min="2053" max="2053" width="22.5" customWidth="1"/>
    <col min="2054" max="2054" width="24.83203125" customWidth="1"/>
    <col min="2055" max="2055" width="61.33203125" customWidth="1"/>
    <col min="2056" max="2056" width="15.5" customWidth="1"/>
    <col min="2057" max="2070" width="12.6640625" customWidth="1"/>
    <col min="2308" max="2308" width="18.5" customWidth="1"/>
    <col min="2309" max="2309" width="22.5" customWidth="1"/>
    <col min="2310" max="2310" width="24.83203125" customWidth="1"/>
    <col min="2311" max="2311" width="61.33203125" customWidth="1"/>
    <col min="2312" max="2312" width="15.5" customWidth="1"/>
    <col min="2313" max="2326" width="12.6640625" customWidth="1"/>
    <col min="2564" max="2564" width="18.5" customWidth="1"/>
    <col min="2565" max="2565" width="22.5" customWidth="1"/>
    <col min="2566" max="2566" width="24.83203125" customWidth="1"/>
    <col min="2567" max="2567" width="61.33203125" customWidth="1"/>
    <col min="2568" max="2568" width="15.5" customWidth="1"/>
    <col min="2569" max="2582" width="12.6640625" customWidth="1"/>
    <col min="2820" max="2820" width="18.5" customWidth="1"/>
    <col min="2821" max="2821" width="22.5" customWidth="1"/>
    <col min="2822" max="2822" width="24.83203125" customWidth="1"/>
    <col min="2823" max="2823" width="61.33203125" customWidth="1"/>
    <col min="2824" max="2824" width="15.5" customWidth="1"/>
    <col min="2825" max="2838" width="12.6640625" customWidth="1"/>
    <col min="3076" max="3076" width="18.5" customWidth="1"/>
    <col min="3077" max="3077" width="22.5" customWidth="1"/>
    <col min="3078" max="3078" width="24.83203125" customWidth="1"/>
    <col min="3079" max="3079" width="61.33203125" customWidth="1"/>
    <col min="3080" max="3080" width="15.5" customWidth="1"/>
    <col min="3081" max="3094" width="12.6640625" customWidth="1"/>
    <col min="3332" max="3332" width="18.5" customWidth="1"/>
    <col min="3333" max="3333" width="22.5" customWidth="1"/>
    <col min="3334" max="3334" width="24.83203125" customWidth="1"/>
    <col min="3335" max="3335" width="61.33203125" customWidth="1"/>
    <col min="3336" max="3336" width="15.5" customWidth="1"/>
    <col min="3337" max="3350" width="12.6640625" customWidth="1"/>
    <col min="3588" max="3588" width="18.5" customWidth="1"/>
    <col min="3589" max="3589" width="22.5" customWidth="1"/>
    <col min="3590" max="3590" width="24.83203125" customWidth="1"/>
    <col min="3591" max="3591" width="61.33203125" customWidth="1"/>
    <col min="3592" max="3592" width="15.5" customWidth="1"/>
    <col min="3593" max="3606" width="12.6640625" customWidth="1"/>
    <col min="3844" max="3844" width="18.5" customWidth="1"/>
    <col min="3845" max="3845" width="22.5" customWidth="1"/>
    <col min="3846" max="3846" width="24.83203125" customWidth="1"/>
    <col min="3847" max="3847" width="61.33203125" customWidth="1"/>
    <col min="3848" max="3848" width="15.5" customWidth="1"/>
    <col min="3849" max="3862" width="12.6640625" customWidth="1"/>
    <col min="4100" max="4100" width="18.5" customWidth="1"/>
    <col min="4101" max="4101" width="22.5" customWidth="1"/>
    <col min="4102" max="4102" width="24.83203125" customWidth="1"/>
    <col min="4103" max="4103" width="61.33203125" customWidth="1"/>
    <col min="4104" max="4104" width="15.5" customWidth="1"/>
    <col min="4105" max="4118" width="12.6640625" customWidth="1"/>
    <col min="4356" max="4356" width="18.5" customWidth="1"/>
    <col min="4357" max="4357" width="22.5" customWidth="1"/>
    <col min="4358" max="4358" width="24.83203125" customWidth="1"/>
    <col min="4359" max="4359" width="61.33203125" customWidth="1"/>
    <col min="4360" max="4360" width="15.5" customWidth="1"/>
    <col min="4361" max="4374" width="12.6640625" customWidth="1"/>
    <col min="4612" max="4612" width="18.5" customWidth="1"/>
    <col min="4613" max="4613" width="22.5" customWidth="1"/>
    <col min="4614" max="4614" width="24.83203125" customWidth="1"/>
    <col min="4615" max="4615" width="61.33203125" customWidth="1"/>
    <col min="4616" max="4616" width="15.5" customWidth="1"/>
    <col min="4617" max="4630" width="12.6640625" customWidth="1"/>
    <col min="4868" max="4868" width="18.5" customWidth="1"/>
    <col min="4869" max="4869" width="22.5" customWidth="1"/>
    <col min="4870" max="4870" width="24.83203125" customWidth="1"/>
    <col min="4871" max="4871" width="61.33203125" customWidth="1"/>
    <col min="4872" max="4872" width="15.5" customWidth="1"/>
    <col min="4873" max="4886" width="12.6640625" customWidth="1"/>
    <col min="5124" max="5124" width="18.5" customWidth="1"/>
    <col min="5125" max="5125" width="22.5" customWidth="1"/>
    <col min="5126" max="5126" width="24.83203125" customWidth="1"/>
    <col min="5127" max="5127" width="61.33203125" customWidth="1"/>
    <col min="5128" max="5128" width="15.5" customWidth="1"/>
    <col min="5129" max="5142" width="12.6640625" customWidth="1"/>
    <col min="5380" max="5380" width="18.5" customWidth="1"/>
    <col min="5381" max="5381" width="22.5" customWidth="1"/>
    <col min="5382" max="5382" width="24.83203125" customWidth="1"/>
    <col min="5383" max="5383" width="61.33203125" customWidth="1"/>
    <col min="5384" max="5384" width="15.5" customWidth="1"/>
    <col min="5385" max="5398" width="12.6640625" customWidth="1"/>
    <col min="5636" max="5636" width="18.5" customWidth="1"/>
    <col min="5637" max="5637" width="22.5" customWidth="1"/>
    <col min="5638" max="5638" width="24.83203125" customWidth="1"/>
    <col min="5639" max="5639" width="61.33203125" customWidth="1"/>
    <col min="5640" max="5640" width="15.5" customWidth="1"/>
    <col min="5641" max="5654" width="12.6640625" customWidth="1"/>
    <col min="5892" max="5892" width="18.5" customWidth="1"/>
    <col min="5893" max="5893" width="22.5" customWidth="1"/>
    <col min="5894" max="5894" width="24.83203125" customWidth="1"/>
    <col min="5895" max="5895" width="61.33203125" customWidth="1"/>
    <col min="5896" max="5896" width="15.5" customWidth="1"/>
    <col min="5897" max="5910" width="12.6640625" customWidth="1"/>
    <col min="6148" max="6148" width="18.5" customWidth="1"/>
    <col min="6149" max="6149" width="22.5" customWidth="1"/>
    <col min="6150" max="6150" width="24.83203125" customWidth="1"/>
    <col min="6151" max="6151" width="61.33203125" customWidth="1"/>
    <col min="6152" max="6152" width="15.5" customWidth="1"/>
    <col min="6153" max="6166" width="12.6640625" customWidth="1"/>
    <col min="6404" max="6404" width="18.5" customWidth="1"/>
    <col min="6405" max="6405" width="22.5" customWidth="1"/>
    <col min="6406" max="6406" width="24.83203125" customWidth="1"/>
    <col min="6407" max="6407" width="61.33203125" customWidth="1"/>
    <col min="6408" max="6408" width="15.5" customWidth="1"/>
    <col min="6409" max="6422" width="12.6640625" customWidth="1"/>
    <col min="6660" max="6660" width="18.5" customWidth="1"/>
    <col min="6661" max="6661" width="22.5" customWidth="1"/>
    <col min="6662" max="6662" width="24.83203125" customWidth="1"/>
    <col min="6663" max="6663" width="61.33203125" customWidth="1"/>
    <col min="6664" max="6664" width="15.5" customWidth="1"/>
    <col min="6665" max="6678" width="12.6640625" customWidth="1"/>
    <col min="6916" max="6916" width="18.5" customWidth="1"/>
    <col min="6917" max="6917" width="22.5" customWidth="1"/>
    <col min="6918" max="6918" width="24.83203125" customWidth="1"/>
    <col min="6919" max="6919" width="61.33203125" customWidth="1"/>
    <col min="6920" max="6920" width="15.5" customWidth="1"/>
    <col min="6921" max="6934" width="12.6640625" customWidth="1"/>
    <col min="7172" max="7172" width="18.5" customWidth="1"/>
    <col min="7173" max="7173" width="22.5" customWidth="1"/>
    <col min="7174" max="7174" width="24.83203125" customWidth="1"/>
    <col min="7175" max="7175" width="61.33203125" customWidth="1"/>
    <col min="7176" max="7176" width="15.5" customWidth="1"/>
    <col min="7177" max="7190" width="12.6640625" customWidth="1"/>
    <col min="7428" max="7428" width="18.5" customWidth="1"/>
    <col min="7429" max="7429" width="22.5" customWidth="1"/>
    <col min="7430" max="7430" width="24.83203125" customWidth="1"/>
    <col min="7431" max="7431" width="61.33203125" customWidth="1"/>
    <col min="7432" max="7432" width="15.5" customWidth="1"/>
    <col min="7433" max="7446" width="12.6640625" customWidth="1"/>
    <col min="7684" max="7684" width="18.5" customWidth="1"/>
    <col min="7685" max="7685" width="22.5" customWidth="1"/>
    <col min="7686" max="7686" width="24.83203125" customWidth="1"/>
    <col min="7687" max="7687" width="61.33203125" customWidth="1"/>
    <col min="7688" max="7688" width="15.5" customWidth="1"/>
    <col min="7689" max="7702" width="12.6640625" customWidth="1"/>
    <col min="7940" max="7940" width="18.5" customWidth="1"/>
    <col min="7941" max="7941" width="22.5" customWidth="1"/>
    <col min="7942" max="7942" width="24.83203125" customWidth="1"/>
    <col min="7943" max="7943" width="61.33203125" customWidth="1"/>
    <col min="7944" max="7944" width="15.5" customWidth="1"/>
    <col min="7945" max="7958" width="12.6640625" customWidth="1"/>
    <col min="8196" max="8196" width="18.5" customWidth="1"/>
    <col min="8197" max="8197" width="22.5" customWidth="1"/>
    <col min="8198" max="8198" width="24.83203125" customWidth="1"/>
    <col min="8199" max="8199" width="61.33203125" customWidth="1"/>
    <col min="8200" max="8200" width="15.5" customWidth="1"/>
    <col min="8201" max="8214" width="12.6640625" customWidth="1"/>
    <col min="8452" max="8452" width="18.5" customWidth="1"/>
    <col min="8453" max="8453" width="22.5" customWidth="1"/>
    <col min="8454" max="8454" width="24.83203125" customWidth="1"/>
    <col min="8455" max="8455" width="61.33203125" customWidth="1"/>
    <col min="8456" max="8456" width="15.5" customWidth="1"/>
    <col min="8457" max="8470" width="12.6640625" customWidth="1"/>
    <col min="8708" max="8708" width="18.5" customWidth="1"/>
    <col min="8709" max="8709" width="22.5" customWidth="1"/>
    <col min="8710" max="8710" width="24.83203125" customWidth="1"/>
    <col min="8711" max="8711" width="61.33203125" customWidth="1"/>
    <col min="8712" max="8712" width="15.5" customWidth="1"/>
    <col min="8713" max="8726" width="12.6640625" customWidth="1"/>
    <col min="8964" max="8964" width="18.5" customWidth="1"/>
    <col min="8965" max="8965" width="22.5" customWidth="1"/>
    <col min="8966" max="8966" width="24.83203125" customWidth="1"/>
    <col min="8967" max="8967" width="61.33203125" customWidth="1"/>
    <col min="8968" max="8968" width="15.5" customWidth="1"/>
    <col min="8969" max="8982" width="12.6640625" customWidth="1"/>
    <col min="9220" max="9220" width="18.5" customWidth="1"/>
    <col min="9221" max="9221" width="22.5" customWidth="1"/>
    <col min="9222" max="9222" width="24.83203125" customWidth="1"/>
    <col min="9223" max="9223" width="61.33203125" customWidth="1"/>
    <col min="9224" max="9224" width="15.5" customWidth="1"/>
    <col min="9225" max="9238" width="12.6640625" customWidth="1"/>
    <col min="9476" max="9476" width="18.5" customWidth="1"/>
    <col min="9477" max="9477" width="22.5" customWidth="1"/>
    <col min="9478" max="9478" width="24.83203125" customWidth="1"/>
    <col min="9479" max="9479" width="61.33203125" customWidth="1"/>
    <col min="9480" max="9480" width="15.5" customWidth="1"/>
    <col min="9481" max="9494" width="12.6640625" customWidth="1"/>
    <col min="9732" max="9732" width="18.5" customWidth="1"/>
    <col min="9733" max="9733" width="22.5" customWidth="1"/>
    <col min="9734" max="9734" width="24.83203125" customWidth="1"/>
    <col min="9735" max="9735" width="61.33203125" customWidth="1"/>
    <col min="9736" max="9736" width="15.5" customWidth="1"/>
    <col min="9737" max="9750" width="12.6640625" customWidth="1"/>
    <col min="9988" max="9988" width="18.5" customWidth="1"/>
    <col min="9989" max="9989" width="22.5" customWidth="1"/>
    <col min="9990" max="9990" width="24.83203125" customWidth="1"/>
    <col min="9991" max="9991" width="61.33203125" customWidth="1"/>
    <col min="9992" max="9992" width="15.5" customWidth="1"/>
    <col min="9993" max="10006" width="12.6640625" customWidth="1"/>
    <col min="10244" max="10244" width="18.5" customWidth="1"/>
    <col min="10245" max="10245" width="22.5" customWidth="1"/>
    <col min="10246" max="10246" width="24.83203125" customWidth="1"/>
    <col min="10247" max="10247" width="61.33203125" customWidth="1"/>
    <col min="10248" max="10248" width="15.5" customWidth="1"/>
    <col min="10249" max="10262" width="12.6640625" customWidth="1"/>
    <col min="10500" max="10500" width="18.5" customWidth="1"/>
    <col min="10501" max="10501" width="22.5" customWidth="1"/>
    <col min="10502" max="10502" width="24.83203125" customWidth="1"/>
    <col min="10503" max="10503" width="61.33203125" customWidth="1"/>
    <col min="10504" max="10504" width="15.5" customWidth="1"/>
    <col min="10505" max="10518" width="12.6640625" customWidth="1"/>
    <col min="10756" max="10756" width="18.5" customWidth="1"/>
    <col min="10757" max="10757" width="22.5" customWidth="1"/>
    <col min="10758" max="10758" width="24.83203125" customWidth="1"/>
    <col min="10759" max="10759" width="61.33203125" customWidth="1"/>
    <col min="10760" max="10760" width="15.5" customWidth="1"/>
    <col min="10761" max="10774" width="12.6640625" customWidth="1"/>
    <col min="11012" max="11012" width="18.5" customWidth="1"/>
    <col min="11013" max="11013" width="22.5" customWidth="1"/>
    <col min="11014" max="11014" width="24.83203125" customWidth="1"/>
    <col min="11015" max="11015" width="61.33203125" customWidth="1"/>
    <col min="11016" max="11016" width="15.5" customWidth="1"/>
    <col min="11017" max="11030" width="12.6640625" customWidth="1"/>
    <col min="11268" max="11268" width="18.5" customWidth="1"/>
    <col min="11269" max="11269" width="22.5" customWidth="1"/>
    <col min="11270" max="11270" width="24.83203125" customWidth="1"/>
    <col min="11271" max="11271" width="61.33203125" customWidth="1"/>
    <col min="11272" max="11272" width="15.5" customWidth="1"/>
    <col min="11273" max="11286" width="12.6640625" customWidth="1"/>
    <col min="11524" max="11524" width="18.5" customWidth="1"/>
    <col min="11525" max="11525" width="22.5" customWidth="1"/>
    <col min="11526" max="11526" width="24.83203125" customWidth="1"/>
    <col min="11527" max="11527" width="61.33203125" customWidth="1"/>
    <col min="11528" max="11528" width="15.5" customWidth="1"/>
    <col min="11529" max="11542" width="12.6640625" customWidth="1"/>
    <col min="11780" max="11780" width="18.5" customWidth="1"/>
    <col min="11781" max="11781" width="22.5" customWidth="1"/>
    <col min="11782" max="11782" width="24.83203125" customWidth="1"/>
    <col min="11783" max="11783" width="61.33203125" customWidth="1"/>
    <col min="11784" max="11784" width="15.5" customWidth="1"/>
    <col min="11785" max="11798" width="12.6640625" customWidth="1"/>
    <col min="12036" max="12036" width="18.5" customWidth="1"/>
    <col min="12037" max="12037" width="22.5" customWidth="1"/>
    <col min="12038" max="12038" width="24.83203125" customWidth="1"/>
    <col min="12039" max="12039" width="61.33203125" customWidth="1"/>
    <col min="12040" max="12040" width="15.5" customWidth="1"/>
    <col min="12041" max="12054" width="12.6640625" customWidth="1"/>
    <col min="12292" max="12292" width="18.5" customWidth="1"/>
    <col min="12293" max="12293" width="22.5" customWidth="1"/>
    <col min="12294" max="12294" width="24.83203125" customWidth="1"/>
    <col min="12295" max="12295" width="61.33203125" customWidth="1"/>
    <col min="12296" max="12296" width="15.5" customWidth="1"/>
    <col min="12297" max="12310" width="12.6640625" customWidth="1"/>
    <col min="12548" max="12548" width="18.5" customWidth="1"/>
    <col min="12549" max="12549" width="22.5" customWidth="1"/>
    <col min="12550" max="12550" width="24.83203125" customWidth="1"/>
    <col min="12551" max="12551" width="61.33203125" customWidth="1"/>
    <col min="12552" max="12552" width="15.5" customWidth="1"/>
    <col min="12553" max="12566" width="12.6640625" customWidth="1"/>
    <col min="12804" max="12804" width="18.5" customWidth="1"/>
    <col min="12805" max="12805" width="22.5" customWidth="1"/>
    <col min="12806" max="12806" width="24.83203125" customWidth="1"/>
    <col min="12807" max="12807" width="61.33203125" customWidth="1"/>
    <col min="12808" max="12808" width="15.5" customWidth="1"/>
    <col min="12809" max="12822" width="12.6640625" customWidth="1"/>
    <col min="13060" max="13060" width="18.5" customWidth="1"/>
    <col min="13061" max="13061" width="22.5" customWidth="1"/>
    <col min="13062" max="13062" width="24.83203125" customWidth="1"/>
    <col min="13063" max="13063" width="61.33203125" customWidth="1"/>
    <col min="13064" max="13064" width="15.5" customWidth="1"/>
    <col min="13065" max="13078" width="12.6640625" customWidth="1"/>
    <col min="13316" max="13316" width="18.5" customWidth="1"/>
    <col min="13317" max="13317" width="22.5" customWidth="1"/>
    <col min="13318" max="13318" width="24.83203125" customWidth="1"/>
    <col min="13319" max="13319" width="61.33203125" customWidth="1"/>
    <col min="13320" max="13320" width="15.5" customWidth="1"/>
    <col min="13321" max="13334" width="12.6640625" customWidth="1"/>
    <col min="13572" max="13572" width="18.5" customWidth="1"/>
    <col min="13573" max="13573" width="22.5" customWidth="1"/>
    <col min="13574" max="13574" width="24.83203125" customWidth="1"/>
    <col min="13575" max="13575" width="61.33203125" customWidth="1"/>
    <col min="13576" max="13576" width="15.5" customWidth="1"/>
    <col min="13577" max="13590" width="12.6640625" customWidth="1"/>
    <col min="13828" max="13828" width="18.5" customWidth="1"/>
    <col min="13829" max="13829" width="22.5" customWidth="1"/>
    <col min="13830" max="13830" width="24.83203125" customWidth="1"/>
    <col min="13831" max="13831" width="61.33203125" customWidth="1"/>
    <col min="13832" max="13832" width="15.5" customWidth="1"/>
    <col min="13833" max="13846" width="12.6640625" customWidth="1"/>
    <col min="14084" max="14084" width="18.5" customWidth="1"/>
    <col min="14085" max="14085" width="22.5" customWidth="1"/>
    <col min="14086" max="14086" width="24.83203125" customWidth="1"/>
    <col min="14087" max="14087" width="61.33203125" customWidth="1"/>
    <col min="14088" max="14088" width="15.5" customWidth="1"/>
    <col min="14089" max="14102" width="12.6640625" customWidth="1"/>
    <col min="14340" max="14340" width="18.5" customWidth="1"/>
    <col min="14341" max="14341" width="22.5" customWidth="1"/>
    <col min="14342" max="14342" width="24.83203125" customWidth="1"/>
    <col min="14343" max="14343" width="61.33203125" customWidth="1"/>
    <col min="14344" max="14344" width="15.5" customWidth="1"/>
    <col min="14345" max="14358" width="12.6640625" customWidth="1"/>
    <col min="14596" max="14596" width="18.5" customWidth="1"/>
    <col min="14597" max="14597" width="22.5" customWidth="1"/>
    <col min="14598" max="14598" width="24.83203125" customWidth="1"/>
    <col min="14599" max="14599" width="61.33203125" customWidth="1"/>
    <col min="14600" max="14600" width="15.5" customWidth="1"/>
    <col min="14601" max="14614" width="12.6640625" customWidth="1"/>
    <col min="14852" max="14852" width="18.5" customWidth="1"/>
    <col min="14853" max="14853" width="22.5" customWidth="1"/>
    <col min="14854" max="14854" width="24.83203125" customWidth="1"/>
    <col min="14855" max="14855" width="61.33203125" customWidth="1"/>
    <col min="14856" max="14856" width="15.5" customWidth="1"/>
    <col min="14857" max="14870" width="12.6640625" customWidth="1"/>
    <col min="15108" max="15108" width="18.5" customWidth="1"/>
    <col min="15109" max="15109" width="22.5" customWidth="1"/>
    <col min="15110" max="15110" width="24.83203125" customWidth="1"/>
    <col min="15111" max="15111" width="61.33203125" customWidth="1"/>
    <col min="15112" max="15112" width="15.5" customWidth="1"/>
    <col min="15113" max="15126" width="12.6640625" customWidth="1"/>
    <col min="15364" max="15364" width="18.5" customWidth="1"/>
    <col min="15365" max="15365" width="22.5" customWidth="1"/>
    <col min="15366" max="15366" width="24.83203125" customWidth="1"/>
    <col min="15367" max="15367" width="61.33203125" customWidth="1"/>
    <col min="15368" max="15368" width="15.5" customWidth="1"/>
    <col min="15369" max="15382" width="12.6640625" customWidth="1"/>
    <col min="15620" max="15620" width="18.5" customWidth="1"/>
    <col min="15621" max="15621" width="22.5" customWidth="1"/>
    <col min="15622" max="15622" width="24.83203125" customWidth="1"/>
    <col min="15623" max="15623" width="61.33203125" customWidth="1"/>
    <col min="15624" max="15624" width="15.5" customWidth="1"/>
    <col min="15625" max="15638" width="12.6640625" customWidth="1"/>
    <col min="15876" max="15876" width="18.5" customWidth="1"/>
    <col min="15877" max="15877" width="22.5" customWidth="1"/>
    <col min="15878" max="15878" width="24.83203125" customWidth="1"/>
    <col min="15879" max="15879" width="61.33203125" customWidth="1"/>
    <col min="15880" max="15880" width="15.5" customWidth="1"/>
    <col min="15881" max="15894" width="12.6640625" customWidth="1"/>
    <col min="16132" max="16132" width="18.5" customWidth="1"/>
    <col min="16133" max="16133" width="22.5" customWidth="1"/>
    <col min="16134" max="16134" width="24.83203125" customWidth="1"/>
    <col min="16135" max="16135" width="61.33203125" customWidth="1"/>
    <col min="16136" max="16136" width="15.5" customWidth="1"/>
    <col min="16137" max="16150" width="12.6640625" customWidth="1"/>
  </cols>
  <sheetData>
    <row r="1" spans="1:25">
      <c r="D1" s="6"/>
      <c r="E1" s="6"/>
      <c r="F1" s="6">
        <v>1</v>
      </c>
      <c r="G1" s="6">
        <v>2</v>
      </c>
      <c r="H1" s="28">
        <v>3</v>
      </c>
      <c r="I1" s="6">
        <v>4</v>
      </c>
      <c r="J1" s="6">
        <v>5</v>
      </c>
      <c r="K1" s="28">
        <v>6</v>
      </c>
      <c r="L1" s="6">
        <v>7</v>
      </c>
      <c r="M1" s="6">
        <v>8</v>
      </c>
      <c r="N1" s="28">
        <v>9</v>
      </c>
      <c r="O1" s="6">
        <v>10</v>
      </c>
      <c r="P1" s="6">
        <v>11</v>
      </c>
      <c r="Q1" s="28">
        <v>12</v>
      </c>
      <c r="R1" s="6">
        <v>13</v>
      </c>
      <c r="S1" s="6">
        <v>14</v>
      </c>
      <c r="T1" s="28">
        <v>15</v>
      </c>
    </row>
    <row r="2" spans="1:25">
      <c r="D2" s="171" t="s">
        <v>218</v>
      </c>
      <c r="E2" s="171"/>
      <c r="F2" s="171"/>
      <c r="G2" s="6"/>
      <c r="H2" s="28"/>
      <c r="I2" s="29"/>
      <c r="J2" s="6"/>
      <c r="K2" s="28"/>
      <c r="L2" s="6"/>
      <c r="M2" s="28"/>
      <c r="N2" s="6"/>
      <c r="O2" s="6"/>
      <c r="P2" s="6"/>
    </row>
    <row r="3" spans="1:25">
      <c r="D3" s="173"/>
      <c r="E3" s="173"/>
      <c r="F3" s="173"/>
      <c r="G3" s="6"/>
      <c r="H3" s="28"/>
      <c r="I3" s="29"/>
      <c r="J3" s="6"/>
      <c r="K3" s="28"/>
      <c r="L3" s="6"/>
      <c r="M3" s="28"/>
      <c r="N3" s="6"/>
      <c r="O3" s="6"/>
      <c r="P3" s="6"/>
    </row>
    <row r="4" spans="1:25">
      <c r="D4" s="173"/>
      <c r="E4" s="173"/>
      <c r="F4" s="173"/>
      <c r="G4" s="6"/>
      <c r="H4" s="28"/>
      <c r="I4" s="29"/>
      <c r="J4" s="6"/>
      <c r="K4" s="28"/>
      <c r="L4" s="6"/>
      <c r="M4" s="28"/>
      <c r="N4" s="6"/>
      <c r="O4" s="6"/>
      <c r="P4" s="6"/>
      <c r="T4">
        <f>COUNTIF(T7:T203,"&lt;3.4")</f>
        <v>12</v>
      </c>
      <c r="W4">
        <f>COUNTIF(W7:W203,"&lt;3.4")</f>
        <v>13</v>
      </c>
    </row>
    <row r="5" spans="1:25">
      <c r="D5" s="6"/>
      <c r="E5" s="6"/>
      <c r="F5" s="6"/>
      <c r="G5" s="6"/>
      <c r="H5" s="28"/>
      <c r="I5" s="29"/>
      <c r="J5" s="6"/>
      <c r="K5" s="28"/>
      <c r="L5" s="6"/>
      <c r="M5" s="28"/>
      <c r="N5" s="6"/>
      <c r="O5" s="6"/>
      <c r="P5" s="6"/>
    </row>
    <row r="6" spans="1:25" ht="60.75" customHeight="1">
      <c r="A6" t="s">
        <v>219</v>
      </c>
      <c r="D6" s="30" t="s">
        <v>220</v>
      </c>
      <c r="E6" s="31" t="s">
        <v>221</v>
      </c>
      <c r="F6" s="30" t="s">
        <v>222</v>
      </c>
      <c r="G6" s="31" t="s">
        <v>223</v>
      </c>
      <c r="H6" s="30" t="s">
        <v>224</v>
      </c>
      <c r="I6" s="32" t="s">
        <v>225</v>
      </c>
      <c r="J6" s="30" t="s">
        <v>226</v>
      </c>
      <c r="K6" s="30" t="s">
        <v>227</v>
      </c>
      <c r="L6" s="30" t="s">
        <v>228</v>
      </c>
      <c r="M6" s="30" t="s">
        <v>229</v>
      </c>
      <c r="N6" s="30" t="s">
        <v>746</v>
      </c>
      <c r="O6" s="30" t="s">
        <v>231</v>
      </c>
      <c r="P6" s="30" t="s">
        <v>232</v>
      </c>
      <c r="Q6" s="30" t="s">
        <v>233</v>
      </c>
      <c r="R6" s="30" t="s">
        <v>234</v>
      </c>
      <c r="S6" s="30" t="s">
        <v>235</v>
      </c>
      <c r="T6" s="30" t="s">
        <v>236</v>
      </c>
      <c r="U6" s="30" t="s">
        <v>237</v>
      </c>
      <c r="V6" s="30" t="s">
        <v>238</v>
      </c>
      <c r="W6" s="30" t="s">
        <v>239</v>
      </c>
      <c r="X6" s="33" t="s">
        <v>240</v>
      </c>
    </row>
    <row r="7" spans="1:25">
      <c r="A7" s="34">
        <v>523456</v>
      </c>
      <c r="B7">
        <f t="shared" ref="B7:C44" si="0">E7*1</f>
        <v>21400</v>
      </c>
      <c r="C7">
        <f t="shared" si="0"/>
        <v>4174900</v>
      </c>
      <c r="D7" t="s">
        <v>709</v>
      </c>
      <c r="E7" t="s">
        <v>710</v>
      </c>
      <c r="F7" s="37">
        <v>4174900</v>
      </c>
      <c r="G7" t="s">
        <v>215</v>
      </c>
      <c r="H7" t="s">
        <v>731</v>
      </c>
      <c r="J7">
        <v>10217.98</v>
      </c>
      <c r="K7">
        <v>375.08</v>
      </c>
      <c r="L7">
        <v>0</v>
      </c>
      <c r="M7">
        <v>0</v>
      </c>
      <c r="N7">
        <v>1140</v>
      </c>
      <c r="O7">
        <v>0</v>
      </c>
      <c r="P7">
        <v>0</v>
      </c>
      <c r="Q7">
        <v>0</v>
      </c>
      <c r="R7">
        <v>4680</v>
      </c>
      <c r="S7">
        <v>11733.06</v>
      </c>
      <c r="T7">
        <v>2.5099999999999998</v>
      </c>
      <c r="U7">
        <v>62</v>
      </c>
      <c r="V7">
        <f t="shared" ref="V7:V76" si="1">IF(ISERROR(ROUND(Q7/R7,2)),0,ROUND(Q7/R7,2))</f>
        <v>0</v>
      </c>
      <c r="W7">
        <f t="shared" ref="W7:W76" si="2">IF(U7&gt;61,T7-V7,T7)</f>
        <v>2.5099999999999998</v>
      </c>
      <c r="X7">
        <f t="shared" ref="X7:X76" si="3">T7-W7</f>
        <v>0</v>
      </c>
      <c r="Y7">
        <v>1</v>
      </c>
    </row>
    <row r="8" spans="1:25" ht="14.25" customHeight="1">
      <c r="A8" s="34">
        <v>523456</v>
      </c>
      <c r="B8" s="34"/>
      <c r="C8" s="34"/>
      <c r="D8" s="67" t="s">
        <v>273</v>
      </c>
      <c r="E8" s="68">
        <v>31590</v>
      </c>
      <c r="F8" s="68">
        <v>4205407</v>
      </c>
      <c r="G8" s="67" t="s">
        <v>66</v>
      </c>
      <c r="H8" s="67" t="s">
        <v>731</v>
      </c>
      <c r="J8">
        <v>3758.900000000001</v>
      </c>
      <c r="K8">
        <v>480.90000000000003</v>
      </c>
      <c r="L8">
        <v>0</v>
      </c>
      <c r="M8">
        <v>0</v>
      </c>
      <c r="N8">
        <v>0</v>
      </c>
      <c r="O8">
        <v>1337.8999999999999</v>
      </c>
      <c r="P8">
        <v>239</v>
      </c>
      <c r="Q8">
        <v>232</v>
      </c>
      <c r="R8">
        <v>1080</v>
      </c>
      <c r="S8">
        <v>6048.7000000000007</v>
      </c>
      <c r="T8">
        <v>5.6</v>
      </c>
      <c r="U8">
        <v>20</v>
      </c>
      <c r="V8">
        <v>0.04</v>
      </c>
      <c r="W8">
        <v>5.6</v>
      </c>
      <c r="X8">
        <v>0</v>
      </c>
    </row>
    <row r="9" spans="1:25" ht="14.25" customHeight="1">
      <c r="A9" s="34">
        <v>523456</v>
      </c>
      <c r="B9" s="34"/>
      <c r="C9" s="34"/>
      <c r="D9" s="67" t="s">
        <v>246</v>
      </c>
      <c r="E9" s="68">
        <v>10200</v>
      </c>
      <c r="F9" s="68">
        <v>4113916</v>
      </c>
      <c r="G9" s="67" t="s">
        <v>54</v>
      </c>
      <c r="H9" s="67" t="s">
        <v>731</v>
      </c>
      <c r="J9">
        <v>12757.25</v>
      </c>
      <c r="K9">
        <v>3173.5</v>
      </c>
      <c r="L9">
        <v>0</v>
      </c>
      <c r="M9">
        <v>0</v>
      </c>
      <c r="N9">
        <v>0</v>
      </c>
      <c r="O9">
        <v>3829.75</v>
      </c>
      <c r="P9">
        <v>810.5</v>
      </c>
      <c r="Q9">
        <v>353</v>
      </c>
      <c r="R9">
        <v>6061</v>
      </c>
      <c r="S9">
        <v>20924</v>
      </c>
      <c r="T9">
        <v>3.45</v>
      </c>
      <c r="U9">
        <v>85</v>
      </c>
      <c r="V9">
        <v>0.02</v>
      </c>
      <c r="W9">
        <v>3.43</v>
      </c>
      <c r="X9">
        <v>2.0000000000000018E-2</v>
      </c>
    </row>
    <row r="10" spans="1:25" ht="14.25" customHeight="1">
      <c r="A10" s="34">
        <v>523456</v>
      </c>
      <c r="B10" s="34"/>
      <c r="C10" s="34"/>
      <c r="D10" s="67" t="s">
        <v>291</v>
      </c>
      <c r="E10" s="68">
        <v>15200</v>
      </c>
      <c r="F10" s="68">
        <v>4115661</v>
      </c>
      <c r="G10" s="67" t="s">
        <v>747</v>
      </c>
      <c r="H10" s="67" t="s">
        <v>731</v>
      </c>
      <c r="J10">
        <v>18542.850000000002</v>
      </c>
      <c r="K10">
        <v>3007.88</v>
      </c>
      <c r="L10">
        <v>80.820000000000007</v>
      </c>
      <c r="M10">
        <v>0</v>
      </c>
      <c r="N10">
        <v>1316.7299999999996</v>
      </c>
      <c r="O10">
        <v>9114.2500000000036</v>
      </c>
      <c r="P10">
        <v>1036.01</v>
      </c>
      <c r="Q10">
        <v>592</v>
      </c>
      <c r="R10">
        <v>9522</v>
      </c>
      <c r="S10">
        <v>33690.540000000008</v>
      </c>
      <c r="T10">
        <v>3.54</v>
      </c>
      <c r="U10">
        <v>124</v>
      </c>
      <c r="V10">
        <v>0.02</v>
      </c>
      <c r="W10">
        <v>3.52</v>
      </c>
      <c r="X10">
        <v>2.0000000000000018E-2</v>
      </c>
    </row>
    <row r="11" spans="1:25" ht="14.25" customHeight="1">
      <c r="A11" s="34">
        <v>523456</v>
      </c>
      <c r="B11" s="34"/>
      <c r="C11" s="34"/>
      <c r="D11" s="67" t="s">
        <v>564</v>
      </c>
      <c r="E11" s="68">
        <v>31570</v>
      </c>
      <c r="F11" s="68">
        <v>4115781</v>
      </c>
      <c r="G11" s="67" t="s">
        <v>104</v>
      </c>
      <c r="H11" s="67" t="s">
        <v>731</v>
      </c>
      <c r="J11">
        <v>20504.240000000005</v>
      </c>
      <c r="K11">
        <v>8267.09</v>
      </c>
      <c r="L11">
        <v>0</v>
      </c>
      <c r="M11">
        <v>0</v>
      </c>
      <c r="N11">
        <v>0</v>
      </c>
      <c r="O11">
        <v>6824.4999999999991</v>
      </c>
      <c r="P11">
        <v>2441.58</v>
      </c>
      <c r="Q11">
        <v>464</v>
      </c>
      <c r="R11">
        <v>10181</v>
      </c>
      <c r="S11">
        <v>38501.410000000003</v>
      </c>
      <c r="T11">
        <v>3.78</v>
      </c>
      <c r="U11">
        <v>124</v>
      </c>
      <c r="V11">
        <v>0.01</v>
      </c>
      <c r="W11">
        <v>3.77</v>
      </c>
      <c r="X11">
        <v>9.9999999999997868E-3</v>
      </c>
    </row>
    <row r="12" spans="1:25" s="35" customFormat="1" ht="14.25" customHeight="1">
      <c r="A12" s="34">
        <v>523456</v>
      </c>
      <c r="B12" s="34"/>
      <c r="C12" s="34"/>
      <c r="D12" s="69" t="s">
        <v>383</v>
      </c>
      <c r="E12" s="70">
        <v>20600</v>
      </c>
      <c r="F12" s="70">
        <v>4114310</v>
      </c>
      <c r="G12" s="69" t="s">
        <v>748</v>
      </c>
      <c r="H12" s="69" t="s">
        <v>731</v>
      </c>
      <c r="J12" s="35">
        <v>22266.999999999993</v>
      </c>
      <c r="K12" s="35">
        <v>5734.72</v>
      </c>
      <c r="L12" s="35">
        <v>100</v>
      </c>
      <c r="M12" s="35">
        <v>1375.4799999999998</v>
      </c>
      <c r="N12" s="35">
        <v>0</v>
      </c>
      <c r="O12" s="35">
        <v>5582.38</v>
      </c>
      <c r="P12" s="35">
        <v>901.8599999999999</v>
      </c>
      <c r="Q12" s="35">
        <v>928.12000000000023</v>
      </c>
      <c r="R12" s="35">
        <v>4745</v>
      </c>
      <c r="S12" s="35">
        <v>36889.56</v>
      </c>
      <c r="T12" s="35">
        <v>7.77</v>
      </c>
      <c r="U12" s="35">
        <v>64</v>
      </c>
      <c r="V12" s="35">
        <v>0.03</v>
      </c>
      <c r="W12" s="35">
        <v>7.7399999999999993</v>
      </c>
      <c r="X12" s="35">
        <v>3.0000000000000249E-2</v>
      </c>
    </row>
    <row r="13" spans="1:25" s="35" customFormat="1" ht="14.25" customHeight="1">
      <c r="A13" s="34">
        <v>523456</v>
      </c>
      <c r="B13" s="34"/>
      <c r="C13" s="34"/>
      <c r="D13" s="69" t="s">
        <v>556</v>
      </c>
      <c r="E13" s="70">
        <v>39930</v>
      </c>
      <c r="F13" s="70">
        <v>4115741</v>
      </c>
      <c r="G13" s="69" t="s">
        <v>102</v>
      </c>
      <c r="H13" s="69" t="s">
        <v>731</v>
      </c>
      <c r="J13" s="35">
        <v>23790.079999999994</v>
      </c>
      <c r="K13" s="35">
        <v>6750.5099999999993</v>
      </c>
      <c r="L13" s="35">
        <v>0</v>
      </c>
      <c r="M13" s="35">
        <v>0</v>
      </c>
      <c r="N13" s="35">
        <v>0</v>
      </c>
      <c r="O13" s="35">
        <v>8274.5</v>
      </c>
      <c r="P13" s="35">
        <v>2521.62</v>
      </c>
      <c r="Q13" s="35">
        <v>0</v>
      </c>
      <c r="R13" s="35">
        <v>9553</v>
      </c>
      <c r="S13" s="35">
        <v>41336.71</v>
      </c>
      <c r="T13" s="35">
        <v>4.33</v>
      </c>
      <c r="U13" s="35">
        <v>113</v>
      </c>
      <c r="V13" s="35">
        <v>0</v>
      </c>
      <c r="W13" s="35">
        <v>4.33</v>
      </c>
      <c r="X13" s="35">
        <v>0</v>
      </c>
    </row>
    <row r="14" spans="1:25">
      <c r="A14" s="34">
        <v>523456</v>
      </c>
      <c r="B14">
        <f t="shared" si="0"/>
        <v>5900</v>
      </c>
      <c r="C14">
        <f t="shared" si="0"/>
        <v>4111969</v>
      </c>
      <c r="D14" t="s">
        <v>344</v>
      </c>
      <c r="E14" t="s">
        <v>345</v>
      </c>
      <c r="F14" s="37">
        <v>4111969</v>
      </c>
      <c r="G14" t="s">
        <v>95</v>
      </c>
      <c r="H14" t="s">
        <v>731</v>
      </c>
      <c r="J14">
        <v>8263</v>
      </c>
      <c r="K14">
        <v>2085.83</v>
      </c>
      <c r="L14">
        <v>416.98</v>
      </c>
      <c r="M14">
        <v>0</v>
      </c>
      <c r="N14">
        <v>435.72</v>
      </c>
      <c r="O14">
        <v>4973</v>
      </c>
      <c r="P14">
        <v>496.97</v>
      </c>
      <c r="Q14">
        <v>351.5</v>
      </c>
      <c r="R14">
        <v>5734</v>
      </c>
      <c r="S14">
        <v>17023</v>
      </c>
      <c r="T14">
        <v>2.97</v>
      </c>
      <c r="U14">
        <v>94</v>
      </c>
      <c r="V14">
        <f t="shared" si="1"/>
        <v>0.06</v>
      </c>
      <c r="W14">
        <f t="shared" si="2"/>
        <v>2.91</v>
      </c>
      <c r="X14">
        <f t="shared" si="3"/>
        <v>6.0000000000000053E-2</v>
      </c>
      <c r="Y14">
        <v>2</v>
      </c>
    </row>
    <row r="15" spans="1:25">
      <c r="A15" s="34">
        <v>523456</v>
      </c>
      <c r="B15">
        <f t="shared" si="0"/>
        <v>25000</v>
      </c>
      <c r="C15">
        <f t="shared" si="0"/>
        <v>4115881</v>
      </c>
      <c r="D15" t="s">
        <v>732</v>
      </c>
      <c r="E15" t="s">
        <v>733</v>
      </c>
      <c r="F15" s="37">
        <v>4115881</v>
      </c>
      <c r="G15" t="s">
        <v>734</v>
      </c>
      <c r="H15" t="s">
        <v>731</v>
      </c>
      <c r="J15">
        <v>10256.780000000001</v>
      </c>
      <c r="K15">
        <v>3142.93</v>
      </c>
      <c r="L15">
        <v>0</v>
      </c>
      <c r="M15">
        <v>0</v>
      </c>
      <c r="N15">
        <v>0</v>
      </c>
      <c r="O15">
        <v>2597.09</v>
      </c>
      <c r="P15">
        <v>0</v>
      </c>
      <c r="Q15">
        <v>0</v>
      </c>
      <c r="R15">
        <v>5466</v>
      </c>
      <c r="S15">
        <v>15996.8</v>
      </c>
      <c r="T15">
        <v>2.93</v>
      </c>
      <c r="U15">
        <v>65</v>
      </c>
      <c r="V15">
        <f t="shared" si="1"/>
        <v>0</v>
      </c>
      <c r="W15">
        <f t="shared" si="2"/>
        <v>2.93</v>
      </c>
      <c r="X15">
        <f t="shared" si="3"/>
        <v>0</v>
      </c>
      <c r="Y15">
        <v>3</v>
      </c>
    </row>
    <row r="16" spans="1:25">
      <c r="A16" s="34">
        <v>523456</v>
      </c>
      <c r="B16">
        <f t="shared" si="0"/>
        <v>5000</v>
      </c>
      <c r="C16">
        <f t="shared" si="0"/>
        <v>4113981</v>
      </c>
      <c r="D16" t="s">
        <v>439</v>
      </c>
      <c r="E16" t="s">
        <v>440</v>
      </c>
      <c r="F16" s="37">
        <v>4113981</v>
      </c>
      <c r="G16" t="s">
        <v>181</v>
      </c>
      <c r="H16" t="s">
        <v>731</v>
      </c>
      <c r="J16">
        <v>15464.75</v>
      </c>
      <c r="K16">
        <v>4542.75</v>
      </c>
      <c r="L16">
        <v>67</v>
      </c>
      <c r="M16">
        <v>0</v>
      </c>
      <c r="N16">
        <v>174.25</v>
      </c>
      <c r="O16">
        <v>6998.5</v>
      </c>
      <c r="P16">
        <v>576.5</v>
      </c>
      <c r="Q16">
        <v>480</v>
      </c>
      <c r="R16">
        <v>9040</v>
      </c>
      <c r="S16">
        <v>28303.75</v>
      </c>
      <c r="T16">
        <v>3.13</v>
      </c>
      <c r="U16">
        <v>120</v>
      </c>
      <c r="V16">
        <f t="shared" si="1"/>
        <v>0.05</v>
      </c>
      <c r="W16">
        <f t="shared" si="2"/>
        <v>3.08</v>
      </c>
      <c r="X16">
        <f t="shared" si="3"/>
        <v>4.9999999999999822E-2</v>
      </c>
      <c r="Y16">
        <v>4</v>
      </c>
    </row>
    <row r="17" spans="1:25">
      <c r="A17" s="34">
        <v>523456</v>
      </c>
      <c r="B17">
        <f t="shared" si="0"/>
        <v>21800</v>
      </c>
      <c r="C17">
        <f t="shared" si="0"/>
        <v>4115621</v>
      </c>
      <c r="D17" t="s">
        <v>249</v>
      </c>
      <c r="E17" t="s">
        <v>250</v>
      </c>
      <c r="F17" s="37">
        <v>4115621</v>
      </c>
      <c r="G17" t="s">
        <v>55</v>
      </c>
      <c r="H17" t="s">
        <v>731</v>
      </c>
      <c r="J17">
        <v>14978.84</v>
      </c>
      <c r="K17">
        <v>3265.95</v>
      </c>
      <c r="L17">
        <v>0</v>
      </c>
      <c r="M17">
        <v>0</v>
      </c>
      <c r="N17">
        <v>0</v>
      </c>
      <c r="O17">
        <v>5299.1</v>
      </c>
      <c r="P17">
        <v>759.78</v>
      </c>
      <c r="Q17">
        <v>517.4</v>
      </c>
      <c r="R17">
        <v>7634</v>
      </c>
      <c r="S17">
        <v>24821.07</v>
      </c>
      <c r="T17">
        <v>3.25</v>
      </c>
      <c r="U17">
        <v>101</v>
      </c>
      <c r="V17">
        <f t="shared" si="1"/>
        <v>7.0000000000000007E-2</v>
      </c>
      <c r="W17">
        <f t="shared" si="2"/>
        <v>3.18</v>
      </c>
      <c r="X17">
        <f t="shared" si="3"/>
        <v>6.999999999999984E-2</v>
      </c>
      <c r="Y17">
        <v>5</v>
      </c>
    </row>
    <row r="18" spans="1:25">
      <c r="A18" s="34">
        <v>523456</v>
      </c>
      <c r="B18">
        <f t="shared" si="0"/>
        <v>24400</v>
      </c>
      <c r="C18">
        <f t="shared" si="0"/>
        <v>4115601</v>
      </c>
      <c r="D18" t="s">
        <v>270</v>
      </c>
      <c r="E18" t="s">
        <v>271</v>
      </c>
      <c r="F18" s="37">
        <v>4115601</v>
      </c>
      <c r="G18" t="s">
        <v>272</v>
      </c>
      <c r="H18" t="s">
        <v>731</v>
      </c>
      <c r="J18">
        <v>12008.32</v>
      </c>
      <c r="K18">
        <v>5047.25</v>
      </c>
      <c r="L18">
        <v>926.49</v>
      </c>
      <c r="M18">
        <v>0</v>
      </c>
      <c r="N18">
        <v>2916.74</v>
      </c>
      <c r="O18">
        <v>3852.45</v>
      </c>
      <c r="P18">
        <v>883.72</v>
      </c>
      <c r="Q18">
        <v>456</v>
      </c>
      <c r="R18">
        <v>7946</v>
      </c>
      <c r="S18">
        <v>26090.97</v>
      </c>
      <c r="T18">
        <v>3.28</v>
      </c>
      <c r="U18">
        <v>98</v>
      </c>
      <c r="V18">
        <f t="shared" si="1"/>
        <v>0.06</v>
      </c>
      <c r="W18">
        <f t="shared" si="2"/>
        <v>3.2199999999999998</v>
      </c>
      <c r="X18">
        <f t="shared" si="3"/>
        <v>6.0000000000000053E-2</v>
      </c>
      <c r="Y18">
        <v>6</v>
      </c>
    </row>
    <row r="19" spans="1:25">
      <c r="A19" s="34">
        <v>523456</v>
      </c>
      <c r="B19">
        <f t="shared" si="0"/>
        <v>35400</v>
      </c>
      <c r="C19">
        <f t="shared" si="0"/>
        <v>4113635</v>
      </c>
      <c r="D19" t="s">
        <v>509</v>
      </c>
      <c r="E19" t="s">
        <v>510</v>
      </c>
      <c r="F19" s="37">
        <v>4113635</v>
      </c>
      <c r="G19" t="s">
        <v>29</v>
      </c>
      <c r="H19" t="s">
        <v>731</v>
      </c>
      <c r="J19">
        <v>15916.88</v>
      </c>
      <c r="K19">
        <v>4640.01</v>
      </c>
      <c r="L19">
        <v>660.3</v>
      </c>
      <c r="M19">
        <v>0</v>
      </c>
      <c r="N19">
        <v>0</v>
      </c>
      <c r="O19">
        <v>3257.22</v>
      </c>
      <c r="P19">
        <v>1364.5</v>
      </c>
      <c r="Q19">
        <v>392</v>
      </c>
      <c r="R19">
        <v>8029</v>
      </c>
      <c r="S19">
        <v>26230.91</v>
      </c>
      <c r="T19">
        <v>3.27</v>
      </c>
      <c r="U19">
        <v>91</v>
      </c>
      <c r="V19">
        <f t="shared" si="1"/>
        <v>0.05</v>
      </c>
      <c r="W19">
        <f t="shared" si="2"/>
        <v>3.22</v>
      </c>
      <c r="X19">
        <f t="shared" si="3"/>
        <v>4.9999999999999822E-2</v>
      </c>
      <c r="Y19">
        <v>7</v>
      </c>
    </row>
    <row r="20" spans="1:25">
      <c r="A20" s="34">
        <v>523456</v>
      </c>
      <c r="B20">
        <f t="shared" si="0"/>
        <v>31560</v>
      </c>
      <c r="C20">
        <f t="shared" si="0"/>
        <v>4176400</v>
      </c>
      <c r="D20" t="s">
        <v>548</v>
      </c>
      <c r="E20" t="s">
        <v>549</v>
      </c>
      <c r="F20" s="37">
        <v>4176400</v>
      </c>
      <c r="G20" t="s">
        <v>550</v>
      </c>
      <c r="H20" t="s">
        <v>731</v>
      </c>
      <c r="J20">
        <v>6534</v>
      </c>
      <c r="K20">
        <v>2006.5</v>
      </c>
      <c r="L20">
        <v>159.75</v>
      </c>
      <c r="M20">
        <v>0</v>
      </c>
      <c r="N20">
        <v>0</v>
      </c>
      <c r="O20">
        <v>967.5</v>
      </c>
      <c r="P20">
        <v>316.5</v>
      </c>
      <c r="Q20">
        <v>318.75</v>
      </c>
      <c r="R20">
        <v>3204</v>
      </c>
      <c r="S20">
        <v>10303</v>
      </c>
      <c r="T20">
        <v>3.22</v>
      </c>
      <c r="U20">
        <v>44</v>
      </c>
      <c r="V20">
        <f t="shared" si="1"/>
        <v>0.1</v>
      </c>
      <c r="W20">
        <f t="shared" si="2"/>
        <v>3.22</v>
      </c>
      <c r="X20">
        <f t="shared" si="3"/>
        <v>0</v>
      </c>
      <c r="Y20">
        <v>8</v>
      </c>
    </row>
    <row r="21" spans="1:25">
      <c r="A21" s="34">
        <v>523456</v>
      </c>
      <c r="B21">
        <f t="shared" si="0"/>
        <v>13700</v>
      </c>
      <c r="C21">
        <f t="shared" si="0"/>
        <v>4115581</v>
      </c>
      <c r="D21" t="s">
        <v>517</v>
      </c>
      <c r="E21" t="s">
        <v>518</v>
      </c>
      <c r="F21" s="37">
        <v>4115581</v>
      </c>
      <c r="G21" t="s">
        <v>34</v>
      </c>
      <c r="H21" t="s">
        <v>731</v>
      </c>
      <c r="J21">
        <v>13519.48</v>
      </c>
      <c r="K21">
        <v>8685.5</v>
      </c>
      <c r="L21">
        <v>561.02</v>
      </c>
      <c r="M21">
        <v>0</v>
      </c>
      <c r="N21">
        <v>1882.31</v>
      </c>
      <c r="O21">
        <v>3654.62</v>
      </c>
      <c r="P21">
        <v>776.9</v>
      </c>
      <c r="Q21">
        <v>528</v>
      </c>
      <c r="R21">
        <v>8963</v>
      </c>
      <c r="S21">
        <v>29607.83</v>
      </c>
      <c r="T21">
        <v>3.3</v>
      </c>
      <c r="U21">
        <v>125</v>
      </c>
      <c r="V21">
        <f t="shared" si="1"/>
        <v>0.06</v>
      </c>
      <c r="W21">
        <f t="shared" si="2"/>
        <v>3.2399999999999998</v>
      </c>
      <c r="X21">
        <f t="shared" si="3"/>
        <v>6.0000000000000053E-2</v>
      </c>
      <c r="Y21">
        <v>9</v>
      </c>
    </row>
    <row r="22" spans="1:25">
      <c r="A22" s="34">
        <v>523456</v>
      </c>
      <c r="B22">
        <f t="shared" si="0"/>
        <v>39950</v>
      </c>
      <c r="C22">
        <f t="shared" si="0"/>
        <v>4115041</v>
      </c>
      <c r="D22" t="s">
        <v>544</v>
      </c>
      <c r="E22" t="s">
        <v>545</v>
      </c>
      <c r="F22" s="37">
        <v>4115041</v>
      </c>
      <c r="G22" t="s">
        <v>48</v>
      </c>
      <c r="H22" t="s">
        <v>731</v>
      </c>
      <c r="J22">
        <v>10499.79</v>
      </c>
      <c r="K22">
        <v>3340.82</v>
      </c>
      <c r="L22">
        <v>7.5</v>
      </c>
      <c r="M22">
        <v>0</v>
      </c>
      <c r="N22">
        <v>2740.11</v>
      </c>
      <c r="O22">
        <v>4122.66</v>
      </c>
      <c r="P22">
        <v>856.68</v>
      </c>
      <c r="Q22">
        <v>377.5</v>
      </c>
      <c r="R22">
        <v>6537</v>
      </c>
      <c r="S22">
        <v>21945.06</v>
      </c>
      <c r="T22">
        <v>3.36</v>
      </c>
      <c r="U22">
        <v>111</v>
      </c>
      <c r="V22">
        <f t="shared" si="1"/>
        <v>0.06</v>
      </c>
      <c r="W22">
        <f t="shared" si="2"/>
        <v>3.3</v>
      </c>
      <c r="X22">
        <f t="shared" si="3"/>
        <v>6.0000000000000053E-2</v>
      </c>
      <c r="Y22">
        <v>10</v>
      </c>
    </row>
    <row r="23" spans="1:25">
      <c r="A23" s="34">
        <v>523456</v>
      </c>
      <c r="B23">
        <f t="shared" si="0"/>
        <v>18500</v>
      </c>
      <c r="C23">
        <f t="shared" si="0"/>
        <v>4172904</v>
      </c>
      <c r="D23" t="s">
        <v>408</v>
      </c>
      <c r="E23" t="s">
        <v>409</v>
      </c>
      <c r="F23" s="37">
        <v>4172904</v>
      </c>
      <c r="G23" t="s">
        <v>168</v>
      </c>
      <c r="H23" t="s">
        <v>731</v>
      </c>
      <c r="J23">
        <v>16746.2</v>
      </c>
      <c r="K23">
        <v>4164.5</v>
      </c>
      <c r="L23">
        <v>1001.75</v>
      </c>
      <c r="M23">
        <v>0</v>
      </c>
      <c r="N23">
        <v>0</v>
      </c>
      <c r="O23">
        <v>2201.5</v>
      </c>
      <c r="P23">
        <v>0</v>
      </c>
      <c r="Q23">
        <v>456</v>
      </c>
      <c r="R23">
        <v>7283</v>
      </c>
      <c r="S23">
        <v>24569.95</v>
      </c>
      <c r="T23">
        <v>3.37</v>
      </c>
      <c r="U23">
        <v>96</v>
      </c>
      <c r="V23">
        <f t="shared" si="1"/>
        <v>0.06</v>
      </c>
      <c r="W23">
        <f t="shared" si="2"/>
        <v>3.31</v>
      </c>
      <c r="X23">
        <f t="shared" si="3"/>
        <v>6.0000000000000053E-2</v>
      </c>
      <c r="Y23">
        <v>11</v>
      </c>
    </row>
    <row r="24" spans="1:25" s="35" customFormat="1">
      <c r="A24" s="57">
        <v>523456</v>
      </c>
      <c r="B24" s="35">
        <f t="shared" si="0"/>
        <v>16400</v>
      </c>
      <c r="C24" s="35">
        <f t="shared" si="0"/>
        <v>4115641</v>
      </c>
      <c r="D24" s="35" t="s">
        <v>267</v>
      </c>
      <c r="E24" s="35" t="s">
        <v>268</v>
      </c>
      <c r="F24" s="64">
        <v>4115641</v>
      </c>
      <c r="G24" s="35" t="s">
        <v>269</v>
      </c>
      <c r="H24" s="35" t="s">
        <v>731</v>
      </c>
      <c r="J24" s="35">
        <v>15448.14</v>
      </c>
      <c r="K24" s="35">
        <v>7489.83</v>
      </c>
      <c r="L24" s="35">
        <v>383.55</v>
      </c>
      <c r="M24" s="35">
        <v>0</v>
      </c>
      <c r="N24" s="35">
        <v>959.87</v>
      </c>
      <c r="O24" s="35">
        <v>2181.73</v>
      </c>
      <c r="P24" s="35">
        <v>877.64</v>
      </c>
      <c r="Q24" s="35">
        <v>648</v>
      </c>
      <c r="R24" s="35">
        <v>8126</v>
      </c>
      <c r="S24" s="35">
        <v>27988.76</v>
      </c>
      <c r="T24" s="35">
        <v>3.44</v>
      </c>
      <c r="U24" s="35">
        <v>135</v>
      </c>
      <c r="V24" s="35">
        <f t="shared" si="1"/>
        <v>0.08</v>
      </c>
      <c r="W24" s="35">
        <f t="shared" si="2"/>
        <v>3.36</v>
      </c>
      <c r="X24" s="35">
        <f t="shared" si="3"/>
        <v>8.0000000000000071E-2</v>
      </c>
      <c r="Y24" s="35">
        <v>12</v>
      </c>
    </row>
    <row r="25" spans="1:25">
      <c r="A25" s="34">
        <v>523456</v>
      </c>
      <c r="B25">
        <f t="shared" si="0"/>
        <v>31300</v>
      </c>
      <c r="C25">
        <f t="shared" si="0"/>
        <v>4186706</v>
      </c>
      <c r="D25" t="s">
        <v>576</v>
      </c>
      <c r="E25" t="s">
        <v>577</v>
      </c>
      <c r="F25" s="37">
        <v>4186706</v>
      </c>
      <c r="G25" t="s">
        <v>578</v>
      </c>
      <c r="H25" t="s">
        <v>731</v>
      </c>
      <c r="J25">
        <v>8200.07</v>
      </c>
      <c r="K25">
        <v>1243.25</v>
      </c>
      <c r="L25">
        <v>0</v>
      </c>
      <c r="M25">
        <v>0</v>
      </c>
      <c r="N25">
        <v>0</v>
      </c>
      <c r="O25">
        <v>1956.5</v>
      </c>
      <c r="P25">
        <v>562</v>
      </c>
      <c r="Q25">
        <v>80</v>
      </c>
      <c r="R25">
        <v>3568</v>
      </c>
      <c r="S25">
        <v>12041.82</v>
      </c>
      <c r="T25">
        <v>3.37</v>
      </c>
      <c r="U25">
        <v>42</v>
      </c>
      <c r="V25">
        <f t="shared" si="1"/>
        <v>0.02</v>
      </c>
      <c r="W25">
        <f t="shared" si="2"/>
        <v>3.37</v>
      </c>
      <c r="X25">
        <f t="shared" si="3"/>
        <v>0</v>
      </c>
      <c r="Y25">
        <v>13</v>
      </c>
    </row>
    <row r="26" spans="1:25">
      <c r="A26" s="34">
        <v>523456</v>
      </c>
      <c r="B26">
        <f t="shared" si="0"/>
        <v>25060</v>
      </c>
      <c r="C26">
        <f t="shared" si="0"/>
        <v>4115031</v>
      </c>
      <c r="D26" t="s">
        <v>502</v>
      </c>
      <c r="E26" t="s">
        <v>503</v>
      </c>
      <c r="F26" s="37">
        <v>4115031</v>
      </c>
      <c r="G26" t="s">
        <v>504</v>
      </c>
      <c r="H26" t="s">
        <v>731</v>
      </c>
      <c r="J26">
        <v>22672.21</v>
      </c>
      <c r="K26">
        <v>5741.04</v>
      </c>
      <c r="L26">
        <v>413.55</v>
      </c>
      <c r="M26">
        <v>0</v>
      </c>
      <c r="N26">
        <v>1527.85</v>
      </c>
      <c r="O26">
        <v>7431.2</v>
      </c>
      <c r="P26">
        <v>840.44</v>
      </c>
      <c r="Q26">
        <v>544.85</v>
      </c>
      <c r="R26">
        <v>11366</v>
      </c>
      <c r="S26">
        <v>39171.14</v>
      </c>
      <c r="T26">
        <v>3.45</v>
      </c>
      <c r="U26">
        <v>142</v>
      </c>
      <c r="V26">
        <f t="shared" si="1"/>
        <v>0.05</v>
      </c>
      <c r="W26">
        <f t="shared" si="2"/>
        <v>3.4000000000000004</v>
      </c>
      <c r="X26">
        <f t="shared" si="3"/>
        <v>4.9999999999999822E-2</v>
      </c>
    </row>
    <row r="27" spans="1:25">
      <c r="A27" s="34">
        <v>523456</v>
      </c>
      <c r="B27">
        <f t="shared" si="0"/>
        <v>23300</v>
      </c>
      <c r="C27">
        <f t="shared" si="0"/>
        <v>4115101</v>
      </c>
      <c r="D27" t="s">
        <v>499</v>
      </c>
      <c r="E27" t="s">
        <v>500</v>
      </c>
      <c r="F27" s="37">
        <v>4115101</v>
      </c>
      <c r="G27" t="s">
        <v>501</v>
      </c>
      <c r="H27" t="s">
        <v>731</v>
      </c>
      <c r="J27">
        <v>8490.89</v>
      </c>
      <c r="K27">
        <v>2949.17</v>
      </c>
      <c r="L27">
        <v>0</v>
      </c>
      <c r="M27">
        <v>0</v>
      </c>
      <c r="N27">
        <v>1275.6400000000001</v>
      </c>
      <c r="O27">
        <v>4045.5</v>
      </c>
      <c r="P27">
        <v>520</v>
      </c>
      <c r="Q27">
        <v>520</v>
      </c>
      <c r="R27">
        <v>5073</v>
      </c>
      <c r="S27">
        <v>17801.2</v>
      </c>
      <c r="T27">
        <v>3.51</v>
      </c>
      <c r="U27">
        <v>69</v>
      </c>
      <c r="V27">
        <f t="shared" si="1"/>
        <v>0.1</v>
      </c>
      <c r="W27">
        <f t="shared" si="2"/>
        <v>3.4099999999999997</v>
      </c>
      <c r="X27">
        <f t="shared" si="3"/>
        <v>0.10000000000000009</v>
      </c>
    </row>
    <row r="28" spans="1:25">
      <c r="A28" s="34">
        <v>523456</v>
      </c>
      <c r="B28">
        <f t="shared" si="0"/>
        <v>18200</v>
      </c>
      <c r="C28">
        <f t="shared" si="0"/>
        <v>4115591</v>
      </c>
      <c r="D28" t="s">
        <v>400</v>
      </c>
      <c r="E28" t="s">
        <v>401</v>
      </c>
      <c r="F28" s="37">
        <v>4115591</v>
      </c>
      <c r="G28" t="s">
        <v>402</v>
      </c>
      <c r="H28" t="s">
        <v>731</v>
      </c>
      <c r="J28">
        <v>11076.75</v>
      </c>
      <c r="K28">
        <v>5817.72</v>
      </c>
      <c r="L28">
        <v>906.26</v>
      </c>
      <c r="M28">
        <v>0</v>
      </c>
      <c r="N28">
        <v>2975.54</v>
      </c>
      <c r="O28">
        <v>2826.57</v>
      </c>
      <c r="P28">
        <v>1055.8399999999999</v>
      </c>
      <c r="Q28">
        <v>504</v>
      </c>
      <c r="R28">
        <v>7240</v>
      </c>
      <c r="S28">
        <v>25162.68</v>
      </c>
      <c r="T28">
        <v>3.48</v>
      </c>
      <c r="U28">
        <v>91</v>
      </c>
      <c r="V28">
        <f t="shared" si="1"/>
        <v>7.0000000000000007E-2</v>
      </c>
      <c r="W28">
        <f t="shared" si="2"/>
        <v>3.41</v>
      </c>
      <c r="X28">
        <f t="shared" si="3"/>
        <v>6.999999999999984E-2</v>
      </c>
    </row>
    <row r="29" spans="1:25">
      <c r="A29" s="34">
        <v>523456</v>
      </c>
      <c r="B29">
        <f t="shared" si="0"/>
        <v>40790</v>
      </c>
      <c r="C29">
        <f t="shared" si="0"/>
        <v>4113551</v>
      </c>
      <c r="D29" t="s">
        <v>472</v>
      </c>
      <c r="E29" t="s">
        <v>473</v>
      </c>
      <c r="F29" s="37">
        <v>4113551</v>
      </c>
      <c r="G29" t="s">
        <v>474</v>
      </c>
      <c r="H29" t="s">
        <v>731</v>
      </c>
      <c r="J29">
        <v>20179.349999999999</v>
      </c>
      <c r="K29">
        <v>6570.41</v>
      </c>
      <c r="L29">
        <v>958.5</v>
      </c>
      <c r="M29">
        <v>0</v>
      </c>
      <c r="N29">
        <v>369.33</v>
      </c>
      <c r="O29">
        <v>3367.09</v>
      </c>
      <c r="P29">
        <v>2300.88</v>
      </c>
      <c r="Q29">
        <v>365.6</v>
      </c>
      <c r="R29">
        <v>9872</v>
      </c>
      <c r="S29">
        <v>34111.160000000003</v>
      </c>
      <c r="T29">
        <v>3.46</v>
      </c>
      <c r="U29">
        <v>120</v>
      </c>
      <c r="V29">
        <f t="shared" si="1"/>
        <v>0.04</v>
      </c>
      <c r="W29">
        <f t="shared" si="2"/>
        <v>3.42</v>
      </c>
      <c r="X29">
        <f t="shared" si="3"/>
        <v>4.0000000000000036E-2</v>
      </c>
    </row>
    <row r="30" spans="1:25">
      <c r="A30" s="34">
        <v>523456</v>
      </c>
      <c r="B30">
        <f t="shared" si="0"/>
        <v>16500</v>
      </c>
      <c r="C30">
        <f t="shared" si="0"/>
        <v>4111076</v>
      </c>
      <c r="D30" t="s">
        <v>334</v>
      </c>
      <c r="E30" t="s">
        <v>335</v>
      </c>
      <c r="F30" s="37">
        <v>4111076</v>
      </c>
      <c r="G30" t="s">
        <v>90</v>
      </c>
      <c r="H30" t="s">
        <v>731</v>
      </c>
      <c r="J30">
        <v>14469.85</v>
      </c>
      <c r="K30">
        <v>5985.67</v>
      </c>
      <c r="L30">
        <v>488.36</v>
      </c>
      <c r="M30">
        <v>0</v>
      </c>
      <c r="N30">
        <v>0</v>
      </c>
      <c r="O30">
        <v>2622.23</v>
      </c>
      <c r="P30">
        <v>589.92999999999995</v>
      </c>
      <c r="Q30">
        <v>519.5</v>
      </c>
      <c r="R30">
        <v>7060</v>
      </c>
      <c r="S30">
        <v>24675.54</v>
      </c>
      <c r="T30">
        <v>3.5</v>
      </c>
      <c r="U30">
        <v>157</v>
      </c>
      <c r="V30">
        <f t="shared" si="1"/>
        <v>7.0000000000000007E-2</v>
      </c>
      <c r="W30">
        <f t="shared" si="2"/>
        <v>3.43</v>
      </c>
      <c r="X30">
        <f t="shared" si="3"/>
        <v>6.999999999999984E-2</v>
      </c>
    </row>
    <row r="31" spans="1:25">
      <c r="A31" s="34">
        <v>523456</v>
      </c>
      <c r="B31">
        <f t="shared" si="0"/>
        <v>16006</v>
      </c>
      <c r="C31">
        <f t="shared" si="0"/>
        <v>4115561</v>
      </c>
      <c r="D31" t="s">
        <v>595</v>
      </c>
      <c r="E31" t="s">
        <v>596</v>
      </c>
      <c r="F31" s="37">
        <v>4115561</v>
      </c>
      <c r="G31" t="s">
        <v>597</v>
      </c>
      <c r="H31" t="s">
        <v>731</v>
      </c>
      <c r="J31">
        <v>14462.13</v>
      </c>
      <c r="K31">
        <v>4513.59</v>
      </c>
      <c r="L31">
        <v>275.26</v>
      </c>
      <c r="M31">
        <v>0</v>
      </c>
      <c r="N31">
        <v>46.51</v>
      </c>
      <c r="O31">
        <v>2406.8000000000002</v>
      </c>
      <c r="P31">
        <v>320</v>
      </c>
      <c r="Q31">
        <v>992</v>
      </c>
      <c r="R31">
        <v>6437</v>
      </c>
      <c r="S31">
        <v>23016.29</v>
      </c>
      <c r="T31">
        <v>3.58</v>
      </c>
      <c r="U31">
        <v>125</v>
      </c>
      <c r="V31">
        <f t="shared" si="1"/>
        <v>0.15</v>
      </c>
      <c r="W31">
        <f t="shared" si="2"/>
        <v>3.43</v>
      </c>
      <c r="X31">
        <f t="shared" si="3"/>
        <v>0.14999999999999991</v>
      </c>
    </row>
    <row r="32" spans="1:25">
      <c r="A32" s="34">
        <v>523456</v>
      </c>
      <c r="B32">
        <f t="shared" si="0"/>
        <v>39990</v>
      </c>
      <c r="C32">
        <f t="shared" si="0"/>
        <v>4219408</v>
      </c>
      <c r="D32" t="s">
        <v>359</v>
      </c>
      <c r="E32" t="s">
        <v>360</v>
      </c>
      <c r="F32" s="37">
        <v>4219408</v>
      </c>
      <c r="G32" t="s">
        <v>146</v>
      </c>
      <c r="H32" t="s">
        <v>731</v>
      </c>
      <c r="J32">
        <v>5904</v>
      </c>
      <c r="K32">
        <v>614.75</v>
      </c>
      <c r="L32">
        <v>0</v>
      </c>
      <c r="M32">
        <v>0</v>
      </c>
      <c r="N32">
        <v>0</v>
      </c>
      <c r="O32">
        <v>2625</v>
      </c>
      <c r="P32">
        <v>1397.5</v>
      </c>
      <c r="Q32">
        <v>0</v>
      </c>
      <c r="R32">
        <v>3063</v>
      </c>
      <c r="S32">
        <v>10541.25</v>
      </c>
      <c r="T32">
        <v>3.44</v>
      </c>
      <c r="U32">
        <v>40</v>
      </c>
      <c r="V32">
        <f t="shared" si="1"/>
        <v>0</v>
      </c>
      <c r="W32">
        <f t="shared" si="2"/>
        <v>3.44</v>
      </c>
      <c r="X32">
        <f t="shared" si="3"/>
        <v>0</v>
      </c>
    </row>
    <row r="33" spans="1:24">
      <c r="A33" s="34">
        <v>523456</v>
      </c>
      <c r="B33">
        <f t="shared" si="0"/>
        <v>35050</v>
      </c>
      <c r="C33">
        <f t="shared" si="0"/>
        <v>4114745</v>
      </c>
      <c r="D33" t="s">
        <v>431</v>
      </c>
      <c r="E33" t="s">
        <v>432</v>
      </c>
      <c r="F33" s="37">
        <v>4114745</v>
      </c>
      <c r="G33" t="s">
        <v>179</v>
      </c>
      <c r="H33" t="s">
        <v>731</v>
      </c>
      <c r="J33">
        <v>13141.25</v>
      </c>
      <c r="K33">
        <v>0</v>
      </c>
      <c r="L33">
        <v>5132.25</v>
      </c>
      <c r="M33">
        <v>0</v>
      </c>
      <c r="N33">
        <v>557.75</v>
      </c>
      <c r="O33">
        <v>558.25</v>
      </c>
      <c r="P33">
        <v>2861.25</v>
      </c>
      <c r="Q33">
        <v>480</v>
      </c>
      <c r="R33">
        <v>6457</v>
      </c>
      <c r="S33">
        <v>22730.75</v>
      </c>
      <c r="T33">
        <v>3.52</v>
      </c>
      <c r="U33">
        <v>91</v>
      </c>
      <c r="V33">
        <f t="shared" si="1"/>
        <v>7.0000000000000007E-2</v>
      </c>
      <c r="W33">
        <f t="shared" si="2"/>
        <v>3.45</v>
      </c>
      <c r="X33">
        <f t="shared" si="3"/>
        <v>6.999999999999984E-2</v>
      </c>
    </row>
    <row r="34" spans="1:24">
      <c r="A34" s="34">
        <v>523456</v>
      </c>
      <c r="B34">
        <f t="shared" si="0"/>
        <v>13800</v>
      </c>
      <c r="C34">
        <f t="shared" si="0"/>
        <v>4114729</v>
      </c>
      <c r="D34" t="s">
        <v>311</v>
      </c>
      <c r="E34" t="s">
        <v>312</v>
      </c>
      <c r="F34" s="37">
        <v>4114729</v>
      </c>
      <c r="G34" t="s">
        <v>80</v>
      </c>
      <c r="H34" t="s">
        <v>731</v>
      </c>
      <c r="J34">
        <v>8021.75</v>
      </c>
      <c r="K34">
        <v>0</v>
      </c>
      <c r="L34">
        <v>1282.75</v>
      </c>
      <c r="M34">
        <v>0</v>
      </c>
      <c r="N34">
        <v>125.25</v>
      </c>
      <c r="O34">
        <v>2733.75</v>
      </c>
      <c r="P34">
        <v>188</v>
      </c>
      <c r="Q34">
        <v>504</v>
      </c>
      <c r="R34">
        <v>3718</v>
      </c>
      <c r="S34">
        <v>12855.5</v>
      </c>
      <c r="T34">
        <v>3.46</v>
      </c>
      <c r="U34">
        <v>44</v>
      </c>
      <c r="V34">
        <f t="shared" si="1"/>
        <v>0.14000000000000001</v>
      </c>
      <c r="W34">
        <f t="shared" si="2"/>
        <v>3.46</v>
      </c>
      <c r="X34">
        <f t="shared" si="3"/>
        <v>0</v>
      </c>
    </row>
    <row r="35" spans="1:24">
      <c r="A35" s="34">
        <v>523456</v>
      </c>
      <c r="B35">
        <f t="shared" si="0"/>
        <v>18100</v>
      </c>
      <c r="C35">
        <f t="shared" si="0"/>
        <v>4115691</v>
      </c>
      <c r="D35" t="s">
        <v>666</v>
      </c>
      <c r="E35" t="s">
        <v>667</v>
      </c>
      <c r="F35" s="37">
        <v>4115691</v>
      </c>
      <c r="G35" t="s">
        <v>197</v>
      </c>
      <c r="H35" t="s">
        <v>731</v>
      </c>
      <c r="J35">
        <v>13245.83</v>
      </c>
      <c r="K35">
        <v>5736.64</v>
      </c>
      <c r="L35">
        <v>377.87</v>
      </c>
      <c r="M35">
        <v>0</v>
      </c>
      <c r="N35">
        <v>1571</v>
      </c>
      <c r="O35">
        <v>4228.66</v>
      </c>
      <c r="P35">
        <v>0</v>
      </c>
      <c r="Q35">
        <v>432</v>
      </c>
      <c r="R35">
        <v>7249</v>
      </c>
      <c r="S35">
        <v>25592</v>
      </c>
      <c r="T35">
        <v>3.53</v>
      </c>
      <c r="U35">
        <v>98</v>
      </c>
      <c r="V35">
        <f t="shared" si="1"/>
        <v>0.06</v>
      </c>
      <c r="W35">
        <f t="shared" si="2"/>
        <v>3.4699999999999998</v>
      </c>
      <c r="X35">
        <f t="shared" si="3"/>
        <v>6.0000000000000053E-2</v>
      </c>
    </row>
    <row r="36" spans="1:24">
      <c r="A36" s="34">
        <v>523456</v>
      </c>
      <c r="B36">
        <f t="shared" si="0"/>
        <v>19800</v>
      </c>
      <c r="C36">
        <f t="shared" si="0"/>
        <v>4113593</v>
      </c>
      <c r="D36" t="s">
        <v>475</v>
      </c>
      <c r="E36" t="s">
        <v>476</v>
      </c>
      <c r="F36" s="37">
        <v>4113593</v>
      </c>
      <c r="G36" t="s">
        <v>477</v>
      </c>
      <c r="H36" t="s">
        <v>731</v>
      </c>
      <c r="J36">
        <v>5328.52</v>
      </c>
      <c r="K36">
        <v>523.84</v>
      </c>
      <c r="L36">
        <v>0</v>
      </c>
      <c r="M36">
        <v>0</v>
      </c>
      <c r="N36">
        <v>414.33</v>
      </c>
      <c r="O36">
        <v>1834.75</v>
      </c>
      <c r="P36">
        <v>0</v>
      </c>
      <c r="Q36">
        <v>496.18</v>
      </c>
      <c r="R36">
        <v>2471</v>
      </c>
      <c r="S36">
        <v>8597.6200000000008</v>
      </c>
      <c r="T36">
        <v>3.48</v>
      </c>
      <c r="U36">
        <v>39</v>
      </c>
      <c r="V36">
        <f t="shared" si="1"/>
        <v>0.2</v>
      </c>
      <c r="W36">
        <f t="shared" si="2"/>
        <v>3.48</v>
      </c>
      <c r="X36">
        <f t="shared" si="3"/>
        <v>0</v>
      </c>
    </row>
    <row r="37" spans="1:24">
      <c r="A37" s="34">
        <v>523456</v>
      </c>
      <c r="B37">
        <f t="shared" si="0"/>
        <v>15900</v>
      </c>
      <c r="C37">
        <f t="shared" si="0"/>
        <v>4154506</v>
      </c>
      <c r="D37" t="s">
        <v>253</v>
      </c>
      <c r="E37" t="s">
        <v>254</v>
      </c>
      <c r="F37" s="37">
        <v>4154506</v>
      </c>
      <c r="G37" t="s">
        <v>255</v>
      </c>
      <c r="H37" t="s">
        <v>731</v>
      </c>
      <c r="J37">
        <v>18827.189999999999</v>
      </c>
      <c r="K37">
        <v>5371.26</v>
      </c>
      <c r="L37">
        <v>0</v>
      </c>
      <c r="M37">
        <v>0</v>
      </c>
      <c r="N37">
        <v>4309.8100000000004</v>
      </c>
      <c r="O37">
        <v>5341.11</v>
      </c>
      <c r="P37">
        <v>0</v>
      </c>
      <c r="Q37">
        <v>1007.4</v>
      </c>
      <c r="R37">
        <v>9737</v>
      </c>
      <c r="S37">
        <v>34856.769999999997</v>
      </c>
      <c r="T37">
        <v>3.58</v>
      </c>
      <c r="U37">
        <v>125</v>
      </c>
      <c r="V37">
        <f t="shared" si="1"/>
        <v>0.1</v>
      </c>
      <c r="W37">
        <f t="shared" si="2"/>
        <v>3.48</v>
      </c>
      <c r="X37">
        <f t="shared" si="3"/>
        <v>0.10000000000000009</v>
      </c>
    </row>
    <row r="38" spans="1:24">
      <c r="A38" s="34">
        <v>523456</v>
      </c>
      <c r="B38">
        <f t="shared" si="0"/>
        <v>5100</v>
      </c>
      <c r="C38">
        <f t="shared" si="0"/>
        <v>4113361</v>
      </c>
      <c r="D38" t="s">
        <v>623</v>
      </c>
      <c r="E38" t="s">
        <v>624</v>
      </c>
      <c r="F38" s="37">
        <v>4113361</v>
      </c>
      <c r="G38" t="s">
        <v>625</v>
      </c>
      <c r="H38" t="s">
        <v>731</v>
      </c>
      <c r="J38">
        <v>5679.75</v>
      </c>
      <c r="K38">
        <v>0</v>
      </c>
      <c r="L38">
        <v>1824.5</v>
      </c>
      <c r="M38">
        <v>0</v>
      </c>
      <c r="N38">
        <v>867.5</v>
      </c>
      <c r="O38">
        <v>2288.75</v>
      </c>
      <c r="P38">
        <v>752.5</v>
      </c>
      <c r="Q38">
        <v>432</v>
      </c>
      <c r="R38">
        <v>3401</v>
      </c>
      <c r="S38">
        <v>11845</v>
      </c>
      <c r="T38">
        <v>3.48</v>
      </c>
      <c r="U38">
        <v>50</v>
      </c>
      <c r="V38">
        <f t="shared" si="1"/>
        <v>0.13</v>
      </c>
      <c r="W38">
        <f t="shared" si="2"/>
        <v>3.48</v>
      </c>
      <c r="X38">
        <f t="shared" si="3"/>
        <v>0</v>
      </c>
    </row>
    <row r="39" spans="1:24">
      <c r="A39" s="34">
        <v>523456</v>
      </c>
      <c r="B39">
        <f t="shared" si="0"/>
        <v>40590</v>
      </c>
      <c r="C39">
        <f t="shared" si="0"/>
        <v>4115301</v>
      </c>
      <c r="D39" t="s">
        <v>586</v>
      </c>
      <c r="E39" t="s">
        <v>587</v>
      </c>
      <c r="F39" s="37">
        <v>4115301</v>
      </c>
      <c r="G39" t="s">
        <v>113</v>
      </c>
      <c r="H39" t="s">
        <v>731</v>
      </c>
      <c r="J39">
        <v>15423.54</v>
      </c>
      <c r="K39">
        <v>5456.44</v>
      </c>
      <c r="L39">
        <v>131.5</v>
      </c>
      <c r="M39">
        <v>0</v>
      </c>
      <c r="N39">
        <v>0</v>
      </c>
      <c r="O39">
        <v>3401.37</v>
      </c>
      <c r="P39">
        <v>652.15</v>
      </c>
      <c r="Q39">
        <v>392</v>
      </c>
      <c r="R39">
        <v>7184</v>
      </c>
      <c r="S39">
        <v>25457</v>
      </c>
      <c r="T39">
        <v>3.54</v>
      </c>
      <c r="U39">
        <v>94</v>
      </c>
      <c r="V39">
        <f t="shared" si="1"/>
        <v>0.05</v>
      </c>
      <c r="W39">
        <f t="shared" si="2"/>
        <v>3.49</v>
      </c>
      <c r="X39">
        <f t="shared" si="3"/>
        <v>4.9999999999999822E-2</v>
      </c>
    </row>
    <row r="40" spans="1:24">
      <c r="A40" s="34">
        <v>523456</v>
      </c>
      <c r="B40">
        <f t="shared" si="0"/>
        <v>14100</v>
      </c>
      <c r="C40">
        <f t="shared" si="0"/>
        <v>4112231</v>
      </c>
      <c r="D40" t="s">
        <v>467</v>
      </c>
      <c r="E40" t="s">
        <v>468</v>
      </c>
      <c r="F40" s="37">
        <v>4112231</v>
      </c>
      <c r="G40" t="s">
        <v>469</v>
      </c>
      <c r="H40" t="s">
        <v>731</v>
      </c>
      <c r="J40">
        <v>9917.25</v>
      </c>
      <c r="K40">
        <v>0</v>
      </c>
      <c r="L40">
        <v>2890.75</v>
      </c>
      <c r="M40">
        <v>0</v>
      </c>
      <c r="N40">
        <v>1503.75</v>
      </c>
      <c r="O40">
        <v>1778.75</v>
      </c>
      <c r="P40">
        <v>1841.5</v>
      </c>
      <c r="Q40">
        <v>448</v>
      </c>
      <c r="R40">
        <v>5131</v>
      </c>
      <c r="S40">
        <v>18380</v>
      </c>
      <c r="T40">
        <v>3.58</v>
      </c>
      <c r="U40">
        <v>74</v>
      </c>
      <c r="V40">
        <f t="shared" si="1"/>
        <v>0.09</v>
      </c>
      <c r="W40">
        <f t="shared" si="2"/>
        <v>3.49</v>
      </c>
      <c r="X40">
        <f t="shared" si="3"/>
        <v>8.9999999999999858E-2</v>
      </c>
    </row>
    <row r="41" spans="1:24">
      <c r="A41" s="34">
        <v>523456</v>
      </c>
      <c r="B41">
        <f t="shared" si="0"/>
        <v>11700</v>
      </c>
      <c r="C41">
        <f t="shared" si="0"/>
        <v>4112660</v>
      </c>
      <c r="D41" t="s">
        <v>258</v>
      </c>
      <c r="E41" t="s">
        <v>259</v>
      </c>
      <c r="F41" s="37">
        <v>4112660</v>
      </c>
      <c r="G41" t="s">
        <v>260</v>
      </c>
      <c r="H41" t="s">
        <v>731</v>
      </c>
      <c r="J41">
        <v>9590</v>
      </c>
      <c r="K41">
        <v>0</v>
      </c>
      <c r="L41">
        <v>3931.5</v>
      </c>
      <c r="M41">
        <v>0</v>
      </c>
      <c r="N41">
        <v>1792.25</v>
      </c>
      <c r="O41">
        <v>3185.5</v>
      </c>
      <c r="P41">
        <v>2126.5</v>
      </c>
      <c r="Q41">
        <v>440</v>
      </c>
      <c r="R41">
        <v>5908</v>
      </c>
      <c r="S41">
        <v>21065.75</v>
      </c>
      <c r="T41">
        <v>3.57</v>
      </c>
      <c r="U41">
        <v>92</v>
      </c>
      <c r="V41">
        <f t="shared" si="1"/>
        <v>7.0000000000000007E-2</v>
      </c>
      <c r="W41">
        <f t="shared" si="2"/>
        <v>3.5</v>
      </c>
      <c r="X41">
        <f t="shared" si="3"/>
        <v>6.999999999999984E-2</v>
      </c>
    </row>
    <row r="42" spans="1:24">
      <c r="A42" s="34">
        <v>523456</v>
      </c>
      <c r="B42">
        <f t="shared" si="0"/>
        <v>40760</v>
      </c>
      <c r="C42">
        <f t="shared" si="0"/>
        <v>4113486</v>
      </c>
      <c r="D42" t="s">
        <v>598</v>
      </c>
      <c r="E42" t="s">
        <v>599</v>
      </c>
      <c r="F42" s="37">
        <v>4113486</v>
      </c>
      <c r="G42" t="s">
        <v>118</v>
      </c>
      <c r="H42" t="s">
        <v>731</v>
      </c>
      <c r="J42">
        <v>15100.25</v>
      </c>
      <c r="K42">
        <v>0</v>
      </c>
      <c r="L42">
        <v>2998</v>
      </c>
      <c r="M42">
        <v>0</v>
      </c>
      <c r="N42">
        <v>838</v>
      </c>
      <c r="O42">
        <v>4764.75</v>
      </c>
      <c r="P42">
        <v>3469.5</v>
      </c>
      <c r="Q42">
        <v>472</v>
      </c>
      <c r="R42">
        <v>7733</v>
      </c>
      <c r="S42">
        <v>27642.5</v>
      </c>
      <c r="T42">
        <v>3.57</v>
      </c>
      <c r="U42">
        <v>122</v>
      </c>
      <c r="V42">
        <f t="shared" si="1"/>
        <v>0.06</v>
      </c>
      <c r="W42">
        <f t="shared" si="2"/>
        <v>3.51</v>
      </c>
      <c r="X42">
        <f t="shared" si="3"/>
        <v>6.0000000000000053E-2</v>
      </c>
    </row>
    <row r="43" spans="1:24">
      <c r="A43" s="34">
        <v>523456</v>
      </c>
      <c r="B43">
        <f t="shared" si="0"/>
        <v>3300</v>
      </c>
      <c r="C43">
        <f t="shared" si="0"/>
        <v>4114586</v>
      </c>
      <c r="D43" t="s">
        <v>636</v>
      </c>
      <c r="E43" t="s">
        <v>637</v>
      </c>
      <c r="F43" s="37">
        <v>4114586</v>
      </c>
      <c r="G43" t="s">
        <v>136</v>
      </c>
      <c r="H43" t="s">
        <v>731</v>
      </c>
      <c r="J43">
        <v>12100.45</v>
      </c>
      <c r="K43">
        <v>2213.17</v>
      </c>
      <c r="L43">
        <v>467.28</v>
      </c>
      <c r="M43">
        <v>0</v>
      </c>
      <c r="N43">
        <v>0</v>
      </c>
      <c r="O43">
        <v>3089.33</v>
      </c>
      <c r="P43">
        <v>903.33</v>
      </c>
      <c r="Q43">
        <v>480</v>
      </c>
      <c r="R43">
        <v>5316</v>
      </c>
      <c r="S43">
        <v>19253.560000000001</v>
      </c>
      <c r="T43">
        <v>3.62</v>
      </c>
      <c r="U43">
        <v>88</v>
      </c>
      <c r="V43">
        <f t="shared" si="1"/>
        <v>0.09</v>
      </c>
      <c r="W43">
        <f t="shared" si="2"/>
        <v>3.5300000000000002</v>
      </c>
      <c r="X43">
        <f t="shared" si="3"/>
        <v>8.9999999999999858E-2</v>
      </c>
    </row>
    <row r="44" spans="1:24" s="36" customFormat="1">
      <c r="A44" s="39">
        <v>523456</v>
      </c>
      <c r="B44" s="36">
        <f t="shared" si="0"/>
        <v>17400</v>
      </c>
      <c r="C44" s="36">
        <f t="shared" si="0"/>
        <v>4115861</v>
      </c>
      <c r="D44" s="36" t="s">
        <v>657</v>
      </c>
      <c r="E44" s="36" t="s">
        <v>658</v>
      </c>
      <c r="F44" s="40">
        <v>4115861</v>
      </c>
      <c r="G44" s="36" t="s">
        <v>191</v>
      </c>
      <c r="H44" s="36" t="s">
        <v>731</v>
      </c>
      <c r="J44" s="36">
        <v>20441.14</v>
      </c>
      <c r="K44" s="36">
        <v>7622.31</v>
      </c>
      <c r="L44" s="36">
        <v>530.5</v>
      </c>
      <c r="M44" s="36">
        <v>0</v>
      </c>
      <c r="N44" s="36">
        <v>242.12</v>
      </c>
      <c r="O44" s="36">
        <v>1585.03</v>
      </c>
      <c r="P44" s="36">
        <v>2157.48</v>
      </c>
      <c r="Q44" s="36">
        <v>520</v>
      </c>
      <c r="R44" s="36">
        <v>9188</v>
      </c>
      <c r="S44" s="36">
        <v>33098.58</v>
      </c>
      <c r="T44" s="36">
        <v>3.6</v>
      </c>
      <c r="U44" s="36">
        <v>150</v>
      </c>
      <c r="V44" s="36">
        <f t="shared" si="1"/>
        <v>0.06</v>
      </c>
      <c r="W44" s="36">
        <f t="shared" si="2"/>
        <v>3.54</v>
      </c>
      <c r="X44" s="36">
        <f t="shared" si="3"/>
        <v>6.0000000000000053E-2</v>
      </c>
    </row>
    <row r="45" spans="1:24">
      <c r="A45" s="34">
        <v>523456</v>
      </c>
      <c r="B45">
        <f t="shared" ref="B45:C76" si="4">E45*1</f>
        <v>35330</v>
      </c>
      <c r="C45">
        <f t="shared" si="4"/>
        <v>4115241</v>
      </c>
      <c r="D45" t="s">
        <v>579</v>
      </c>
      <c r="E45" t="s">
        <v>580</v>
      </c>
      <c r="F45" s="37">
        <v>4115241</v>
      </c>
      <c r="G45" t="s">
        <v>110</v>
      </c>
      <c r="H45" t="s">
        <v>731</v>
      </c>
      <c r="J45">
        <v>15659.86</v>
      </c>
      <c r="K45">
        <v>6250.18</v>
      </c>
      <c r="L45">
        <v>858.74</v>
      </c>
      <c r="M45">
        <v>0</v>
      </c>
      <c r="N45">
        <v>0</v>
      </c>
      <c r="O45">
        <v>3682.1</v>
      </c>
      <c r="P45">
        <v>0</v>
      </c>
      <c r="Q45">
        <v>296</v>
      </c>
      <c r="R45">
        <v>7426</v>
      </c>
      <c r="S45">
        <v>26746.880000000001</v>
      </c>
      <c r="T45">
        <v>3.6</v>
      </c>
      <c r="U45">
        <v>94</v>
      </c>
      <c r="V45">
        <f t="shared" si="1"/>
        <v>0.04</v>
      </c>
      <c r="W45">
        <f t="shared" si="2"/>
        <v>3.56</v>
      </c>
      <c r="X45">
        <f t="shared" si="3"/>
        <v>4.0000000000000036E-2</v>
      </c>
    </row>
    <row r="46" spans="1:24">
      <c r="A46" s="34">
        <v>523456</v>
      </c>
      <c r="B46">
        <f t="shared" si="4"/>
        <v>19300</v>
      </c>
      <c r="C46">
        <f t="shared" si="4"/>
        <v>4114602</v>
      </c>
      <c r="D46" t="s">
        <v>486</v>
      </c>
      <c r="E46" t="s">
        <v>487</v>
      </c>
      <c r="F46" s="37">
        <v>4114602</v>
      </c>
      <c r="G46" t="s">
        <v>488</v>
      </c>
      <c r="H46" t="s">
        <v>731</v>
      </c>
      <c r="J46">
        <v>14443.75</v>
      </c>
      <c r="K46">
        <v>3596</v>
      </c>
      <c r="L46">
        <v>493</v>
      </c>
      <c r="M46">
        <v>0</v>
      </c>
      <c r="N46">
        <v>0</v>
      </c>
      <c r="O46">
        <v>3990.5</v>
      </c>
      <c r="P46">
        <v>393.5</v>
      </c>
      <c r="Q46">
        <v>448</v>
      </c>
      <c r="R46">
        <v>6428</v>
      </c>
      <c r="S46">
        <v>23364.75</v>
      </c>
      <c r="T46">
        <v>3.63</v>
      </c>
      <c r="U46">
        <v>84</v>
      </c>
      <c r="V46">
        <f t="shared" si="1"/>
        <v>7.0000000000000007E-2</v>
      </c>
      <c r="W46">
        <f t="shared" si="2"/>
        <v>3.56</v>
      </c>
      <c r="X46">
        <f t="shared" si="3"/>
        <v>6.999999999999984E-2</v>
      </c>
    </row>
    <row r="47" spans="1:24">
      <c r="A47" s="34">
        <v>523456</v>
      </c>
      <c r="B47">
        <f t="shared" si="4"/>
        <v>5830</v>
      </c>
      <c r="C47">
        <f t="shared" si="4"/>
        <v>4115671</v>
      </c>
      <c r="D47" t="s">
        <v>662</v>
      </c>
      <c r="E47" t="s">
        <v>663</v>
      </c>
      <c r="F47" s="37">
        <v>4115671</v>
      </c>
      <c r="G47" t="s">
        <v>195</v>
      </c>
      <c r="H47" t="s">
        <v>731</v>
      </c>
      <c r="J47">
        <v>13759.13</v>
      </c>
      <c r="K47">
        <v>3440</v>
      </c>
      <c r="L47">
        <v>490</v>
      </c>
      <c r="M47">
        <v>0</v>
      </c>
      <c r="N47">
        <v>657.23</v>
      </c>
      <c r="O47">
        <v>4531.25</v>
      </c>
      <c r="P47">
        <v>0</v>
      </c>
      <c r="Q47">
        <v>336</v>
      </c>
      <c r="R47">
        <v>6429</v>
      </c>
      <c r="S47">
        <v>23213.61</v>
      </c>
      <c r="T47">
        <v>3.61</v>
      </c>
      <c r="U47">
        <v>90</v>
      </c>
      <c r="V47">
        <f t="shared" si="1"/>
        <v>0.05</v>
      </c>
      <c r="W47">
        <f t="shared" si="2"/>
        <v>3.56</v>
      </c>
      <c r="X47">
        <f t="shared" si="3"/>
        <v>4.9999999999999822E-2</v>
      </c>
    </row>
    <row r="48" spans="1:24">
      <c r="A48" s="34">
        <v>523456</v>
      </c>
      <c r="B48">
        <f t="shared" si="4"/>
        <v>13100</v>
      </c>
      <c r="C48">
        <f t="shared" si="4"/>
        <v>4114377</v>
      </c>
      <c r="D48" t="s">
        <v>289</v>
      </c>
      <c r="E48" t="s">
        <v>290</v>
      </c>
      <c r="F48" s="37">
        <v>4114377</v>
      </c>
      <c r="G48" t="s">
        <v>73</v>
      </c>
      <c r="H48" t="s">
        <v>731</v>
      </c>
      <c r="J48">
        <v>19320.86</v>
      </c>
      <c r="K48">
        <v>4929.46</v>
      </c>
      <c r="L48">
        <v>293.7</v>
      </c>
      <c r="M48">
        <v>2655.87</v>
      </c>
      <c r="N48">
        <v>1238.56</v>
      </c>
      <c r="O48">
        <v>2105.31</v>
      </c>
      <c r="P48">
        <v>1540.17</v>
      </c>
      <c r="Q48">
        <v>488.25</v>
      </c>
      <c r="R48">
        <v>8988</v>
      </c>
      <c r="S48">
        <v>32572.18</v>
      </c>
      <c r="T48">
        <v>3.62</v>
      </c>
      <c r="U48">
        <v>101</v>
      </c>
      <c r="V48">
        <f t="shared" si="1"/>
        <v>0.05</v>
      </c>
      <c r="W48">
        <f t="shared" si="2"/>
        <v>3.5700000000000003</v>
      </c>
      <c r="X48">
        <f t="shared" si="3"/>
        <v>4.9999999999999822E-2</v>
      </c>
    </row>
    <row r="49" spans="1:24">
      <c r="A49" s="34">
        <v>523456</v>
      </c>
      <c r="B49">
        <f t="shared" si="4"/>
        <v>28000</v>
      </c>
      <c r="C49">
        <f t="shared" si="4"/>
        <v>4114054</v>
      </c>
      <c r="D49" t="s">
        <v>484</v>
      </c>
      <c r="E49" t="s">
        <v>485</v>
      </c>
      <c r="F49" s="37">
        <v>4114054</v>
      </c>
      <c r="G49" t="s">
        <v>18</v>
      </c>
      <c r="H49" t="s">
        <v>731</v>
      </c>
      <c r="J49">
        <v>20940</v>
      </c>
      <c r="K49">
        <v>7793</v>
      </c>
      <c r="L49">
        <v>1737</v>
      </c>
      <c r="M49">
        <v>0</v>
      </c>
      <c r="N49">
        <v>0</v>
      </c>
      <c r="O49">
        <v>2089</v>
      </c>
      <c r="P49">
        <v>172.75</v>
      </c>
      <c r="Q49">
        <v>464</v>
      </c>
      <c r="R49">
        <v>9163</v>
      </c>
      <c r="S49">
        <v>33195.75</v>
      </c>
      <c r="T49">
        <v>3.62</v>
      </c>
      <c r="U49">
        <v>102</v>
      </c>
      <c r="V49">
        <f t="shared" si="1"/>
        <v>0.05</v>
      </c>
      <c r="W49">
        <f t="shared" si="2"/>
        <v>3.5700000000000003</v>
      </c>
      <c r="X49">
        <f t="shared" si="3"/>
        <v>4.9999999999999822E-2</v>
      </c>
    </row>
    <row r="50" spans="1:24">
      <c r="A50" s="34">
        <v>523456</v>
      </c>
      <c r="B50">
        <f t="shared" si="4"/>
        <v>11400</v>
      </c>
      <c r="C50">
        <f t="shared" si="4"/>
        <v>4113932</v>
      </c>
      <c r="D50" t="s">
        <v>340</v>
      </c>
      <c r="E50" t="s">
        <v>341</v>
      </c>
      <c r="F50" s="37">
        <v>4113932</v>
      </c>
      <c r="G50" t="s">
        <v>93</v>
      </c>
      <c r="H50" t="s">
        <v>731</v>
      </c>
      <c r="J50">
        <v>11748.41</v>
      </c>
      <c r="K50">
        <v>6001.34</v>
      </c>
      <c r="L50">
        <v>499.19</v>
      </c>
      <c r="M50">
        <v>0</v>
      </c>
      <c r="N50">
        <v>0</v>
      </c>
      <c r="O50">
        <v>2033.51</v>
      </c>
      <c r="P50">
        <v>663.53</v>
      </c>
      <c r="Q50">
        <v>813.73</v>
      </c>
      <c r="R50">
        <v>5829</v>
      </c>
      <c r="S50">
        <v>21759.71</v>
      </c>
      <c r="T50">
        <v>3.73</v>
      </c>
      <c r="U50">
        <v>121</v>
      </c>
      <c r="V50">
        <f t="shared" si="1"/>
        <v>0.14000000000000001</v>
      </c>
      <c r="W50">
        <f t="shared" si="2"/>
        <v>3.59</v>
      </c>
      <c r="X50">
        <f t="shared" si="3"/>
        <v>0.14000000000000012</v>
      </c>
    </row>
    <row r="51" spans="1:24">
      <c r="A51" s="34">
        <v>523456</v>
      </c>
      <c r="B51">
        <f t="shared" si="4"/>
        <v>20900</v>
      </c>
      <c r="C51">
        <f t="shared" si="4"/>
        <v>4114187</v>
      </c>
      <c r="D51" t="s">
        <v>342</v>
      </c>
      <c r="E51" t="s">
        <v>343</v>
      </c>
      <c r="F51" s="37">
        <v>4114187</v>
      </c>
      <c r="G51" t="s">
        <v>94</v>
      </c>
      <c r="H51" t="s">
        <v>731</v>
      </c>
      <c r="J51">
        <v>15719.7</v>
      </c>
      <c r="K51">
        <v>5986.92</v>
      </c>
      <c r="L51">
        <v>665.12</v>
      </c>
      <c r="M51">
        <v>0</v>
      </c>
      <c r="N51">
        <v>1684.96</v>
      </c>
      <c r="O51">
        <v>4857.8</v>
      </c>
      <c r="P51">
        <v>1480.27</v>
      </c>
      <c r="Q51">
        <v>447.75</v>
      </c>
      <c r="R51">
        <v>8473</v>
      </c>
      <c r="S51">
        <v>30842.52</v>
      </c>
      <c r="T51">
        <v>3.64</v>
      </c>
      <c r="U51">
        <v>125</v>
      </c>
      <c r="V51">
        <f t="shared" si="1"/>
        <v>0.05</v>
      </c>
      <c r="W51">
        <f t="shared" si="2"/>
        <v>3.5900000000000003</v>
      </c>
      <c r="X51">
        <f t="shared" si="3"/>
        <v>4.9999999999999822E-2</v>
      </c>
    </row>
    <row r="52" spans="1:24">
      <c r="A52" s="34">
        <v>523456</v>
      </c>
      <c r="B52">
        <f t="shared" si="4"/>
        <v>4500</v>
      </c>
      <c r="C52">
        <f t="shared" si="4"/>
        <v>4112694</v>
      </c>
      <c r="D52" t="s">
        <v>528</v>
      </c>
      <c r="E52" t="s">
        <v>529</v>
      </c>
      <c r="F52" s="37">
        <v>4112694</v>
      </c>
      <c r="G52" t="s">
        <v>39</v>
      </c>
      <c r="H52" t="s">
        <v>731</v>
      </c>
      <c r="J52">
        <v>14372</v>
      </c>
      <c r="K52">
        <v>0</v>
      </c>
      <c r="L52">
        <v>4978.75</v>
      </c>
      <c r="M52">
        <v>0</v>
      </c>
      <c r="N52">
        <v>525.5</v>
      </c>
      <c r="O52">
        <v>3265</v>
      </c>
      <c r="P52">
        <v>1928.5</v>
      </c>
      <c r="Q52">
        <v>504</v>
      </c>
      <c r="R52">
        <v>6990</v>
      </c>
      <c r="S52">
        <v>25573.75</v>
      </c>
      <c r="T52">
        <v>3.66</v>
      </c>
      <c r="U52">
        <v>100</v>
      </c>
      <c r="V52">
        <f t="shared" si="1"/>
        <v>7.0000000000000007E-2</v>
      </c>
      <c r="W52">
        <f t="shared" si="2"/>
        <v>3.5900000000000003</v>
      </c>
      <c r="X52">
        <f t="shared" si="3"/>
        <v>6.999999999999984E-2</v>
      </c>
    </row>
    <row r="53" spans="1:24">
      <c r="A53" s="34">
        <v>523456</v>
      </c>
      <c r="B53">
        <f t="shared" si="4"/>
        <v>9100</v>
      </c>
      <c r="C53">
        <f t="shared" si="4"/>
        <v>4113569</v>
      </c>
      <c r="D53" t="s">
        <v>302</v>
      </c>
      <c r="E53" t="s">
        <v>303</v>
      </c>
      <c r="F53" s="37">
        <v>4113569</v>
      </c>
      <c r="G53" t="s">
        <v>76</v>
      </c>
      <c r="H53" t="s">
        <v>731</v>
      </c>
      <c r="J53">
        <v>13977.24</v>
      </c>
      <c r="K53">
        <v>2340.33</v>
      </c>
      <c r="L53">
        <v>1138.4100000000001</v>
      </c>
      <c r="M53">
        <v>0</v>
      </c>
      <c r="N53">
        <v>797.02</v>
      </c>
      <c r="O53">
        <v>3072.5</v>
      </c>
      <c r="P53">
        <v>1008.85</v>
      </c>
      <c r="Q53">
        <v>472</v>
      </c>
      <c r="R53">
        <v>6205</v>
      </c>
      <c r="S53">
        <v>22806.35</v>
      </c>
      <c r="T53">
        <v>3.68</v>
      </c>
      <c r="U53">
        <v>105</v>
      </c>
      <c r="V53">
        <f t="shared" si="1"/>
        <v>0.08</v>
      </c>
      <c r="W53">
        <f t="shared" si="2"/>
        <v>3.6</v>
      </c>
      <c r="X53">
        <f t="shared" si="3"/>
        <v>8.0000000000000071E-2</v>
      </c>
    </row>
    <row r="54" spans="1:24">
      <c r="A54" s="34">
        <v>523456</v>
      </c>
      <c r="B54">
        <f t="shared" si="4"/>
        <v>40330</v>
      </c>
      <c r="C54">
        <f t="shared" si="4"/>
        <v>4000006</v>
      </c>
      <c r="D54" t="s">
        <v>696</v>
      </c>
      <c r="E54" t="s">
        <v>697</v>
      </c>
      <c r="F54" s="37">
        <v>4000006</v>
      </c>
      <c r="G54" t="s">
        <v>698</v>
      </c>
      <c r="H54" t="s">
        <v>731</v>
      </c>
      <c r="J54">
        <v>48316.5</v>
      </c>
      <c r="K54">
        <v>12785.1</v>
      </c>
      <c r="L54">
        <v>0</v>
      </c>
      <c r="M54">
        <v>0</v>
      </c>
      <c r="N54">
        <v>0</v>
      </c>
      <c r="O54">
        <v>10605.8</v>
      </c>
      <c r="P54">
        <v>5469.6</v>
      </c>
      <c r="Q54">
        <v>835</v>
      </c>
      <c r="R54">
        <v>21417</v>
      </c>
      <c r="S54">
        <v>78012</v>
      </c>
      <c r="T54">
        <v>3.64</v>
      </c>
      <c r="U54">
        <v>240</v>
      </c>
      <c r="V54">
        <f t="shared" si="1"/>
        <v>0.04</v>
      </c>
      <c r="W54">
        <f t="shared" si="2"/>
        <v>3.6</v>
      </c>
      <c r="X54">
        <f t="shared" si="3"/>
        <v>4.0000000000000036E-2</v>
      </c>
    </row>
    <row r="55" spans="1:24">
      <c r="A55" s="34">
        <v>523456</v>
      </c>
      <c r="B55">
        <f t="shared" si="4"/>
        <v>23900</v>
      </c>
      <c r="C55">
        <f t="shared" si="4"/>
        <v>4114594</v>
      </c>
      <c r="D55" t="s">
        <v>365</v>
      </c>
      <c r="E55" t="s">
        <v>366</v>
      </c>
      <c r="F55" s="37">
        <v>4114594</v>
      </c>
      <c r="G55" t="s">
        <v>149</v>
      </c>
      <c r="H55" t="s">
        <v>731</v>
      </c>
      <c r="J55">
        <v>21063.25</v>
      </c>
      <c r="K55">
        <v>6516.75</v>
      </c>
      <c r="L55">
        <v>1204</v>
      </c>
      <c r="M55">
        <v>0</v>
      </c>
      <c r="N55">
        <v>595.25</v>
      </c>
      <c r="O55">
        <v>4985.25</v>
      </c>
      <c r="P55">
        <v>677.5</v>
      </c>
      <c r="Q55">
        <v>496</v>
      </c>
      <c r="R55">
        <v>9742</v>
      </c>
      <c r="S55">
        <v>35538</v>
      </c>
      <c r="T55">
        <v>3.65</v>
      </c>
      <c r="U55">
        <v>120</v>
      </c>
      <c r="V55">
        <f t="shared" si="1"/>
        <v>0.05</v>
      </c>
      <c r="W55">
        <f t="shared" si="2"/>
        <v>3.6</v>
      </c>
      <c r="X55">
        <f t="shared" si="3"/>
        <v>4.9999999999999822E-2</v>
      </c>
    </row>
    <row r="56" spans="1:24">
      <c r="A56" s="34">
        <v>523456</v>
      </c>
      <c r="B56">
        <f t="shared" si="4"/>
        <v>40700</v>
      </c>
      <c r="C56">
        <f t="shared" si="4"/>
        <v>4113247</v>
      </c>
      <c r="D56" t="s">
        <v>424</v>
      </c>
      <c r="E56" t="s">
        <v>425</v>
      </c>
      <c r="F56" s="37">
        <v>4113247</v>
      </c>
      <c r="G56" t="s">
        <v>426</v>
      </c>
      <c r="H56" t="s">
        <v>731</v>
      </c>
      <c r="J56">
        <v>8777</v>
      </c>
      <c r="K56">
        <v>0</v>
      </c>
      <c r="L56">
        <v>3328.75</v>
      </c>
      <c r="M56">
        <v>0</v>
      </c>
      <c r="N56">
        <v>2279</v>
      </c>
      <c r="O56">
        <v>2071.75</v>
      </c>
      <c r="P56">
        <v>1761.25</v>
      </c>
      <c r="Q56">
        <v>368</v>
      </c>
      <c r="R56">
        <v>5052</v>
      </c>
      <c r="S56">
        <v>18585.75</v>
      </c>
      <c r="T56">
        <v>3.68</v>
      </c>
      <c r="U56">
        <v>76</v>
      </c>
      <c r="V56">
        <f t="shared" si="1"/>
        <v>7.0000000000000007E-2</v>
      </c>
      <c r="W56">
        <f t="shared" si="2"/>
        <v>3.6100000000000003</v>
      </c>
      <c r="X56">
        <f t="shared" si="3"/>
        <v>6.999999999999984E-2</v>
      </c>
    </row>
    <row r="57" spans="1:24">
      <c r="A57" s="34">
        <v>523456</v>
      </c>
      <c r="B57">
        <f t="shared" si="4"/>
        <v>12900</v>
      </c>
      <c r="C57">
        <f t="shared" si="4"/>
        <v>4114737</v>
      </c>
      <c r="D57" t="s">
        <v>465</v>
      </c>
      <c r="E57" t="s">
        <v>466</v>
      </c>
      <c r="F57" s="37">
        <v>4114737</v>
      </c>
      <c r="G57" t="s">
        <v>10</v>
      </c>
      <c r="H57" t="s">
        <v>731</v>
      </c>
      <c r="J57">
        <v>12407.5</v>
      </c>
      <c r="K57">
        <v>0</v>
      </c>
      <c r="L57">
        <v>2750.25</v>
      </c>
      <c r="M57">
        <v>0</v>
      </c>
      <c r="N57">
        <v>1313</v>
      </c>
      <c r="O57">
        <v>3113.5</v>
      </c>
      <c r="P57">
        <v>1972.75</v>
      </c>
      <c r="Q57">
        <v>496</v>
      </c>
      <c r="R57">
        <v>5965</v>
      </c>
      <c r="S57">
        <v>22053</v>
      </c>
      <c r="T57">
        <v>3.7</v>
      </c>
      <c r="U57">
        <v>102</v>
      </c>
      <c r="V57">
        <f t="shared" si="1"/>
        <v>0.08</v>
      </c>
      <c r="W57">
        <f t="shared" si="2"/>
        <v>3.62</v>
      </c>
      <c r="X57">
        <f t="shared" si="3"/>
        <v>8.0000000000000071E-2</v>
      </c>
    </row>
    <row r="58" spans="1:24">
      <c r="A58" s="34">
        <v>523456</v>
      </c>
      <c r="B58">
        <f t="shared" si="4"/>
        <v>22200</v>
      </c>
      <c r="C58">
        <f t="shared" si="4"/>
        <v>4113544</v>
      </c>
      <c r="D58" t="s">
        <v>670</v>
      </c>
      <c r="E58" t="s">
        <v>671</v>
      </c>
      <c r="F58" s="37">
        <v>4113544</v>
      </c>
      <c r="G58" t="s">
        <v>200</v>
      </c>
      <c r="H58" t="s">
        <v>731</v>
      </c>
      <c r="J58">
        <v>12760.81</v>
      </c>
      <c r="K58">
        <v>3274.2</v>
      </c>
      <c r="L58">
        <v>507.86</v>
      </c>
      <c r="M58">
        <v>0</v>
      </c>
      <c r="N58">
        <v>0</v>
      </c>
      <c r="O58">
        <v>2866.78</v>
      </c>
      <c r="P58">
        <v>881.83</v>
      </c>
      <c r="Q58">
        <v>464</v>
      </c>
      <c r="R58">
        <v>5587</v>
      </c>
      <c r="S58">
        <v>20755.48</v>
      </c>
      <c r="T58">
        <v>3.71</v>
      </c>
      <c r="U58">
        <v>75</v>
      </c>
      <c r="V58">
        <f t="shared" si="1"/>
        <v>0.08</v>
      </c>
      <c r="W58">
        <f t="shared" si="2"/>
        <v>3.63</v>
      </c>
      <c r="X58">
        <f t="shared" si="3"/>
        <v>8.0000000000000071E-2</v>
      </c>
    </row>
    <row r="59" spans="1:24">
      <c r="A59" s="34">
        <v>523456</v>
      </c>
      <c r="B59">
        <f t="shared" si="4"/>
        <v>18400</v>
      </c>
      <c r="C59">
        <f t="shared" si="4"/>
        <v>4113882</v>
      </c>
      <c r="D59" t="s">
        <v>350</v>
      </c>
      <c r="E59" t="s">
        <v>351</v>
      </c>
      <c r="F59" s="37">
        <v>4113882</v>
      </c>
      <c r="G59" t="s">
        <v>98</v>
      </c>
      <c r="H59" t="s">
        <v>731</v>
      </c>
      <c r="J59">
        <v>16293.03</v>
      </c>
      <c r="K59">
        <v>5538.84</v>
      </c>
      <c r="L59">
        <v>1381.68</v>
      </c>
      <c r="M59">
        <v>0</v>
      </c>
      <c r="N59">
        <v>15.17</v>
      </c>
      <c r="O59">
        <v>3186.82</v>
      </c>
      <c r="P59">
        <v>0</v>
      </c>
      <c r="Q59">
        <v>504</v>
      </c>
      <c r="R59">
        <v>7273</v>
      </c>
      <c r="S59">
        <v>26919.54</v>
      </c>
      <c r="T59">
        <v>3.7</v>
      </c>
      <c r="U59">
        <v>150</v>
      </c>
      <c r="V59">
        <f t="shared" si="1"/>
        <v>7.0000000000000007E-2</v>
      </c>
      <c r="W59">
        <f t="shared" si="2"/>
        <v>3.6300000000000003</v>
      </c>
      <c r="X59">
        <f t="shared" si="3"/>
        <v>6.999999999999984E-2</v>
      </c>
    </row>
    <row r="60" spans="1:24">
      <c r="A60" s="34">
        <v>523456</v>
      </c>
      <c r="B60">
        <f t="shared" si="4"/>
        <v>24300</v>
      </c>
      <c r="C60">
        <f t="shared" si="4"/>
        <v>4113536</v>
      </c>
      <c r="D60" t="s">
        <v>256</v>
      </c>
      <c r="E60" t="s">
        <v>257</v>
      </c>
      <c r="F60" s="37">
        <v>4113536</v>
      </c>
      <c r="G60" t="s">
        <v>58</v>
      </c>
      <c r="H60" t="s">
        <v>731</v>
      </c>
      <c r="J60">
        <v>13168.72</v>
      </c>
      <c r="K60">
        <v>2481.54</v>
      </c>
      <c r="L60">
        <v>440.99</v>
      </c>
      <c r="M60">
        <v>0</v>
      </c>
      <c r="N60">
        <v>0</v>
      </c>
      <c r="O60">
        <v>4995.99</v>
      </c>
      <c r="P60">
        <v>1355.35</v>
      </c>
      <c r="Q60">
        <v>448</v>
      </c>
      <c r="R60">
        <v>6174</v>
      </c>
      <c r="S60">
        <v>22890.59</v>
      </c>
      <c r="T60">
        <v>3.71</v>
      </c>
      <c r="U60">
        <v>89</v>
      </c>
      <c r="V60">
        <f t="shared" si="1"/>
        <v>7.0000000000000007E-2</v>
      </c>
      <c r="W60">
        <f t="shared" si="2"/>
        <v>3.64</v>
      </c>
      <c r="X60">
        <f t="shared" si="3"/>
        <v>6.999999999999984E-2</v>
      </c>
    </row>
    <row r="61" spans="1:24">
      <c r="A61" s="34">
        <v>523456</v>
      </c>
      <c r="B61">
        <f t="shared" si="4"/>
        <v>15100</v>
      </c>
      <c r="C61">
        <f t="shared" si="4"/>
        <v>4114629</v>
      </c>
      <c r="D61" t="s">
        <v>369</v>
      </c>
      <c r="E61" t="s">
        <v>370</v>
      </c>
      <c r="F61" s="37">
        <v>4114629</v>
      </c>
      <c r="G61" t="s">
        <v>151</v>
      </c>
      <c r="H61" t="s">
        <v>731</v>
      </c>
      <c r="J61">
        <v>16322.04</v>
      </c>
      <c r="K61">
        <v>4252.8599999999997</v>
      </c>
      <c r="L61">
        <v>1263.1600000000001</v>
      </c>
      <c r="M61">
        <v>0</v>
      </c>
      <c r="N61">
        <v>0</v>
      </c>
      <c r="O61">
        <v>3992.72</v>
      </c>
      <c r="P61">
        <v>1525.04</v>
      </c>
      <c r="Q61">
        <v>568</v>
      </c>
      <c r="R61">
        <v>7490</v>
      </c>
      <c r="S61">
        <v>27923.82</v>
      </c>
      <c r="T61">
        <v>3.73</v>
      </c>
      <c r="U61">
        <v>139</v>
      </c>
      <c r="V61">
        <f t="shared" si="1"/>
        <v>0.08</v>
      </c>
      <c r="W61">
        <f t="shared" si="2"/>
        <v>3.65</v>
      </c>
      <c r="X61">
        <f t="shared" si="3"/>
        <v>8.0000000000000071E-2</v>
      </c>
    </row>
    <row r="62" spans="1:24">
      <c r="A62" s="34">
        <v>523456</v>
      </c>
      <c r="B62">
        <f t="shared" si="4"/>
        <v>11300</v>
      </c>
      <c r="C62">
        <f t="shared" si="4"/>
        <v>4115401</v>
      </c>
      <c r="D62" t="s">
        <v>735</v>
      </c>
      <c r="E62" t="s">
        <v>736</v>
      </c>
      <c r="F62" s="37">
        <v>4115401</v>
      </c>
      <c r="G62" t="s">
        <v>126</v>
      </c>
      <c r="H62" t="s">
        <v>731</v>
      </c>
      <c r="J62">
        <v>21795.85</v>
      </c>
      <c r="K62">
        <v>6739.93</v>
      </c>
      <c r="L62">
        <v>2306.0300000000002</v>
      </c>
      <c r="M62">
        <v>0</v>
      </c>
      <c r="N62">
        <v>0</v>
      </c>
      <c r="O62">
        <v>1309.23</v>
      </c>
      <c r="P62">
        <v>2341.23</v>
      </c>
      <c r="Q62">
        <v>520</v>
      </c>
      <c r="R62">
        <v>9390</v>
      </c>
      <c r="S62">
        <v>35012.269999999997</v>
      </c>
      <c r="T62">
        <v>3.73</v>
      </c>
      <c r="U62">
        <v>165</v>
      </c>
      <c r="V62">
        <f t="shared" si="1"/>
        <v>0.06</v>
      </c>
      <c r="W62">
        <f t="shared" si="2"/>
        <v>3.67</v>
      </c>
      <c r="X62">
        <f t="shared" si="3"/>
        <v>6.0000000000000053E-2</v>
      </c>
    </row>
    <row r="63" spans="1:24">
      <c r="A63" s="34">
        <v>523456</v>
      </c>
      <c r="B63">
        <f t="shared" si="4"/>
        <v>19900</v>
      </c>
      <c r="C63">
        <f t="shared" si="4"/>
        <v>4113627</v>
      </c>
      <c r="D63" t="s">
        <v>482</v>
      </c>
      <c r="E63" t="s">
        <v>483</v>
      </c>
      <c r="F63" s="37">
        <v>4113627</v>
      </c>
      <c r="G63" t="s">
        <v>17</v>
      </c>
      <c r="H63" t="s">
        <v>731</v>
      </c>
      <c r="J63">
        <v>14476.99</v>
      </c>
      <c r="K63">
        <v>2320.5500000000002</v>
      </c>
      <c r="L63">
        <v>1655.86</v>
      </c>
      <c r="M63">
        <v>289.45999999999998</v>
      </c>
      <c r="N63">
        <v>1927.75</v>
      </c>
      <c r="O63">
        <v>3035.65</v>
      </c>
      <c r="P63">
        <v>1665.44</v>
      </c>
      <c r="Q63">
        <v>598.84</v>
      </c>
      <c r="R63">
        <v>6910</v>
      </c>
      <c r="S63">
        <v>25970.54</v>
      </c>
      <c r="T63">
        <v>3.76</v>
      </c>
      <c r="U63">
        <v>108</v>
      </c>
      <c r="V63">
        <f t="shared" si="1"/>
        <v>0.09</v>
      </c>
      <c r="W63">
        <f t="shared" si="2"/>
        <v>3.67</v>
      </c>
      <c r="X63">
        <f t="shared" si="3"/>
        <v>8.9999999999999858E-2</v>
      </c>
    </row>
    <row r="64" spans="1:24">
      <c r="A64" s="34">
        <v>523456</v>
      </c>
      <c r="B64">
        <f t="shared" si="4"/>
        <v>10100</v>
      </c>
      <c r="C64">
        <f t="shared" si="4"/>
        <v>4114761</v>
      </c>
      <c r="D64" t="s">
        <v>616</v>
      </c>
      <c r="E64" t="s">
        <v>617</v>
      </c>
      <c r="F64" s="37">
        <v>4114761</v>
      </c>
      <c r="G64" t="s">
        <v>618</v>
      </c>
      <c r="H64" t="s">
        <v>731</v>
      </c>
      <c r="J64">
        <v>13413.73</v>
      </c>
      <c r="K64">
        <v>2205.09</v>
      </c>
      <c r="L64">
        <v>520</v>
      </c>
      <c r="M64">
        <v>0</v>
      </c>
      <c r="N64">
        <v>1210.28</v>
      </c>
      <c r="O64">
        <v>6837.79</v>
      </c>
      <c r="P64">
        <v>920</v>
      </c>
      <c r="Q64">
        <v>520</v>
      </c>
      <c r="R64">
        <v>6831</v>
      </c>
      <c r="S64">
        <v>25626.89</v>
      </c>
      <c r="T64">
        <v>3.75</v>
      </c>
      <c r="U64">
        <v>99</v>
      </c>
      <c r="V64">
        <f t="shared" si="1"/>
        <v>0.08</v>
      </c>
      <c r="W64">
        <f t="shared" si="2"/>
        <v>3.67</v>
      </c>
      <c r="X64">
        <f t="shared" si="3"/>
        <v>8.0000000000000071E-2</v>
      </c>
    </row>
    <row r="65" spans="1:24">
      <c r="A65" s="34">
        <v>523456</v>
      </c>
      <c r="B65">
        <f t="shared" si="4"/>
        <v>35060</v>
      </c>
      <c r="C65">
        <f t="shared" si="4"/>
        <v>4000121</v>
      </c>
      <c r="D65" t="s">
        <v>433</v>
      </c>
      <c r="E65" t="s">
        <v>434</v>
      </c>
      <c r="F65" s="37">
        <v>4000121</v>
      </c>
      <c r="G65" t="s">
        <v>435</v>
      </c>
      <c r="H65" t="s">
        <v>731</v>
      </c>
      <c r="J65">
        <v>20774.7</v>
      </c>
      <c r="K65">
        <v>1104.5</v>
      </c>
      <c r="L65">
        <v>0</v>
      </c>
      <c r="M65">
        <v>8</v>
      </c>
      <c r="N65">
        <v>0</v>
      </c>
      <c r="O65">
        <v>7233.55</v>
      </c>
      <c r="P65">
        <v>3678.6</v>
      </c>
      <c r="Q65">
        <v>0</v>
      </c>
      <c r="R65">
        <v>8926</v>
      </c>
      <c r="S65">
        <v>32799.35</v>
      </c>
      <c r="T65">
        <v>3.67</v>
      </c>
      <c r="U65">
        <v>100</v>
      </c>
      <c r="V65">
        <f t="shared" si="1"/>
        <v>0</v>
      </c>
      <c r="W65">
        <f t="shared" si="2"/>
        <v>3.67</v>
      </c>
      <c r="X65">
        <f t="shared" si="3"/>
        <v>0</v>
      </c>
    </row>
    <row r="66" spans="1:24">
      <c r="A66" s="34">
        <v>523456</v>
      </c>
      <c r="B66">
        <f t="shared" si="4"/>
        <v>29010</v>
      </c>
      <c r="C66">
        <f t="shared" si="4"/>
        <v>4115761</v>
      </c>
      <c r="D66" t="s">
        <v>558</v>
      </c>
      <c r="E66" t="s">
        <v>559</v>
      </c>
      <c r="F66" s="37">
        <v>4115761</v>
      </c>
      <c r="G66" t="s">
        <v>560</v>
      </c>
      <c r="H66" t="s">
        <v>731</v>
      </c>
      <c r="J66">
        <v>17148.39</v>
      </c>
      <c r="K66">
        <v>7412.79</v>
      </c>
      <c r="L66">
        <v>762.57</v>
      </c>
      <c r="M66">
        <v>0</v>
      </c>
      <c r="N66">
        <v>0</v>
      </c>
      <c r="O66">
        <v>2976.34</v>
      </c>
      <c r="P66">
        <v>460</v>
      </c>
      <c r="Q66">
        <v>528</v>
      </c>
      <c r="R66">
        <v>7794</v>
      </c>
      <c r="S66">
        <v>29288.09</v>
      </c>
      <c r="T66">
        <v>3.76</v>
      </c>
      <c r="U66">
        <v>125</v>
      </c>
      <c r="V66">
        <f t="shared" si="1"/>
        <v>7.0000000000000007E-2</v>
      </c>
      <c r="W66">
        <f t="shared" si="2"/>
        <v>3.69</v>
      </c>
      <c r="X66">
        <f t="shared" si="3"/>
        <v>6.999999999999984E-2</v>
      </c>
    </row>
    <row r="67" spans="1:24">
      <c r="A67" s="34">
        <v>523456</v>
      </c>
      <c r="B67">
        <f t="shared" si="4"/>
        <v>25300</v>
      </c>
      <c r="C67">
        <f t="shared" si="4"/>
        <v>4113668</v>
      </c>
      <c r="D67" t="s">
        <v>737</v>
      </c>
      <c r="E67" t="s">
        <v>738</v>
      </c>
      <c r="F67" s="37">
        <v>4113668</v>
      </c>
      <c r="G67" t="s">
        <v>59</v>
      </c>
      <c r="H67" t="s">
        <v>731</v>
      </c>
      <c r="J67">
        <v>13508.5</v>
      </c>
      <c r="K67">
        <v>6295.75</v>
      </c>
      <c r="L67">
        <v>99.75</v>
      </c>
      <c r="M67">
        <v>0</v>
      </c>
      <c r="N67">
        <v>992.25</v>
      </c>
      <c r="O67">
        <v>2210.75</v>
      </c>
      <c r="P67">
        <v>42.5</v>
      </c>
      <c r="Q67">
        <v>504</v>
      </c>
      <c r="R67">
        <v>6279</v>
      </c>
      <c r="S67">
        <v>23653.5</v>
      </c>
      <c r="T67">
        <v>3.77</v>
      </c>
      <c r="U67">
        <v>82</v>
      </c>
      <c r="V67">
        <f t="shared" si="1"/>
        <v>0.08</v>
      </c>
      <c r="W67">
        <f t="shared" si="2"/>
        <v>3.69</v>
      </c>
      <c r="X67">
        <f t="shared" si="3"/>
        <v>8.0000000000000071E-2</v>
      </c>
    </row>
    <row r="68" spans="1:24">
      <c r="A68" s="34">
        <v>523456</v>
      </c>
      <c r="B68">
        <f t="shared" si="4"/>
        <v>35090</v>
      </c>
      <c r="C68">
        <f t="shared" si="4"/>
        <v>4110763</v>
      </c>
      <c r="D68" t="s">
        <v>304</v>
      </c>
      <c r="E68" t="s">
        <v>305</v>
      </c>
      <c r="F68" s="37">
        <v>4110763</v>
      </c>
      <c r="G68" t="s">
        <v>77</v>
      </c>
      <c r="H68" t="s">
        <v>731</v>
      </c>
      <c r="J68">
        <v>20365.45</v>
      </c>
      <c r="K68">
        <v>8827.44</v>
      </c>
      <c r="L68">
        <v>1054.79</v>
      </c>
      <c r="M68">
        <v>0</v>
      </c>
      <c r="N68">
        <v>787.55</v>
      </c>
      <c r="O68">
        <v>4797.47</v>
      </c>
      <c r="P68">
        <v>494.23</v>
      </c>
      <c r="Q68">
        <v>448</v>
      </c>
      <c r="R68">
        <v>9804</v>
      </c>
      <c r="S68">
        <v>36774.93</v>
      </c>
      <c r="T68">
        <v>3.75</v>
      </c>
      <c r="U68">
        <v>147</v>
      </c>
      <c r="V68">
        <f t="shared" si="1"/>
        <v>0.05</v>
      </c>
      <c r="W68">
        <f t="shared" si="2"/>
        <v>3.7</v>
      </c>
      <c r="X68">
        <f t="shared" si="3"/>
        <v>4.9999999999999822E-2</v>
      </c>
    </row>
    <row r="69" spans="1:24">
      <c r="A69" s="34">
        <v>523456</v>
      </c>
      <c r="B69">
        <f t="shared" si="4"/>
        <v>21500</v>
      </c>
      <c r="C69">
        <f t="shared" si="4"/>
        <v>4112256</v>
      </c>
      <c r="D69" t="s">
        <v>284</v>
      </c>
      <c r="E69" t="s">
        <v>285</v>
      </c>
      <c r="F69" s="37">
        <v>4112256</v>
      </c>
      <c r="G69" t="s">
        <v>286</v>
      </c>
      <c r="H69" t="s">
        <v>731</v>
      </c>
      <c r="J69">
        <v>18856.25</v>
      </c>
      <c r="K69">
        <v>0</v>
      </c>
      <c r="L69">
        <v>5897.75</v>
      </c>
      <c r="M69">
        <v>0</v>
      </c>
      <c r="N69">
        <v>2193.75</v>
      </c>
      <c r="O69">
        <v>1499.25</v>
      </c>
      <c r="P69">
        <v>3598.25</v>
      </c>
      <c r="Q69">
        <v>232</v>
      </c>
      <c r="R69">
        <v>8614</v>
      </c>
      <c r="S69">
        <v>32277.25</v>
      </c>
      <c r="T69">
        <v>3.75</v>
      </c>
      <c r="U69">
        <v>140</v>
      </c>
      <c r="V69">
        <f t="shared" si="1"/>
        <v>0.03</v>
      </c>
      <c r="W69">
        <f t="shared" si="2"/>
        <v>3.72</v>
      </c>
      <c r="X69">
        <f t="shared" si="3"/>
        <v>2.9999999999999805E-2</v>
      </c>
    </row>
    <row r="70" spans="1:24">
      <c r="A70" s="34">
        <v>523456</v>
      </c>
      <c r="B70">
        <f t="shared" si="4"/>
        <v>40540</v>
      </c>
      <c r="C70">
        <f t="shared" si="4"/>
        <v>4112215</v>
      </c>
      <c r="D70" t="s">
        <v>325</v>
      </c>
      <c r="E70" t="s">
        <v>326</v>
      </c>
      <c r="F70" s="37">
        <v>4112215</v>
      </c>
      <c r="G70" t="s">
        <v>86</v>
      </c>
      <c r="H70" t="s">
        <v>731</v>
      </c>
      <c r="J70">
        <v>19973.25</v>
      </c>
      <c r="K70">
        <v>4290.25</v>
      </c>
      <c r="L70">
        <v>0</v>
      </c>
      <c r="M70">
        <v>0</v>
      </c>
      <c r="N70">
        <v>0</v>
      </c>
      <c r="O70">
        <v>6682.5</v>
      </c>
      <c r="P70">
        <v>1920</v>
      </c>
      <c r="Q70">
        <v>24</v>
      </c>
      <c r="R70">
        <v>8841</v>
      </c>
      <c r="S70">
        <v>32890</v>
      </c>
      <c r="T70">
        <v>3.72</v>
      </c>
      <c r="U70">
        <v>100</v>
      </c>
      <c r="V70">
        <f t="shared" si="1"/>
        <v>0</v>
      </c>
      <c r="W70">
        <f t="shared" si="2"/>
        <v>3.72</v>
      </c>
      <c r="X70">
        <f t="shared" si="3"/>
        <v>0</v>
      </c>
    </row>
    <row r="71" spans="1:24">
      <c r="A71" s="34">
        <v>523456</v>
      </c>
      <c r="B71">
        <f t="shared" si="4"/>
        <v>9900</v>
      </c>
      <c r="C71">
        <f t="shared" si="4"/>
        <v>4115831</v>
      </c>
      <c r="D71" t="s">
        <v>526</v>
      </c>
      <c r="E71" t="s">
        <v>527</v>
      </c>
      <c r="F71" s="37">
        <v>4115831</v>
      </c>
      <c r="G71" t="s">
        <v>38</v>
      </c>
      <c r="H71" t="s">
        <v>731</v>
      </c>
      <c r="J71">
        <v>21816.25</v>
      </c>
      <c r="K71">
        <v>6300.7</v>
      </c>
      <c r="L71">
        <v>2370.25</v>
      </c>
      <c r="M71">
        <v>0</v>
      </c>
      <c r="N71">
        <v>0</v>
      </c>
      <c r="O71">
        <v>4059</v>
      </c>
      <c r="P71">
        <v>1619.75</v>
      </c>
      <c r="Q71">
        <v>504</v>
      </c>
      <c r="R71">
        <v>9733</v>
      </c>
      <c r="S71">
        <v>36669.949999999997</v>
      </c>
      <c r="T71">
        <v>3.77</v>
      </c>
      <c r="U71">
        <v>140</v>
      </c>
      <c r="V71">
        <f t="shared" si="1"/>
        <v>0.05</v>
      </c>
      <c r="W71">
        <f t="shared" si="2"/>
        <v>3.72</v>
      </c>
      <c r="X71">
        <f t="shared" si="3"/>
        <v>4.9999999999999822E-2</v>
      </c>
    </row>
    <row r="72" spans="1:24">
      <c r="A72" s="34">
        <v>523456</v>
      </c>
      <c r="B72">
        <f t="shared" si="4"/>
        <v>6400</v>
      </c>
      <c r="C72">
        <f t="shared" si="4"/>
        <v>4112405</v>
      </c>
      <c r="D72" t="s">
        <v>701</v>
      </c>
      <c r="E72" t="s">
        <v>702</v>
      </c>
      <c r="F72" s="37">
        <v>4112405</v>
      </c>
      <c r="G72" t="s">
        <v>703</v>
      </c>
      <c r="H72" t="s">
        <v>731</v>
      </c>
      <c r="J72">
        <v>6048</v>
      </c>
      <c r="K72">
        <v>0</v>
      </c>
      <c r="L72">
        <v>1138</v>
      </c>
      <c r="M72">
        <v>0</v>
      </c>
      <c r="N72">
        <v>2768.25</v>
      </c>
      <c r="O72">
        <v>3603.5</v>
      </c>
      <c r="P72">
        <v>1140.5</v>
      </c>
      <c r="Q72">
        <v>460</v>
      </c>
      <c r="R72">
        <v>4073</v>
      </c>
      <c r="S72">
        <v>15158.25</v>
      </c>
      <c r="T72">
        <v>3.72</v>
      </c>
      <c r="U72">
        <v>55</v>
      </c>
      <c r="V72">
        <f t="shared" si="1"/>
        <v>0.11</v>
      </c>
      <c r="W72">
        <f t="shared" si="2"/>
        <v>3.72</v>
      </c>
      <c r="X72">
        <f t="shared" si="3"/>
        <v>0</v>
      </c>
    </row>
    <row r="73" spans="1:24">
      <c r="A73" s="34">
        <v>523456</v>
      </c>
      <c r="B73">
        <f t="shared" si="4"/>
        <v>40410</v>
      </c>
      <c r="C73">
        <f t="shared" si="4"/>
        <v>4113460</v>
      </c>
      <c r="D73" t="s">
        <v>398</v>
      </c>
      <c r="E73" t="s">
        <v>399</v>
      </c>
      <c r="F73" s="37">
        <v>4113460</v>
      </c>
      <c r="G73" t="s">
        <v>163</v>
      </c>
      <c r="H73" t="s">
        <v>731</v>
      </c>
      <c r="J73">
        <v>21335</v>
      </c>
      <c r="K73">
        <v>8213</v>
      </c>
      <c r="L73">
        <v>478.5</v>
      </c>
      <c r="M73">
        <v>0</v>
      </c>
      <c r="N73">
        <v>692.75</v>
      </c>
      <c r="O73">
        <v>5645</v>
      </c>
      <c r="P73">
        <v>912.25</v>
      </c>
      <c r="Q73">
        <v>408</v>
      </c>
      <c r="R73">
        <v>9979</v>
      </c>
      <c r="S73">
        <v>37684.5</v>
      </c>
      <c r="T73">
        <v>3.78</v>
      </c>
      <c r="U73">
        <v>140</v>
      </c>
      <c r="V73">
        <f t="shared" si="1"/>
        <v>0.04</v>
      </c>
      <c r="W73">
        <f t="shared" si="2"/>
        <v>3.7399999999999998</v>
      </c>
      <c r="X73">
        <f t="shared" si="3"/>
        <v>4.0000000000000036E-2</v>
      </c>
    </row>
    <row r="74" spans="1:24">
      <c r="A74" s="34">
        <v>523456</v>
      </c>
      <c r="B74">
        <f t="shared" si="4"/>
        <v>33000</v>
      </c>
      <c r="C74">
        <f t="shared" si="4"/>
        <v>4114519</v>
      </c>
      <c r="D74" t="s">
        <v>630</v>
      </c>
      <c r="E74" t="s">
        <v>631</v>
      </c>
      <c r="F74" s="37">
        <v>4114519</v>
      </c>
      <c r="G74" t="s">
        <v>133</v>
      </c>
      <c r="H74" t="s">
        <v>731</v>
      </c>
      <c r="J74">
        <v>5291.3</v>
      </c>
      <c r="K74">
        <v>2895</v>
      </c>
      <c r="L74">
        <v>524.45000000000005</v>
      </c>
      <c r="M74">
        <v>0</v>
      </c>
      <c r="N74">
        <v>499.22</v>
      </c>
      <c r="O74">
        <v>963.38</v>
      </c>
      <c r="P74">
        <v>126.99</v>
      </c>
      <c r="Q74">
        <v>456</v>
      </c>
      <c r="R74">
        <v>2875</v>
      </c>
      <c r="S74">
        <v>10756.34</v>
      </c>
      <c r="T74">
        <v>3.74</v>
      </c>
      <c r="U74">
        <v>49</v>
      </c>
      <c r="V74">
        <f t="shared" si="1"/>
        <v>0.16</v>
      </c>
      <c r="W74">
        <f t="shared" si="2"/>
        <v>3.74</v>
      </c>
      <c r="X74">
        <f t="shared" si="3"/>
        <v>0</v>
      </c>
    </row>
    <row r="75" spans="1:24">
      <c r="A75" s="34">
        <v>523456</v>
      </c>
      <c r="B75">
        <f t="shared" si="4"/>
        <v>14600</v>
      </c>
      <c r="C75">
        <f t="shared" si="4"/>
        <v>4113874</v>
      </c>
      <c r="D75" t="s">
        <v>346</v>
      </c>
      <c r="E75" t="s">
        <v>347</v>
      </c>
      <c r="F75" s="37">
        <v>4113874</v>
      </c>
      <c r="G75" t="s">
        <v>96</v>
      </c>
      <c r="H75" t="s">
        <v>731</v>
      </c>
      <c r="J75">
        <v>16521.189999999999</v>
      </c>
      <c r="K75">
        <v>8100.8</v>
      </c>
      <c r="L75">
        <v>1155.95</v>
      </c>
      <c r="M75">
        <v>0</v>
      </c>
      <c r="N75">
        <v>606.94000000000005</v>
      </c>
      <c r="O75">
        <v>3590.75</v>
      </c>
      <c r="P75">
        <v>500.45</v>
      </c>
      <c r="Q75">
        <v>460.42</v>
      </c>
      <c r="R75">
        <v>8118</v>
      </c>
      <c r="S75">
        <v>30936.5</v>
      </c>
      <c r="T75">
        <v>3.81</v>
      </c>
      <c r="U75">
        <v>102</v>
      </c>
      <c r="V75">
        <f t="shared" si="1"/>
        <v>0.06</v>
      </c>
      <c r="W75">
        <f t="shared" si="2"/>
        <v>3.75</v>
      </c>
      <c r="X75">
        <f t="shared" si="3"/>
        <v>6.0000000000000053E-2</v>
      </c>
    </row>
    <row r="76" spans="1:24">
      <c r="A76" s="34">
        <v>523456</v>
      </c>
      <c r="B76">
        <f t="shared" si="4"/>
        <v>17800</v>
      </c>
      <c r="C76">
        <f t="shared" si="4"/>
        <v>4115111</v>
      </c>
      <c r="D76" t="s">
        <v>606</v>
      </c>
      <c r="E76" t="s">
        <v>607</v>
      </c>
      <c r="F76" s="37">
        <v>4115111</v>
      </c>
      <c r="G76" t="s">
        <v>122</v>
      </c>
      <c r="H76" t="s">
        <v>731</v>
      </c>
      <c r="J76">
        <v>19192.96</v>
      </c>
      <c r="K76">
        <v>6181.17</v>
      </c>
      <c r="L76">
        <v>543.39</v>
      </c>
      <c r="M76">
        <v>0</v>
      </c>
      <c r="N76">
        <v>1275.5</v>
      </c>
      <c r="O76">
        <v>5064.87</v>
      </c>
      <c r="P76">
        <v>389.26</v>
      </c>
      <c r="Q76">
        <v>520</v>
      </c>
      <c r="R76">
        <v>8702</v>
      </c>
      <c r="S76">
        <v>33167.15</v>
      </c>
      <c r="T76">
        <v>3.81</v>
      </c>
      <c r="U76">
        <v>135</v>
      </c>
      <c r="V76">
        <f t="shared" si="1"/>
        <v>0.06</v>
      </c>
      <c r="W76">
        <f t="shared" si="2"/>
        <v>3.75</v>
      </c>
      <c r="X76">
        <f t="shared" si="3"/>
        <v>6.0000000000000053E-2</v>
      </c>
    </row>
    <row r="77" spans="1:24">
      <c r="A77" s="34">
        <v>523456</v>
      </c>
      <c r="B77">
        <f t="shared" ref="B77:C108" si="5">E77*1</f>
        <v>17000</v>
      </c>
      <c r="C77">
        <f t="shared" si="5"/>
        <v>4114578</v>
      </c>
      <c r="D77" t="s">
        <v>638</v>
      </c>
      <c r="E77" t="s">
        <v>639</v>
      </c>
      <c r="F77" s="37">
        <v>4114578</v>
      </c>
      <c r="G77" t="s">
        <v>137</v>
      </c>
      <c r="H77" t="s">
        <v>731</v>
      </c>
      <c r="J77">
        <v>16349.85</v>
      </c>
      <c r="K77">
        <v>2291.1</v>
      </c>
      <c r="L77">
        <v>0</v>
      </c>
      <c r="M77">
        <v>0</v>
      </c>
      <c r="N77">
        <v>0</v>
      </c>
      <c r="O77">
        <v>4486.82</v>
      </c>
      <c r="P77">
        <v>1440.81</v>
      </c>
      <c r="Q77">
        <v>448</v>
      </c>
      <c r="R77">
        <v>6545</v>
      </c>
      <c r="S77">
        <v>25016.58</v>
      </c>
      <c r="T77">
        <v>3.82</v>
      </c>
      <c r="U77">
        <v>92</v>
      </c>
      <c r="V77">
        <f t="shared" ref="V77:V140" si="6">IF(ISERROR(ROUND(Q77/R77,2)),0,ROUND(Q77/R77,2))</f>
        <v>7.0000000000000007E-2</v>
      </c>
      <c r="W77">
        <f t="shared" ref="W77:W140" si="7">IF(U77&gt;61,T77-V77,T77)</f>
        <v>3.75</v>
      </c>
      <c r="X77">
        <f t="shared" ref="X77:X140" si="8">T77-W77</f>
        <v>6.999999999999984E-2</v>
      </c>
    </row>
    <row r="78" spans="1:24">
      <c r="A78" s="34">
        <v>523456</v>
      </c>
      <c r="B78">
        <f t="shared" si="5"/>
        <v>12400</v>
      </c>
      <c r="C78">
        <f t="shared" si="5"/>
        <v>4114637</v>
      </c>
      <c r="D78" t="s">
        <v>588</v>
      </c>
      <c r="E78" t="s">
        <v>589</v>
      </c>
      <c r="F78" s="37">
        <v>4114637</v>
      </c>
      <c r="G78" t="s">
        <v>114</v>
      </c>
      <c r="H78" t="s">
        <v>731</v>
      </c>
      <c r="J78">
        <v>13249</v>
      </c>
      <c r="K78">
        <v>3290.63</v>
      </c>
      <c r="L78">
        <v>1029.26</v>
      </c>
      <c r="M78">
        <v>0</v>
      </c>
      <c r="N78">
        <v>1424.28</v>
      </c>
      <c r="O78">
        <v>4131.1099999999997</v>
      </c>
      <c r="P78">
        <v>819.82</v>
      </c>
      <c r="Q78">
        <v>520</v>
      </c>
      <c r="R78">
        <v>6378</v>
      </c>
      <c r="S78">
        <v>24464.1</v>
      </c>
      <c r="T78">
        <v>3.84</v>
      </c>
      <c r="U78">
        <v>82</v>
      </c>
      <c r="V78">
        <f t="shared" si="6"/>
        <v>0.08</v>
      </c>
      <c r="W78">
        <f t="shared" si="7"/>
        <v>3.76</v>
      </c>
      <c r="X78">
        <f t="shared" si="8"/>
        <v>8.0000000000000071E-2</v>
      </c>
    </row>
    <row r="79" spans="1:24">
      <c r="A79" s="34">
        <v>523456</v>
      </c>
      <c r="B79">
        <f t="shared" si="5"/>
        <v>40510</v>
      </c>
      <c r="C79">
        <f t="shared" si="5"/>
        <v>4113585</v>
      </c>
      <c r="D79" t="s">
        <v>480</v>
      </c>
      <c r="E79" t="s">
        <v>481</v>
      </c>
      <c r="F79" s="37">
        <v>4113585</v>
      </c>
      <c r="G79" t="s">
        <v>16</v>
      </c>
      <c r="H79" t="s">
        <v>731</v>
      </c>
      <c r="J79">
        <v>19488.759999999998</v>
      </c>
      <c r="K79">
        <v>4025.18</v>
      </c>
      <c r="L79">
        <v>0</v>
      </c>
      <c r="M79">
        <v>39</v>
      </c>
      <c r="N79">
        <v>4627.96</v>
      </c>
      <c r="O79">
        <v>6052.81</v>
      </c>
      <c r="P79">
        <v>3711.75</v>
      </c>
      <c r="Q79">
        <v>509.08</v>
      </c>
      <c r="R79">
        <v>10071</v>
      </c>
      <c r="S79">
        <v>38454.54</v>
      </c>
      <c r="T79">
        <v>3.82</v>
      </c>
      <c r="U79">
        <v>119</v>
      </c>
      <c r="V79">
        <f t="shared" si="6"/>
        <v>0.05</v>
      </c>
      <c r="W79">
        <f t="shared" si="7"/>
        <v>3.77</v>
      </c>
      <c r="X79">
        <f t="shared" si="8"/>
        <v>4.9999999999999822E-2</v>
      </c>
    </row>
    <row r="80" spans="1:24">
      <c r="A80" s="34">
        <v>523456</v>
      </c>
      <c r="B80">
        <f t="shared" si="5"/>
        <v>40170</v>
      </c>
      <c r="C80">
        <f t="shared" si="5"/>
        <v>4114712</v>
      </c>
      <c r="D80" t="s">
        <v>410</v>
      </c>
      <c r="E80" t="s">
        <v>411</v>
      </c>
      <c r="F80" s="37">
        <v>4114712</v>
      </c>
      <c r="G80" t="s">
        <v>169</v>
      </c>
      <c r="H80" t="s">
        <v>731</v>
      </c>
      <c r="J80">
        <v>29542.75</v>
      </c>
      <c r="K80">
        <v>0</v>
      </c>
      <c r="L80">
        <v>7633.25</v>
      </c>
      <c r="M80">
        <v>135.5</v>
      </c>
      <c r="N80">
        <v>2462.75</v>
      </c>
      <c r="O80">
        <v>8411.5</v>
      </c>
      <c r="P80">
        <v>4595</v>
      </c>
      <c r="Q80">
        <v>416</v>
      </c>
      <c r="R80">
        <v>14010</v>
      </c>
      <c r="S80">
        <v>53196.75</v>
      </c>
      <c r="T80">
        <v>3.8</v>
      </c>
      <c r="U80">
        <v>164</v>
      </c>
      <c r="V80">
        <f t="shared" si="6"/>
        <v>0.03</v>
      </c>
      <c r="W80">
        <f t="shared" si="7"/>
        <v>3.77</v>
      </c>
      <c r="X80">
        <f t="shared" si="8"/>
        <v>2.9999999999999805E-2</v>
      </c>
    </row>
    <row r="81" spans="1:24">
      <c r="A81" s="34">
        <v>523456</v>
      </c>
      <c r="B81">
        <f t="shared" si="5"/>
        <v>8500</v>
      </c>
      <c r="C81">
        <f t="shared" si="5"/>
        <v>4115341</v>
      </c>
      <c r="D81" t="s">
        <v>574</v>
      </c>
      <c r="E81" t="s">
        <v>575</v>
      </c>
      <c r="F81" s="37">
        <v>4115341</v>
      </c>
      <c r="G81" t="s">
        <v>108</v>
      </c>
      <c r="H81" t="s">
        <v>731</v>
      </c>
      <c r="J81">
        <v>16796.07</v>
      </c>
      <c r="K81">
        <v>7585.48</v>
      </c>
      <c r="L81">
        <v>1095.6099999999999</v>
      </c>
      <c r="M81">
        <v>0</v>
      </c>
      <c r="N81">
        <v>2154.6799999999998</v>
      </c>
      <c r="O81">
        <v>2703.15</v>
      </c>
      <c r="P81">
        <v>1018.02</v>
      </c>
      <c r="Q81">
        <v>344</v>
      </c>
      <c r="R81">
        <v>8293</v>
      </c>
      <c r="S81">
        <v>31697.01</v>
      </c>
      <c r="T81">
        <v>3.82</v>
      </c>
      <c r="U81">
        <v>97</v>
      </c>
      <c r="V81">
        <f t="shared" si="6"/>
        <v>0.04</v>
      </c>
      <c r="W81">
        <f t="shared" si="7"/>
        <v>3.78</v>
      </c>
      <c r="X81">
        <f t="shared" si="8"/>
        <v>4.0000000000000036E-2</v>
      </c>
    </row>
    <row r="82" spans="1:24">
      <c r="A82" s="34">
        <v>523456</v>
      </c>
      <c r="B82">
        <f t="shared" si="5"/>
        <v>100</v>
      </c>
      <c r="C82">
        <f t="shared" si="5"/>
        <v>4113239</v>
      </c>
      <c r="D82" t="s">
        <v>412</v>
      </c>
      <c r="E82" t="s">
        <v>413</v>
      </c>
      <c r="F82" s="37">
        <v>4113239</v>
      </c>
      <c r="G82" t="s">
        <v>170</v>
      </c>
      <c r="H82" t="s">
        <v>731</v>
      </c>
      <c r="J82">
        <v>9113.25</v>
      </c>
      <c r="K82">
        <v>2667.8</v>
      </c>
      <c r="L82">
        <v>0</v>
      </c>
      <c r="M82">
        <v>0</v>
      </c>
      <c r="N82">
        <v>0</v>
      </c>
      <c r="O82">
        <v>1394</v>
      </c>
      <c r="P82">
        <v>0</v>
      </c>
      <c r="Q82">
        <v>512</v>
      </c>
      <c r="R82">
        <v>3618</v>
      </c>
      <c r="S82">
        <v>13687.05</v>
      </c>
      <c r="T82">
        <v>3.78</v>
      </c>
      <c r="U82">
        <v>47</v>
      </c>
      <c r="V82">
        <f t="shared" si="6"/>
        <v>0.14000000000000001</v>
      </c>
      <c r="W82">
        <f t="shared" si="7"/>
        <v>3.78</v>
      </c>
      <c r="X82">
        <f t="shared" si="8"/>
        <v>0</v>
      </c>
    </row>
    <row r="83" spans="1:24">
      <c r="A83" s="34">
        <v>523456</v>
      </c>
      <c r="B83">
        <f t="shared" si="5"/>
        <v>40370</v>
      </c>
      <c r="C83">
        <f t="shared" si="5"/>
        <v>4115291</v>
      </c>
      <c r="D83" t="s">
        <v>554</v>
      </c>
      <c r="E83" t="s">
        <v>555</v>
      </c>
      <c r="F83" s="37">
        <v>4115291</v>
      </c>
      <c r="G83" t="s">
        <v>100</v>
      </c>
      <c r="H83" t="s">
        <v>731</v>
      </c>
      <c r="J83">
        <v>18715.099999999999</v>
      </c>
      <c r="K83">
        <v>8860.2199999999993</v>
      </c>
      <c r="L83">
        <v>819.81</v>
      </c>
      <c r="M83">
        <v>0</v>
      </c>
      <c r="N83">
        <v>1764.05</v>
      </c>
      <c r="O83">
        <v>4895.28</v>
      </c>
      <c r="P83">
        <v>718</v>
      </c>
      <c r="Q83">
        <v>429</v>
      </c>
      <c r="R83">
        <v>9423</v>
      </c>
      <c r="S83">
        <v>36201.46</v>
      </c>
      <c r="T83">
        <v>3.84</v>
      </c>
      <c r="U83">
        <v>130</v>
      </c>
      <c r="V83">
        <f t="shared" si="6"/>
        <v>0.05</v>
      </c>
      <c r="W83">
        <f t="shared" si="7"/>
        <v>3.79</v>
      </c>
      <c r="X83">
        <f t="shared" si="8"/>
        <v>4.9999999999999822E-2</v>
      </c>
    </row>
    <row r="84" spans="1:24">
      <c r="A84" s="34">
        <v>523456</v>
      </c>
      <c r="B84">
        <f t="shared" si="5"/>
        <v>40130</v>
      </c>
      <c r="C84">
        <f t="shared" si="5"/>
        <v>4115871</v>
      </c>
      <c r="D84" t="s">
        <v>299</v>
      </c>
      <c r="E84" t="s">
        <v>300</v>
      </c>
      <c r="F84" s="37">
        <v>4115871</v>
      </c>
      <c r="G84" t="s">
        <v>185</v>
      </c>
      <c r="H84" t="s">
        <v>731</v>
      </c>
      <c r="J84">
        <v>8707.75</v>
      </c>
      <c r="K84">
        <v>2611.75</v>
      </c>
      <c r="L84">
        <v>0</v>
      </c>
      <c r="M84">
        <v>0</v>
      </c>
      <c r="N84">
        <v>685.75</v>
      </c>
      <c r="O84">
        <v>2789.25</v>
      </c>
      <c r="P84">
        <v>2317</v>
      </c>
      <c r="Q84">
        <v>283.75</v>
      </c>
      <c r="R84">
        <v>4593</v>
      </c>
      <c r="S84">
        <v>17395.25</v>
      </c>
      <c r="T84">
        <v>3.79</v>
      </c>
      <c r="U84">
        <v>57</v>
      </c>
      <c r="V84">
        <f t="shared" si="6"/>
        <v>0.06</v>
      </c>
      <c r="W84">
        <f t="shared" si="7"/>
        <v>3.79</v>
      </c>
      <c r="X84">
        <f t="shared" si="8"/>
        <v>0</v>
      </c>
    </row>
    <row r="85" spans="1:24">
      <c r="A85" s="34">
        <v>523456</v>
      </c>
      <c r="B85">
        <f t="shared" si="5"/>
        <v>8900</v>
      </c>
      <c r="C85">
        <f t="shared" si="5"/>
        <v>4113940</v>
      </c>
      <c r="D85" t="s">
        <v>687</v>
      </c>
      <c r="E85" t="s">
        <v>688</v>
      </c>
      <c r="F85" s="37">
        <v>4113940</v>
      </c>
      <c r="G85" t="s">
        <v>689</v>
      </c>
      <c r="H85" t="s">
        <v>731</v>
      </c>
      <c r="J85">
        <v>31790.15</v>
      </c>
      <c r="K85">
        <v>11544.5</v>
      </c>
      <c r="L85">
        <v>1044</v>
      </c>
      <c r="M85">
        <v>0</v>
      </c>
      <c r="N85">
        <v>0</v>
      </c>
      <c r="O85">
        <v>6421.75</v>
      </c>
      <c r="P85">
        <v>395.75</v>
      </c>
      <c r="Q85">
        <v>666.55</v>
      </c>
      <c r="R85">
        <v>13518</v>
      </c>
      <c r="S85">
        <v>51862.7</v>
      </c>
      <c r="T85">
        <v>3.84</v>
      </c>
      <c r="U85">
        <v>165</v>
      </c>
      <c r="V85">
        <f t="shared" si="6"/>
        <v>0.05</v>
      </c>
      <c r="W85">
        <f t="shared" si="7"/>
        <v>3.79</v>
      </c>
      <c r="X85">
        <f t="shared" si="8"/>
        <v>4.9999999999999822E-2</v>
      </c>
    </row>
    <row r="86" spans="1:24">
      <c r="A86" s="34">
        <v>523456</v>
      </c>
      <c r="B86">
        <f t="shared" si="5"/>
        <v>5600</v>
      </c>
      <c r="C86">
        <f t="shared" si="5"/>
        <v>4114770</v>
      </c>
      <c r="D86" t="s">
        <v>611</v>
      </c>
      <c r="E86" t="s">
        <v>612</v>
      </c>
      <c r="F86" s="37">
        <v>4114770</v>
      </c>
      <c r="G86" t="s">
        <v>124</v>
      </c>
      <c r="H86" t="s">
        <v>731</v>
      </c>
      <c r="J86">
        <v>13294.98</v>
      </c>
      <c r="K86">
        <v>3061.29</v>
      </c>
      <c r="L86">
        <v>0</v>
      </c>
      <c r="M86">
        <v>0</v>
      </c>
      <c r="N86">
        <v>0</v>
      </c>
      <c r="O86">
        <v>4834.4399999999996</v>
      </c>
      <c r="P86">
        <v>654.41</v>
      </c>
      <c r="Q86">
        <v>587.02</v>
      </c>
      <c r="R86">
        <v>5759</v>
      </c>
      <c r="S86">
        <v>22432.14</v>
      </c>
      <c r="T86">
        <v>3.9</v>
      </c>
      <c r="U86">
        <v>109</v>
      </c>
      <c r="V86">
        <f t="shared" si="6"/>
        <v>0.1</v>
      </c>
      <c r="W86">
        <f t="shared" si="7"/>
        <v>3.8</v>
      </c>
      <c r="X86">
        <f t="shared" si="8"/>
        <v>0.10000000000000009</v>
      </c>
    </row>
    <row r="87" spans="1:24">
      <c r="A87" s="34">
        <v>523456</v>
      </c>
      <c r="B87">
        <f t="shared" si="5"/>
        <v>18300</v>
      </c>
      <c r="C87">
        <f t="shared" si="5"/>
        <v>4114688</v>
      </c>
      <c r="D87" t="s">
        <v>642</v>
      </c>
      <c r="E87" t="s">
        <v>643</v>
      </c>
      <c r="F87" s="37">
        <v>4114688</v>
      </c>
      <c r="G87" t="s">
        <v>644</v>
      </c>
      <c r="H87" t="s">
        <v>731</v>
      </c>
      <c r="J87">
        <v>10351.120000000001</v>
      </c>
      <c r="K87">
        <v>3322.98</v>
      </c>
      <c r="L87">
        <v>660.87</v>
      </c>
      <c r="M87">
        <v>0</v>
      </c>
      <c r="N87">
        <v>2060.09</v>
      </c>
      <c r="O87">
        <v>2803.33</v>
      </c>
      <c r="P87">
        <v>542.05999999999995</v>
      </c>
      <c r="Q87">
        <v>545.17999999999995</v>
      </c>
      <c r="R87">
        <v>5199</v>
      </c>
      <c r="S87">
        <v>20285.63</v>
      </c>
      <c r="T87">
        <v>3.9</v>
      </c>
      <c r="U87">
        <v>74</v>
      </c>
      <c r="V87">
        <f t="shared" si="6"/>
        <v>0.1</v>
      </c>
      <c r="W87">
        <f t="shared" si="7"/>
        <v>3.8</v>
      </c>
      <c r="X87">
        <f t="shared" si="8"/>
        <v>0.10000000000000009</v>
      </c>
    </row>
    <row r="88" spans="1:24">
      <c r="A88" s="34">
        <v>523456</v>
      </c>
      <c r="B88">
        <f t="shared" si="5"/>
        <v>1600</v>
      </c>
      <c r="C88">
        <f t="shared" si="5"/>
        <v>4114696</v>
      </c>
      <c r="D88" t="s">
        <v>645</v>
      </c>
      <c r="E88" t="s">
        <v>646</v>
      </c>
      <c r="F88" s="37">
        <v>4114696</v>
      </c>
      <c r="G88" t="s">
        <v>139</v>
      </c>
      <c r="H88" t="s">
        <v>731</v>
      </c>
      <c r="J88">
        <v>21438.9</v>
      </c>
      <c r="K88">
        <v>6259.87</v>
      </c>
      <c r="L88">
        <v>1597.71</v>
      </c>
      <c r="M88">
        <v>0</v>
      </c>
      <c r="N88">
        <v>391.28</v>
      </c>
      <c r="O88">
        <v>5107.04</v>
      </c>
      <c r="P88">
        <v>967.52</v>
      </c>
      <c r="Q88">
        <v>352</v>
      </c>
      <c r="R88">
        <v>9379</v>
      </c>
      <c r="S88">
        <v>36114.32</v>
      </c>
      <c r="T88">
        <v>3.85</v>
      </c>
      <c r="U88">
        <v>128</v>
      </c>
      <c r="V88">
        <f t="shared" si="6"/>
        <v>0.04</v>
      </c>
      <c r="W88">
        <f t="shared" si="7"/>
        <v>3.81</v>
      </c>
      <c r="X88">
        <f t="shared" si="8"/>
        <v>4.0000000000000036E-2</v>
      </c>
    </row>
    <row r="89" spans="1:24">
      <c r="A89" s="34">
        <v>523456</v>
      </c>
      <c r="B89">
        <f t="shared" si="5"/>
        <v>26500</v>
      </c>
      <c r="C89">
        <f t="shared" si="5"/>
        <v>4113742</v>
      </c>
      <c r="D89" t="s">
        <v>491</v>
      </c>
      <c r="E89" t="s">
        <v>492</v>
      </c>
      <c r="F89" s="37">
        <v>4113742</v>
      </c>
      <c r="G89" t="s">
        <v>21</v>
      </c>
      <c r="H89" t="s">
        <v>731</v>
      </c>
      <c r="J89">
        <v>14019.25</v>
      </c>
      <c r="K89">
        <v>2890</v>
      </c>
      <c r="L89">
        <v>177.25</v>
      </c>
      <c r="M89">
        <v>0</v>
      </c>
      <c r="N89">
        <v>1423</v>
      </c>
      <c r="O89">
        <v>5683.5</v>
      </c>
      <c r="P89">
        <v>926.5</v>
      </c>
      <c r="Q89">
        <v>512</v>
      </c>
      <c r="R89">
        <v>6571</v>
      </c>
      <c r="S89">
        <v>25631.5</v>
      </c>
      <c r="T89">
        <v>3.9</v>
      </c>
      <c r="U89">
        <v>125</v>
      </c>
      <c r="V89">
        <f t="shared" si="6"/>
        <v>0.08</v>
      </c>
      <c r="W89">
        <f t="shared" si="7"/>
        <v>3.82</v>
      </c>
      <c r="X89">
        <f t="shared" si="8"/>
        <v>8.0000000000000071E-2</v>
      </c>
    </row>
    <row r="90" spans="1:24">
      <c r="A90" s="34">
        <v>523456</v>
      </c>
      <c r="B90">
        <f t="shared" si="5"/>
        <v>19100</v>
      </c>
      <c r="C90">
        <f t="shared" si="5"/>
        <v>4114195</v>
      </c>
      <c r="D90" t="s">
        <v>338</v>
      </c>
      <c r="E90" t="s">
        <v>339</v>
      </c>
      <c r="F90" s="37">
        <v>4114195</v>
      </c>
      <c r="G90" t="s">
        <v>92</v>
      </c>
      <c r="H90" t="s">
        <v>731</v>
      </c>
      <c r="J90">
        <v>22062.58</v>
      </c>
      <c r="K90">
        <v>7861.83</v>
      </c>
      <c r="L90">
        <v>607.24</v>
      </c>
      <c r="M90">
        <v>0</v>
      </c>
      <c r="N90">
        <v>0</v>
      </c>
      <c r="O90">
        <v>8233.8799999999992</v>
      </c>
      <c r="P90">
        <v>1788.76</v>
      </c>
      <c r="Q90">
        <v>480</v>
      </c>
      <c r="R90">
        <v>10611</v>
      </c>
      <c r="S90">
        <v>41034.29</v>
      </c>
      <c r="T90">
        <v>3.87</v>
      </c>
      <c r="U90">
        <v>190</v>
      </c>
      <c r="V90">
        <f t="shared" si="6"/>
        <v>0.05</v>
      </c>
      <c r="W90">
        <f t="shared" si="7"/>
        <v>3.8200000000000003</v>
      </c>
      <c r="X90">
        <f t="shared" si="8"/>
        <v>4.9999999999999822E-2</v>
      </c>
    </row>
    <row r="91" spans="1:24">
      <c r="A91" s="34">
        <v>523456</v>
      </c>
      <c r="B91">
        <f t="shared" si="5"/>
        <v>41020</v>
      </c>
      <c r="C91">
        <f t="shared" si="5"/>
        <v>4115771</v>
      </c>
      <c r="D91" t="s">
        <v>567</v>
      </c>
      <c r="E91" t="s">
        <v>568</v>
      </c>
      <c r="F91" s="37">
        <v>4115771</v>
      </c>
      <c r="G91" t="s">
        <v>105</v>
      </c>
      <c r="H91" t="s">
        <v>731</v>
      </c>
      <c r="J91">
        <v>19569.53</v>
      </c>
      <c r="K91">
        <v>10763.76</v>
      </c>
      <c r="L91">
        <v>0</v>
      </c>
      <c r="M91">
        <v>0</v>
      </c>
      <c r="N91">
        <v>0</v>
      </c>
      <c r="O91">
        <v>4237.59</v>
      </c>
      <c r="P91">
        <v>2677.94</v>
      </c>
      <c r="Q91">
        <v>552</v>
      </c>
      <c r="R91">
        <v>9715</v>
      </c>
      <c r="S91">
        <v>37800.82</v>
      </c>
      <c r="T91">
        <v>3.89</v>
      </c>
      <c r="U91">
        <v>120</v>
      </c>
      <c r="V91">
        <f t="shared" si="6"/>
        <v>0.06</v>
      </c>
      <c r="W91">
        <f t="shared" si="7"/>
        <v>3.83</v>
      </c>
      <c r="X91">
        <f t="shared" si="8"/>
        <v>6.0000000000000053E-2</v>
      </c>
    </row>
    <row r="92" spans="1:24">
      <c r="A92" s="34">
        <v>523456</v>
      </c>
      <c r="B92">
        <f t="shared" si="5"/>
        <v>39980</v>
      </c>
      <c r="C92">
        <f t="shared" si="5"/>
        <v>4115681</v>
      </c>
      <c r="D92" t="s">
        <v>664</v>
      </c>
      <c r="E92" t="s">
        <v>665</v>
      </c>
      <c r="F92" s="37">
        <v>4115681</v>
      </c>
      <c r="G92" t="s">
        <v>196</v>
      </c>
      <c r="H92" t="s">
        <v>731</v>
      </c>
      <c r="J92">
        <v>13083.28</v>
      </c>
      <c r="K92">
        <v>6115.02</v>
      </c>
      <c r="L92">
        <v>610.03</v>
      </c>
      <c r="M92">
        <v>0</v>
      </c>
      <c r="N92">
        <v>1222.9100000000001</v>
      </c>
      <c r="O92">
        <v>3132.3</v>
      </c>
      <c r="P92">
        <v>0</v>
      </c>
      <c r="Q92">
        <v>472</v>
      </c>
      <c r="R92">
        <v>6312</v>
      </c>
      <c r="S92">
        <v>24635.54</v>
      </c>
      <c r="T92">
        <v>3.9</v>
      </c>
      <c r="U92">
        <v>80</v>
      </c>
      <c r="V92">
        <f t="shared" si="6"/>
        <v>7.0000000000000007E-2</v>
      </c>
      <c r="W92">
        <f t="shared" si="7"/>
        <v>3.83</v>
      </c>
      <c r="X92">
        <f t="shared" si="8"/>
        <v>6.999999999999984E-2</v>
      </c>
    </row>
    <row r="93" spans="1:24">
      <c r="A93" s="34">
        <v>523456</v>
      </c>
      <c r="B93">
        <f t="shared" si="5"/>
        <v>35900</v>
      </c>
      <c r="C93">
        <f t="shared" si="5"/>
        <v>4112280</v>
      </c>
      <c r="D93" t="s">
        <v>416</v>
      </c>
      <c r="E93" t="s">
        <v>417</v>
      </c>
      <c r="F93" s="37">
        <v>4112280</v>
      </c>
      <c r="G93" t="s">
        <v>172</v>
      </c>
      <c r="H93" t="s">
        <v>731</v>
      </c>
      <c r="J93">
        <v>17455.25</v>
      </c>
      <c r="K93">
        <v>0</v>
      </c>
      <c r="L93">
        <v>5221.75</v>
      </c>
      <c r="M93">
        <v>0</v>
      </c>
      <c r="N93">
        <v>598</v>
      </c>
      <c r="O93">
        <v>6652.25</v>
      </c>
      <c r="P93">
        <v>2281.5</v>
      </c>
      <c r="Q93">
        <v>504</v>
      </c>
      <c r="R93">
        <v>8382</v>
      </c>
      <c r="S93">
        <v>32712.75</v>
      </c>
      <c r="T93">
        <v>3.9</v>
      </c>
      <c r="U93">
        <v>103</v>
      </c>
      <c r="V93">
        <f t="shared" si="6"/>
        <v>0.06</v>
      </c>
      <c r="W93">
        <f t="shared" si="7"/>
        <v>3.84</v>
      </c>
      <c r="X93">
        <f t="shared" si="8"/>
        <v>6.0000000000000053E-2</v>
      </c>
    </row>
    <row r="94" spans="1:24">
      <c r="A94" s="34">
        <v>523456</v>
      </c>
      <c r="B94">
        <f t="shared" si="5"/>
        <v>16100</v>
      </c>
      <c r="C94">
        <f t="shared" si="5"/>
        <v>4114039</v>
      </c>
      <c r="D94" t="s">
        <v>489</v>
      </c>
      <c r="E94" t="s">
        <v>490</v>
      </c>
      <c r="F94" s="37">
        <v>4114039</v>
      </c>
      <c r="G94" t="s">
        <v>20</v>
      </c>
      <c r="H94" t="s">
        <v>731</v>
      </c>
      <c r="J94">
        <v>11710</v>
      </c>
      <c r="K94">
        <v>6284.25</v>
      </c>
      <c r="L94">
        <v>1443.5</v>
      </c>
      <c r="M94">
        <v>0</v>
      </c>
      <c r="N94">
        <v>931</v>
      </c>
      <c r="O94">
        <v>417.5</v>
      </c>
      <c r="P94">
        <v>431.25</v>
      </c>
      <c r="Q94">
        <v>512</v>
      </c>
      <c r="R94">
        <v>5520</v>
      </c>
      <c r="S94">
        <v>21729.5</v>
      </c>
      <c r="T94">
        <v>3.94</v>
      </c>
      <c r="U94">
        <v>89</v>
      </c>
      <c r="V94">
        <f t="shared" si="6"/>
        <v>0.09</v>
      </c>
      <c r="W94">
        <f t="shared" si="7"/>
        <v>3.85</v>
      </c>
      <c r="X94">
        <f t="shared" si="8"/>
        <v>8.9999999999999858E-2</v>
      </c>
    </row>
    <row r="95" spans="1:24">
      <c r="A95" s="34">
        <v>523456</v>
      </c>
      <c r="B95">
        <f t="shared" si="5"/>
        <v>10800</v>
      </c>
      <c r="C95">
        <f t="shared" si="5"/>
        <v>4115061</v>
      </c>
      <c r="D95" t="s">
        <v>327</v>
      </c>
      <c r="E95" t="s">
        <v>328</v>
      </c>
      <c r="F95" s="37">
        <v>4115061</v>
      </c>
      <c r="G95" t="s">
        <v>87</v>
      </c>
      <c r="H95" t="s">
        <v>731</v>
      </c>
      <c r="J95">
        <v>14036.44</v>
      </c>
      <c r="K95">
        <v>2215.39</v>
      </c>
      <c r="L95">
        <v>7.5</v>
      </c>
      <c r="M95">
        <v>0</v>
      </c>
      <c r="N95">
        <v>2162.15</v>
      </c>
      <c r="O95">
        <v>4231.1099999999997</v>
      </c>
      <c r="P95">
        <v>795.8</v>
      </c>
      <c r="Q95">
        <v>420</v>
      </c>
      <c r="R95">
        <v>6076</v>
      </c>
      <c r="S95">
        <v>23868.39</v>
      </c>
      <c r="T95">
        <v>3.93</v>
      </c>
      <c r="U95">
        <v>74</v>
      </c>
      <c r="V95">
        <f t="shared" si="6"/>
        <v>7.0000000000000007E-2</v>
      </c>
      <c r="W95">
        <f t="shared" si="7"/>
        <v>3.8600000000000003</v>
      </c>
      <c r="X95">
        <f t="shared" si="8"/>
        <v>6.999999999999984E-2</v>
      </c>
    </row>
    <row r="96" spans="1:24">
      <c r="A96" s="34">
        <v>523456</v>
      </c>
      <c r="B96">
        <f t="shared" si="5"/>
        <v>17200</v>
      </c>
      <c r="C96">
        <f t="shared" si="5"/>
        <v>4115311</v>
      </c>
      <c r="D96" t="s">
        <v>608</v>
      </c>
      <c r="E96" t="s">
        <v>609</v>
      </c>
      <c r="F96" s="37">
        <v>4115311</v>
      </c>
      <c r="G96" t="s">
        <v>610</v>
      </c>
      <c r="H96" t="s">
        <v>731</v>
      </c>
      <c r="J96">
        <v>22672.61</v>
      </c>
      <c r="K96">
        <v>9640.35</v>
      </c>
      <c r="L96">
        <v>633.48</v>
      </c>
      <c r="M96">
        <v>0</v>
      </c>
      <c r="N96">
        <v>1212.43</v>
      </c>
      <c r="O96">
        <v>7375.68</v>
      </c>
      <c r="P96">
        <v>1894.43</v>
      </c>
      <c r="Q96">
        <v>450</v>
      </c>
      <c r="R96">
        <v>11187</v>
      </c>
      <c r="S96">
        <v>43878.98</v>
      </c>
      <c r="T96">
        <v>3.92</v>
      </c>
      <c r="U96">
        <v>147</v>
      </c>
      <c r="V96">
        <f t="shared" si="6"/>
        <v>0.04</v>
      </c>
      <c r="W96">
        <f t="shared" si="7"/>
        <v>3.88</v>
      </c>
      <c r="X96">
        <f t="shared" si="8"/>
        <v>4.0000000000000036E-2</v>
      </c>
    </row>
    <row r="97" spans="1:24">
      <c r="A97" s="34">
        <v>523456</v>
      </c>
      <c r="B97">
        <f t="shared" si="5"/>
        <v>40160</v>
      </c>
      <c r="C97">
        <f t="shared" si="5"/>
        <v>4113452</v>
      </c>
      <c r="D97" t="s">
        <v>447</v>
      </c>
      <c r="E97" t="s">
        <v>448</v>
      </c>
      <c r="F97" s="37">
        <v>4113452</v>
      </c>
      <c r="G97" t="s">
        <v>186</v>
      </c>
      <c r="H97" t="s">
        <v>731</v>
      </c>
      <c r="J97">
        <v>23086.31</v>
      </c>
      <c r="K97">
        <v>7936.79</v>
      </c>
      <c r="L97">
        <v>0</v>
      </c>
      <c r="M97">
        <v>0</v>
      </c>
      <c r="N97">
        <v>474.37</v>
      </c>
      <c r="O97">
        <v>5850.76</v>
      </c>
      <c r="P97">
        <v>3503.83</v>
      </c>
      <c r="Q97">
        <v>480</v>
      </c>
      <c r="R97">
        <v>10505</v>
      </c>
      <c r="S97">
        <v>41332.06</v>
      </c>
      <c r="T97">
        <v>3.93</v>
      </c>
      <c r="U97">
        <v>125</v>
      </c>
      <c r="V97">
        <f t="shared" si="6"/>
        <v>0.05</v>
      </c>
      <c r="W97">
        <f t="shared" si="7"/>
        <v>3.8800000000000003</v>
      </c>
      <c r="X97">
        <f t="shared" si="8"/>
        <v>4.9999999999999822E-2</v>
      </c>
    </row>
    <row r="98" spans="1:24">
      <c r="A98" s="34">
        <v>523456</v>
      </c>
      <c r="B98">
        <f t="shared" si="5"/>
        <v>40350</v>
      </c>
      <c r="C98">
        <f t="shared" si="5"/>
        <v>4113973</v>
      </c>
      <c r="D98" t="s">
        <v>457</v>
      </c>
      <c r="E98" t="s">
        <v>458</v>
      </c>
      <c r="F98" s="37">
        <v>4113973</v>
      </c>
      <c r="G98" t="s">
        <v>459</v>
      </c>
      <c r="H98" t="s">
        <v>731</v>
      </c>
      <c r="J98">
        <v>18049</v>
      </c>
      <c r="K98">
        <v>0</v>
      </c>
      <c r="L98">
        <v>6968.5</v>
      </c>
      <c r="M98">
        <v>0</v>
      </c>
      <c r="N98">
        <v>3362.5</v>
      </c>
      <c r="O98">
        <v>3524.25</v>
      </c>
      <c r="P98">
        <v>3465.5</v>
      </c>
      <c r="Q98">
        <v>504</v>
      </c>
      <c r="R98">
        <v>9044</v>
      </c>
      <c r="S98">
        <v>35873.75</v>
      </c>
      <c r="T98">
        <v>3.97</v>
      </c>
      <c r="U98">
        <v>123</v>
      </c>
      <c r="V98">
        <f t="shared" si="6"/>
        <v>0.06</v>
      </c>
      <c r="W98">
        <f t="shared" si="7"/>
        <v>3.91</v>
      </c>
      <c r="X98">
        <f t="shared" si="8"/>
        <v>6.0000000000000053E-2</v>
      </c>
    </row>
    <row r="99" spans="1:24">
      <c r="A99" s="34">
        <v>523456</v>
      </c>
      <c r="B99">
        <f t="shared" si="5"/>
        <v>12700</v>
      </c>
      <c r="C99">
        <f t="shared" si="5"/>
        <v>4115541</v>
      </c>
      <c r="D99" t="s">
        <v>394</v>
      </c>
      <c r="E99" t="s">
        <v>395</v>
      </c>
      <c r="F99" s="37">
        <v>4115541</v>
      </c>
      <c r="G99" t="s">
        <v>161</v>
      </c>
      <c r="H99" t="s">
        <v>731</v>
      </c>
      <c r="J99">
        <v>15964.03</v>
      </c>
      <c r="K99">
        <v>4314.5200000000004</v>
      </c>
      <c r="L99">
        <v>1824.63</v>
      </c>
      <c r="M99">
        <v>0</v>
      </c>
      <c r="N99">
        <v>1108.43</v>
      </c>
      <c r="O99">
        <v>4552.96</v>
      </c>
      <c r="P99">
        <v>547.98</v>
      </c>
      <c r="Q99">
        <v>511.5</v>
      </c>
      <c r="R99">
        <v>7241</v>
      </c>
      <c r="S99">
        <v>28824.05</v>
      </c>
      <c r="T99">
        <v>3.98</v>
      </c>
      <c r="U99">
        <v>99</v>
      </c>
      <c r="V99">
        <f t="shared" si="6"/>
        <v>7.0000000000000007E-2</v>
      </c>
      <c r="W99">
        <f t="shared" si="7"/>
        <v>3.91</v>
      </c>
      <c r="X99">
        <f t="shared" si="8"/>
        <v>6.999999999999984E-2</v>
      </c>
    </row>
    <row r="100" spans="1:24">
      <c r="A100" s="34">
        <v>523456</v>
      </c>
      <c r="B100">
        <f t="shared" si="5"/>
        <v>6600</v>
      </c>
      <c r="C100">
        <f t="shared" si="5"/>
        <v>4111662</v>
      </c>
      <c r="D100" t="s">
        <v>451</v>
      </c>
      <c r="E100" t="s">
        <v>452</v>
      </c>
      <c r="F100" s="37">
        <v>4111662</v>
      </c>
      <c r="G100" t="s">
        <v>453</v>
      </c>
      <c r="H100" t="s">
        <v>731</v>
      </c>
      <c r="J100">
        <v>10408.530000000001</v>
      </c>
      <c r="K100">
        <v>3104.9</v>
      </c>
      <c r="L100">
        <v>444.25</v>
      </c>
      <c r="M100">
        <v>0</v>
      </c>
      <c r="N100">
        <v>152.25</v>
      </c>
      <c r="O100">
        <v>3327.95</v>
      </c>
      <c r="P100">
        <v>0</v>
      </c>
      <c r="Q100">
        <v>0</v>
      </c>
      <c r="R100">
        <v>4449</v>
      </c>
      <c r="S100">
        <v>17437.88</v>
      </c>
      <c r="T100">
        <v>3.92</v>
      </c>
      <c r="U100">
        <v>59</v>
      </c>
      <c r="V100">
        <f t="shared" si="6"/>
        <v>0</v>
      </c>
      <c r="W100">
        <f t="shared" si="7"/>
        <v>3.92</v>
      </c>
      <c r="X100">
        <f t="shared" si="8"/>
        <v>0</v>
      </c>
    </row>
    <row r="101" spans="1:24">
      <c r="A101" s="34">
        <v>523456</v>
      </c>
      <c r="B101">
        <f t="shared" si="5"/>
        <v>20000</v>
      </c>
      <c r="C101">
        <f t="shared" si="5"/>
        <v>4114543</v>
      </c>
      <c r="D101" t="s">
        <v>640</v>
      </c>
      <c r="E101" t="s">
        <v>641</v>
      </c>
      <c r="F101" s="37">
        <v>4114543</v>
      </c>
      <c r="G101" t="s">
        <v>138</v>
      </c>
      <c r="H101" t="s">
        <v>731</v>
      </c>
      <c r="J101">
        <v>15431.16</v>
      </c>
      <c r="K101">
        <v>3260.68</v>
      </c>
      <c r="L101">
        <v>866.3</v>
      </c>
      <c r="M101">
        <v>0</v>
      </c>
      <c r="N101">
        <v>0</v>
      </c>
      <c r="O101">
        <v>4202.66</v>
      </c>
      <c r="P101">
        <v>1133.3</v>
      </c>
      <c r="Q101">
        <v>512</v>
      </c>
      <c r="R101">
        <v>6319</v>
      </c>
      <c r="S101">
        <v>25406.1</v>
      </c>
      <c r="T101">
        <v>4.0199999999999996</v>
      </c>
      <c r="U101">
        <v>80</v>
      </c>
      <c r="V101">
        <f t="shared" si="6"/>
        <v>0.08</v>
      </c>
      <c r="W101">
        <f t="shared" si="7"/>
        <v>3.9399999999999995</v>
      </c>
      <c r="X101">
        <f t="shared" si="8"/>
        <v>8.0000000000000071E-2</v>
      </c>
    </row>
    <row r="102" spans="1:24">
      <c r="A102" s="34">
        <v>523456</v>
      </c>
      <c r="B102">
        <f t="shared" si="5"/>
        <v>6100</v>
      </c>
      <c r="C102">
        <f t="shared" si="5"/>
        <v>4112165</v>
      </c>
      <c r="D102" t="s">
        <v>571</v>
      </c>
      <c r="E102" t="s">
        <v>572</v>
      </c>
      <c r="F102" s="37">
        <v>4112165</v>
      </c>
      <c r="G102" t="s">
        <v>573</v>
      </c>
      <c r="H102" t="s">
        <v>731</v>
      </c>
      <c r="J102">
        <v>30351.25</v>
      </c>
      <c r="K102">
        <v>5357</v>
      </c>
      <c r="L102">
        <v>2983.25</v>
      </c>
      <c r="M102">
        <v>426.5</v>
      </c>
      <c r="N102">
        <v>4759.3999999999996</v>
      </c>
      <c r="O102">
        <v>13563.57</v>
      </c>
      <c r="P102">
        <v>3067.75</v>
      </c>
      <c r="Q102">
        <v>504</v>
      </c>
      <c r="R102">
        <v>15352</v>
      </c>
      <c r="S102">
        <v>61012.72</v>
      </c>
      <c r="T102">
        <v>3.97</v>
      </c>
      <c r="U102">
        <v>190</v>
      </c>
      <c r="V102">
        <f t="shared" si="6"/>
        <v>0.03</v>
      </c>
      <c r="W102">
        <f t="shared" si="7"/>
        <v>3.9400000000000004</v>
      </c>
      <c r="X102">
        <f t="shared" si="8"/>
        <v>2.9999999999999805E-2</v>
      </c>
    </row>
    <row r="103" spans="1:24">
      <c r="A103" s="34">
        <v>523456</v>
      </c>
      <c r="B103">
        <f t="shared" si="5"/>
        <v>5700</v>
      </c>
      <c r="C103">
        <f t="shared" si="5"/>
        <v>4135109</v>
      </c>
      <c r="D103" t="s">
        <v>690</v>
      </c>
      <c r="E103" t="s">
        <v>691</v>
      </c>
      <c r="F103" s="37">
        <v>4135109</v>
      </c>
      <c r="G103" t="s">
        <v>208</v>
      </c>
      <c r="H103" t="s">
        <v>731</v>
      </c>
      <c r="J103">
        <v>22238.85</v>
      </c>
      <c r="K103">
        <v>4514.8500000000004</v>
      </c>
      <c r="L103">
        <v>4</v>
      </c>
      <c r="M103">
        <v>0</v>
      </c>
      <c r="N103">
        <v>851.59</v>
      </c>
      <c r="O103">
        <v>7672.78</v>
      </c>
      <c r="P103">
        <v>31.02</v>
      </c>
      <c r="Q103">
        <v>469</v>
      </c>
      <c r="R103">
        <v>8961</v>
      </c>
      <c r="S103">
        <v>35782.089999999997</v>
      </c>
      <c r="T103">
        <v>3.99</v>
      </c>
      <c r="U103">
        <v>117</v>
      </c>
      <c r="V103">
        <f t="shared" si="6"/>
        <v>0.05</v>
      </c>
      <c r="W103">
        <f t="shared" si="7"/>
        <v>3.9400000000000004</v>
      </c>
      <c r="X103">
        <f t="shared" si="8"/>
        <v>4.9999999999999822E-2</v>
      </c>
    </row>
    <row r="104" spans="1:24">
      <c r="A104" s="34">
        <v>523456</v>
      </c>
      <c r="B104">
        <f t="shared" si="5"/>
        <v>34100</v>
      </c>
      <c r="C104">
        <f t="shared" si="5"/>
        <v>4114661</v>
      </c>
      <c r="D104" t="s">
        <v>507</v>
      </c>
      <c r="E104" t="s">
        <v>508</v>
      </c>
      <c r="F104" s="37">
        <v>4114661</v>
      </c>
      <c r="G104" t="s">
        <v>28</v>
      </c>
      <c r="H104" t="s">
        <v>731</v>
      </c>
      <c r="J104">
        <v>12044.43</v>
      </c>
      <c r="K104">
        <v>2781.15</v>
      </c>
      <c r="L104">
        <v>992.02</v>
      </c>
      <c r="M104">
        <v>0</v>
      </c>
      <c r="N104">
        <v>0</v>
      </c>
      <c r="O104">
        <v>3245.9</v>
      </c>
      <c r="P104">
        <v>907.42</v>
      </c>
      <c r="Q104">
        <v>520</v>
      </c>
      <c r="R104">
        <v>5052</v>
      </c>
      <c r="S104">
        <v>20490.919999999998</v>
      </c>
      <c r="T104">
        <v>4.0599999999999996</v>
      </c>
      <c r="U104">
        <v>67</v>
      </c>
      <c r="V104">
        <f t="shared" si="6"/>
        <v>0.1</v>
      </c>
      <c r="W104">
        <f t="shared" si="7"/>
        <v>3.9599999999999995</v>
      </c>
      <c r="X104">
        <f t="shared" si="8"/>
        <v>0.10000000000000009</v>
      </c>
    </row>
    <row r="105" spans="1:24">
      <c r="A105" s="34">
        <v>523456</v>
      </c>
      <c r="B105">
        <f t="shared" si="5"/>
        <v>5500</v>
      </c>
      <c r="C105">
        <f t="shared" si="5"/>
        <v>4115801</v>
      </c>
      <c r="D105" t="s">
        <v>628</v>
      </c>
      <c r="E105" t="s">
        <v>629</v>
      </c>
      <c r="F105" s="37">
        <v>4115801</v>
      </c>
      <c r="G105" t="s">
        <v>132</v>
      </c>
      <c r="H105" t="s">
        <v>731</v>
      </c>
      <c r="J105">
        <v>24255</v>
      </c>
      <c r="K105">
        <v>6719.25</v>
      </c>
      <c r="L105">
        <v>1693</v>
      </c>
      <c r="M105">
        <v>0</v>
      </c>
      <c r="N105">
        <v>0</v>
      </c>
      <c r="O105">
        <v>5737</v>
      </c>
      <c r="P105">
        <v>1082</v>
      </c>
      <c r="Q105">
        <v>520</v>
      </c>
      <c r="R105">
        <v>9966</v>
      </c>
      <c r="S105">
        <v>40006.25</v>
      </c>
      <c r="T105">
        <v>4.01</v>
      </c>
      <c r="U105">
        <v>137</v>
      </c>
      <c r="V105">
        <f t="shared" si="6"/>
        <v>0.05</v>
      </c>
      <c r="W105">
        <f t="shared" si="7"/>
        <v>3.96</v>
      </c>
      <c r="X105">
        <f t="shared" si="8"/>
        <v>4.9999999999999822E-2</v>
      </c>
    </row>
    <row r="106" spans="1:24">
      <c r="A106" s="34">
        <v>523456</v>
      </c>
      <c r="B106">
        <f t="shared" si="5"/>
        <v>25900</v>
      </c>
      <c r="C106">
        <f t="shared" si="5"/>
        <v>4202115</v>
      </c>
      <c r="D106" t="s">
        <v>592</v>
      </c>
      <c r="E106" t="s">
        <v>593</v>
      </c>
      <c r="F106" s="37">
        <v>4202115</v>
      </c>
      <c r="G106" t="s">
        <v>594</v>
      </c>
      <c r="H106" t="s">
        <v>731</v>
      </c>
      <c r="J106">
        <v>10014.25</v>
      </c>
      <c r="K106">
        <v>1743.25</v>
      </c>
      <c r="L106">
        <v>446.75</v>
      </c>
      <c r="M106">
        <v>0</v>
      </c>
      <c r="N106">
        <v>525</v>
      </c>
      <c r="O106">
        <v>2791.5</v>
      </c>
      <c r="P106">
        <v>518</v>
      </c>
      <c r="Q106">
        <v>550</v>
      </c>
      <c r="R106">
        <v>4171</v>
      </c>
      <c r="S106">
        <v>16588.75</v>
      </c>
      <c r="T106">
        <v>3.98</v>
      </c>
      <c r="U106">
        <v>50</v>
      </c>
      <c r="V106">
        <f t="shared" si="6"/>
        <v>0.13</v>
      </c>
      <c r="W106">
        <f t="shared" si="7"/>
        <v>3.98</v>
      </c>
      <c r="X106">
        <f t="shared" si="8"/>
        <v>0</v>
      </c>
    </row>
    <row r="107" spans="1:24">
      <c r="A107" s="34">
        <v>523456</v>
      </c>
      <c r="B107">
        <f t="shared" si="5"/>
        <v>9000</v>
      </c>
      <c r="C107">
        <f t="shared" si="5"/>
        <v>4115451</v>
      </c>
      <c r="D107" t="s">
        <v>429</v>
      </c>
      <c r="E107" t="s">
        <v>430</v>
      </c>
      <c r="F107" s="37">
        <v>4115451</v>
      </c>
      <c r="G107" t="s">
        <v>178</v>
      </c>
      <c r="H107" t="s">
        <v>731</v>
      </c>
      <c r="J107">
        <v>8797.5</v>
      </c>
      <c r="K107">
        <v>1587</v>
      </c>
      <c r="L107">
        <v>0</v>
      </c>
      <c r="M107">
        <v>0</v>
      </c>
      <c r="N107">
        <v>0</v>
      </c>
      <c r="O107">
        <v>3002.5</v>
      </c>
      <c r="P107">
        <v>1050.25</v>
      </c>
      <c r="Q107">
        <v>504</v>
      </c>
      <c r="R107">
        <v>3754</v>
      </c>
      <c r="S107">
        <v>14941.25</v>
      </c>
      <c r="T107">
        <v>3.98</v>
      </c>
      <c r="U107">
        <v>52</v>
      </c>
      <c r="V107">
        <f t="shared" si="6"/>
        <v>0.13</v>
      </c>
      <c r="W107">
        <f t="shared" si="7"/>
        <v>3.98</v>
      </c>
      <c r="X107">
        <f t="shared" si="8"/>
        <v>0</v>
      </c>
    </row>
    <row r="108" spans="1:24">
      <c r="A108" s="34">
        <v>523456</v>
      </c>
      <c r="B108">
        <f t="shared" si="5"/>
        <v>35040</v>
      </c>
      <c r="C108">
        <f t="shared" si="5"/>
        <v>4110946</v>
      </c>
      <c r="D108" t="s">
        <v>530</v>
      </c>
      <c r="E108" t="s">
        <v>531</v>
      </c>
      <c r="F108" s="37">
        <v>4110946</v>
      </c>
      <c r="G108" t="s">
        <v>40</v>
      </c>
      <c r="H108" t="s">
        <v>731</v>
      </c>
      <c r="J108">
        <v>12907.6</v>
      </c>
      <c r="K108">
        <v>1472.5</v>
      </c>
      <c r="L108">
        <v>6785.25</v>
      </c>
      <c r="M108">
        <v>0</v>
      </c>
      <c r="N108">
        <v>1708.5</v>
      </c>
      <c r="O108">
        <v>2838</v>
      </c>
      <c r="P108">
        <v>647.25</v>
      </c>
      <c r="Q108">
        <v>56</v>
      </c>
      <c r="R108">
        <v>6594</v>
      </c>
      <c r="S108">
        <v>26415.1</v>
      </c>
      <c r="T108">
        <v>4.01</v>
      </c>
      <c r="U108">
        <v>112</v>
      </c>
      <c r="V108">
        <f t="shared" si="6"/>
        <v>0.01</v>
      </c>
      <c r="W108">
        <f t="shared" si="7"/>
        <v>4</v>
      </c>
      <c r="X108">
        <f t="shared" si="8"/>
        <v>9.9999999999997868E-3</v>
      </c>
    </row>
    <row r="109" spans="1:24">
      <c r="A109" s="34">
        <v>523456</v>
      </c>
      <c r="B109">
        <f t="shared" ref="B109:C140" si="9">E109*1</f>
        <v>40960</v>
      </c>
      <c r="C109">
        <f t="shared" si="9"/>
        <v>4114344</v>
      </c>
      <c r="D109" t="s">
        <v>363</v>
      </c>
      <c r="E109" t="s">
        <v>364</v>
      </c>
      <c r="F109" s="37">
        <v>4114344</v>
      </c>
      <c r="G109" t="s">
        <v>148</v>
      </c>
      <c r="H109" t="s">
        <v>731</v>
      </c>
      <c r="J109">
        <v>19234.009999999998</v>
      </c>
      <c r="K109">
        <v>6482.8</v>
      </c>
      <c r="L109">
        <v>1227.98</v>
      </c>
      <c r="M109">
        <v>0</v>
      </c>
      <c r="N109">
        <v>0</v>
      </c>
      <c r="O109">
        <v>2658.96</v>
      </c>
      <c r="P109">
        <v>1867.99</v>
      </c>
      <c r="Q109">
        <v>520</v>
      </c>
      <c r="R109">
        <v>7863</v>
      </c>
      <c r="S109">
        <v>31991.74</v>
      </c>
      <c r="T109">
        <v>4.07</v>
      </c>
      <c r="U109">
        <v>96</v>
      </c>
      <c r="V109">
        <f t="shared" si="6"/>
        <v>7.0000000000000007E-2</v>
      </c>
      <c r="W109">
        <f t="shared" si="7"/>
        <v>4</v>
      </c>
      <c r="X109">
        <f t="shared" si="8"/>
        <v>7.0000000000000284E-2</v>
      </c>
    </row>
    <row r="110" spans="1:24">
      <c r="A110" s="34">
        <v>523456</v>
      </c>
      <c r="B110">
        <f t="shared" si="9"/>
        <v>40020</v>
      </c>
      <c r="C110">
        <f t="shared" si="9"/>
        <v>4110490</v>
      </c>
      <c r="D110" t="s">
        <v>513</v>
      </c>
      <c r="E110" t="s">
        <v>514</v>
      </c>
      <c r="F110" s="37">
        <v>4110490</v>
      </c>
      <c r="G110" t="s">
        <v>31</v>
      </c>
      <c r="H110" t="s">
        <v>731</v>
      </c>
      <c r="J110">
        <v>26500.5</v>
      </c>
      <c r="K110">
        <v>7053.25</v>
      </c>
      <c r="L110">
        <v>80</v>
      </c>
      <c r="M110">
        <v>0</v>
      </c>
      <c r="N110">
        <v>0</v>
      </c>
      <c r="O110">
        <v>5627.25</v>
      </c>
      <c r="P110">
        <v>1348.5</v>
      </c>
      <c r="Q110">
        <v>504</v>
      </c>
      <c r="R110">
        <v>10093</v>
      </c>
      <c r="S110">
        <v>41113.5</v>
      </c>
      <c r="T110">
        <v>4.07</v>
      </c>
      <c r="U110">
        <v>120</v>
      </c>
      <c r="V110">
        <f t="shared" si="6"/>
        <v>0.05</v>
      </c>
      <c r="W110">
        <f t="shared" si="7"/>
        <v>4.0200000000000005</v>
      </c>
      <c r="X110">
        <f t="shared" si="8"/>
        <v>4.9999999999999822E-2</v>
      </c>
    </row>
    <row r="111" spans="1:24">
      <c r="A111" s="34">
        <v>523456</v>
      </c>
      <c r="B111">
        <f t="shared" si="9"/>
        <v>40930</v>
      </c>
      <c r="C111">
        <f t="shared" si="9"/>
        <v>4115631</v>
      </c>
      <c r="D111" t="s">
        <v>419</v>
      </c>
      <c r="E111" t="s">
        <v>420</v>
      </c>
      <c r="F111" s="37">
        <v>4115631</v>
      </c>
      <c r="G111" t="s">
        <v>421</v>
      </c>
      <c r="H111" t="s">
        <v>731</v>
      </c>
      <c r="J111">
        <v>17810.580000000002</v>
      </c>
      <c r="K111">
        <v>5373.99</v>
      </c>
      <c r="L111">
        <v>518.88</v>
      </c>
      <c r="M111">
        <v>0</v>
      </c>
      <c r="N111">
        <v>3256.1</v>
      </c>
      <c r="O111">
        <v>6904.29</v>
      </c>
      <c r="P111">
        <v>1411.6</v>
      </c>
      <c r="Q111">
        <v>520</v>
      </c>
      <c r="R111">
        <v>8758</v>
      </c>
      <c r="S111">
        <v>35795.440000000002</v>
      </c>
      <c r="T111">
        <v>4.09</v>
      </c>
      <c r="U111">
        <v>100</v>
      </c>
      <c r="V111">
        <f t="shared" si="6"/>
        <v>0.06</v>
      </c>
      <c r="W111">
        <f t="shared" si="7"/>
        <v>4.03</v>
      </c>
      <c r="X111">
        <f t="shared" si="8"/>
        <v>5.9999999999999609E-2</v>
      </c>
    </row>
    <row r="112" spans="1:24">
      <c r="A112" s="34">
        <v>523456</v>
      </c>
      <c r="B112">
        <f t="shared" si="9"/>
        <v>40740</v>
      </c>
      <c r="C112">
        <f t="shared" si="9"/>
        <v>4112900</v>
      </c>
      <c r="D112" t="s">
        <v>511</v>
      </c>
      <c r="E112" t="s">
        <v>512</v>
      </c>
      <c r="F112" s="37">
        <v>4112900</v>
      </c>
      <c r="G112" t="s">
        <v>30</v>
      </c>
      <c r="H112" t="s">
        <v>731</v>
      </c>
      <c r="J112">
        <v>24559.75</v>
      </c>
      <c r="K112">
        <v>7965.5</v>
      </c>
      <c r="L112">
        <v>0</v>
      </c>
      <c r="M112">
        <v>0</v>
      </c>
      <c r="N112">
        <v>0</v>
      </c>
      <c r="O112">
        <v>6300</v>
      </c>
      <c r="P112">
        <v>952</v>
      </c>
      <c r="Q112">
        <v>480</v>
      </c>
      <c r="R112">
        <v>9756</v>
      </c>
      <c r="S112">
        <v>40257.25</v>
      </c>
      <c r="T112">
        <v>4.13</v>
      </c>
      <c r="U112">
        <v>111</v>
      </c>
      <c r="V112">
        <f t="shared" si="6"/>
        <v>0.05</v>
      </c>
      <c r="W112">
        <f t="shared" si="7"/>
        <v>4.08</v>
      </c>
      <c r="X112">
        <f t="shared" si="8"/>
        <v>4.9999999999999822E-2</v>
      </c>
    </row>
    <row r="113" spans="1:24">
      <c r="A113" s="34">
        <v>523456</v>
      </c>
      <c r="B113">
        <f t="shared" si="9"/>
        <v>21200</v>
      </c>
      <c r="C113">
        <f t="shared" si="9"/>
        <v>4113619</v>
      </c>
      <c r="D113" t="s">
        <v>478</v>
      </c>
      <c r="E113" t="s">
        <v>479</v>
      </c>
      <c r="F113" s="37">
        <v>4113619</v>
      </c>
      <c r="G113" t="s">
        <v>15</v>
      </c>
      <c r="H113" t="s">
        <v>731</v>
      </c>
      <c r="J113">
        <v>4772.58</v>
      </c>
      <c r="K113">
        <v>414.37</v>
      </c>
      <c r="L113">
        <v>0</v>
      </c>
      <c r="M113">
        <v>0</v>
      </c>
      <c r="N113">
        <v>0</v>
      </c>
      <c r="O113">
        <v>1571.84</v>
      </c>
      <c r="P113">
        <v>1057.6199999999999</v>
      </c>
      <c r="Q113">
        <v>550.21</v>
      </c>
      <c r="R113">
        <v>2048</v>
      </c>
      <c r="S113">
        <v>8366.6200000000008</v>
      </c>
      <c r="T113">
        <v>4.09</v>
      </c>
      <c r="U113">
        <v>48</v>
      </c>
      <c r="V113">
        <f t="shared" si="6"/>
        <v>0.27</v>
      </c>
      <c r="W113">
        <f t="shared" si="7"/>
        <v>4.09</v>
      </c>
      <c r="X113">
        <f t="shared" si="8"/>
        <v>0</v>
      </c>
    </row>
    <row r="114" spans="1:24">
      <c r="A114" s="34">
        <v>523456</v>
      </c>
      <c r="B114">
        <f t="shared" si="9"/>
        <v>40780</v>
      </c>
      <c r="C114">
        <f t="shared" si="9"/>
        <v>4113221</v>
      </c>
      <c r="D114" t="s">
        <v>537</v>
      </c>
      <c r="E114" t="s">
        <v>538</v>
      </c>
      <c r="F114" s="37">
        <v>4113221</v>
      </c>
      <c r="G114" t="s">
        <v>45</v>
      </c>
      <c r="H114" t="s">
        <v>731</v>
      </c>
      <c r="J114">
        <v>28804</v>
      </c>
      <c r="K114">
        <v>7348.75</v>
      </c>
      <c r="L114">
        <v>1034</v>
      </c>
      <c r="M114">
        <v>0</v>
      </c>
      <c r="N114">
        <v>97.5</v>
      </c>
      <c r="O114">
        <v>8353.5</v>
      </c>
      <c r="P114">
        <v>987.25</v>
      </c>
      <c r="Q114">
        <v>440</v>
      </c>
      <c r="R114">
        <v>11396</v>
      </c>
      <c r="S114">
        <v>47065</v>
      </c>
      <c r="T114">
        <v>4.13</v>
      </c>
      <c r="U114">
        <v>142</v>
      </c>
      <c r="V114">
        <f t="shared" si="6"/>
        <v>0.04</v>
      </c>
      <c r="W114">
        <f t="shared" si="7"/>
        <v>4.09</v>
      </c>
      <c r="X114">
        <f t="shared" si="8"/>
        <v>4.0000000000000036E-2</v>
      </c>
    </row>
    <row r="115" spans="1:24">
      <c r="A115" s="34">
        <v>523456</v>
      </c>
      <c r="B115">
        <f t="shared" si="9"/>
        <v>40910</v>
      </c>
      <c r="C115">
        <f t="shared" si="9"/>
        <v>4114527</v>
      </c>
      <c r="D115" t="s">
        <v>396</v>
      </c>
      <c r="E115" t="s">
        <v>397</v>
      </c>
      <c r="F115" s="37">
        <v>4114527</v>
      </c>
      <c r="G115" t="s">
        <v>162</v>
      </c>
      <c r="H115" t="s">
        <v>731</v>
      </c>
      <c r="J115">
        <v>14141.19</v>
      </c>
      <c r="K115">
        <v>4188.07</v>
      </c>
      <c r="L115">
        <v>518.39</v>
      </c>
      <c r="M115">
        <v>0</v>
      </c>
      <c r="N115">
        <v>0</v>
      </c>
      <c r="O115">
        <v>4172.4799999999996</v>
      </c>
      <c r="P115">
        <v>2405.0500000000002</v>
      </c>
      <c r="Q115">
        <v>520</v>
      </c>
      <c r="R115">
        <v>6228</v>
      </c>
      <c r="S115">
        <v>25945.18</v>
      </c>
      <c r="T115">
        <v>4.17</v>
      </c>
      <c r="U115">
        <v>71</v>
      </c>
      <c r="V115">
        <f t="shared" si="6"/>
        <v>0.08</v>
      </c>
      <c r="W115">
        <f t="shared" si="7"/>
        <v>4.09</v>
      </c>
      <c r="X115">
        <f t="shared" si="8"/>
        <v>8.0000000000000071E-2</v>
      </c>
    </row>
    <row r="116" spans="1:24">
      <c r="A116" s="34">
        <v>523456</v>
      </c>
      <c r="B116">
        <f t="shared" si="9"/>
        <v>31510</v>
      </c>
      <c r="C116">
        <f t="shared" si="9"/>
        <v>4115611</v>
      </c>
      <c r="D116" t="s">
        <v>361</v>
      </c>
      <c r="E116" t="s">
        <v>362</v>
      </c>
      <c r="F116" s="37">
        <v>4115611</v>
      </c>
      <c r="G116" t="s">
        <v>147</v>
      </c>
      <c r="H116" t="s">
        <v>731</v>
      </c>
      <c r="J116">
        <v>16362.78</v>
      </c>
      <c r="K116">
        <v>6795.63</v>
      </c>
      <c r="L116">
        <v>172.42</v>
      </c>
      <c r="M116">
        <v>0</v>
      </c>
      <c r="N116">
        <v>6078.53</v>
      </c>
      <c r="O116">
        <v>5184.68</v>
      </c>
      <c r="P116">
        <v>1090.9100000000001</v>
      </c>
      <c r="Q116">
        <v>512</v>
      </c>
      <c r="R116">
        <v>8725</v>
      </c>
      <c r="S116">
        <v>36196.949999999997</v>
      </c>
      <c r="T116">
        <v>4.1500000000000004</v>
      </c>
      <c r="U116">
        <v>108</v>
      </c>
      <c r="V116">
        <f t="shared" si="6"/>
        <v>0.06</v>
      </c>
      <c r="W116">
        <f t="shared" si="7"/>
        <v>4.0900000000000007</v>
      </c>
      <c r="X116">
        <f t="shared" si="8"/>
        <v>5.9999999999999609E-2</v>
      </c>
    </row>
    <row r="117" spans="1:24">
      <c r="A117" s="34">
        <v>523456</v>
      </c>
      <c r="B117">
        <f t="shared" si="9"/>
        <v>17600</v>
      </c>
      <c r="C117">
        <f t="shared" si="9"/>
        <v>4114500</v>
      </c>
      <c r="D117" t="s">
        <v>632</v>
      </c>
      <c r="E117" t="s">
        <v>633</v>
      </c>
      <c r="F117" s="37">
        <v>4114500</v>
      </c>
      <c r="G117" t="s">
        <v>134</v>
      </c>
      <c r="H117" t="s">
        <v>731</v>
      </c>
      <c r="J117">
        <v>13010.14</v>
      </c>
      <c r="K117">
        <v>2545.5</v>
      </c>
      <c r="L117">
        <v>1454.35</v>
      </c>
      <c r="M117">
        <v>0</v>
      </c>
      <c r="N117">
        <v>0</v>
      </c>
      <c r="O117">
        <v>5038.6000000000004</v>
      </c>
      <c r="P117">
        <v>1097.23</v>
      </c>
      <c r="Q117">
        <v>400</v>
      </c>
      <c r="R117">
        <v>5653</v>
      </c>
      <c r="S117">
        <v>23545.82</v>
      </c>
      <c r="T117">
        <v>4.17</v>
      </c>
      <c r="U117">
        <v>83</v>
      </c>
      <c r="V117">
        <f t="shared" si="6"/>
        <v>7.0000000000000007E-2</v>
      </c>
      <c r="W117">
        <f t="shared" si="7"/>
        <v>4.0999999999999996</v>
      </c>
      <c r="X117">
        <f t="shared" si="8"/>
        <v>7.0000000000000284E-2</v>
      </c>
    </row>
    <row r="118" spans="1:24">
      <c r="A118" s="34">
        <v>523456</v>
      </c>
      <c r="B118">
        <f t="shared" si="9"/>
        <v>31500</v>
      </c>
      <c r="C118">
        <f t="shared" si="9"/>
        <v>4210704</v>
      </c>
      <c r="D118" t="s">
        <v>602</v>
      </c>
      <c r="E118" t="s">
        <v>603</v>
      </c>
      <c r="F118" s="37">
        <v>4210704</v>
      </c>
      <c r="G118" t="s">
        <v>120</v>
      </c>
      <c r="H118" t="s">
        <v>731</v>
      </c>
      <c r="J118">
        <v>8152.75</v>
      </c>
      <c r="K118">
        <v>1753.75</v>
      </c>
      <c r="L118">
        <v>0</v>
      </c>
      <c r="M118">
        <v>0</v>
      </c>
      <c r="N118">
        <v>730.25</v>
      </c>
      <c r="O118">
        <v>1996.25</v>
      </c>
      <c r="P118">
        <v>1253.5</v>
      </c>
      <c r="Q118">
        <v>448</v>
      </c>
      <c r="R118">
        <v>3485</v>
      </c>
      <c r="S118">
        <v>14334.5</v>
      </c>
      <c r="T118">
        <v>4.1100000000000003</v>
      </c>
      <c r="U118">
        <v>42</v>
      </c>
      <c r="V118">
        <f t="shared" si="6"/>
        <v>0.13</v>
      </c>
      <c r="W118">
        <f t="shared" si="7"/>
        <v>4.1100000000000003</v>
      </c>
      <c r="X118">
        <f t="shared" si="8"/>
        <v>0</v>
      </c>
    </row>
    <row r="119" spans="1:24">
      <c r="A119" s="34">
        <v>523456</v>
      </c>
      <c r="B119">
        <f t="shared" si="9"/>
        <v>25200</v>
      </c>
      <c r="C119">
        <f t="shared" si="9"/>
        <v>4167904</v>
      </c>
      <c r="D119" t="s">
        <v>323</v>
      </c>
      <c r="E119" t="s">
        <v>324</v>
      </c>
      <c r="F119" s="37">
        <v>4167904</v>
      </c>
      <c r="G119" t="s">
        <v>85</v>
      </c>
      <c r="H119" t="s">
        <v>731</v>
      </c>
      <c r="J119">
        <v>30011.5</v>
      </c>
      <c r="K119">
        <v>7017.75</v>
      </c>
      <c r="L119">
        <v>2892.5</v>
      </c>
      <c r="M119">
        <v>0</v>
      </c>
      <c r="N119">
        <v>0</v>
      </c>
      <c r="O119">
        <v>6044</v>
      </c>
      <c r="P119">
        <v>0</v>
      </c>
      <c r="Q119">
        <v>600</v>
      </c>
      <c r="R119">
        <v>11155</v>
      </c>
      <c r="S119">
        <v>46565.75</v>
      </c>
      <c r="T119">
        <v>4.17</v>
      </c>
      <c r="U119">
        <v>150</v>
      </c>
      <c r="V119">
        <f t="shared" si="6"/>
        <v>0.05</v>
      </c>
      <c r="W119">
        <f t="shared" si="7"/>
        <v>4.12</v>
      </c>
      <c r="X119">
        <f t="shared" si="8"/>
        <v>4.9999999999999822E-2</v>
      </c>
    </row>
    <row r="120" spans="1:24">
      <c r="A120" s="34">
        <v>523456</v>
      </c>
      <c r="B120">
        <f t="shared" si="9"/>
        <v>33200</v>
      </c>
      <c r="C120">
        <f t="shared" si="9"/>
        <v>4111027</v>
      </c>
      <c r="D120" t="s">
        <v>463</v>
      </c>
      <c r="E120" t="s">
        <v>464</v>
      </c>
      <c r="F120" s="37">
        <v>4111027</v>
      </c>
      <c r="G120" t="s">
        <v>9</v>
      </c>
      <c r="H120" t="s">
        <v>731</v>
      </c>
      <c r="J120">
        <v>12081.46</v>
      </c>
      <c r="K120">
        <v>4322.63</v>
      </c>
      <c r="L120">
        <v>68.97</v>
      </c>
      <c r="M120">
        <v>0</v>
      </c>
      <c r="N120">
        <v>230.49</v>
      </c>
      <c r="O120">
        <v>3736.4</v>
      </c>
      <c r="P120">
        <v>822.23</v>
      </c>
      <c r="Q120">
        <v>231</v>
      </c>
      <c r="R120">
        <v>5160</v>
      </c>
      <c r="S120">
        <v>21493.18</v>
      </c>
      <c r="T120">
        <v>4.17</v>
      </c>
      <c r="U120">
        <v>85</v>
      </c>
      <c r="V120">
        <f t="shared" si="6"/>
        <v>0.04</v>
      </c>
      <c r="W120">
        <f t="shared" si="7"/>
        <v>4.13</v>
      </c>
      <c r="X120">
        <f t="shared" si="8"/>
        <v>4.0000000000000036E-2</v>
      </c>
    </row>
    <row r="121" spans="1:24">
      <c r="A121" s="34">
        <v>523456</v>
      </c>
      <c r="B121">
        <f t="shared" si="9"/>
        <v>17900</v>
      </c>
      <c r="C121">
        <f t="shared" si="9"/>
        <v>4157509</v>
      </c>
      <c r="D121" t="s">
        <v>443</v>
      </c>
      <c r="E121" t="s">
        <v>444</v>
      </c>
      <c r="F121" s="37">
        <v>4157509</v>
      </c>
      <c r="G121" t="s">
        <v>183</v>
      </c>
      <c r="H121" t="s">
        <v>731</v>
      </c>
      <c r="J121">
        <v>23493.91</v>
      </c>
      <c r="K121">
        <v>5169.33</v>
      </c>
      <c r="L121">
        <v>488.5</v>
      </c>
      <c r="M121">
        <v>0</v>
      </c>
      <c r="N121">
        <v>0</v>
      </c>
      <c r="O121">
        <v>6631.54</v>
      </c>
      <c r="P121">
        <v>1036</v>
      </c>
      <c r="Q121">
        <v>464</v>
      </c>
      <c r="R121">
        <v>8892</v>
      </c>
      <c r="S121">
        <v>37283.279999999999</v>
      </c>
      <c r="T121">
        <v>4.1900000000000004</v>
      </c>
      <c r="U121">
        <v>102</v>
      </c>
      <c r="V121">
        <f t="shared" si="6"/>
        <v>0.05</v>
      </c>
      <c r="W121">
        <f t="shared" si="7"/>
        <v>4.1400000000000006</v>
      </c>
      <c r="X121">
        <f t="shared" si="8"/>
        <v>4.9999999999999822E-2</v>
      </c>
    </row>
    <row r="122" spans="1:24">
      <c r="A122" s="34">
        <v>523456</v>
      </c>
      <c r="B122">
        <f t="shared" si="9"/>
        <v>19200</v>
      </c>
      <c r="C122">
        <f t="shared" si="9"/>
        <v>4179701</v>
      </c>
      <c r="D122" t="s">
        <v>321</v>
      </c>
      <c r="E122" t="s">
        <v>322</v>
      </c>
      <c r="F122" s="37">
        <v>4179701</v>
      </c>
      <c r="G122" t="s">
        <v>84</v>
      </c>
      <c r="H122" t="s">
        <v>731</v>
      </c>
      <c r="J122">
        <v>16838.16</v>
      </c>
      <c r="K122">
        <v>3035.33</v>
      </c>
      <c r="L122">
        <v>0</v>
      </c>
      <c r="M122">
        <v>0</v>
      </c>
      <c r="N122">
        <v>0</v>
      </c>
      <c r="O122">
        <v>7965.39</v>
      </c>
      <c r="P122">
        <v>1040</v>
      </c>
      <c r="Q122">
        <v>520</v>
      </c>
      <c r="R122">
        <v>6957</v>
      </c>
      <c r="S122">
        <v>29398.880000000001</v>
      </c>
      <c r="T122">
        <v>4.2300000000000004</v>
      </c>
      <c r="U122">
        <v>96</v>
      </c>
      <c r="V122">
        <f t="shared" si="6"/>
        <v>7.0000000000000007E-2</v>
      </c>
      <c r="W122">
        <f t="shared" si="7"/>
        <v>4.16</v>
      </c>
      <c r="X122">
        <f t="shared" si="8"/>
        <v>7.0000000000000284E-2</v>
      </c>
    </row>
    <row r="123" spans="1:24">
      <c r="A123" s="34">
        <v>523456</v>
      </c>
      <c r="B123">
        <f t="shared" si="9"/>
        <v>26010</v>
      </c>
      <c r="C123">
        <f t="shared" si="9"/>
        <v>4113684</v>
      </c>
      <c r="D123" t="s">
        <v>241</v>
      </c>
      <c r="E123" t="s">
        <v>242</v>
      </c>
      <c r="F123" s="37">
        <v>4113684</v>
      </c>
      <c r="G123" t="s">
        <v>52</v>
      </c>
      <c r="H123" t="s">
        <v>731</v>
      </c>
      <c r="J123">
        <v>16350.32</v>
      </c>
      <c r="K123">
        <v>8569.17</v>
      </c>
      <c r="L123">
        <v>556.39</v>
      </c>
      <c r="M123">
        <v>0</v>
      </c>
      <c r="N123">
        <v>1214.06</v>
      </c>
      <c r="O123">
        <v>3110.69</v>
      </c>
      <c r="P123">
        <v>1369.42</v>
      </c>
      <c r="Q123">
        <v>272</v>
      </c>
      <c r="R123">
        <v>7467</v>
      </c>
      <c r="S123">
        <v>31442.05</v>
      </c>
      <c r="T123">
        <v>4.21</v>
      </c>
      <c r="U123">
        <v>108</v>
      </c>
      <c r="V123">
        <f t="shared" si="6"/>
        <v>0.04</v>
      </c>
      <c r="W123">
        <f t="shared" si="7"/>
        <v>4.17</v>
      </c>
      <c r="X123">
        <f t="shared" si="8"/>
        <v>4.0000000000000036E-2</v>
      </c>
    </row>
    <row r="124" spans="1:24">
      <c r="A124" s="34">
        <v>523456</v>
      </c>
      <c r="B124">
        <f t="shared" si="9"/>
        <v>40470</v>
      </c>
      <c r="C124">
        <f t="shared" si="9"/>
        <v>4115081</v>
      </c>
      <c r="D124" t="s">
        <v>493</v>
      </c>
      <c r="E124" t="s">
        <v>494</v>
      </c>
      <c r="F124" s="37">
        <v>4115081</v>
      </c>
      <c r="G124" t="s">
        <v>22</v>
      </c>
      <c r="H124" t="s">
        <v>731</v>
      </c>
      <c r="J124">
        <v>15973.5</v>
      </c>
      <c r="K124">
        <v>4769</v>
      </c>
      <c r="L124">
        <v>418</v>
      </c>
      <c r="M124">
        <v>0</v>
      </c>
      <c r="N124">
        <v>0</v>
      </c>
      <c r="O124">
        <v>6337.75</v>
      </c>
      <c r="P124">
        <v>1036.75</v>
      </c>
      <c r="Q124">
        <v>440</v>
      </c>
      <c r="R124">
        <v>6846</v>
      </c>
      <c r="S124">
        <v>28975</v>
      </c>
      <c r="T124">
        <v>4.2300000000000004</v>
      </c>
      <c r="U124">
        <v>88</v>
      </c>
      <c r="V124">
        <f t="shared" si="6"/>
        <v>0.06</v>
      </c>
      <c r="W124">
        <f t="shared" si="7"/>
        <v>4.1700000000000008</v>
      </c>
      <c r="X124">
        <f t="shared" si="8"/>
        <v>5.9999999999999609E-2</v>
      </c>
    </row>
    <row r="125" spans="1:24">
      <c r="A125" s="34">
        <v>523456</v>
      </c>
      <c r="B125">
        <f t="shared" si="9"/>
        <v>21300</v>
      </c>
      <c r="C125">
        <f t="shared" si="9"/>
        <v>4115571</v>
      </c>
      <c r="D125" t="s">
        <v>460</v>
      </c>
      <c r="E125" t="s">
        <v>461</v>
      </c>
      <c r="F125" s="37">
        <v>4115571</v>
      </c>
      <c r="G125" t="s">
        <v>462</v>
      </c>
      <c r="H125" t="s">
        <v>731</v>
      </c>
      <c r="J125">
        <v>19156.12</v>
      </c>
      <c r="K125">
        <v>7053.03</v>
      </c>
      <c r="L125">
        <v>623.95000000000005</v>
      </c>
      <c r="M125">
        <v>0</v>
      </c>
      <c r="N125">
        <v>2691.78</v>
      </c>
      <c r="O125">
        <v>6285.77</v>
      </c>
      <c r="P125">
        <v>80</v>
      </c>
      <c r="Q125">
        <v>600</v>
      </c>
      <c r="R125">
        <v>8572</v>
      </c>
      <c r="S125">
        <v>36490.65</v>
      </c>
      <c r="T125">
        <v>4.26</v>
      </c>
      <c r="U125">
        <v>128</v>
      </c>
      <c r="V125">
        <f t="shared" si="6"/>
        <v>7.0000000000000007E-2</v>
      </c>
      <c r="W125">
        <f t="shared" si="7"/>
        <v>4.1899999999999995</v>
      </c>
      <c r="X125">
        <f t="shared" si="8"/>
        <v>7.0000000000000284E-2</v>
      </c>
    </row>
    <row r="126" spans="1:24">
      <c r="A126" s="34">
        <v>523456</v>
      </c>
      <c r="B126">
        <f t="shared" si="9"/>
        <v>4400</v>
      </c>
      <c r="C126">
        <f t="shared" si="9"/>
        <v>4114551</v>
      </c>
      <c r="D126" t="s">
        <v>634</v>
      </c>
      <c r="E126" t="s">
        <v>635</v>
      </c>
      <c r="F126" s="37">
        <v>4114551</v>
      </c>
      <c r="G126" t="s">
        <v>135</v>
      </c>
      <c r="H126" t="s">
        <v>731</v>
      </c>
      <c r="J126">
        <v>16847.53</v>
      </c>
      <c r="K126">
        <v>4627.38</v>
      </c>
      <c r="L126">
        <v>427.24</v>
      </c>
      <c r="M126">
        <v>0</v>
      </c>
      <c r="N126">
        <v>530.95000000000005</v>
      </c>
      <c r="O126">
        <v>5724.73</v>
      </c>
      <c r="P126">
        <v>2031.57</v>
      </c>
      <c r="Q126">
        <v>488</v>
      </c>
      <c r="R126">
        <v>7190</v>
      </c>
      <c r="S126">
        <v>30677.4</v>
      </c>
      <c r="T126">
        <v>4.2699999999999996</v>
      </c>
      <c r="U126">
        <v>90</v>
      </c>
      <c r="V126">
        <f t="shared" si="6"/>
        <v>7.0000000000000007E-2</v>
      </c>
      <c r="W126">
        <f t="shared" si="7"/>
        <v>4.1999999999999993</v>
      </c>
      <c r="X126">
        <f t="shared" si="8"/>
        <v>7.0000000000000284E-2</v>
      </c>
    </row>
    <row r="127" spans="1:24">
      <c r="A127" s="34">
        <v>523456</v>
      </c>
      <c r="B127">
        <f t="shared" si="9"/>
        <v>7700</v>
      </c>
      <c r="C127">
        <f t="shared" si="9"/>
        <v>4141701</v>
      </c>
      <c r="D127" t="s">
        <v>278</v>
      </c>
      <c r="E127" t="s">
        <v>279</v>
      </c>
      <c r="F127" s="37">
        <v>4141701</v>
      </c>
      <c r="G127" t="s">
        <v>280</v>
      </c>
      <c r="H127" t="s">
        <v>731</v>
      </c>
      <c r="J127">
        <v>38254.050000000003</v>
      </c>
      <c r="K127">
        <v>5785.86</v>
      </c>
      <c r="L127">
        <v>0</v>
      </c>
      <c r="M127">
        <v>0</v>
      </c>
      <c r="N127">
        <v>0</v>
      </c>
      <c r="O127">
        <v>12907.75</v>
      </c>
      <c r="P127">
        <v>2316.5</v>
      </c>
      <c r="Q127">
        <v>336</v>
      </c>
      <c r="R127">
        <v>14108</v>
      </c>
      <c r="S127">
        <v>59600.160000000003</v>
      </c>
      <c r="T127">
        <v>4.22</v>
      </c>
      <c r="U127">
        <v>211</v>
      </c>
      <c r="V127">
        <f t="shared" si="6"/>
        <v>0.02</v>
      </c>
      <c r="W127">
        <f t="shared" si="7"/>
        <v>4.2</v>
      </c>
      <c r="X127">
        <f t="shared" si="8"/>
        <v>1.9999999999999574E-2</v>
      </c>
    </row>
    <row r="128" spans="1:24">
      <c r="A128" s="34">
        <v>523456</v>
      </c>
      <c r="B128">
        <f t="shared" si="9"/>
        <v>25100</v>
      </c>
      <c r="C128">
        <f t="shared" si="9"/>
        <v>4113577</v>
      </c>
      <c r="D128" t="s">
        <v>704</v>
      </c>
      <c r="E128" t="s">
        <v>705</v>
      </c>
      <c r="F128" s="37">
        <v>4113577</v>
      </c>
      <c r="G128" t="s">
        <v>706</v>
      </c>
      <c r="H128" t="s">
        <v>731</v>
      </c>
      <c r="J128">
        <v>6549.03</v>
      </c>
      <c r="K128">
        <v>2367.2800000000002</v>
      </c>
      <c r="L128">
        <v>958.13</v>
      </c>
      <c r="M128">
        <v>0</v>
      </c>
      <c r="N128">
        <v>3069.87</v>
      </c>
      <c r="O128">
        <v>1555.33</v>
      </c>
      <c r="P128">
        <v>152.49</v>
      </c>
      <c r="Q128">
        <v>472</v>
      </c>
      <c r="R128">
        <v>3600</v>
      </c>
      <c r="S128">
        <v>15124.13</v>
      </c>
      <c r="T128">
        <v>4.2</v>
      </c>
      <c r="U128">
        <v>60</v>
      </c>
      <c r="V128">
        <f t="shared" si="6"/>
        <v>0.13</v>
      </c>
      <c r="W128">
        <f t="shared" si="7"/>
        <v>4.2</v>
      </c>
      <c r="X128">
        <f t="shared" si="8"/>
        <v>0</v>
      </c>
    </row>
    <row r="129" spans="1:24">
      <c r="A129" s="34">
        <v>523456</v>
      </c>
      <c r="B129">
        <f t="shared" si="9"/>
        <v>40250</v>
      </c>
      <c r="C129">
        <f t="shared" si="9"/>
        <v>4115531</v>
      </c>
      <c r="D129" t="s">
        <v>675</v>
      </c>
      <c r="E129" t="s">
        <v>676</v>
      </c>
      <c r="F129" s="37">
        <v>4115531</v>
      </c>
      <c r="G129" t="s">
        <v>677</v>
      </c>
      <c r="H129" t="s">
        <v>731</v>
      </c>
      <c r="J129">
        <v>18171.03</v>
      </c>
      <c r="K129">
        <v>8264.31</v>
      </c>
      <c r="L129">
        <v>2969.82</v>
      </c>
      <c r="M129">
        <v>0</v>
      </c>
      <c r="N129">
        <v>2932.27</v>
      </c>
      <c r="O129">
        <v>1759.49</v>
      </c>
      <c r="P129">
        <v>72</v>
      </c>
      <c r="Q129">
        <v>504</v>
      </c>
      <c r="R129">
        <v>8105</v>
      </c>
      <c r="S129">
        <v>34672.92</v>
      </c>
      <c r="T129">
        <v>4.28</v>
      </c>
      <c r="U129">
        <v>120</v>
      </c>
      <c r="V129">
        <f t="shared" si="6"/>
        <v>0.06</v>
      </c>
      <c r="W129">
        <f t="shared" si="7"/>
        <v>4.2200000000000006</v>
      </c>
      <c r="X129">
        <f t="shared" si="8"/>
        <v>5.9999999999999609E-2</v>
      </c>
    </row>
    <row r="130" spans="1:24">
      <c r="A130" s="34">
        <v>523456</v>
      </c>
      <c r="B130">
        <f t="shared" si="9"/>
        <v>12100</v>
      </c>
      <c r="C130">
        <f t="shared" si="9"/>
        <v>4114393</v>
      </c>
      <c r="D130" t="s">
        <v>515</v>
      </c>
      <c r="E130" t="s">
        <v>516</v>
      </c>
      <c r="F130" s="37">
        <v>4114393</v>
      </c>
      <c r="G130" t="s">
        <v>33</v>
      </c>
      <c r="H130" t="s">
        <v>731</v>
      </c>
      <c r="J130">
        <v>20626.78</v>
      </c>
      <c r="K130">
        <v>4476.55</v>
      </c>
      <c r="L130">
        <v>1763.93</v>
      </c>
      <c r="M130">
        <v>0</v>
      </c>
      <c r="N130">
        <v>0</v>
      </c>
      <c r="O130">
        <v>5495.29</v>
      </c>
      <c r="P130">
        <v>1714.72</v>
      </c>
      <c r="Q130">
        <v>520</v>
      </c>
      <c r="R130">
        <v>8066</v>
      </c>
      <c r="S130">
        <v>34597.269999999997</v>
      </c>
      <c r="T130">
        <v>4.29</v>
      </c>
      <c r="U130">
        <v>99</v>
      </c>
      <c r="V130">
        <f t="shared" si="6"/>
        <v>0.06</v>
      </c>
      <c r="W130">
        <f t="shared" si="7"/>
        <v>4.2300000000000004</v>
      </c>
      <c r="X130">
        <f t="shared" si="8"/>
        <v>5.9999999999999609E-2</v>
      </c>
    </row>
    <row r="131" spans="1:24">
      <c r="A131" s="34">
        <v>523456</v>
      </c>
      <c r="B131">
        <f t="shared" si="9"/>
        <v>26060</v>
      </c>
      <c r="C131">
        <f t="shared" si="9"/>
        <v>4115811</v>
      </c>
      <c r="D131" t="s">
        <v>619</v>
      </c>
      <c r="E131" t="s">
        <v>620</v>
      </c>
      <c r="F131" s="37">
        <v>4115811</v>
      </c>
      <c r="G131" t="s">
        <v>128</v>
      </c>
      <c r="H131" t="s">
        <v>731</v>
      </c>
      <c r="J131">
        <v>26479.75</v>
      </c>
      <c r="K131">
        <v>4870</v>
      </c>
      <c r="L131">
        <v>1484</v>
      </c>
      <c r="M131">
        <v>0</v>
      </c>
      <c r="N131">
        <v>0</v>
      </c>
      <c r="O131">
        <v>4316.75</v>
      </c>
      <c r="P131">
        <v>3240.75</v>
      </c>
      <c r="Q131">
        <v>504</v>
      </c>
      <c r="R131">
        <v>9551</v>
      </c>
      <c r="S131">
        <v>40895.25</v>
      </c>
      <c r="T131">
        <v>4.28</v>
      </c>
      <c r="U131">
        <v>115</v>
      </c>
      <c r="V131">
        <f t="shared" si="6"/>
        <v>0.05</v>
      </c>
      <c r="W131">
        <f t="shared" si="7"/>
        <v>4.2300000000000004</v>
      </c>
      <c r="X131">
        <f t="shared" si="8"/>
        <v>4.9999999999999822E-2</v>
      </c>
    </row>
    <row r="132" spans="1:24">
      <c r="A132" s="34">
        <v>523456</v>
      </c>
      <c r="B132">
        <f t="shared" si="9"/>
        <v>15500</v>
      </c>
      <c r="C132">
        <f t="shared" si="9"/>
        <v>4115411</v>
      </c>
      <c r="D132" t="s">
        <v>539</v>
      </c>
      <c r="E132" t="s">
        <v>540</v>
      </c>
      <c r="F132" s="37">
        <v>4115411</v>
      </c>
      <c r="G132" t="s">
        <v>541</v>
      </c>
      <c r="H132" t="s">
        <v>731</v>
      </c>
      <c r="J132">
        <v>16927.55</v>
      </c>
      <c r="K132">
        <v>3767.92</v>
      </c>
      <c r="L132">
        <v>973.28</v>
      </c>
      <c r="M132">
        <v>0</v>
      </c>
      <c r="N132">
        <v>68.930000000000007</v>
      </c>
      <c r="O132">
        <v>6304.68</v>
      </c>
      <c r="P132">
        <v>1531.46</v>
      </c>
      <c r="Q132">
        <v>504</v>
      </c>
      <c r="R132">
        <v>6975</v>
      </c>
      <c r="S132">
        <v>30077.82</v>
      </c>
      <c r="T132">
        <v>4.3099999999999996</v>
      </c>
      <c r="U132">
        <v>100</v>
      </c>
      <c r="V132">
        <f t="shared" si="6"/>
        <v>7.0000000000000007E-2</v>
      </c>
      <c r="W132">
        <f t="shared" si="7"/>
        <v>4.2399999999999993</v>
      </c>
      <c r="X132">
        <f t="shared" si="8"/>
        <v>7.0000000000000284E-2</v>
      </c>
    </row>
    <row r="133" spans="1:24">
      <c r="A133" s="34">
        <v>523456</v>
      </c>
      <c r="B133">
        <f t="shared" si="9"/>
        <v>40150</v>
      </c>
      <c r="C133">
        <f t="shared" si="9"/>
        <v>4110672</v>
      </c>
      <c r="D133" t="s">
        <v>352</v>
      </c>
      <c r="E133" t="s">
        <v>353</v>
      </c>
      <c r="F133" s="37">
        <v>4110672</v>
      </c>
      <c r="G133" t="s">
        <v>354</v>
      </c>
      <c r="H133" t="s">
        <v>731</v>
      </c>
      <c r="J133">
        <v>28956.5</v>
      </c>
      <c r="K133">
        <v>6307</v>
      </c>
      <c r="L133">
        <v>4128.25</v>
      </c>
      <c r="M133">
        <v>712</v>
      </c>
      <c r="N133">
        <v>0</v>
      </c>
      <c r="O133">
        <v>8690</v>
      </c>
      <c r="P133">
        <v>3338.5</v>
      </c>
      <c r="Q133">
        <v>520</v>
      </c>
      <c r="R133">
        <v>12291</v>
      </c>
      <c r="S133">
        <v>52652.25</v>
      </c>
      <c r="T133">
        <v>4.28</v>
      </c>
      <c r="U133">
        <v>152</v>
      </c>
      <c r="V133">
        <f t="shared" si="6"/>
        <v>0.04</v>
      </c>
      <c r="W133">
        <f t="shared" si="7"/>
        <v>4.24</v>
      </c>
      <c r="X133">
        <f t="shared" si="8"/>
        <v>4.0000000000000036E-2</v>
      </c>
    </row>
    <row r="134" spans="1:24">
      <c r="A134" s="34">
        <v>523456</v>
      </c>
      <c r="B134">
        <f t="shared" si="9"/>
        <v>13900</v>
      </c>
      <c r="C134">
        <f t="shared" si="9"/>
        <v>4115651</v>
      </c>
      <c r="D134" t="s">
        <v>281</v>
      </c>
      <c r="E134" t="s">
        <v>282</v>
      </c>
      <c r="F134" s="37">
        <v>4115651</v>
      </c>
      <c r="G134" t="s">
        <v>283</v>
      </c>
      <c r="H134" t="s">
        <v>731</v>
      </c>
      <c r="J134">
        <v>14562.47</v>
      </c>
      <c r="K134">
        <v>2411.5</v>
      </c>
      <c r="L134">
        <v>986.71</v>
      </c>
      <c r="M134">
        <v>0</v>
      </c>
      <c r="N134">
        <v>1751.08</v>
      </c>
      <c r="O134">
        <v>7038.36</v>
      </c>
      <c r="P134">
        <v>0</v>
      </c>
      <c r="Q134">
        <v>512</v>
      </c>
      <c r="R134">
        <v>6288</v>
      </c>
      <c r="S134">
        <v>27262.12</v>
      </c>
      <c r="T134">
        <v>4.34</v>
      </c>
      <c r="U134">
        <v>100</v>
      </c>
      <c r="V134">
        <f t="shared" si="6"/>
        <v>0.08</v>
      </c>
      <c r="W134">
        <f t="shared" si="7"/>
        <v>4.26</v>
      </c>
      <c r="X134">
        <f t="shared" si="8"/>
        <v>8.0000000000000071E-2</v>
      </c>
    </row>
    <row r="135" spans="1:24">
      <c r="A135" s="34">
        <v>523456</v>
      </c>
      <c r="B135">
        <f t="shared" si="9"/>
        <v>13300</v>
      </c>
      <c r="C135">
        <f t="shared" si="9"/>
        <v>4115261</v>
      </c>
      <c r="D135" t="s">
        <v>427</v>
      </c>
      <c r="E135" t="s">
        <v>428</v>
      </c>
      <c r="F135" s="37">
        <v>4115261</v>
      </c>
      <c r="G135" t="s">
        <v>177</v>
      </c>
      <c r="H135" t="s">
        <v>731</v>
      </c>
      <c r="J135">
        <v>19148.87</v>
      </c>
      <c r="K135">
        <v>7096.6</v>
      </c>
      <c r="L135">
        <v>2540.64</v>
      </c>
      <c r="M135">
        <v>0</v>
      </c>
      <c r="N135">
        <v>0</v>
      </c>
      <c r="O135">
        <v>1952.95</v>
      </c>
      <c r="P135">
        <v>0</v>
      </c>
      <c r="Q135">
        <v>504</v>
      </c>
      <c r="R135">
        <v>7223</v>
      </c>
      <c r="S135">
        <v>31243.06</v>
      </c>
      <c r="T135">
        <v>4.33</v>
      </c>
      <c r="U135">
        <v>114</v>
      </c>
      <c r="V135">
        <f t="shared" si="6"/>
        <v>7.0000000000000007E-2</v>
      </c>
      <c r="W135">
        <f t="shared" si="7"/>
        <v>4.26</v>
      </c>
      <c r="X135">
        <f t="shared" si="8"/>
        <v>7.0000000000000284E-2</v>
      </c>
    </row>
    <row r="136" spans="1:24">
      <c r="A136" s="34">
        <v>523456</v>
      </c>
      <c r="B136">
        <f t="shared" si="9"/>
        <v>10500</v>
      </c>
      <c r="C136">
        <f t="shared" si="9"/>
        <v>4115821</v>
      </c>
      <c r="D136" t="s">
        <v>316</v>
      </c>
      <c r="E136" t="s">
        <v>317</v>
      </c>
      <c r="F136" s="37">
        <v>4115821</v>
      </c>
      <c r="G136" t="s">
        <v>82</v>
      </c>
      <c r="H136" t="s">
        <v>731</v>
      </c>
      <c r="J136">
        <v>24755.09</v>
      </c>
      <c r="K136">
        <v>6354.63</v>
      </c>
      <c r="L136">
        <v>2283.87</v>
      </c>
      <c r="M136">
        <v>0</v>
      </c>
      <c r="N136">
        <v>0</v>
      </c>
      <c r="O136">
        <v>5716.13</v>
      </c>
      <c r="P136">
        <v>2084.0300000000002</v>
      </c>
      <c r="Q136">
        <v>432</v>
      </c>
      <c r="R136">
        <v>9623</v>
      </c>
      <c r="S136">
        <v>41625.75</v>
      </c>
      <c r="T136">
        <v>4.33</v>
      </c>
      <c r="U136">
        <v>140</v>
      </c>
      <c r="V136">
        <f t="shared" si="6"/>
        <v>0.04</v>
      </c>
      <c r="W136">
        <f t="shared" si="7"/>
        <v>4.29</v>
      </c>
      <c r="X136">
        <f t="shared" si="8"/>
        <v>4.0000000000000036E-2</v>
      </c>
    </row>
    <row r="137" spans="1:24">
      <c r="A137" s="34">
        <v>523456</v>
      </c>
      <c r="B137">
        <f t="shared" si="9"/>
        <v>40670</v>
      </c>
      <c r="C137">
        <f t="shared" si="9"/>
        <v>4115021</v>
      </c>
      <c r="D137" t="s">
        <v>524</v>
      </c>
      <c r="E137" t="s">
        <v>525</v>
      </c>
      <c r="F137" s="37">
        <v>4115021</v>
      </c>
      <c r="G137" t="s">
        <v>37</v>
      </c>
      <c r="H137" t="s">
        <v>731</v>
      </c>
      <c r="J137">
        <v>8159.5</v>
      </c>
      <c r="K137">
        <v>0</v>
      </c>
      <c r="L137">
        <v>1645.5</v>
      </c>
      <c r="M137">
        <v>1127.25</v>
      </c>
      <c r="N137">
        <v>288.75</v>
      </c>
      <c r="O137">
        <v>2183</v>
      </c>
      <c r="P137">
        <v>823.75</v>
      </c>
      <c r="Q137">
        <v>488</v>
      </c>
      <c r="R137">
        <v>3433</v>
      </c>
      <c r="S137">
        <v>14715.75</v>
      </c>
      <c r="T137">
        <v>4.29</v>
      </c>
      <c r="U137">
        <v>40</v>
      </c>
      <c r="V137">
        <f t="shared" si="6"/>
        <v>0.14000000000000001</v>
      </c>
      <c r="W137">
        <f t="shared" si="7"/>
        <v>4.29</v>
      </c>
      <c r="X137">
        <f t="shared" si="8"/>
        <v>0</v>
      </c>
    </row>
    <row r="138" spans="1:24">
      <c r="A138" s="34">
        <v>523456</v>
      </c>
      <c r="B138">
        <f t="shared" si="9"/>
        <v>40520</v>
      </c>
      <c r="C138">
        <f t="shared" si="9"/>
        <v>4912010</v>
      </c>
      <c r="D138" t="s">
        <v>672</v>
      </c>
      <c r="E138" t="s">
        <v>673</v>
      </c>
      <c r="F138" s="37">
        <v>4912010</v>
      </c>
      <c r="G138" t="s">
        <v>674</v>
      </c>
      <c r="H138" t="s">
        <v>731</v>
      </c>
      <c r="J138">
        <v>12352.93</v>
      </c>
      <c r="K138">
        <v>1115.9000000000001</v>
      </c>
      <c r="L138">
        <v>0</v>
      </c>
      <c r="M138">
        <v>0</v>
      </c>
      <c r="N138">
        <v>0</v>
      </c>
      <c r="O138">
        <v>4152.2299999999996</v>
      </c>
      <c r="P138">
        <v>1069.98</v>
      </c>
      <c r="Q138">
        <v>520</v>
      </c>
      <c r="R138">
        <v>4476</v>
      </c>
      <c r="S138">
        <v>19211.04</v>
      </c>
      <c r="T138">
        <v>4.29</v>
      </c>
      <c r="U138">
        <v>57</v>
      </c>
      <c r="V138">
        <f t="shared" si="6"/>
        <v>0.12</v>
      </c>
      <c r="W138">
        <f t="shared" si="7"/>
        <v>4.29</v>
      </c>
      <c r="X138">
        <f t="shared" si="8"/>
        <v>0</v>
      </c>
    </row>
    <row r="139" spans="1:24">
      <c r="A139" s="34">
        <v>523456</v>
      </c>
      <c r="B139">
        <f t="shared" si="9"/>
        <v>2300</v>
      </c>
      <c r="C139">
        <f t="shared" si="9"/>
        <v>4114302</v>
      </c>
      <c r="D139" t="s">
        <v>318</v>
      </c>
      <c r="E139" t="s">
        <v>319</v>
      </c>
      <c r="F139" s="37">
        <v>4114302</v>
      </c>
      <c r="G139" t="s">
        <v>320</v>
      </c>
      <c r="H139" t="s">
        <v>731</v>
      </c>
      <c r="J139">
        <v>35205.25</v>
      </c>
      <c r="K139">
        <v>11044</v>
      </c>
      <c r="L139">
        <v>1418.25</v>
      </c>
      <c r="M139">
        <v>0</v>
      </c>
      <c r="N139">
        <v>0</v>
      </c>
      <c r="O139">
        <v>6548.78</v>
      </c>
      <c r="P139">
        <v>1889.75</v>
      </c>
      <c r="Q139">
        <v>470.25</v>
      </c>
      <c r="R139">
        <v>13049</v>
      </c>
      <c r="S139">
        <v>56576.28</v>
      </c>
      <c r="T139">
        <v>4.34</v>
      </c>
      <c r="U139">
        <v>160</v>
      </c>
      <c r="V139">
        <f t="shared" si="6"/>
        <v>0.04</v>
      </c>
      <c r="W139">
        <f t="shared" si="7"/>
        <v>4.3</v>
      </c>
      <c r="X139">
        <f t="shared" si="8"/>
        <v>4.0000000000000036E-2</v>
      </c>
    </row>
    <row r="140" spans="1:24">
      <c r="A140" s="34">
        <v>523456</v>
      </c>
      <c r="B140">
        <f t="shared" si="9"/>
        <v>10300</v>
      </c>
      <c r="C140">
        <f t="shared" si="9"/>
        <v>4113924</v>
      </c>
      <c r="D140" t="s">
        <v>707</v>
      </c>
      <c r="E140" t="s">
        <v>708</v>
      </c>
      <c r="F140" s="37">
        <v>4113924</v>
      </c>
      <c r="G140" t="s">
        <v>214</v>
      </c>
      <c r="H140" t="s">
        <v>731</v>
      </c>
      <c r="J140">
        <v>16819.5</v>
      </c>
      <c r="K140">
        <v>3864.75</v>
      </c>
      <c r="L140">
        <v>457</v>
      </c>
      <c r="M140">
        <v>0</v>
      </c>
      <c r="N140">
        <v>0</v>
      </c>
      <c r="O140">
        <v>4473.75</v>
      </c>
      <c r="P140">
        <v>460.75</v>
      </c>
      <c r="Q140">
        <v>422.02</v>
      </c>
      <c r="R140">
        <v>6037</v>
      </c>
      <c r="S140">
        <v>26497.77</v>
      </c>
      <c r="T140">
        <v>4.3899999999999997</v>
      </c>
      <c r="U140">
        <v>75</v>
      </c>
      <c r="V140">
        <f t="shared" si="6"/>
        <v>7.0000000000000007E-2</v>
      </c>
      <c r="W140">
        <f t="shared" si="7"/>
        <v>4.3199999999999994</v>
      </c>
      <c r="X140">
        <f t="shared" si="8"/>
        <v>7.0000000000000284E-2</v>
      </c>
    </row>
    <row r="141" spans="1:24">
      <c r="A141" s="34">
        <v>523456</v>
      </c>
      <c r="B141">
        <f t="shared" ref="B141:C172" si="10">E141*1</f>
        <v>29080</v>
      </c>
      <c r="C141">
        <f t="shared" si="10"/>
        <v>4111779</v>
      </c>
      <c r="D141" t="s">
        <v>649</v>
      </c>
      <c r="E141" t="s">
        <v>650</v>
      </c>
      <c r="F141" s="37">
        <v>4111779</v>
      </c>
      <c r="G141" t="s">
        <v>142</v>
      </c>
      <c r="H141" t="s">
        <v>731</v>
      </c>
      <c r="J141">
        <v>20519.5</v>
      </c>
      <c r="K141">
        <v>5108</v>
      </c>
      <c r="L141">
        <v>283.75</v>
      </c>
      <c r="M141">
        <v>168.5</v>
      </c>
      <c r="N141">
        <v>0</v>
      </c>
      <c r="O141">
        <v>8839.25</v>
      </c>
      <c r="P141">
        <v>1744</v>
      </c>
      <c r="Q141">
        <v>520</v>
      </c>
      <c r="R141">
        <v>8483</v>
      </c>
      <c r="S141">
        <v>37183</v>
      </c>
      <c r="T141">
        <v>4.38</v>
      </c>
      <c r="U141">
        <v>117</v>
      </c>
      <c r="V141">
        <f t="shared" ref="V141:V203" si="11">IF(ISERROR(ROUND(Q141/R141,2)),0,ROUND(Q141/R141,2))</f>
        <v>0.06</v>
      </c>
      <c r="W141">
        <f t="shared" ref="W141:W203" si="12">IF(U141&gt;61,T141-V141,T141)</f>
        <v>4.32</v>
      </c>
      <c r="X141">
        <f t="shared" ref="X141:X203" si="13">T141-W141</f>
        <v>5.9999999999999609E-2</v>
      </c>
    </row>
    <row r="142" spans="1:24">
      <c r="A142" s="34">
        <v>523456</v>
      </c>
      <c r="B142">
        <f t="shared" si="10"/>
        <v>39930</v>
      </c>
      <c r="C142">
        <f t="shared" si="10"/>
        <v>4115741</v>
      </c>
      <c r="D142" t="s">
        <v>556</v>
      </c>
      <c r="E142" t="s">
        <v>557</v>
      </c>
      <c r="F142" s="37">
        <v>4115741</v>
      </c>
      <c r="G142" t="s">
        <v>102</v>
      </c>
      <c r="H142" t="s">
        <v>731</v>
      </c>
      <c r="J142">
        <v>23790.080000000002</v>
      </c>
      <c r="K142">
        <v>6750.51</v>
      </c>
      <c r="L142">
        <v>0</v>
      </c>
      <c r="M142">
        <v>0</v>
      </c>
      <c r="N142">
        <v>0</v>
      </c>
      <c r="O142">
        <v>8274.5</v>
      </c>
      <c r="P142">
        <v>2521.62</v>
      </c>
      <c r="Q142">
        <v>0</v>
      </c>
      <c r="R142">
        <v>9553</v>
      </c>
      <c r="S142">
        <v>41336.71</v>
      </c>
      <c r="T142">
        <v>4.33</v>
      </c>
      <c r="U142">
        <v>113</v>
      </c>
      <c r="V142">
        <f t="shared" si="11"/>
        <v>0</v>
      </c>
      <c r="W142">
        <f t="shared" si="12"/>
        <v>4.33</v>
      </c>
      <c r="X142">
        <f t="shared" si="13"/>
        <v>0</v>
      </c>
    </row>
    <row r="143" spans="1:24">
      <c r="A143" s="34">
        <v>523456</v>
      </c>
      <c r="B143">
        <f t="shared" si="10"/>
        <v>9400</v>
      </c>
      <c r="C143">
        <f t="shared" si="10"/>
        <v>4146106</v>
      </c>
      <c r="D143" t="s">
        <v>505</v>
      </c>
      <c r="E143" t="s">
        <v>506</v>
      </c>
      <c r="F143" s="37">
        <v>4146106</v>
      </c>
      <c r="G143" t="s">
        <v>27</v>
      </c>
      <c r="H143" t="s">
        <v>731</v>
      </c>
      <c r="J143">
        <v>8978.2199999999993</v>
      </c>
      <c r="K143">
        <v>3403.12</v>
      </c>
      <c r="L143">
        <v>155.75</v>
      </c>
      <c r="M143">
        <v>0</v>
      </c>
      <c r="N143">
        <v>0</v>
      </c>
      <c r="O143">
        <v>1063.67</v>
      </c>
      <c r="P143">
        <v>1438.25</v>
      </c>
      <c r="Q143">
        <v>184.75</v>
      </c>
      <c r="R143">
        <v>3517</v>
      </c>
      <c r="S143">
        <v>15223.76</v>
      </c>
      <c r="T143">
        <v>4.33</v>
      </c>
      <c r="U143">
        <v>50</v>
      </c>
      <c r="V143">
        <f t="shared" si="11"/>
        <v>0.05</v>
      </c>
      <c r="W143">
        <f t="shared" si="12"/>
        <v>4.33</v>
      </c>
      <c r="X143">
        <f t="shared" si="13"/>
        <v>0</v>
      </c>
    </row>
    <row r="144" spans="1:24">
      <c r="A144" s="34">
        <v>523456</v>
      </c>
      <c r="B144">
        <f t="shared" si="10"/>
        <v>40490</v>
      </c>
      <c r="C144">
        <f t="shared" si="10"/>
        <v>4115051</v>
      </c>
      <c r="D144" t="s">
        <v>261</v>
      </c>
      <c r="E144" t="s">
        <v>262</v>
      </c>
      <c r="F144" s="37">
        <v>4115051</v>
      </c>
      <c r="G144" t="s">
        <v>61</v>
      </c>
      <c r="H144" t="s">
        <v>731</v>
      </c>
      <c r="J144">
        <v>17743.98</v>
      </c>
      <c r="K144">
        <v>8922.2199999999993</v>
      </c>
      <c r="L144">
        <v>363.64</v>
      </c>
      <c r="M144">
        <v>0</v>
      </c>
      <c r="N144">
        <v>51.65</v>
      </c>
      <c r="O144">
        <v>5150.66</v>
      </c>
      <c r="P144">
        <v>1793.77</v>
      </c>
      <c r="Q144">
        <v>488</v>
      </c>
      <c r="R144">
        <v>7860</v>
      </c>
      <c r="S144">
        <v>34513.919999999998</v>
      </c>
      <c r="T144">
        <v>4.3899999999999997</v>
      </c>
      <c r="U144">
        <v>100</v>
      </c>
      <c r="V144">
        <f t="shared" si="11"/>
        <v>0.06</v>
      </c>
      <c r="W144">
        <f t="shared" si="12"/>
        <v>4.33</v>
      </c>
      <c r="X144">
        <f t="shared" si="13"/>
        <v>5.9999999999999609E-2</v>
      </c>
    </row>
    <row r="145" spans="1:24">
      <c r="A145" s="34">
        <v>523456</v>
      </c>
      <c r="B145">
        <f t="shared" si="10"/>
        <v>23400</v>
      </c>
      <c r="C145">
        <f t="shared" si="10"/>
        <v>4114179</v>
      </c>
      <c r="D145" t="s">
        <v>357</v>
      </c>
      <c r="E145" t="s">
        <v>358</v>
      </c>
      <c r="F145" s="37">
        <v>4114179</v>
      </c>
      <c r="G145" t="s">
        <v>145</v>
      </c>
      <c r="H145" t="s">
        <v>731</v>
      </c>
      <c r="J145">
        <v>22652</v>
      </c>
      <c r="K145">
        <v>5681.25</v>
      </c>
      <c r="L145">
        <v>732.5</v>
      </c>
      <c r="M145">
        <v>0</v>
      </c>
      <c r="N145">
        <v>0</v>
      </c>
      <c r="O145">
        <v>9010.25</v>
      </c>
      <c r="P145">
        <v>3925.25</v>
      </c>
      <c r="Q145">
        <v>520</v>
      </c>
      <c r="R145">
        <v>9670</v>
      </c>
      <c r="S145">
        <v>42521.25</v>
      </c>
      <c r="T145">
        <v>4.4000000000000004</v>
      </c>
      <c r="U145">
        <v>113</v>
      </c>
      <c r="V145">
        <f t="shared" si="11"/>
        <v>0.05</v>
      </c>
      <c r="W145">
        <f t="shared" si="12"/>
        <v>4.3500000000000005</v>
      </c>
      <c r="X145">
        <f t="shared" si="13"/>
        <v>4.9999999999999822E-2</v>
      </c>
    </row>
    <row r="146" spans="1:24">
      <c r="A146" s="34">
        <v>523456</v>
      </c>
      <c r="B146">
        <f t="shared" si="10"/>
        <v>40990</v>
      </c>
      <c r="C146">
        <f t="shared" si="10"/>
        <v>4115791</v>
      </c>
      <c r="D146" t="s">
        <v>569</v>
      </c>
      <c r="E146" t="s">
        <v>570</v>
      </c>
      <c r="F146" s="37">
        <v>4115791</v>
      </c>
      <c r="G146" t="s">
        <v>106</v>
      </c>
      <c r="H146" t="s">
        <v>731</v>
      </c>
      <c r="J146">
        <v>24091.759999999998</v>
      </c>
      <c r="K146">
        <v>4983.99</v>
      </c>
      <c r="L146">
        <v>0</v>
      </c>
      <c r="M146">
        <v>0</v>
      </c>
      <c r="N146">
        <v>0</v>
      </c>
      <c r="O146">
        <v>12666.53</v>
      </c>
      <c r="P146">
        <v>3309.67</v>
      </c>
      <c r="Q146">
        <v>544</v>
      </c>
      <c r="R146">
        <v>10337</v>
      </c>
      <c r="S146">
        <v>45595.95</v>
      </c>
      <c r="T146">
        <v>4.41</v>
      </c>
      <c r="U146">
        <v>120</v>
      </c>
      <c r="V146">
        <f t="shared" si="11"/>
        <v>0.05</v>
      </c>
      <c r="W146">
        <f t="shared" si="12"/>
        <v>4.3600000000000003</v>
      </c>
      <c r="X146">
        <f t="shared" si="13"/>
        <v>4.9999999999999822E-2</v>
      </c>
    </row>
    <row r="147" spans="1:24">
      <c r="A147" s="34">
        <v>523456</v>
      </c>
      <c r="B147">
        <f t="shared" si="10"/>
        <v>8300</v>
      </c>
      <c r="C147">
        <f t="shared" si="10"/>
        <v>4115851</v>
      </c>
      <c r="D147" t="s">
        <v>297</v>
      </c>
      <c r="E147" t="s">
        <v>298</v>
      </c>
      <c r="F147" s="37">
        <v>4115851</v>
      </c>
      <c r="G147" t="s">
        <v>75</v>
      </c>
      <c r="H147" t="s">
        <v>731</v>
      </c>
      <c r="J147">
        <v>20853.25</v>
      </c>
      <c r="K147">
        <v>5096.25</v>
      </c>
      <c r="L147">
        <v>438.25</v>
      </c>
      <c r="M147">
        <v>0</v>
      </c>
      <c r="N147">
        <v>0</v>
      </c>
      <c r="O147">
        <v>5944.75</v>
      </c>
      <c r="P147">
        <v>2281.5</v>
      </c>
      <c r="Q147">
        <v>472</v>
      </c>
      <c r="R147">
        <v>7903</v>
      </c>
      <c r="S147">
        <v>35086</v>
      </c>
      <c r="T147">
        <v>4.4400000000000004</v>
      </c>
      <c r="U147">
        <v>97</v>
      </c>
      <c r="V147">
        <f t="shared" si="11"/>
        <v>0.06</v>
      </c>
      <c r="W147">
        <f t="shared" si="12"/>
        <v>4.3800000000000008</v>
      </c>
      <c r="X147">
        <f t="shared" si="13"/>
        <v>5.9999999999999609E-2</v>
      </c>
    </row>
    <row r="148" spans="1:24">
      <c r="A148" s="34">
        <v>523456</v>
      </c>
      <c r="B148">
        <f t="shared" si="10"/>
        <v>18900</v>
      </c>
      <c r="C148">
        <f t="shared" si="10"/>
        <v>4113825</v>
      </c>
      <c r="D148" t="s">
        <v>699</v>
      </c>
      <c r="E148" t="s">
        <v>700</v>
      </c>
      <c r="F148" s="37">
        <v>4113825</v>
      </c>
      <c r="G148" t="s">
        <v>211</v>
      </c>
      <c r="H148" t="s">
        <v>731</v>
      </c>
      <c r="J148">
        <v>28154.77</v>
      </c>
      <c r="K148">
        <v>7936.39</v>
      </c>
      <c r="L148">
        <v>1192</v>
      </c>
      <c r="M148">
        <v>0</v>
      </c>
      <c r="N148">
        <v>30.59</v>
      </c>
      <c r="O148">
        <v>9338.8799999999992</v>
      </c>
      <c r="P148">
        <v>0</v>
      </c>
      <c r="Q148">
        <v>472</v>
      </c>
      <c r="R148">
        <v>10613</v>
      </c>
      <c r="S148">
        <v>47124.63</v>
      </c>
      <c r="T148">
        <v>4.4400000000000004</v>
      </c>
      <c r="U148">
        <v>148</v>
      </c>
      <c r="V148">
        <f t="shared" si="11"/>
        <v>0.04</v>
      </c>
      <c r="W148">
        <f t="shared" si="12"/>
        <v>4.4000000000000004</v>
      </c>
      <c r="X148">
        <f t="shared" si="13"/>
        <v>4.0000000000000036E-2</v>
      </c>
    </row>
    <row r="149" spans="1:24">
      <c r="A149" s="34">
        <v>523456</v>
      </c>
      <c r="B149">
        <f t="shared" si="10"/>
        <v>23200</v>
      </c>
      <c r="C149">
        <f t="shared" si="10"/>
        <v>4115711</v>
      </c>
      <c r="D149" t="s">
        <v>600</v>
      </c>
      <c r="E149" t="s">
        <v>601</v>
      </c>
      <c r="F149" s="37">
        <v>4115711</v>
      </c>
      <c r="G149" t="s">
        <v>119</v>
      </c>
      <c r="H149" t="s">
        <v>731</v>
      </c>
      <c r="J149">
        <v>25830.5</v>
      </c>
      <c r="K149">
        <v>4629.8999999999996</v>
      </c>
      <c r="L149">
        <v>0</v>
      </c>
      <c r="M149">
        <v>0</v>
      </c>
      <c r="N149">
        <v>0</v>
      </c>
      <c r="O149">
        <v>6728.7</v>
      </c>
      <c r="P149">
        <v>0</v>
      </c>
      <c r="Q149">
        <v>400</v>
      </c>
      <c r="R149">
        <v>8404</v>
      </c>
      <c r="S149">
        <v>37589.1</v>
      </c>
      <c r="T149">
        <v>4.47</v>
      </c>
      <c r="U149">
        <v>99</v>
      </c>
      <c r="V149">
        <f t="shared" si="11"/>
        <v>0.05</v>
      </c>
      <c r="W149">
        <f t="shared" si="12"/>
        <v>4.42</v>
      </c>
      <c r="X149">
        <f t="shared" si="13"/>
        <v>4.9999999999999822E-2</v>
      </c>
    </row>
    <row r="150" spans="1:24">
      <c r="A150" s="34">
        <v>523456</v>
      </c>
      <c r="B150">
        <f t="shared" si="10"/>
        <v>40940</v>
      </c>
      <c r="C150">
        <f t="shared" si="10"/>
        <v>4914138</v>
      </c>
      <c r="D150" t="s">
        <v>519</v>
      </c>
      <c r="E150" t="s">
        <v>520</v>
      </c>
      <c r="F150" s="37">
        <v>4914138</v>
      </c>
      <c r="G150" t="s">
        <v>35</v>
      </c>
      <c r="H150" t="s">
        <v>731</v>
      </c>
      <c r="J150">
        <v>9667.1299999999992</v>
      </c>
      <c r="K150">
        <v>1785.92</v>
      </c>
      <c r="L150">
        <v>0</v>
      </c>
      <c r="M150">
        <v>0</v>
      </c>
      <c r="N150">
        <v>0</v>
      </c>
      <c r="O150">
        <v>2709.32</v>
      </c>
      <c r="P150">
        <v>1182.8900000000001</v>
      </c>
      <c r="Q150">
        <v>520</v>
      </c>
      <c r="R150">
        <v>3573</v>
      </c>
      <c r="S150">
        <v>15865.26</v>
      </c>
      <c r="T150">
        <v>4.4400000000000004</v>
      </c>
      <c r="U150">
        <v>45</v>
      </c>
      <c r="V150">
        <f t="shared" si="11"/>
        <v>0.15</v>
      </c>
      <c r="W150">
        <f t="shared" si="12"/>
        <v>4.4400000000000004</v>
      </c>
      <c r="X150">
        <f t="shared" si="13"/>
        <v>0</v>
      </c>
    </row>
    <row r="151" spans="1:24">
      <c r="A151" s="34">
        <v>523456</v>
      </c>
      <c r="B151">
        <f t="shared" si="10"/>
        <v>20400</v>
      </c>
      <c r="C151">
        <f t="shared" si="10"/>
        <v>4113817</v>
      </c>
      <c r="D151" t="s">
        <v>336</v>
      </c>
      <c r="E151" t="s">
        <v>337</v>
      </c>
      <c r="F151" s="37">
        <v>4113817</v>
      </c>
      <c r="G151" t="s">
        <v>91</v>
      </c>
      <c r="H151" t="s">
        <v>731</v>
      </c>
      <c r="J151">
        <v>12644.7</v>
      </c>
      <c r="K151">
        <v>2183.77</v>
      </c>
      <c r="L151">
        <v>0</v>
      </c>
      <c r="M151">
        <v>0</v>
      </c>
      <c r="N151">
        <v>46.09</v>
      </c>
      <c r="O151">
        <v>3009.63</v>
      </c>
      <c r="P151">
        <v>885.89</v>
      </c>
      <c r="Q151">
        <v>256</v>
      </c>
      <c r="R151">
        <v>4190</v>
      </c>
      <c r="S151">
        <v>19026.080000000002</v>
      </c>
      <c r="T151">
        <v>4.54</v>
      </c>
      <c r="U151">
        <v>136</v>
      </c>
      <c r="V151">
        <f t="shared" si="11"/>
        <v>0.06</v>
      </c>
      <c r="W151">
        <f t="shared" si="12"/>
        <v>4.4800000000000004</v>
      </c>
      <c r="X151">
        <f t="shared" si="13"/>
        <v>5.9999999999999609E-2</v>
      </c>
    </row>
    <row r="152" spans="1:24">
      <c r="A152" s="34">
        <v>523456</v>
      </c>
      <c r="B152">
        <f t="shared" si="10"/>
        <v>22600</v>
      </c>
      <c r="C152">
        <f t="shared" si="10"/>
        <v>4164505</v>
      </c>
      <c r="D152" t="s">
        <v>685</v>
      </c>
      <c r="E152" t="s">
        <v>686</v>
      </c>
      <c r="F152" s="37">
        <v>4164505</v>
      </c>
      <c r="G152" t="s">
        <v>206</v>
      </c>
      <c r="H152" t="s">
        <v>731</v>
      </c>
      <c r="J152">
        <v>11230.75</v>
      </c>
      <c r="K152">
        <v>3104.25</v>
      </c>
      <c r="L152">
        <v>0</v>
      </c>
      <c r="M152">
        <v>0</v>
      </c>
      <c r="N152">
        <v>466.25</v>
      </c>
      <c r="O152">
        <v>4787.75</v>
      </c>
      <c r="P152">
        <v>481.25</v>
      </c>
      <c r="Q152">
        <v>496</v>
      </c>
      <c r="R152">
        <v>4594</v>
      </c>
      <c r="S152">
        <v>20566.25</v>
      </c>
      <c r="T152">
        <v>4.4800000000000004</v>
      </c>
      <c r="U152">
        <v>59</v>
      </c>
      <c r="V152">
        <f t="shared" si="11"/>
        <v>0.11</v>
      </c>
      <c r="W152">
        <f t="shared" si="12"/>
        <v>4.4800000000000004</v>
      </c>
      <c r="X152">
        <f t="shared" si="13"/>
        <v>0</v>
      </c>
    </row>
    <row r="153" spans="1:24">
      <c r="A153" s="34">
        <v>523456</v>
      </c>
      <c r="B153">
        <f t="shared" si="10"/>
        <v>35030</v>
      </c>
      <c r="C153">
        <f t="shared" si="10"/>
        <v>4113080</v>
      </c>
      <c r="D153" t="s">
        <v>308</v>
      </c>
      <c r="E153" t="s">
        <v>309</v>
      </c>
      <c r="F153" s="37">
        <v>4113080</v>
      </c>
      <c r="G153" t="s">
        <v>310</v>
      </c>
      <c r="H153" t="s">
        <v>731</v>
      </c>
      <c r="J153">
        <v>23471.95</v>
      </c>
      <c r="K153">
        <v>8948.09</v>
      </c>
      <c r="L153">
        <v>1880.24</v>
      </c>
      <c r="M153">
        <v>0</v>
      </c>
      <c r="N153">
        <v>0</v>
      </c>
      <c r="O153">
        <v>3626.45</v>
      </c>
      <c r="P153">
        <v>0</v>
      </c>
      <c r="Q153">
        <v>499</v>
      </c>
      <c r="R153">
        <v>8440</v>
      </c>
      <c r="S153">
        <v>38425.730000000003</v>
      </c>
      <c r="T153">
        <v>4.55</v>
      </c>
      <c r="U153">
        <v>120</v>
      </c>
      <c r="V153">
        <f t="shared" si="11"/>
        <v>0.06</v>
      </c>
      <c r="W153">
        <f t="shared" si="12"/>
        <v>4.49</v>
      </c>
      <c r="X153">
        <f t="shared" si="13"/>
        <v>5.9999999999999609E-2</v>
      </c>
    </row>
    <row r="154" spans="1:24">
      <c r="A154" s="34">
        <v>523456</v>
      </c>
      <c r="B154">
        <f t="shared" si="10"/>
        <v>33600</v>
      </c>
      <c r="C154">
        <f t="shared" si="10"/>
        <v>4115471</v>
      </c>
      <c r="D154" t="s">
        <v>418</v>
      </c>
      <c r="E154" t="s">
        <v>739</v>
      </c>
      <c r="F154" s="37">
        <v>4115471</v>
      </c>
      <c r="G154" t="s">
        <v>173</v>
      </c>
      <c r="H154" t="s">
        <v>731</v>
      </c>
      <c r="J154">
        <v>6737.48</v>
      </c>
      <c r="K154">
        <v>0</v>
      </c>
      <c r="L154">
        <v>1043.25</v>
      </c>
      <c r="M154">
        <v>866.75</v>
      </c>
      <c r="N154">
        <v>0</v>
      </c>
      <c r="O154">
        <v>1718</v>
      </c>
      <c r="P154">
        <v>559.25</v>
      </c>
      <c r="Q154">
        <v>0</v>
      </c>
      <c r="R154">
        <v>2405</v>
      </c>
      <c r="S154">
        <v>10924.73</v>
      </c>
      <c r="T154">
        <v>4.54</v>
      </c>
      <c r="U154">
        <v>39</v>
      </c>
      <c r="V154">
        <f t="shared" si="11"/>
        <v>0</v>
      </c>
      <c r="W154">
        <f t="shared" si="12"/>
        <v>4.54</v>
      </c>
      <c r="X154">
        <f t="shared" si="13"/>
        <v>0</v>
      </c>
    </row>
    <row r="155" spans="1:24">
      <c r="A155" s="34">
        <v>523456</v>
      </c>
      <c r="B155">
        <f t="shared" si="10"/>
        <v>18700</v>
      </c>
      <c r="C155">
        <f t="shared" si="10"/>
        <v>4158804</v>
      </c>
      <c r="D155" t="s">
        <v>445</v>
      </c>
      <c r="E155" t="s">
        <v>446</v>
      </c>
      <c r="F155" s="37">
        <v>4158804</v>
      </c>
      <c r="G155" t="s">
        <v>184</v>
      </c>
      <c r="H155" t="s">
        <v>731</v>
      </c>
      <c r="J155">
        <v>21825.74</v>
      </c>
      <c r="K155">
        <v>8162.92</v>
      </c>
      <c r="L155">
        <v>416</v>
      </c>
      <c r="M155">
        <v>0</v>
      </c>
      <c r="N155">
        <v>0</v>
      </c>
      <c r="O155">
        <v>4706.5</v>
      </c>
      <c r="P155">
        <v>801</v>
      </c>
      <c r="Q155">
        <v>856</v>
      </c>
      <c r="R155">
        <v>7911</v>
      </c>
      <c r="S155">
        <v>36768.160000000003</v>
      </c>
      <c r="T155">
        <v>4.6500000000000004</v>
      </c>
      <c r="U155">
        <v>96</v>
      </c>
      <c r="V155">
        <f t="shared" si="11"/>
        <v>0.11</v>
      </c>
      <c r="W155">
        <f t="shared" si="12"/>
        <v>4.54</v>
      </c>
      <c r="X155">
        <f t="shared" si="13"/>
        <v>0.11000000000000032</v>
      </c>
    </row>
    <row r="156" spans="1:24">
      <c r="A156" s="34">
        <v>523456</v>
      </c>
      <c r="B156">
        <f t="shared" si="10"/>
        <v>40270</v>
      </c>
      <c r="C156">
        <f t="shared" si="10"/>
        <v>4113338</v>
      </c>
      <c r="D156" t="s">
        <v>590</v>
      </c>
      <c r="E156" t="s">
        <v>591</v>
      </c>
      <c r="F156" s="37">
        <v>4113338</v>
      </c>
      <c r="G156" t="s">
        <v>115</v>
      </c>
      <c r="H156" t="s">
        <v>731</v>
      </c>
      <c r="J156">
        <v>15030.23</v>
      </c>
      <c r="K156">
        <v>3298.25</v>
      </c>
      <c r="L156">
        <v>462.75</v>
      </c>
      <c r="M156">
        <v>0</v>
      </c>
      <c r="N156">
        <v>556</v>
      </c>
      <c r="O156">
        <v>4777.5</v>
      </c>
      <c r="P156">
        <v>370.25</v>
      </c>
      <c r="Q156">
        <v>480</v>
      </c>
      <c r="R156">
        <v>5379</v>
      </c>
      <c r="S156">
        <v>24974.98</v>
      </c>
      <c r="T156">
        <v>4.6399999999999997</v>
      </c>
      <c r="U156">
        <v>70</v>
      </c>
      <c r="V156">
        <f t="shared" si="11"/>
        <v>0.09</v>
      </c>
      <c r="W156">
        <f t="shared" si="12"/>
        <v>4.55</v>
      </c>
      <c r="X156">
        <f t="shared" si="13"/>
        <v>8.9999999999999858E-2</v>
      </c>
    </row>
    <row r="157" spans="1:24">
      <c r="A157" s="34">
        <v>523456</v>
      </c>
      <c r="B157">
        <f t="shared" si="10"/>
        <v>40280</v>
      </c>
      <c r="C157">
        <f t="shared" si="10"/>
        <v>4111134</v>
      </c>
      <c r="D157" t="s">
        <v>551</v>
      </c>
      <c r="E157" t="s">
        <v>552</v>
      </c>
      <c r="F157" s="37">
        <v>4111134</v>
      </c>
      <c r="G157" t="s">
        <v>51</v>
      </c>
      <c r="H157" t="s">
        <v>731</v>
      </c>
      <c r="J157">
        <v>13975.91</v>
      </c>
      <c r="K157">
        <v>3993.48</v>
      </c>
      <c r="L157">
        <v>979.97</v>
      </c>
      <c r="M157">
        <v>0</v>
      </c>
      <c r="N157">
        <v>0</v>
      </c>
      <c r="O157">
        <v>2934.02</v>
      </c>
      <c r="P157">
        <v>436</v>
      </c>
      <c r="Q157">
        <v>296</v>
      </c>
      <c r="R157">
        <v>4959</v>
      </c>
      <c r="S157">
        <v>22615.38</v>
      </c>
      <c r="T157">
        <v>4.5599999999999996</v>
      </c>
      <c r="U157">
        <v>61</v>
      </c>
      <c r="V157">
        <f t="shared" si="11"/>
        <v>0.06</v>
      </c>
      <c r="W157">
        <f t="shared" si="12"/>
        <v>4.5599999999999996</v>
      </c>
      <c r="X157">
        <f t="shared" si="13"/>
        <v>0</v>
      </c>
    </row>
    <row r="158" spans="1:24">
      <c r="A158" s="34">
        <v>523456</v>
      </c>
      <c r="B158">
        <f t="shared" si="10"/>
        <v>2600</v>
      </c>
      <c r="C158">
        <f t="shared" si="10"/>
        <v>4110508</v>
      </c>
      <c r="D158" t="s">
        <v>651</v>
      </c>
      <c r="E158" t="s">
        <v>652</v>
      </c>
      <c r="F158" s="37">
        <v>4110508</v>
      </c>
      <c r="G158" t="s">
        <v>189</v>
      </c>
      <c r="H158" t="s">
        <v>731</v>
      </c>
      <c r="J158">
        <v>18582.25</v>
      </c>
      <c r="K158">
        <v>3698</v>
      </c>
      <c r="L158">
        <v>995.5</v>
      </c>
      <c r="M158">
        <v>0</v>
      </c>
      <c r="N158">
        <v>0</v>
      </c>
      <c r="O158">
        <v>4814.75</v>
      </c>
      <c r="P158">
        <v>2558.5</v>
      </c>
      <c r="Q158">
        <v>352</v>
      </c>
      <c r="R158">
        <v>6657</v>
      </c>
      <c r="S158">
        <v>31001</v>
      </c>
      <c r="T158">
        <v>4.66</v>
      </c>
      <c r="U158">
        <v>84</v>
      </c>
      <c r="V158">
        <f t="shared" si="11"/>
        <v>0.05</v>
      </c>
      <c r="W158">
        <f t="shared" si="12"/>
        <v>4.6100000000000003</v>
      </c>
      <c r="X158">
        <f t="shared" si="13"/>
        <v>4.9999999999999822E-2</v>
      </c>
    </row>
    <row r="159" spans="1:24">
      <c r="A159" s="34">
        <v>523456</v>
      </c>
      <c r="B159">
        <f t="shared" si="10"/>
        <v>40600</v>
      </c>
      <c r="C159">
        <f t="shared" si="10"/>
        <v>4112314</v>
      </c>
      <c r="D159" t="s">
        <v>244</v>
      </c>
      <c r="E159" t="s">
        <v>245</v>
      </c>
      <c r="F159" s="37">
        <v>4112314</v>
      </c>
      <c r="G159" t="s">
        <v>53</v>
      </c>
      <c r="H159" t="s">
        <v>731</v>
      </c>
      <c r="J159">
        <v>10526.59</v>
      </c>
      <c r="K159">
        <v>922.5</v>
      </c>
      <c r="L159">
        <v>309.89999999999998</v>
      </c>
      <c r="M159">
        <v>0</v>
      </c>
      <c r="N159">
        <v>0</v>
      </c>
      <c r="O159">
        <v>3411.8</v>
      </c>
      <c r="P159">
        <v>634.5</v>
      </c>
      <c r="Q159">
        <v>496</v>
      </c>
      <c r="R159">
        <v>3525</v>
      </c>
      <c r="S159">
        <v>16301.29</v>
      </c>
      <c r="T159">
        <v>4.62</v>
      </c>
      <c r="U159">
        <v>43</v>
      </c>
      <c r="V159">
        <f t="shared" si="11"/>
        <v>0.14000000000000001</v>
      </c>
      <c r="W159">
        <f t="shared" si="12"/>
        <v>4.62</v>
      </c>
      <c r="X159">
        <f t="shared" si="13"/>
        <v>0</v>
      </c>
    </row>
    <row r="160" spans="1:24">
      <c r="A160" s="34">
        <v>523456</v>
      </c>
      <c r="B160">
        <f t="shared" si="10"/>
        <v>41111</v>
      </c>
      <c r="C160">
        <f t="shared" si="10"/>
        <v>4115281</v>
      </c>
      <c r="D160" t="s">
        <v>647</v>
      </c>
      <c r="E160" t="s">
        <v>648</v>
      </c>
      <c r="F160" s="37">
        <v>4115281</v>
      </c>
      <c r="G160" t="s">
        <v>140</v>
      </c>
      <c r="H160" t="s">
        <v>731</v>
      </c>
      <c r="J160">
        <v>10218.01</v>
      </c>
      <c r="K160">
        <v>2988.97</v>
      </c>
      <c r="L160">
        <v>0</v>
      </c>
      <c r="M160">
        <v>0</v>
      </c>
      <c r="N160">
        <v>0</v>
      </c>
      <c r="O160">
        <v>4316.17</v>
      </c>
      <c r="P160">
        <v>1894.11</v>
      </c>
      <c r="Q160">
        <v>536</v>
      </c>
      <c r="R160">
        <v>4175</v>
      </c>
      <c r="S160">
        <v>19953.259999999998</v>
      </c>
      <c r="T160">
        <v>4.78</v>
      </c>
      <c r="U160">
        <v>80</v>
      </c>
      <c r="V160">
        <f t="shared" si="11"/>
        <v>0.13</v>
      </c>
      <c r="W160">
        <f t="shared" si="12"/>
        <v>4.6500000000000004</v>
      </c>
      <c r="X160">
        <f t="shared" si="13"/>
        <v>0.12999999999999989</v>
      </c>
    </row>
    <row r="161" spans="1:24">
      <c r="A161" s="34">
        <v>523456</v>
      </c>
      <c r="B161">
        <f t="shared" si="10"/>
        <v>4100</v>
      </c>
      <c r="C161">
        <f t="shared" si="10"/>
        <v>4127403</v>
      </c>
      <c r="D161" t="s">
        <v>251</v>
      </c>
      <c r="E161" t="s">
        <v>252</v>
      </c>
      <c r="F161" s="37">
        <v>4127403</v>
      </c>
      <c r="G161" t="s">
        <v>56</v>
      </c>
      <c r="H161" t="s">
        <v>731</v>
      </c>
      <c r="J161">
        <v>35266.5</v>
      </c>
      <c r="K161">
        <v>7841.75</v>
      </c>
      <c r="L161">
        <v>0</v>
      </c>
      <c r="M161">
        <v>0</v>
      </c>
      <c r="N161">
        <v>0</v>
      </c>
      <c r="O161">
        <v>9234.75</v>
      </c>
      <c r="P161">
        <v>0</v>
      </c>
      <c r="Q161">
        <v>0</v>
      </c>
      <c r="R161">
        <v>11239</v>
      </c>
      <c r="S161">
        <v>52343</v>
      </c>
      <c r="T161">
        <v>4.66</v>
      </c>
      <c r="U161">
        <v>168</v>
      </c>
      <c r="V161">
        <f t="shared" si="11"/>
        <v>0</v>
      </c>
      <c r="W161">
        <f t="shared" si="12"/>
        <v>4.66</v>
      </c>
      <c r="X161">
        <f t="shared" si="13"/>
        <v>0</v>
      </c>
    </row>
    <row r="162" spans="1:24">
      <c r="A162" s="34">
        <v>523456</v>
      </c>
      <c r="B162">
        <f t="shared" si="10"/>
        <v>1200</v>
      </c>
      <c r="C162">
        <f t="shared" si="10"/>
        <v>4104808</v>
      </c>
      <c r="D162" t="s">
        <v>546</v>
      </c>
      <c r="E162" t="s">
        <v>547</v>
      </c>
      <c r="F162" s="37">
        <v>4104808</v>
      </c>
      <c r="G162" t="s">
        <v>49</v>
      </c>
      <c r="H162" t="s">
        <v>731</v>
      </c>
      <c r="J162">
        <v>28249.23</v>
      </c>
      <c r="K162">
        <v>4562.21</v>
      </c>
      <c r="L162">
        <v>0</v>
      </c>
      <c r="M162">
        <v>0</v>
      </c>
      <c r="N162">
        <v>657.78</v>
      </c>
      <c r="O162">
        <v>8641.1200000000008</v>
      </c>
      <c r="P162">
        <v>1590.68</v>
      </c>
      <c r="Q162">
        <v>422.67</v>
      </c>
      <c r="R162">
        <v>9347</v>
      </c>
      <c r="S162">
        <v>44123.69</v>
      </c>
      <c r="T162">
        <v>4.72</v>
      </c>
      <c r="U162">
        <v>116</v>
      </c>
      <c r="V162">
        <f t="shared" si="11"/>
        <v>0.05</v>
      </c>
      <c r="W162">
        <f t="shared" si="12"/>
        <v>4.67</v>
      </c>
      <c r="X162">
        <f t="shared" si="13"/>
        <v>4.9999999999999822E-2</v>
      </c>
    </row>
    <row r="163" spans="1:24">
      <c r="A163" s="34">
        <v>523456</v>
      </c>
      <c r="B163">
        <f t="shared" si="10"/>
        <v>35010</v>
      </c>
      <c r="C163">
        <f t="shared" si="10"/>
        <v>4114670</v>
      </c>
      <c r="D163" t="s">
        <v>367</v>
      </c>
      <c r="E163" t="s">
        <v>368</v>
      </c>
      <c r="F163" s="37">
        <v>4114670</v>
      </c>
      <c r="G163" t="s">
        <v>150</v>
      </c>
      <c r="H163" t="s">
        <v>731</v>
      </c>
      <c r="J163">
        <v>26219.21</v>
      </c>
      <c r="K163">
        <v>8908.24</v>
      </c>
      <c r="L163">
        <v>264</v>
      </c>
      <c r="M163">
        <v>0</v>
      </c>
      <c r="N163">
        <v>235.18</v>
      </c>
      <c r="O163">
        <v>7453.6</v>
      </c>
      <c r="P163">
        <v>505.91</v>
      </c>
      <c r="Q163">
        <v>520</v>
      </c>
      <c r="R163">
        <v>9258</v>
      </c>
      <c r="S163">
        <v>44106.14</v>
      </c>
      <c r="T163">
        <v>4.76</v>
      </c>
      <c r="U163">
        <v>117</v>
      </c>
      <c r="V163">
        <f t="shared" si="11"/>
        <v>0.06</v>
      </c>
      <c r="W163">
        <f t="shared" si="12"/>
        <v>4.7</v>
      </c>
      <c r="X163">
        <f t="shared" si="13"/>
        <v>5.9999999999999609E-2</v>
      </c>
    </row>
    <row r="164" spans="1:24">
      <c r="A164" s="34">
        <v>523456</v>
      </c>
      <c r="B164">
        <f t="shared" si="10"/>
        <v>17500</v>
      </c>
      <c r="C164">
        <f t="shared" si="10"/>
        <v>4115731</v>
      </c>
      <c r="D164" t="s">
        <v>659</v>
      </c>
      <c r="E164" t="s">
        <v>660</v>
      </c>
      <c r="F164" s="37">
        <v>4115731</v>
      </c>
      <c r="G164" t="s">
        <v>661</v>
      </c>
      <c r="H164" t="s">
        <v>731</v>
      </c>
      <c r="J164">
        <v>14309.55</v>
      </c>
      <c r="K164">
        <v>4689.83</v>
      </c>
      <c r="L164">
        <v>2635.3</v>
      </c>
      <c r="M164">
        <v>0</v>
      </c>
      <c r="N164">
        <v>7907.79</v>
      </c>
      <c r="O164">
        <v>4884.42</v>
      </c>
      <c r="P164">
        <v>509.45</v>
      </c>
      <c r="Q164">
        <v>448</v>
      </c>
      <c r="R164">
        <v>7383</v>
      </c>
      <c r="S164">
        <v>35384.339999999997</v>
      </c>
      <c r="T164">
        <v>4.79</v>
      </c>
      <c r="U164">
        <v>136</v>
      </c>
      <c r="V164">
        <f t="shared" si="11"/>
        <v>0.06</v>
      </c>
      <c r="W164">
        <f t="shared" si="12"/>
        <v>4.7300000000000004</v>
      </c>
      <c r="X164">
        <f t="shared" si="13"/>
        <v>5.9999999999999609E-2</v>
      </c>
    </row>
    <row r="165" spans="1:24">
      <c r="A165" s="34">
        <v>523456</v>
      </c>
      <c r="B165">
        <f t="shared" si="10"/>
        <v>40580</v>
      </c>
      <c r="C165">
        <f t="shared" si="10"/>
        <v>4113650</v>
      </c>
      <c r="D165" t="s">
        <v>584</v>
      </c>
      <c r="E165" t="s">
        <v>585</v>
      </c>
      <c r="F165" s="37">
        <v>4113650</v>
      </c>
      <c r="G165" t="s">
        <v>112</v>
      </c>
      <c r="H165" t="s">
        <v>731</v>
      </c>
      <c r="J165">
        <v>8382.1299999999992</v>
      </c>
      <c r="K165">
        <v>3000.66</v>
      </c>
      <c r="L165">
        <v>886.87</v>
      </c>
      <c r="M165">
        <v>0</v>
      </c>
      <c r="N165">
        <v>0</v>
      </c>
      <c r="O165">
        <v>2279.29</v>
      </c>
      <c r="P165">
        <v>561.4</v>
      </c>
      <c r="Q165">
        <v>512</v>
      </c>
      <c r="R165">
        <v>3182</v>
      </c>
      <c r="S165">
        <v>15622.35</v>
      </c>
      <c r="T165">
        <v>4.91</v>
      </c>
      <c r="U165">
        <v>129</v>
      </c>
      <c r="V165">
        <f t="shared" si="11"/>
        <v>0.16</v>
      </c>
      <c r="W165">
        <f t="shared" si="12"/>
        <v>4.75</v>
      </c>
      <c r="X165">
        <f t="shared" si="13"/>
        <v>0.16000000000000014</v>
      </c>
    </row>
    <row r="166" spans="1:24">
      <c r="A166" s="34">
        <v>523456</v>
      </c>
      <c r="B166">
        <f t="shared" si="10"/>
        <v>12600</v>
      </c>
      <c r="C166">
        <f t="shared" si="10"/>
        <v>4150702</v>
      </c>
      <c r="D166" t="s">
        <v>613</v>
      </c>
      <c r="E166" t="s">
        <v>614</v>
      </c>
      <c r="F166" s="37">
        <v>4150702</v>
      </c>
      <c r="G166" t="s">
        <v>615</v>
      </c>
      <c r="H166" t="s">
        <v>731</v>
      </c>
      <c r="J166">
        <v>34252</v>
      </c>
      <c r="K166">
        <v>8921.75</v>
      </c>
      <c r="L166">
        <v>837.25</v>
      </c>
      <c r="M166">
        <v>0</v>
      </c>
      <c r="N166">
        <v>0</v>
      </c>
      <c r="O166">
        <v>10230</v>
      </c>
      <c r="P166">
        <v>920.5</v>
      </c>
      <c r="Q166">
        <v>392</v>
      </c>
      <c r="R166">
        <v>11538</v>
      </c>
      <c r="S166">
        <v>55553.5</v>
      </c>
      <c r="T166">
        <v>4.8099999999999996</v>
      </c>
      <c r="U166">
        <v>155</v>
      </c>
      <c r="V166">
        <f t="shared" si="11"/>
        <v>0.03</v>
      </c>
      <c r="W166">
        <f t="shared" si="12"/>
        <v>4.7799999999999994</v>
      </c>
      <c r="X166">
        <f t="shared" si="13"/>
        <v>3.0000000000000249E-2</v>
      </c>
    </row>
    <row r="167" spans="1:24">
      <c r="A167" s="34">
        <v>523456</v>
      </c>
      <c r="B167">
        <f t="shared" si="10"/>
        <v>40340</v>
      </c>
      <c r="C167">
        <f t="shared" si="10"/>
        <v>4000014</v>
      </c>
      <c r="D167" t="s">
        <v>692</v>
      </c>
      <c r="E167" t="s">
        <v>693</v>
      </c>
      <c r="F167" s="37">
        <v>4000014</v>
      </c>
      <c r="G167" t="s">
        <v>209</v>
      </c>
      <c r="H167" t="s">
        <v>731</v>
      </c>
      <c r="J167">
        <v>21408.2</v>
      </c>
      <c r="K167">
        <v>7251.12</v>
      </c>
      <c r="L167">
        <v>0</v>
      </c>
      <c r="M167">
        <v>0</v>
      </c>
      <c r="N167">
        <v>0</v>
      </c>
      <c r="O167">
        <v>3848.1</v>
      </c>
      <c r="P167">
        <v>2179.6</v>
      </c>
      <c r="Q167">
        <v>437.4</v>
      </c>
      <c r="R167">
        <v>7257</v>
      </c>
      <c r="S167">
        <v>35124.42</v>
      </c>
      <c r="T167">
        <v>4.84</v>
      </c>
      <c r="U167">
        <v>97</v>
      </c>
      <c r="V167">
        <f t="shared" si="11"/>
        <v>0.06</v>
      </c>
      <c r="W167">
        <f t="shared" si="12"/>
        <v>4.78</v>
      </c>
      <c r="X167">
        <f t="shared" si="13"/>
        <v>5.9999999999999609E-2</v>
      </c>
    </row>
    <row r="168" spans="1:24">
      <c r="A168" s="34">
        <v>523456</v>
      </c>
      <c r="B168">
        <f t="shared" si="10"/>
        <v>8700</v>
      </c>
      <c r="C168">
        <f t="shared" si="10"/>
        <v>4113643</v>
      </c>
      <c r="D168" t="s">
        <v>441</v>
      </c>
      <c r="E168" t="s">
        <v>442</v>
      </c>
      <c r="F168" s="37">
        <v>4113643</v>
      </c>
      <c r="G168" t="s">
        <v>182</v>
      </c>
      <c r="H168" t="s">
        <v>731</v>
      </c>
      <c r="J168">
        <v>24362</v>
      </c>
      <c r="K168">
        <v>8376.6299999999992</v>
      </c>
      <c r="L168">
        <v>513</v>
      </c>
      <c r="M168">
        <v>0</v>
      </c>
      <c r="N168">
        <v>0</v>
      </c>
      <c r="O168">
        <v>8392.76</v>
      </c>
      <c r="P168">
        <v>969.75</v>
      </c>
      <c r="Q168">
        <v>872</v>
      </c>
      <c r="R168">
        <v>8911</v>
      </c>
      <c r="S168">
        <v>43486.14</v>
      </c>
      <c r="T168">
        <v>4.88</v>
      </c>
      <c r="U168">
        <v>165</v>
      </c>
      <c r="V168">
        <f t="shared" si="11"/>
        <v>0.1</v>
      </c>
      <c r="W168">
        <f t="shared" si="12"/>
        <v>4.78</v>
      </c>
      <c r="X168">
        <f t="shared" si="13"/>
        <v>9.9999999999999645E-2</v>
      </c>
    </row>
    <row r="169" spans="1:24">
      <c r="A169" s="34">
        <v>523456</v>
      </c>
      <c r="B169">
        <f t="shared" si="10"/>
        <v>40750</v>
      </c>
      <c r="C169">
        <f t="shared" si="10"/>
        <v>4113726</v>
      </c>
      <c r="D169" t="s">
        <v>329</v>
      </c>
      <c r="E169" t="s">
        <v>330</v>
      </c>
      <c r="F169" s="37">
        <v>4113726</v>
      </c>
      <c r="G169" t="s">
        <v>88</v>
      </c>
      <c r="H169" t="s">
        <v>731</v>
      </c>
      <c r="J169">
        <v>23512.5</v>
      </c>
      <c r="K169">
        <v>6869.25</v>
      </c>
      <c r="L169">
        <v>1380.25</v>
      </c>
      <c r="M169">
        <v>1321</v>
      </c>
      <c r="N169">
        <v>0</v>
      </c>
      <c r="O169">
        <v>1926.89</v>
      </c>
      <c r="P169">
        <v>1007.75</v>
      </c>
      <c r="Q169">
        <v>503.67</v>
      </c>
      <c r="R169">
        <v>7514</v>
      </c>
      <c r="S169">
        <v>36521.31</v>
      </c>
      <c r="T169">
        <v>4.8600000000000003</v>
      </c>
      <c r="U169">
        <v>93</v>
      </c>
      <c r="V169">
        <f t="shared" si="11"/>
        <v>7.0000000000000007E-2</v>
      </c>
      <c r="W169">
        <f t="shared" si="12"/>
        <v>4.79</v>
      </c>
      <c r="X169">
        <f t="shared" si="13"/>
        <v>7.0000000000000284E-2</v>
      </c>
    </row>
    <row r="170" spans="1:24">
      <c r="A170" s="34">
        <v>523456</v>
      </c>
      <c r="B170">
        <f t="shared" si="10"/>
        <v>1400</v>
      </c>
      <c r="C170">
        <f t="shared" si="10"/>
        <v>4107702</v>
      </c>
      <c r="D170" t="s">
        <v>355</v>
      </c>
      <c r="E170" t="s">
        <v>356</v>
      </c>
      <c r="F170" s="37">
        <v>4107702</v>
      </c>
      <c r="G170" t="s">
        <v>144</v>
      </c>
      <c r="H170" t="s">
        <v>731</v>
      </c>
      <c r="J170">
        <v>54437.5</v>
      </c>
      <c r="K170">
        <v>6533.25</v>
      </c>
      <c r="L170">
        <v>0</v>
      </c>
      <c r="M170">
        <v>0</v>
      </c>
      <c r="N170">
        <v>0</v>
      </c>
      <c r="O170">
        <v>22435.5</v>
      </c>
      <c r="P170">
        <v>3216</v>
      </c>
      <c r="Q170">
        <v>780</v>
      </c>
      <c r="R170">
        <v>17783</v>
      </c>
      <c r="S170">
        <v>87402.25</v>
      </c>
      <c r="T170">
        <v>4.91</v>
      </c>
      <c r="U170">
        <v>215</v>
      </c>
      <c r="V170">
        <f t="shared" si="11"/>
        <v>0.04</v>
      </c>
      <c r="W170">
        <f t="shared" si="12"/>
        <v>4.87</v>
      </c>
      <c r="X170">
        <f t="shared" si="13"/>
        <v>4.0000000000000036E-2</v>
      </c>
    </row>
    <row r="171" spans="1:24">
      <c r="A171" s="34">
        <v>523456</v>
      </c>
      <c r="B171">
        <f t="shared" si="10"/>
        <v>36600</v>
      </c>
      <c r="C171">
        <f t="shared" si="10"/>
        <v>4113049</v>
      </c>
      <c r="D171" t="s">
        <v>422</v>
      </c>
      <c r="E171" t="s">
        <v>423</v>
      </c>
      <c r="F171" s="37">
        <v>4113049</v>
      </c>
      <c r="G171" t="s">
        <v>175</v>
      </c>
      <c r="H171" t="s">
        <v>731</v>
      </c>
      <c r="J171">
        <v>10227.75</v>
      </c>
      <c r="K171">
        <v>3074.5</v>
      </c>
      <c r="L171">
        <v>527</v>
      </c>
      <c r="M171">
        <v>0</v>
      </c>
      <c r="N171">
        <v>0</v>
      </c>
      <c r="O171">
        <v>1619.67</v>
      </c>
      <c r="P171">
        <v>1385.75</v>
      </c>
      <c r="Q171">
        <v>0</v>
      </c>
      <c r="R171">
        <v>3457</v>
      </c>
      <c r="S171">
        <v>16834.669999999998</v>
      </c>
      <c r="T171">
        <v>4.87</v>
      </c>
      <c r="U171">
        <v>42</v>
      </c>
      <c r="V171">
        <f t="shared" si="11"/>
        <v>0</v>
      </c>
      <c r="W171">
        <f t="shared" si="12"/>
        <v>4.87</v>
      </c>
      <c r="X171">
        <f t="shared" si="13"/>
        <v>0</v>
      </c>
    </row>
    <row r="172" spans="1:24">
      <c r="A172" s="34">
        <v>523456</v>
      </c>
      <c r="B172">
        <f t="shared" si="10"/>
        <v>29900</v>
      </c>
      <c r="C172">
        <f t="shared" si="10"/>
        <v>4173209</v>
      </c>
      <c r="D172" t="s">
        <v>535</v>
      </c>
      <c r="E172" t="s">
        <v>536</v>
      </c>
      <c r="F172" s="37">
        <v>4173209</v>
      </c>
      <c r="G172" t="s">
        <v>44</v>
      </c>
      <c r="H172" t="s">
        <v>731</v>
      </c>
      <c r="J172">
        <v>13097.69</v>
      </c>
      <c r="K172">
        <v>1243.1099999999999</v>
      </c>
      <c r="L172">
        <v>770.03</v>
      </c>
      <c r="M172">
        <v>1955.48</v>
      </c>
      <c r="N172">
        <v>2761.46</v>
      </c>
      <c r="O172">
        <v>2635.59</v>
      </c>
      <c r="P172">
        <v>0</v>
      </c>
      <c r="Q172">
        <v>400</v>
      </c>
      <c r="R172">
        <v>4665</v>
      </c>
      <c r="S172">
        <v>22863.360000000001</v>
      </c>
      <c r="T172">
        <v>4.9000000000000004</v>
      </c>
      <c r="U172">
        <v>54</v>
      </c>
      <c r="V172">
        <f t="shared" si="11"/>
        <v>0.09</v>
      </c>
      <c r="W172">
        <f t="shared" si="12"/>
        <v>4.9000000000000004</v>
      </c>
      <c r="X172">
        <f t="shared" si="13"/>
        <v>0</v>
      </c>
    </row>
    <row r="173" spans="1:24">
      <c r="A173" s="34">
        <v>523456</v>
      </c>
      <c r="B173">
        <f t="shared" ref="B173:C203" si="14">E173*1</f>
        <v>40950</v>
      </c>
      <c r="C173">
        <f t="shared" si="14"/>
        <v>4115011</v>
      </c>
      <c r="D173" t="s">
        <v>581</v>
      </c>
      <c r="E173" t="s">
        <v>582</v>
      </c>
      <c r="F173" s="37">
        <v>4115011</v>
      </c>
      <c r="G173" t="s">
        <v>583</v>
      </c>
      <c r="H173" t="s">
        <v>731</v>
      </c>
      <c r="J173">
        <v>10272.67</v>
      </c>
      <c r="K173">
        <v>3094.72</v>
      </c>
      <c r="L173">
        <v>977.93</v>
      </c>
      <c r="M173">
        <v>0</v>
      </c>
      <c r="N173">
        <v>0</v>
      </c>
      <c r="O173">
        <v>2020.01</v>
      </c>
      <c r="P173">
        <v>912.5</v>
      </c>
      <c r="Q173">
        <v>472.5</v>
      </c>
      <c r="R173">
        <v>3534</v>
      </c>
      <c r="S173">
        <v>17750.330000000002</v>
      </c>
      <c r="T173">
        <v>5.0199999999999996</v>
      </c>
      <c r="U173">
        <v>46</v>
      </c>
      <c r="V173">
        <f t="shared" si="11"/>
        <v>0.13</v>
      </c>
      <c r="W173">
        <f t="shared" si="12"/>
        <v>5.0199999999999996</v>
      </c>
      <c r="X173">
        <f t="shared" si="13"/>
        <v>0</v>
      </c>
    </row>
    <row r="174" spans="1:24">
      <c r="A174" s="34">
        <v>523456</v>
      </c>
      <c r="B174">
        <f t="shared" si="14"/>
        <v>15800</v>
      </c>
      <c r="C174">
        <f t="shared" si="14"/>
        <v>4154407</v>
      </c>
      <c r="D174" t="s">
        <v>403</v>
      </c>
      <c r="E174" t="s">
        <v>404</v>
      </c>
      <c r="F174" s="37">
        <v>4154407</v>
      </c>
      <c r="G174" t="s">
        <v>405</v>
      </c>
      <c r="H174" t="s">
        <v>731</v>
      </c>
      <c r="J174">
        <v>18109</v>
      </c>
      <c r="K174">
        <v>3868.25</v>
      </c>
      <c r="L174">
        <v>0</v>
      </c>
      <c r="M174">
        <v>0</v>
      </c>
      <c r="N174">
        <v>1861</v>
      </c>
      <c r="O174">
        <v>5858.5</v>
      </c>
      <c r="P174">
        <v>965.25</v>
      </c>
      <c r="Q174">
        <v>472</v>
      </c>
      <c r="R174">
        <v>6109</v>
      </c>
      <c r="S174">
        <v>31134</v>
      </c>
      <c r="T174">
        <v>5.0999999999999996</v>
      </c>
      <c r="U174">
        <v>75</v>
      </c>
      <c r="V174">
        <f t="shared" si="11"/>
        <v>0.08</v>
      </c>
      <c r="W174">
        <f t="shared" si="12"/>
        <v>5.0199999999999996</v>
      </c>
      <c r="X174">
        <f t="shared" si="13"/>
        <v>8.0000000000000071E-2</v>
      </c>
    </row>
    <row r="175" spans="1:24">
      <c r="A175" s="34">
        <v>523456</v>
      </c>
      <c r="B175">
        <f t="shared" si="14"/>
        <v>40450</v>
      </c>
      <c r="C175">
        <f t="shared" si="14"/>
        <v>4111613</v>
      </c>
      <c r="D175" t="s">
        <v>414</v>
      </c>
      <c r="E175" t="s">
        <v>415</v>
      </c>
      <c r="F175" s="37">
        <v>4111613</v>
      </c>
      <c r="G175" t="s">
        <v>171</v>
      </c>
      <c r="H175" t="s">
        <v>731</v>
      </c>
      <c r="J175">
        <v>13145.25</v>
      </c>
      <c r="K175">
        <v>1433</v>
      </c>
      <c r="L175">
        <v>0</v>
      </c>
      <c r="M175">
        <v>0</v>
      </c>
      <c r="N175">
        <v>0</v>
      </c>
      <c r="O175">
        <v>3434.5</v>
      </c>
      <c r="P175">
        <v>0</v>
      </c>
      <c r="Q175">
        <v>400</v>
      </c>
      <c r="R175">
        <v>3669</v>
      </c>
      <c r="S175">
        <v>18412.75</v>
      </c>
      <c r="T175">
        <v>5.0199999999999996</v>
      </c>
      <c r="U175">
        <v>48</v>
      </c>
      <c r="V175">
        <f t="shared" si="11"/>
        <v>0.11</v>
      </c>
      <c r="W175">
        <f t="shared" si="12"/>
        <v>5.0199999999999996</v>
      </c>
      <c r="X175">
        <f t="shared" si="13"/>
        <v>0</v>
      </c>
    </row>
    <row r="176" spans="1:24">
      <c r="A176" s="34">
        <v>523456</v>
      </c>
      <c r="B176">
        <f t="shared" si="14"/>
        <v>6000</v>
      </c>
      <c r="C176">
        <f t="shared" si="14"/>
        <v>4135901</v>
      </c>
      <c r="D176" t="s">
        <v>449</v>
      </c>
      <c r="E176" t="s">
        <v>450</v>
      </c>
      <c r="F176" s="37">
        <v>4135901</v>
      </c>
      <c r="G176" t="s">
        <v>187</v>
      </c>
      <c r="H176" t="s">
        <v>731</v>
      </c>
      <c r="J176">
        <v>14175</v>
      </c>
      <c r="K176">
        <v>4985</v>
      </c>
      <c r="L176">
        <v>493</v>
      </c>
      <c r="M176">
        <v>1079</v>
      </c>
      <c r="N176">
        <v>3529.25</v>
      </c>
      <c r="O176">
        <v>1761</v>
      </c>
      <c r="P176">
        <v>1832.5</v>
      </c>
      <c r="Q176">
        <v>474.5</v>
      </c>
      <c r="R176">
        <v>5518</v>
      </c>
      <c r="S176">
        <v>28329.25</v>
      </c>
      <c r="T176">
        <v>5.13</v>
      </c>
      <c r="U176">
        <v>78</v>
      </c>
      <c r="V176">
        <f t="shared" si="11"/>
        <v>0.09</v>
      </c>
      <c r="W176">
        <f t="shared" si="12"/>
        <v>5.04</v>
      </c>
      <c r="X176">
        <f t="shared" si="13"/>
        <v>8.9999999999999858E-2</v>
      </c>
    </row>
    <row r="177" spans="1:24">
      <c r="A177" s="34">
        <v>523456</v>
      </c>
      <c r="B177">
        <f t="shared" si="14"/>
        <v>41110</v>
      </c>
      <c r="C177">
        <f t="shared" si="14"/>
        <v>4915331</v>
      </c>
      <c r="D177" t="s">
        <v>553</v>
      </c>
      <c r="E177" s="58">
        <v>41110</v>
      </c>
      <c r="F177" s="63">
        <v>4915331</v>
      </c>
      <c r="G177" t="s">
        <v>99</v>
      </c>
      <c r="H177" t="s">
        <v>731</v>
      </c>
      <c r="J177">
        <v>15489.26</v>
      </c>
      <c r="K177">
        <v>11896.23</v>
      </c>
      <c r="L177">
        <v>1820.58</v>
      </c>
      <c r="M177">
        <v>0</v>
      </c>
      <c r="N177">
        <v>1410.4</v>
      </c>
      <c r="O177">
        <v>2486.4699999999998</v>
      </c>
      <c r="P177">
        <v>1361.81</v>
      </c>
      <c r="Q177">
        <v>448</v>
      </c>
      <c r="R177">
        <v>6803</v>
      </c>
      <c r="S177">
        <v>34912.75</v>
      </c>
      <c r="T177">
        <v>5.13</v>
      </c>
      <c r="U177">
        <v>100</v>
      </c>
      <c r="V177">
        <f t="shared" si="11"/>
        <v>7.0000000000000007E-2</v>
      </c>
      <c r="W177">
        <f t="shared" si="12"/>
        <v>5.0599999999999996</v>
      </c>
      <c r="X177">
        <f t="shared" si="13"/>
        <v>7.0000000000000284E-2</v>
      </c>
    </row>
    <row r="178" spans="1:24">
      <c r="A178" s="34">
        <v>523456</v>
      </c>
      <c r="B178">
        <f t="shared" si="14"/>
        <v>25020</v>
      </c>
      <c r="C178">
        <f t="shared" si="14"/>
        <v>4945700</v>
      </c>
      <c r="D178" t="s">
        <v>406</v>
      </c>
      <c r="E178" t="s">
        <v>407</v>
      </c>
      <c r="F178" s="37">
        <v>4945700</v>
      </c>
      <c r="G178" t="s">
        <v>167</v>
      </c>
      <c r="H178" t="s">
        <v>731</v>
      </c>
      <c r="J178">
        <v>10932.08</v>
      </c>
      <c r="K178">
        <v>2094.2800000000002</v>
      </c>
      <c r="L178">
        <v>0</v>
      </c>
      <c r="M178">
        <v>0</v>
      </c>
      <c r="N178">
        <v>0</v>
      </c>
      <c r="O178">
        <v>3106.63</v>
      </c>
      <c r="P178">
        <v>644.66</v>
      </c>
      <c r="Q178">
        <v>520</v>
      </c>
      <c r="R178">
        <v>3404</v>
      </c>
      <c r="S178">
        <v>17297.650000000001</v>
      </c>
      <c r="T178">
        <v>5.08</v>
      </c>
      <c r="U178">
        <v>45</v>
      </c>
      <c r="V178">
        <f t="shared" si="11"/>
        <v>0.15</v>
      </c>
      <c r="W178">
        <f t="shared" si="12"/>
        <v>5.08</v>
      </c>
      <c r="X178">
        <f t="shared" si="13"/>
        <v>0</v>
      </c>
    </row>
    <row r="179" spans="1:24">
      <c r="A179" s="34">
        <v>523456</v>
      </c>
      <c r="B179">
        <f t="shared" si="14"/>
        <v>40900</v>
      </c>
      <c r="C179">
        <f t="shared" si="14"/>
        <v>4913502</v>
      </c>
      <c r="D179" t="s">
        <v>287</v>
      </c>
      <c r="E179" t="s">
        <v>288</v>
      </c>
      <c r="F179" s="37">
        <v>4913502</v>
      </c>
      <c r="G179" t="s">
        <v>72</v>
      </c>
      <c r="H179" t="s">
        <v>731</v>
      </c>
      <c r="J179">
        <v>12512.66</v>
      </c>
      <c r="K179">
        <v>4794.6499999999996</v>
      </c>
      <c r="L179">
        <v>1419.74</v>
      </c>
      <c r="M179">
        <v>0</v>
      </c>
      <c r="N179">
        <v>48.42</v>
      </c>
      <c r="O179">
        <v>3903.65</v>
      </c>
      <c r="P179">
        <v>106.01</v>
      </c>
      <c r="Q179">
        <v>440</v>
      </c>
      <c r="R179">
        <v>4476</v>
      </c>
      <c r="S179">
        <v>23225.13</v>
      </c>
      <c r="T179">
        <v>5.19</v>
      </c>
      <c r="U179">
        <v>70</v>
      </c>
      <c r="V179">
        <f t="shared" si="11"/>
        <v>0.1</v>
      </c>
      <c r="W179">
        <f t="shared" si="12"/>
        <v>5.0900000000000007</v>
      </c>
      <c r="X179">
        <f t="shared" si="13"/>
        <v>9.9999999999999645E-2</v>
      </c>
    </row>
    <row r="180" spans="1:24">
      <c r="A180" s="34">
        <v>523456</v>
      </c>
      <c r="B180">
        <f t="shared" si="14"/>
        <v>40120</v>
      </c>
      <c r="C180">
        <f t="shared" si="14"/>
        <v>4110656</v>
      </c>
      <c r="D180" t="s">
        <v>313</v>
      </c>
      <c r="E180" t="s">
        <v>314</v>
      </c>
      <c r="F180" s="37">
        <v>4110656</v>
      </c>
      <c r="G180" t="s">
        <v>315</v>
      </c>
      <c r="H180" t="s">
        <v>731</v>
      </c>
      <c r="J180">
        <v>19681.64</v>
      </c>
      <c r="K180">
        <v>3154.24</v>
      </c>
      <c r="L180">
        <v>498.5</v>
      </c>
      <c r="M180">
        <v>0</v>
      </c>
      <c r="N180">
        <v>0</v>
      </c>
      <c r="O180">
        <v>5241.49</v>
      </c>
      <c r="P180">
        <v>495.5</v>
      </c>
      <c r="Q180">
        <v>304</v>
      </c>
      <c r="R180">
        <v>5703</v>
      </c>
      <c r="S180">
        <v>29375.37</v>
      </c>
      <c r="T180">
        <v>5.15</v>
      </c>
      <c r="U180">
        <v>74</v>
      </c>
      <c r="V180">
        <f t="shared" si="11"/>
        <v>0.05</v>
      </c>
      <c r="W180">
        <f t="shared" si="12"/>
        <v>5.1000000000000005</v>
      </c>
      <c r="X180">
        <f t="shared" si="13"/>
        <v>4.9999999999999822E-2</v>
      </c>
    </row>
    <row r="181" spans="1:24">
      <c r="A181" s="34">
        <v>523456</v>
      </c>
      <c r="B181">
        <f t="shared" si="14"/>
        <v>19700</v>
      </c>
      <c r="C181">
        <f t="shared" si="14"/>
        <v>4160107</v>
      </c>
      <c r="D181" t="s">
        <v>654</v>
      </c>
      <c r="E181" t="s">
        <v>655</v>
      </c>
      <c r="F181" s="37">
        <v>4160107</v>
      </c>
      <c r="G181" t="s">
        <v>656</v>
      </c>
      <c r="H181" t="s">
        <v>731</v>
      </c>
      <c r="J181">
        <v>36097.18</v>
      </c>
      <c r="K181">
        <v>16248.25</v>
      </c>
      <c r="L181">
        <v>937</v>
      </c>
      <c r="M181">
        <v>0</v>
      </c>
      <c r="N181">
        <v>0</v>
      </c>
      <c r="O181">
        <v>4428.82</v>
      </c>
      <c r="P181">
        <v>444</v>
      </c>
      <c r="Q181">
        <v>432</v>
      </c>
      <c r="R181">
        <v>11096</v>
      </c>
      <c r="S181">
        <v>58587.25</v>
      </c>
      <c r="T181">
        <v>5.28</v>
      </c>
      <c r="U181">
        <v>187</v>
      </c>
      <c r="V181">
        <f t="shared" si="11"/>
        <v>0.04</v>
      </c>
      <c r="W181">
        <f t="shared" si="12"/>
        <v>5.24</v>
      </c>
      <c r="X181">
        <f t="shared" si="13"/>
        <v>4.0000000000000036E-2</v>
      </c>
    </row>
    <row r="182" spans="1:24">
      <c r="A182" s="34">
        <v>523456</v>
      </c>
      <c r="B182">
        <f t="shared" si="14"/>
        <v>14900</v>
      </c>
      <c r="C182">
        <f t="shared" si="14"/>
        <v>4113718</v>
      </c>
      <c r="D182" t="s">
        <v>265</v>
      </c>
      <c r="E182" t="s">
        <v>266</v>
      </c>
      <c r="F182" s="37">
        <v>4113718</v>
      </c>
      <c r="G182" t="s">
        <v>63</v>
      </c>
      <c r="H182" t="s">
        <v>731</v>
      </c>
      <c r="J182">
        <v>7778</v>
      </c>
      <c r="K182">
        <v>2586.25</v>
      </c>
      <c r="L182">
        <v>0</v>
      </c>
      <c r="M182">
        <v>0</v>
      </c>
      <c r="N182">
        <v>0</v>
      </c>
      <c r="O182">
        <v>2933.25</v>
      </c>
      <c r="P182">
        <v>1555</v>
      </c>
      <c r="Q182">
        <v>504</v>
      </c>
      <c r="R182">
        <v>2895</v>
      </c>
      <c r="S182">
        <v>15356.5</v>
      </c>
      <c r="T182">
        <v>5.3</v>
      </c>
      <c r="U182">
        <v>44</v>
      </c>
      <c r="V182">
        <f t="shared" si="11"/>
        <v>0.17</v>
      </c>
      <c r="W182">
        <f t="shared" si="12"/>
        <v>5.3</v>
      </c>
      <c r="X182">
        <f t="shared" si="13"/>
        <v>0</v>
      </c>
    </row>
    <row r="183" spans="1:24">
      <c r="A183" s="34">
        <v>523456</v>
      </c>
      <c r="B183">
        <f t="shared" si="14"/>
        <v>23500</v>
      </c>
      <c r="C183">
        <f t="shared" si="14"/>
        <v>4165809</v>
      </c>
      <c r="D183" t="s">
        <v>532</v>
      </c>
      <c r="E183" t="s">
        <v>533</v>
      </c>
      <c r="F183" s="37">
        <v>4165809</v>
      </c>
      <c r="G183" t="s">
        <v>534</v>
      </c>
      <c r="H183" t="s">
        <v>731</v>
      </c>
      <c r="J183">
        <v>59898.25</v>
      </c>
      <c r="K183">
        <v>10027.25</v>
      </c>
      <c r="L183">
        <v>1685</v>
      </c>
      <c r="M183">
        <v>4838</v>
      </c>
      <c r="N183">
        <v>899.75</v>
      </c>
      <c r="O183">
        <v>15316</v>
      </c>
      <c r="P183">
        <v>2420.7199999999998</v>
      </c>
      <c r="Q183">
        <v>425</v>
      </c>
      <c r="R183">
        <v>17924</v>
      </c>
      <c r="S183">
        <v>95509.97</v>
      </c>
      <c r="T183">
        <v>5.33</v>
      </c>
      <c r="U183">
        <v>205</v>
      </c>
      <c r="V183">
        <f t="shared" si="11"/>
        <v>0.02</v>
      </c>
      <c r="W183">
        <f t="shared" si="12"/>
        <v>5.3100000000000005</v>
      </c>
      <c r="X183">
        <f t="shared" si="13"/>
        <v>1.9999999999999574E-2</v>
      </c>
    </row>
    <row r="184" spans="1:24">
      <c r="A184" s="34">
        <v>523456</v>
      </c>
      <c r="B184">
        <f t="shared" si="14"/>
        <v>31550</v>
      </c>
      <c r="C184">
        <f t="shared" si="14"/>
        <v>4915271</v>
      </c>
      <c r="D184" t="s">
        <v>276</v>
      </c>
      <c r="E184" t="s">
        <v>277</v>
      </c>
      <c r="F184" s="37">
        <v>4915271</v>
      </c>
      <c r="G184" t="s">
        <v>67</v>
      </c>
      <c r="H184" t="s">
        <v>731</v>
      </c>
      <c r="J184">
        <v>8284.25</v>
      </c>
      <c r="K184">
        <v>0</v>
      </c>
      <c r="L184">
        <v>3145.25</v>
      </c>
      <c r="M184">
        <v>0</v>
      </c>
      <c r="N184">
        <v>1628.25</v>
      </c>
      <c r="O184">
        <v>6063.5</v>
      </c>
      <c r="P184">
        <v>2327</v>
      </c>
      <c r="Q184">
        <v>464</v>
      </c>
      <c r="R184">
        <v>3947</v>
      </c>
      <c r="S184">
        <v>21912.25</v>
      </c>
      <c r="T184">
        <v>5.55</v>
      </c>
      <c r="U184">
        <v>92</v>
      </c>
      <c r="V184">
        <f t="shared" si="11"/>
        <v>0.12</v>
      </c>
      <c r="W184">
        <f t="shared" si="12"/>
        <v>5.43</v>
      </c>
      <c r="X184">
        <f t="shared" si="13"/>
        <v>0.12000000000000011</v>
      </c>
    </row>
    <row r="185" spans="1:24">
      <c r="A185" s="34">
        <v>523456</v>
      </c>
      <c r="B185">
        <f t="shared" si="14"/>
        <v>20500</v>
      </c>
      <c r="C185">
        <f t="shared" si="14"/>
        <v>4113833</v>
      </c>
      <c r="D185" t="s">
        <v>348</v>
      </c>
      <c r="E185" t="s">
        <v>349</v>
      </c>
      <c r="F185" s="37">
        <v>4113833</v>
      </c>
      <c r="G185" t="s">
        <v>97</v>
      </c>
      <c r="H185" t="s">
        <v>731</v>
      </c>
      <c r="J185">
        <v>9606.19</v>
      </c>
      <c r="K185">
        <v>3195.88</v>
      </c>
      <c r="L185">
        <v>360.08</v>
      </c>
      <c r="M185">
        <v>0</v>
      </c>
      <c r="N185">
        <v>1027.8399999999999</v>
      </c>
      <c r="O185">
        <v>2628.86</v>
      </c>
      <c r="P185">
        <v>761.85</v>
      </c>
      <c r="Q185">
        <v>472</v>
      </c>
      <c r="R185">
        <v>3182</v>
      </c>
      <c r="S185">
        <v>18052.7</v>
      </c>
      <c r="T185">
        <v>5.67</v>
      </c>
      <c r="U185">
        <v>104</v>
      </c>
      <c r="V185">
        <f t="shared" si="11"/>
        <v>0.15</v>
      </c>
      <c r="W185">
        <f t="shared" si="12"/>
        <v>5.52</v>
      </c>
      <c r="X185">
        <f t="shared" si="13"/>
        <v>0.15000000000000036</v>
      </c>
    </row>
    <row r="186" spans="1:24">
      <c r="A186" s="34">
        <v>523456</v>
      </c>
      <c r="B186">
        <f t="shared" si="14"/>
        <v>25040</v>
      </c>
      <c r="C186">
        <f t="shared" si="14"/>
        <v>4111670</v>
      </c>
      <c r="D186" t="s">
        <v>626</v>
      </c>
      <c r="E186" t="s">
        <v>627</v>
      </c>
      <c r="F186" s="37">
        <v>4111670</v>
      </c>
      <c r="G186" t="s">
        <v>131</v>
      </c>
      <c r="H186" t="s">
        <v>731</v>
      </c>
      <c r="J186">
        <v>7674.26</v>
      </c>
      <c r="K186">
        <v>1381</v>
      </c>
      <c r="L186">
        <v>0</v>
      </c>
      <c r="M186">
        <v>0</v>
      </c>
      <c r="N186">
        <v>0</v>
      </c>
      <c r="O186">
        <v>2577.29</v>
      </c>
      <c r="P186">
        <v>488</v>
      </c>
      <c r="Q186">
        <v>504</v>
      </c>
      <c r="R186">
        <v>2252</v>
      </c>
      <c r="S186">
        <v>12624.55</v>
      </c>
      <c r="T186">
        <v>5.61</v>
      </c>
      <c r="U186">
        <v>28</v>
      </c>
      <c r="V186">
        <f t="shared" si="11"/>
        <v>0.22</v>
      </c>
      <c r="W186">
        <f t="shared" si="12"/>
        <v>5.61</v>
      </c>
      <c r="X186">
        <f t="shared" si="13"/>
        <v>0</v>
      </c>
    </row>
    <row r="187" spans="1:24">
      <c r="A187" s="34">
        <v>523456</v>
      </c>
      <c r="B187">
        <f t="shared" si="14"/>
        <v>40970</v>
      </c>
      <c r="C187">
        <f t="shared" si="14"/>
        <v>4914401</v>
      </c>
      <c r="D187" t="s">
        <v>668</v>
      </c>
      <c r="E187" t="s">
        <v>669</v>
      </c>
      <c r="F187" s="37">
        <v>4914401</v>
      </c>
      <c r="G187" t="s">
        <v>199</v>
      </c>
      <c r="H187" t="s">
        <v>731</v>
      </c>
      <c r="J187">
        <v>10206.58</v>
      </c>
      <c r="K187">
        <v>1833.73</v>
      </c>
      <c r="L187">
        <v>526</v>
      </c>
      <c r="M187">
        <v>0</v>
      </c>
      <c r="N187">
        <v>0</v>
      </c>
      <c r="O187">
        <v>2858.78</v>
      </c>
      <c r="P187">
        <v>479.5</v>
      </c>
      <c r="Q187">
        <v>504</v>
      </c>
      <c r="R187">
        <v>2831</v>
      </c>
      <c r="S187">
        <v>16408.59</v>
      </c>
      <c r="T187">
        <v>5.8</v>
      </c>
      <c r="U187">
        <v>34</v>
      </c>
      <c r="V187">
        <f t="shared" si="11"/>
        <v>0.18</v>
      </c>
      <c r="W187">
        <f t="shared" si="12"/>
        <v>5.8</v>
      </c>
      <c r="X187">
        <f t="shared" si="13"/>
        <v>0</v>
      </c>
    </row>
    <row r="188" spans="1:24">
      <c r="A188" s="34">
        <v>43538</v>
      </c>
      <c r="B188">
        <f t="shared" si="14"/>
        <v>40620</v>
      </c>
      <c r="C188">
        <f t="shared" si="14"/>
        <v>4112454</v>
      </c>
      <c r="D188" t="s">
        <v>263</v>
      </c>
      <c r="E188">
        <v>40620</v>
      </c>
      <c r="F188" s="62">
        <v>4112454</v>
      </c>
      <c r="G188" t="s">
        <v>264</v>
      </c>
      <c r="H188" t="s">
        <v>731</v>
      </c>
      <c r="J188">
        <v>7499</v>
      </c>
      <c r="K188">
        <v>3464</v>
      </c>
      <c r="L188">
        <v>0</v>
      </c>
      <c r="M188">
        <v>0</v>
      </c>
      <c r="N188">
        <v>0</v>
      </c>
      <c r="O188">
        <v>3364</v>
      </c>
      <c r="P188">
        <v>400</v>
      </c>
      <c r="Q188">
        <v>464</v>
      </c>
      <c r="R188">
        <v>2525</v>
      </c>
      <c r="S188">
        <v>15191</v>
      </c>
      <c r="T188">
        <v>6.02</v>
      </c>
      <c r="U188">
        <v>31</v>
      </c>
      <c r="V188">
        <f t="shared" si="11"/>
        <v>0.18</v>
      </c>
      <c r="W188">
        <f t="shared" si="12"/>
        <v>6.02</v>
      </c>
      <c r="X188">
        <f t="shared" si="13"/>
        <v>0</v>
      </c>
    </row>
    <row r="189" spans="1:24">
      <c r="A189" s="34">
        <v>523456</v>
      </c>
      <c r="B189">
        <f t="shared" si="14"/>
        <v>30800</v>
      </c>
      <c r="C189">
        <f t="shared" si="14"/>
        <v>4204509</v>
      </c>
      <c r="D189" t="s">
        <v>542</v>
      </c>
      <c r="E189" t="s">
        <v>543</v>
      </c>
      <c r="F189" s="37">
        <v>4204509</v>
      </c>
      <c r="G189" t="s">
        <v>47</v>
      </c>
      <c r="H189" t="s">
        <v>731</v>
      </c>
      <c r="J189">
        <v>4200.5</v>
      </c>
      <c r="K189">
        <v>482</v>
      </c>
      <c r="L189">
        <v>0</v>
      </c>
      <c r="M189">
        <v>0</v>
      </c>
      <c r="N189">
        <v>0</v>
      </c>
      <c r="O189">
        <v>1717.75</v>
      </c>
      <c r="P189">
        <v>0</v>
      </c>
      <c r="Q189">
        <v>236</v>
      </c>
      <c r="R189">
        <v>1095</v>
      </c>
      <c r="S189">
        <v>6636.25</v>
      </c>
      <c r="T189">
        <v>6.06</v>
      </c>
      <c r="U189">
        <v>12</v>
      </c>
      <c r="V189">
        <f t="shared" si="11"/>
        <v>0.22</v>
      </c>
      <c r="W189">
        <f t="shared" si="12"/>
        <v>6.06</v>
      </c>
      <c r="X189">
        <f t="shared" si="13"/>
        <v>0</v>
      </c>
    </row>
    <row r="190" spans="1:24">
      <c r="A190" s="34">
        <v>523456</v>
      </c>
      <c r="B190">
        <f t="shared" si="14"/>
        <v>40800</v>
      </c>
      <c r="C190">
        <f t="shared" si="14"/>
        <v>4113312</v>
      </c>
      <c r="D190" t="s">
        <v>681</v>
      </c>
      <c r="E190" t="s">
        <v>682</v>
      </c>
      <c r="F190" s="37">
        <v>4113312</v>
      </c>
      <c r="G190" t="s">
        <v>204</v>
      </c>
      <c r="H190" t="s">
        <v>731</v>
      </c>
      <c r="J190">
        <v>8582.39</v>
      </c>
      <c r="K190">
        <v>0</v>
      </c>
      <c r="L190">
        <v>0</v>
      </c>
      <c r="M190">
        <v>0</v>
      </c>
      <c r="N190">
        <v>0</v>
      </c>
      <c r="O190">
        <v>4836.8500000000004</v>
      </c>
      <c r="P190">
        <v>0</v>
      </c>
      <c r="Q190">
        <v>280</v>
      </c>
      <c r="R190">
        <v>2242</v>
      </c>
      <c r="S190">
        <v>13699.24</v>
      </c>
      <c r="T190">
        <v>6.11</v>
      </c>
      <c r="U190">
        <v>30</v>
      </c>
      <c r="V190">
        <f t="shared" si="11"/>
        <v>0.12</v>
      </c>
      <c r="W190">
        <f t="shared" si="12"/>
        <v>6.11</v>
      </c>
      <c r="X190">
        <f t="shared" si="13"/>
        <v>0</v>
      </c>
    </row>
    <row r="191" spans="1:24">
      <c r="A191" s="34">
        <v>523456</v>
      </c>
      <c r="B191">
        <f t="shared" si="14"/>
        <v>40360</v>
      </c>
      <c r="C191">
        <f t="shared" si="14"/>
        <v>4115431</v>
      </c>
      <c r="D191" t="s">
        <v>604</v>
      </c>
      <c r="E191" t="s">
        <v>605</v>
      </c>
      <c r="F191" s="37">
        <v>4115431</v>
      </c>
      <c r="G191" t="s">
        <v>121</v>
      </c>
      <c r="H191" t="s">
        <v>731</v>
      </c>
      <c r="J191">
        <v>12268.83</v>
      </c>
      <c r="K191">
        <v>2832.95</v>
      </c>
      <c r="L191">
        <v>671.66</v>
      </c>
      <c r="M191">
        <v>0</v>
      </c>
      <c r="N191">
        <v>0</v>
      </c>
      <c r="O191">
        <v>6671.38</v>
      </c>
      <c r="P191">
        <v>1944.48</v>
      </c>
      <c r="Q191">
        <v>520</v>
      </c>
      <c r="R191">
        <v>3954</v>
      </c>
      <c r="S191">
        <v>24909.3</v>
      </c>
      <c r="T191">
        <v>6.3</v>
      </c>
      <c r="U191">
        <v>47</v>
      </c>
      <c r="V191">
        <f t="shared" si="11"/>
        <v>0.13</v>
      </c>
      <c r="W191">
        <f t="shared" si="12"/>
        <v>6.3</v>
      </c>
      <c r="X191">
        <f t="shared" si="13"/>
        <v>0</v>
      </c>
    </row>
    <row r="192" spans="1:24">
      <c r="A192" s="34">
        <v>523456</v>
      </c>
      <c r="B192">
        <f t="shared" si="14"/>
        <v>41114</v>
      </c>
      <c r="C192">
        <f t="shared" si="14"/>
        <v>4115421</v>
      </c>
      <c r="D192" t="s">
        <v>495</v>
      </c>
      <c r="E192" t="s">
        <v>496</v>
      </c>
      <c r="F192" s="37">
        <v>4115421</v>
      </c>
      <c r="G192" t="s">
        <v>23</v>
      </c>
      <c r="H192" t="s">
        <v>731</v>
      </c>
      <c r="J192">
        <v>6718.75</v>
      </c>
      <c r="K192">
        <v>5382.25</v>
      </c>
      <c r="L192">
        <v>665.5</v>
      </c>
      <c r="M192">
        <v>0</v>
      </c>
      <c r="N192">
        <v>0</v>
      </c>
      <c r="O192">
        <v>525</v>
      </c>
      <c r="P192">
        <v>198.75</v>
      </c>
      <c r="Q192">
        <v>416</v>
      </c>
      <c r="R192">
        <v>2109</v>
      </c>
      <c r="S192">
        <v>13906.25</v>
      </c>
      <c r="T192">
        <v>6.59</v>
      </c>
      <c r="U192">
        <v>60</v>
      </c>
      <c r="V192">
        <f t="shared" si="11"/>
        <v>0.2</v>
      </c>
      <c r="W192">
        <f t="shared" si="12"/>
        <v>6.59</v>
      </c>
      <c r="X192">
        <f t="shared" si="13"/>
        <v>0</v>
      </c>
    </row>
    <row r="193" spans="1:24">
      <c r="A193" s="34">
        <v>523456</v>
      </c>
      <c r="B193">
        <f t="shared" si="14"/>
        <v>41115</v>
      </c>
      <c r="C193">
        <f t="shared" si="14"/>
        <v>4915551</v>
      </c>
      <c r="D193" t="s">
        <v>740</v>
      </c>
      <c r="E193" s="58">
        <v>41115</v>
      </c>
      <c r="F193" s="63">
        <v>4915551</v>
      </c>
      <c r="G193" t="s">
        <v>216</v>
      </c>
      <c r="H193" t="s">
        <v>731</v>
      </c>
      <c r="J193">
        <v>5080.18</v>
      </c>
      <c r="K193">
        <v>1802.26</v>
      </c>
      <c r="L193">
        <v>516.28</v>
      </c>
      <c r="M193">
        <v>0</v>
      </c>
      <c r="N193">
        <v>0</v>
      </c>
      <c r="O193">
        <v>2123.54</v>
      </c>
      <c r="P193">
        <v>504</v>
      </c>
      <c r="Q193">
        <v>232</v>
      </c>
      <c r="R193">
        <v>1535</v>
      </c>
      <c r="S193">
        <v>10258.26</v>
      </c>
      <c r="T193">
        <v>6.68</v>
      </c>
      <c r="U193">
        <v>45</v>
      </c>
      <c r="V193">
        <f t="shared" si="11"/>
        <v>0.15</v>
      </c>
      <c r="W193">
        <f t="shared" si="12"/>
        <v>6.68</v>
      </c>
      <c r="X193">
        <f t="shared" si="13"/>
        <v>0</v>
      </c>
    </row>
    <row r="194" spans="1:24">
      <c r="A194" s="34">
        <v>523456</v>
      </c>
      <c r="B194">
        <f t="shared" si="14"/>
        <v>41116</v>
      </c>
      <c r="C194">
        <f t="shared" si="14"/>
        <v>4015481</v>
      </c>
      <c r="D194" t="s">
        <v>694</v>
      </c>
      <c r="E194" t="s">
        <v>695</v>
      </c>
      <c r="F194" s="37">
        <v>4015481</v>
      </c>
      <c r="G194" t="s">
        <v>217</v>
      </c>
      <c r="H194" t="s">
        <v>731</v>
      </c>
      <c r="J194">
        <v>25652.6</v>
      </c>
      <c r="K194">
        <v>0</v>
      </c>
      <c r="L194">
        <v>0</v>
      </c>
      <c r="M194">
        <v>0</v>
      </c>
      <c r="N194">
        <v>0</v>
      </c>
      <c r="O194">
        <v>8221.2999999999993</v>
      </c>
      <c r="P194">
        <v>2816</v>
      </c>
      <c r="Q194">
        <v>327.60000000000002</v>
      </c>
      <c r="R194">
        <v>5419</v>
      </c>
      <c r="S194">
        <v>37017.5</v>
      </c>
      <c r="T194">
        <v>6.83</v>
      </c>
      <c r="U194">
        <v>80</v>
      </c>
      <c r="V194">
        <f t="shared" si="11"/>
        <v>0.06</v>
      </c>
      <c r="W194">
        <f t="shared" si="12"/>
        <v>6.7700000000000005</v>
      </c>
      <c r="X194">
        <f t="shared" si="13"/>
        <v>5.9999999999999609E-2</v>
      </c>
    </row>
    <row r="195" spans="1:24">
      <c r="A195" s="34">
        <v>523456</v>
      </c>
      <c r="B195">
        <f t="shared" si="14"/>
        <v>41030</v>
      </c>
      <c r="C195">
        <f t="shared" si="14"/>
        <v>4114796</v>
      </c>
      <c r="D195" t="s">
        <v>389</v>
      </c>
      <c r="E195" t="s">
        <v>390</v>
      </c>
      <c r="F195" s="37">
        <v>4114796</v>
      </c>
      <c r="G195" t="s">
        <v>159</v>
      </c>
      <c r="H195" t="s">
        <v>731</v>
      </c>
      <c r="J195">
        <v>20695.2</v>
      </c>
      <c r="K195">
        <v>1109.28</v>
      </c>
      <c r="L195">
        <v>0</v>
      </c>
      <c r="M195">
        <v>0</v>
      </c>
      <c r="N195">
        <v>0</v>
      </c>
      <c r="O195">
        <v>9336.02</v>
      </c>
      <c r="P195">
        <v>0</v>
      </c>
      <c r="Q195">
        <v>877.4</v>
      </c>
      <c r="R195">
        <v>4370</v>
      </c>
      <c r="S195">
        <v>32017.9</v>
      </c>
      <c r="T195">
        <v>7.33</v>
      </c>
      <c r="U195">
        <v>56</v>
      </c>
      <c r="V195">
        <f t="shared" si="11"/>
        <v>0.2</v>
      </c>
      <c r="W195">
        <f t="shared" si="12"/>
        <v>7.33</v>
      </c>
      <c r="X195">
        <f t="shared" si="13"/>
        <v>0</v>
      </c>
    </row>
    <row r="196" spans="1:24">
      <c r="A196" s="34">
        <v>523456</v>
      </c>
      <c r="B196">
        <f t="shared" si="14"/>
        <v>20600</v>
      </c>
      <c r="C196">
        <f t="shared" si="14"/>
        <v>4114310</v>
      </c>
      <c r="D196" t="s">
        <v>383</v>
      </c>
      <c r="E196" t="s">
        <v>384</v>
      </c>
      <c r="F196" s="37">
        <v>4114310</v>
      </c>
      <c r="G196" t="s">
        <v>385</v>
      </c>
      <c r="H196" t="s">
        <v>731</v>
      </c>
      <c r="J196">
        <v>22267</v>
      </c>
      <c r="K196">
        <v>5734.72</v>
      </c>
      <c r="L196">
        <v>100</v>
      </c>
      <c r="M196">
        <v>1375.48</v>
      </c>
      <c r="N196">
        <v>0</v>
      </c>
      <c r="O196">
        <v>5582.38</v>
      </c>
      <c r="P196">
        <v>901.86</v>
      </c>
      <c r="Q196">
        <v>928.12</v>
      </c>
      <c r="R196">
        <v>4745</v>
      </c>
      <c r="S196">
        <v>36889.56</v>
      </c>
      <c r="T196">
        <v>7.77</v>
      </c>
      <c r="U196">
        <v>64</v>
      </c>
      <c r="V196">
        <f t="shared" si="11"/>
        <v>0.2</v>
      </c>
      <c r="W196">
        <f t="shared" si="12"/>
        <v>7.5699999999999994</v>
      </c>
      <c r="X196">
        <f t="shared" si="13"/>
        <v>0.20000000000000018</v>
      </c>
    </row>
    <row r="197" spans="1:24">
      <c r="A197" s="34">
        <v>523456</v>
      </c>
      <c r="B197">
        <f t="shared" si="14"/>
        <v>40920</v>
      </c>
      <c r="C197">
        <f t="shared" si="14"/>
        <v>4114252</v>
      </c>
      <c r="D197" t="s">
        <v>378</v>
      </c>
      <c r="E197" t="s">
        <v>379</v>
      </c>
      <c r="F197" s="37">
        <v>4114252</v>
      </c>
      <c r="G197" t="s">
        <v>155</v>
      </c>
      <c r="H197" t="s">
        <v>731</v>
      </c>
      <c r="J197">
        <v>36414.82</v>
      </c>
      <c r="K197">
        <v>7616.14</v>
      </c>
      <c r="L197">
        <v>1431.56</v>
      </c>
      <c r="M197">
        <v>0</v>
      </c>
      <c r="N197">
        <v>0</v>
      </c>
      <c r="O197">
        <v>10665.48</v>
      </c>
      <c r="P197">
        <v>24.56</v>
      </c>
      <c r="Q197">
        <v>976.26</v>
      </c>
      <c r="R197">
        <v>7408</v>
      </c>
      <c r="S197">
        <v>57128.82</v>
      </c>
      <c r="T197">
        <v>7.71</v>
      </c>
      <c r="U197">
        <v>92</v>
      </c>
      <c r="V197">
        <f t="shared" si="11"/>
        <v>0.13</v>
      </c>
      <c r="W197">
        <f t="shared" si="12"/>
        <v>7.58</v>
      </c>
      <c r="X197">
        <f t="shared" si="13"/>
        <v>0.12999999999999989</v>
      </c>
    </row>
    <row r="198" spans="1:24">
      <c r="A198" s="34">
        <v>523456</v>
      </c>
      <c r="B198">
        <f t="shared" si="14"/>
        <v>15700</v>
      </c>
      <c r="C198">
        <f t="shared" si="14"/>
        <v>4115391</v>
      </c>
      <c r="D198" t="s">
        <v>391</v>
      </c>
      <c r="E198" t="s">
        <v>392</v>
      </c>
      <c r="F198" s="37">
        <v>4115391</v>
      </c>
      <c r="G198" t="s">
        <v>393</v>
      </c>
      <c r="H198" t="s">
        <v>731</v>
      </c>
      <c r="J198">
        <v>22045.18</v>
      </c>
      <c r="K198">
        <v>1715.36</v>
      </c>
      <c r="L198">
        <v>0</v>
      </c>
      <c r="M198">
        <v>0</v>
      </c>
      <c r="N198">
        <v>0</v>
      </c>
      <c r="O198">
        <v>7254.78</v>
      </c>
      <c r="P198">
        <v>1974.96</v>
      </c>
      <c r="Q198">
        <v>930.2</v>
      </c>
      <c r="R198">
        <v>4475</v>
      </c>
      <c r="S198">
        <v>33920.480000000003</v>
      </c>
      <c r="T198">
        <v>7.58</v>
      </c>
      <c r="U198">
        <v>55</v>
      </c>
      <c r="V198">
        <f t="shared" si="11"/>
        <v>0.21</v>
      </c>
      <c r="W198">
        <f t="shared" si="12"/>
        <v>7.58</v>
      </c>
      <c r="X198">
        <f t="shared" si="13"/>
        <v>0</v>
      </c>
    </row>
    <row r="199" spans="1:24">
      <c r="A199" s="34">
        <v>523456</v>
      </c>
      <c r="B199">
        <f t="shared" si="14"/>
        <v>40710</v>
      </c>
      <c r="C199">
        <f t="shared" si="14"/>
        <v>4114336</v>
      </c>
      <c r="D199" t="s">
        <v>373</v>
      </c>
      <c r="E199" t="s">
        <v>374</v>
      </c>
      <c r="F199" s="37">
        <v>4114336</v>
      </c>
      <c r="G199" t="s">
        <v>153</v>
      </c>
      <c r="H199" t="s">
        <v>731</v>
      </c>
      <c r="J199">
        <v>36752.959999999999</v>
      </c>
      <c r="K199">
        <v>7479.94</v>
      </c>
      <c r="L199">
        <v>0</v>
      </c>
      <c r="M199">
        <v>0</v>
      </c>
      <c r="N199">
        <v>0</v>
      </c>
      <c r="O199">
        <v>12909.84</v>
      </c>
      <c r="P199">
        <v>822</v>
      </c>
      <c r="Q199">
        <v>960.2</v>
      </c>
      <c r="R199">
        <v>7377</v>
      </c>
      <c r="S199">
        <v>58924.94</v>
      </c>
      <c r="T199">
        <v>7.99</v>
      </c>
      <c r="U199">
        <v>106</v>
      </c>
      <c r="V199">
        <f t="shared" si="11"/>
        <v>0.13</v>
      </c>
      <c r="W199">
        <f t="shared" si="12"/>
        <v>7.86</v>
      </c>
      <c r="X199">
        <f t="shared" si="13"/>
        <v>0.12999999999999989</v>
      </c>
    </row>
    <row r="200" spans="1:24">
      <c r="A200" s="34">
        <v>523456</v>
      </c>
      <c r="B200">
        <f t="shared" si="14"/>
        <v>3500</v>
      </c>
      <c r="C200">
        <f t="shared" si="14"/>
        <v>4114229</v>
      </c>
      <c r="D200" t="s">
        <v>294</v>
      </c>
      <c r="E200" s="59" t="s">
        <v>295</v>
      </c>
      <c r="F200" s="65">
        <v>4114229</v>
      </c>
      <c r="G200" t="s">
        <v>296</v>
      </c>
      <c r="H200" t="s">
        <v>731</v>
      </c>
      <c r="J200">
        <v>44114.74</v>
      </c>
      <c r="K200">
        <v>12596.12</v>
      </c>
      <c r="L200">
        <v>1006.46</v>
      </c>
      <c r="M200">
        <v>0</v>
      </c>
      <c r="N200">
        <v>0</v>
      </c>
      <c r="O200">
        <v>12309.44</v>
      </c>
      <c r="P200">
        <v>1985.04</v>
      </c>
      <c r="Q200">
        <v>975</v>
      </c>
      <c r="R200">
        <v>8539</v>
      </c>
      <c r="S200">
        <v>72986.8</v>
      </c>
      <c r="T200">
        <v>8.5500000000000007</v>
      </c>
      <c r="U200">
        <v>105</v>
      </c>
      <c r="V200">
        <f t="shared" si="11"/>
        <v>0.11</v>
      </c>
      <c r="W200">
        <f t="shared" si="12"/>
        <v>8.4400000000000013</v>
      </c>
      <c r="X200">
        <f t="shared" si="13"/>
        <v>0.10999999999999943</v>
      </c>
    </row>
    <row r="201" spans="1:24">
      <c r="A201" s="34">
        <v>523456</v>
      </c>
      <c r="B201">
        <f t="shared" si="14"/>
        <v>40010</v>
      </c>
      <c r="C201">
        <f t="shared" si="14"/>
        <v>4210001</v>
      </c>
      <c r="D201" t="s">
        <v>741</v>
      </c>
      <c r="E201" s="59" t="s">
        <v>742</v>
      </c>
      <c r="F201" s="65">
        <v>4210001</v>
      </c>
      <c r="G201" t="s">
        <v>32</v>
      </c>
      <c r="H201" t="s">
        <v>731</v>
      </c>
      <c r="J201">
        <v>7588.75</v>
      </c>
      <c r="K201">
        <v>830.53</v>
      </c>
      <c r="L201">
        <v>0</v>
      </c>
      <c r="M201">
        <v>0</v>
      </c>
      <c r="N201">
        <v>0</v>
      </c>
      <c r="O201">
        <v>2925.25</v>
      </c>
      <c r="P201">
        <v>1760.21</v>
      </c>
      <c r="Q201">
        <v>415.75</v>
      </c>
      <c r="R201">
        <v>1482</v>
      </c>
      <c r="S201">
        <v>13520.49</v>
      </c>
      <c r="T201">
        <v>9.1199999999999992</v>
      </c>
      <c r="U201">
        <v>23</v>
      </c>
      <c r="V201">
        <f t="shared" si="11"/>
        <v>0.28000000000000003</v>
      </c>
      <c r="W201">
        <f t="shared" si="12"/>
        <v>9.1199999999999992</v>
      </c>
      <c r="X201">
        <f t="shared" si="13"/>
        <v>0</v>
      </c>
    </row>
    <row r="202" spans="1:24">
      <c r="A202" s="34">
        <v>523456</v>
      </c>
      <c r="B202">
        <f t="shared" si="14"/>
        <v>40260</v>
      </c>
      <c r="C202">
        <f t="shared" si="14"/>
        <v>4111068</v>
      </c>
      <c r="D202" t="s">
        <v>497</v>
      </c>
      <c r="E202" s="27" t="s">
        <v>498</v>
      </c>
      <c r="F202" s="66">
        <v>4111068</v>
      </c>
      <c r="G202" t="s">
        <v>24</v>
      </c>
      <c r="H202" t="s">
        <v>731</v>
      </c>
      <c r="J202">
        <v>12135.5</v>
      </c>
      <c r="K202">
        <v>0</v>
      </c>
      <c r="L202">
        <v>0</v>
      </c>
      <c r="M202">
        <v>0</v>
      </c>
      <c r="N202">
        <v>0</v>
      </c>
      <c r="O202">
        <v>15610.75</v>
      </c>
      <c r="P202">
        <v>0</v>
      </c>
      <c r="Q202">
        <v>520</v>
      </c>
      <c r="R202">
        <v>2757</v>
      </c>
      <c r="S202">
        <v>28266.25</v>
      </c>
      <c r="T202">
        <v>10.25</v>
      </c>
      <c r="U202">
        <v>35</v>
      </c>
      <c r="V202">
        <f t="shared" si="11"/>
        <v>0.19</v>
      </c>
      <c r="W202">
        <f t="shared" si="12"/>
        <v>10.25</v>
      </c>
      <c r="X202">
        <f t="shared" si="13"/>
        <v>0</v>
      </c>
    </row>
    <row r="203" spans="1:24">
      <c r="A203" s="34">
        <v>43404</v>
      </c>
      <c r="B203">
        <f t="shared" si="14"/>
        <v>41010</v>
      </c>
      <c r="C203">
        <f t="shared" si="14"/>
        <v>4220109</v>
      </c>
      <c r="D203" t="s">
        <v>743</v>
      </c>
      <c r="E203">
        <v>41010</v>
      </c>
      <c r="F203" s="62">
        <v>4220109</v>
      </c>
      <c r="G203" t="s">
        <v>43</v>
      </c>
      <c r="H203" t="s">
        <v>731</v>
      </c>
      <c r="J203">
        <v>4107.3</v>
      </c>
      <c r="K203">
        <v>0</v>
      </c>
      <c r="L203">
        <v>0</v>
      </c>
      <c r="M203">
        <v>0</v>
      </c>
      <c r="N203">
        <v>0</v>
      </c>
      <c r="O203">
        <v>5678.72</v>
      </c>
      <c r="P203">
        <v>1898.91</v>
      </c>
      <c r="Q203">
        <v>0</v>
      </c>
      <c r="R203">
        <v>1096</v>
      </c>
      <c r="S203">
        <v>11684.93</v>
      </c>
      <c r="T203">
        <v>10.66</v>
      </c>
      <c r="U203">
        <v>22</v>
      </c>
      <c r="V203">
        <f t="shared" si="11"/>
        <v>0</v>
      </c>
      <c r="W203">
        <f t="shared" si="12"/>
        <v>10.66</v>
      </c>
      <c r="X203">
        <f t="shared" si="13"/>
        <v>0</v>
      </c>
    </row>
  </sheetData>
  <sheetProtection algorithmName="SHA-512" hashValue="P90gbupocSaTSMHPzz8TO0e7/Zpxy8ON0+kXiklZsztQIDM3I2qmsSD+ksLIpeHtZ4rGlbby94Yi3UD4k4L6GA==" saltValue="M1GZLd34VOPoygfRrYANUw==" spinCount="100000" sheet="1" objects="1" scenarios="1"/>
  <mergeCells count="1">
    <mergeCell ref="D2:F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11"/>
  <sheetViews>
    <sheetView topLeftCell="H1" workbookViewId="0">
      <selection activeCell="M1077" sqref="M1077"/>
    </sheetView>
  </sheetViews>
  <sheetFormatPr baseColWidth="10" defaultColWidth="8.83203125" defaultRowHeight="15"/>
  <cols>
    <col min="1" max="1" width="20.5" bestFit="1" customWidth="1"/>
    <col min="4" max="4" width="18.5" customWidth="1"/>
    <col min="5" max="5" width="22.5" customWidth="1"/>
    <col min="6" max="6" width="16.83203125" bestFit="1" customWidth="1"/>
    <col min="7" max="7" width="61.33203125" customWidth="1"/>
    <col min="8" max="8" width="15.5" customWidth="1"/>
    <col min="9" max="9" width="12.6640625" hidden="1" customWidth="1"/>
    <col min="10" max="22" width="12.6640625" customWidth="1"/>
    <col min="23" max="23" width="26" customWidth="1"/>
    <col min="24" max="24" width="12.5" customWidth="1"/>
    <col min="260" max="260" width="18.5" customWidth="1"/>
    <col min="261" max="261" width="22.5" customWidth="1"/>
    <col min="262" max="262" width="24.83203125" customWidth="1"/>
    <col min="263" max="263" width="61.33203125" customWidth="1"/>
    <col min="264" max="264" width="15.5" customWidth="1"/>
    <col min="265" max="278" width="12.6640625" customWidth="1"/>
    <col min="516" max="516" width="18.5" customWidth="1"/>
    <col min="517" max="517" width="22.5" customWidth="1"/>
    <col min="518" max="518" width="24.83203125" customWidth="1"/>
    <col min="519" max="519" width="61.33203125" customWidth="1"/>
    <col min="520" max="520" width="15.5" customWidth="1"/>
    <col min="521" max="534" width="12.6640625" customWidth="1"/>
    <col min="772" max="772" width="18.5" customWidth="1"/>
    <col min="773" max="773" width="22.5" customWidth="1"/>
    <col min="774" max="774" width="24.83203125" customWidth="1"/>
    <col min="775" max="775" width="61.33203125" customWidth="1"/>
    <col min="776" max="776" width="15.5" customWidth="1"/>
    <col min="777" max="790" width="12.6640625" customWidth="1"/>
    <col min="1028" max="1028" width="18.5" customWidth="1"/>
    <col min="1029" max="1029" width="22.5" customWidth="1"/>
    <col min="1030" max="1030" width="24.83203125" customWidth="1"/>
    <col min="1031" max="1031" width="61.33203125" customWidth="1"/>
    <col min="1032" max="1032" width="15.5" customWidth="1"/>
    <col min="1033" max="1046" width="12.6640625" customWidth="1"/>
    <col min="1284" max="1284" width="18.5" customWidth="1"/>
    <col min="1285" max="1285" width="22.5" customWidth="1"/>
    <col min="1286" max="1286" width="24.83203125" customWidth="1"/>
    <col min="1287" max="1287" width="61.33203125" customWidth="1"/>
    <col min="1288" max="1288" width="15.5" customWidth="1"/>
    <col min="1289" max="1302" width="12.6640625" customWidth="1"/>
    <col min="1540" max="1540" width="18.5" customWidth="1"/>
    <col min="1541" max="1541" width="22.5" customWidth="1"/>
    <col min="1542" max="1542" width="24.83203125" customWidth="1"/>
    <col min="1543" max="1543" width="61.33203125" customWidth="1"/>
    <col min="1544" max="1544" width="15.5" customWidth="1"/>
    <col min="1545" max="1558" width="12.6640625" customWidth="1"/>
    <col min="1796" max="1796" width="18.5" customWidth="1"/>
    <col min="1797" max="1797" width="22.5" customWidth="1"/>
    <col min="1798" max="1798" width="24.83203125" customWidth="1"/>
    <col min="1799" max="1799" width="61.33203125" customWidth="1"/>
    <col min="1800" max="1800" width="15.5" customWidth="1"/>
    <col min="1801" max="1814" width="12.6640625" customWidth="1"/>
    <col min="2052" max="2052" width="18.5" customWidth="1"/>
    <col min="2053" max="2053" width="22.5" customWidth="1"/>
    <col min="2054" max="2054" width="24.83203125" customWidth="1"/>
    <col min="2055" max="2055" width="61.33203125" customWidth="1"/>
    <col min="2056" max="2056" width="15.5" customWidth="1"/>
    <col min="2057" max="2070" width="12.6640625" customWidth="1"/>
    <col min="2308" max="2308" width="18.5" customWidth="1"/>
    <col min="2309" max="2309" width="22.5" customWidth="1"/>
    <col min="2310" max="2310" width="24.83203125" customWidth="1"/>
    <col min="2311" max="2311" width="61.33203125" customWidth="1"/>
    <col min="2312" max="2312" width="15.5" customWidth="1"/>
    <col min="2313" max="2326" width="12.6640625" customWidth="1"/>
    <col min="2564" max="2564" width="18.5" customWidth="1"/>
    <col min="2565" max="2565" width="22.5" customWidth="1"/>
    <col min="2566" max="2566" width="24.83203125" customWidth="1"/>
    <col min="2567" max="2567" width="61.33203125" customWidth="1"/>
    <col min="2568" max="2568" width="15.5" customWidth="1"/>
    <col min="2569" max="2582" width="12.6640625" customWidth="1"/>
    <col min="2820" max="2820" width="18.5" customWidth="1"/>
    <col min="2821" max="2821" width="22.5" customWidth="1"/>
    <col min="2822" max="2822" width="24.83203125" customWidth="1"/>
    <col min="2823" max="2823" width="61.33203125" customWidth="1"/>
    <col min="2824" max="2824" width="15.5" customWidth="1"/>
    <col min="2825" max="2838" width="12.6640625" customWidth="1"/>
    <col min="3076" max="3076" width="18.5" customWidth="1"/>
    <col min="3077" max="3077" width="22.5" customWidth="1"/>
    <col min="3078" max="3078" width="24.83203125" customWidth="1"/>
    <col min="3079" max="3079" width="61.33203125" customWidth="1"/>
    <col min="3080" max="3080" width="15.5" customWidth="1"/>
    <col min="3081" max="3094" width="12.6640625" customWidth="1"/>
    <col min="3332" max="3332" width="18.5" customWidth="1"/>
    <col min="3333" max="3333" width="22.5" customWidth="1"/>
    <col min="3334" max="3334" width="24.83203125" customWidth="1"/>
    <col min="3335" max="3335" width="61.33203125" customWidth="1"/>
    <col min="3336" max="3336" width="15.5" customWidth="1"/>
    <col min="3337" max="3350" width="12.6640625" customWidth="1"/>
    <col min="3588" max="3588" width="18.5" customWidth="1"/>
    <col min="3589" max="3589" width="22.5" customWidth="1"/>
    <col min="3590" max="3590" width="24.83203125" customWidth="1"/>
    <col min="3591" max="3591" width="61.33203125" customWidth="1"/>
    <col min="3592" max="3592" width="15.5" customWidth="1"/>
    <col min="3593" max="3606" width="12.6640625" customWidth="1"/>
    <col min="3844" max="3844" width="18.5" customWidth="1"/>
    <col min="3845" max="3845" width="22.5" customWidth="1"/>
    <col min="3846" max="3846" width="24.83203125" customWidth="1"/>
    <col min="3847" max="3847" width="61.33203125" customWidth="1"/>
    <col min="3848" max="3848" width="15.5" customWidth="1"/>
    <col min="3849" max="3862" width="12.6640625" customWidth="1"/>
    <col min="4100" max="4100" width="18.5" customWidth="1"/>
    <col min="4101" max="4101" width="22.5" customWidth="1"/>
    <col min="4102" max="4102" width="24.83203125" customWidth="1"/>
    <col min="4103" max="4103" width="61.33203125" customWidth="1"/>
    <col min="4104" max="4104" width="15.5" customWidth="1"/>
    <col min="4105" max="4118" width="12.6640625" customWidth="1"/>
    <col min="4356" max="4356" width="18.5" customWidth="1"/>
    <col min="4357" max="4357" width="22.5" customWidth="1"/>
    <col min="4358" max="4358" width="24.83203125" customWidth="1"/>
    <col min="4359" max="4359" width="61.33203125" customWidth="1"/>
    <col min="4360" max="4360" width="15.5" customWidth="1"/>
    <col min="4361" max="4374" width="12.6640625" customWidth="1"/>
    <col min="4612" max="4612" width="18.5" customWidth="1"/>
    <col min="4613" max="4613" width="22.5" customWidth="1"/>
    <col min="4614" max="4614" width="24.83203125" customWidth="1"/>
    <col min="4615" max="4615" width="61.33203125" customWidth="1"/>
    <col min="4616" max="4616" width="15.5" customWidth="1"/>
    <col min="4617" max="4630" width="12.6640625" customWidth="1"/>
    <col min="4868" max="4868" width="18.5" customWidth="1"/>
    <col min="4869" max="4869" width="22.5" customWidth="1"/>
    <col min="4870" max="4870" width="24.83203125" customWidth="1"/>
    <col min="4871" max="4871" width="61.33203125" customWidth="1"/>
    <col min="4872" max="4872" width="15.5" customWidth="1"/>
    <col min="4873" max="4886" width="12.6640625" customWidth="1"/>
    <col min="5124" max="5124" width="18.5" customWidth="1"/>
    <col min="5125" max="5125" width="22.5" customWidth="1"/>
    <col min="5126" max="5126" width="24.83203125" customWidth="1"/>
    <col min="5127" max="5127" width="61.33203125" customWidth="1"/>
    <col min="5128" max="5128" width="15.5" customWidth="1"/>
    <col min="5129" max="5142" width="12.6640625" customWidth="1"/>
    <col min="5380" max="5380" width="18.5" customWidth="1"/>
    <col min="5381" max="5381" width="22.5" customWidth="1"/>
    <col min="5382" max="5382" width="24.83203125" customWidth="1"/>
    <col min="5383" max="5383" width="61.33203125" customWidth="1"/>
    <col min="5384" max="5384" width="15.5" customWidth="1"/>
    <col min="5385" max="5398" width="12.6640625" customWidth="1"/>
    <col min="5636" max="5636" width="18.5" customWidth="1"/>
    <col min="5637" max="5637" width="22.5" customWidth="1"/>
    <col min="5638" max="5638" width="24.83203125" customWidth="1"/>
    <col min="5639" max="5639" width="61.33203125" customWidth="1"/>
    <col min="5640" max="5640" width="15.5" customWidth="1"/>
    <col min="5641" max="5654" width="12.6640625" customWidth="1"/>
    <col min="5892" max="5892" width="18.5" customWidth="1"/>
    <col min="5893" max="5893" width="22.5" customWidth="1"/>
    <col min="5894" max="5894" width="24.83203125" customWidth="1"/>
    <col min="5895" max="5895" width="61.33203125" customWidth="1"/>
    <col min="5896" max="5896" width="15.5" customWidth="1"/>
    <col min="5897" max="5910" width="12.6640625" customWidth="1"/>
    <col min="6148" max="6148" width="18.5" customWidth="1"/>
    <col min="6149" max="6149" width="22.5" customWidth="1"/>
    <col min="6150" max="6150" width="24.83203125" customWidth="1"/>
    <col min="6151" max="6151" width="61.33203125" customWidth="1"/>
    <col min="6152" max="6152" width="15.5" customWidth="1"/>
    <col min="6153" max="6166" width="12.6640625" customWidth="1"/>
    <col min="6404" max="6404" width="18.5" customWidth="1"/>
    <col min="6405" max="6405" width="22.5" customWidth="1"/>
    <col min="6406" max="6406" width="24.83203125" customWidth="1"/>
    <col min="6407" max="6407" width="61.33203125" customWidth="1"/>
    <col min="6408" max="6408" width="15.5" customWidth="1"/>
    <col min="6409" max="6422" width="12.6640625" customWidth="1"/>
    <col min="6660" max="6660" width="18.5" customWidth="1"/>
    <col min="6661" max="6661" width="22.5" customWidth="1"/>
    <col min="6662" max="6662" width="24.83203125" customWidth="1"/>
    <col min="6663" max="6663" width="61.33203125" customWidth="1"/>
    <col min="6664" max="6664" width="15.5" customWidth="1"/>
    <col min="6665" max="6678" width="12.6640625" customWidth="1"/>
    <col min="6916" max="6916" width="18.5" customWidth="1"/>
    <col min="6917" max="6917" width="22.5" customWidth="1"/>
    <col min="6918" max="6918" width="24.83203125" customWidth="1"/>
    <col min="6919" max="6919" width="61.33203125" customWidth="1"/>
    <col min="6920" max="6920" width="15.5" customWidth="1"/>
    <col min="6921" max="6934" width="12.6640625" customWidth="1"/>
    <col min="7172" max="7172" width="18.5" customWidth="1"/>
    <col min="7173" max="7173" width="22.5" customWidth="1"/>
    <col min="7174" max="7174" width="24.83203125" customWidth="1"/>
    <col min="7175" max="7175" width="61.33203125" customWidth="1"/>
    <col min="7176" max="7176" width="15.5" customWidth="1"/>
    <col min="7177" max="7190" width="12.6640625" customWidth="1"/>
    <col min="7428" max="7428" width="18.5" customWidth="1"/>
    <col min="7429" max="7429" width="22.5" customWidth="1"/>
    <col min="7430" max="7430" width="24.83203125" customWidth="1"/>
    <col min="7431" max="7431" width="61.33203125" customWidth="1"/>
    <col min="7432" max="7432" width="15.5" customWidth="1"/>
    <col min="7433" max="7446" width="12.6640625" customWidth="1"/>
    <col min="7684" max="7684" width="18.5" customWidth="1"/>
    <col min="7685" max="7685" width="22.5" customWidth="1"/>
    <col min="7686" max="7686" width="24.83203125" customWidth="1"/>
    <col min="7687" max="7687" width="61.33203125" customWidth="1"/>
    <col min="7688" max="7688" width="15.5" customWidth="1"/>
    <col min="7689" max="7702" width="12.6640625" customWidth="1"/>
    <col min="7940" max="7940" width="18.5" customWidth="1"/>
    <col min="7941" max="7941" width="22.5" customWidth="1"/>
    <col min="7942" max="7942" width="24.83203125" customWidth="1"/>
    <col min="7943" max="7943" width="61.33203125" customWidth="1"/>
    <col min="7944" max="7944" width="15.5" customWidth="1"/>
    <col min="7945" max="7958" width="12.6640625" customWidth="1"/>
    <col min="8196" max="8196" width="18.5" customWidth="1"/>
    <col min="8197" max="8197" width="22.5" customWidth="1"/>
    <col min="8198" max="8198" width="24.83203125" customWidth="1"/>
    <col min="8199" max="8199" width="61.33203125" customWidth="1"/>
    <col min="8200" max="8200" width="15.5" customWidth="1"/>
    <col min="8201" max="8214" width="12.6640625" customWidth="1"/>
    <col min="8452" max="8452" width="18.5" customWidth="1"/>
    <col min="8453" max="8453" width="22.5" customWidth="1"/>
    <col min="8454" max="8454" width="24.83203125" customWidth="1"/>
    <col min="8455" max="8455" width="61.33203125" customWidth="1"/>
    <col min="8456" max="8456" width="15.5" customWidth="1"/>
    <col min="8457" max="8470" width="12.6640625" customWidth="1"/>
    <col min="8708" max="8708" width="18.5" customWidth="1"/>
    <col min="8709" max="8709" width="22.5" customWidth="1"/>
    <col min="8710" max="8710" width="24.83203125" customWidth="1"/>
    <col min="8711" max="8711" width="61.33203125" customWidth="1"/>
    <col min="8712" max="8712" width="15.5" customWidth="1"/>
    <col min="8713" max="8726" width="12.6640625" customWidth="1"/>
    <col min="8964" max="8964" width="18.5" customWidth="1"/>
    <col min="8965" max="8965" width="22.5" customWidth="1"/>
    <col min="8966" max="8966" width="24.83203125" customWidth="1"/>
    <col min="8967" max="8967" width="61.33203125" customWidth="1"/>
    <col min="8968" max="8968" width="15.5" customWidth="1"/>
    <col min="8969" max="8982" width="12.6640625" customWidth="1"/>
    <col min="9220" max="9220" width="18.5" customWidth="1"/>
    <col min="9221" max="9221" width="22.5" customWidth="1"/>
    <col min="9222" max="9222" width="24.83203125" customWidth="1"/>
    <col min="9223" max="9223" width="61.33203125" customWidth="1"/>
    <col min="9224" max="9224" width="15.5" customWidth="1"/>
    <col min="9225" max="9238" width="12.6640625" customWidth="1"/>
    <col min="9476" max="9476" width="18.5" customWidth="1"/>
    <col min="9477" max="9477" width="22.5" customWidth="1"/>
    <col min="9478" max="9478" width="24.83203125" customWidth="1"/>
    <col min="9479" max="9479" width="61.33203125" customWidth="1"/>
    <col min="9480" max="9480" width="15.5" customWidth="1"/>
    <col min="9481" max="9494" width="12.6640625" customWidth="1"/>
    <col min="9732" max="9732" width="18.5" customWidth="1"/>
    <col min="9733" max="9733" width="22.5" customWidth="1"/>
    <col min="9734" max="9734" width="24.83203125" customWidth="1"/>
    <col min="9735" max="9735" width="61.33203125" customWidth="1"/>
    <col min="9736" max="9736" width="15.5" customWidth="1"/>
    <col min="9737" max="9750" width="12.6640625" customWidth="1"/>
    <col min="9988" max="9988" width="18.5" customWidth="1"/>
    <col min="9989" max="9989" width="22.5" customWidth="1"/>
    <col min="9990" max="9990" width="24.83203125" customWidth="1"/>
    <col min="9991" max="9991" width="61.33203125" customWidth="1"/>
    <col min="9992" max="9992" width="15.5" customWidth="1"/>
    <col min="9993" max="10006" width="12.6640625" customWidth="1"/>
    <col min="10244" max="10244" width="18.5" customWidth="1"/>
    <col min="10245" max="10245" width="22.5" customWidth="1"/>
    <col min="10246" max="10246" width="24.83203125" customWidth="1"/>
    <col min="10247" max="10247" width="61.33203125" customWidth="1"/>
    <col min="10248" max="10248" width="15.5" customWidth="1"/>
    <col min="10249" max="10262" width="12.6640625" customWidth="1"/>
    <col min="10500" max="10500" width="18.5" customWidth="1"/>
    <col min="10501" max="10501" width="22.5" customWidth="1"/>
    <col min="10502" max="10502" width="24.83203125" customWidth="1"/>
    <col min="10503" max="10503" width="61.33203125" customWidth="1"/>
    <col min="10504" max="10504" width="15.5" customWidth="1"/>
    <col min="10505" max="10518" width="12.6640625" customWidth="1"/>
    <col min="10756" max="10756" width="18.5" customWidth="1"/>
    <col min="10757" max="10757" width="22.5" customWidth="1"/>
    <col min="10758" max="10758" width="24.83203125" customWidth="1"/>
    <col min="10759" max="10759" width="61.33203125" customWidth="1"/>
    <col min="10760" max="10760" width="15.5" customWidth="1"/>
    <col min="10761" max="10774" width="12.6640625" customWidth="1"/>
    <col min="11012" max="11012" width="18.5" customWidth="1"/>
    <col min="11013" max="11013" width="22.5" customWidth="1"/>
    <col min="11014" max="11014" width="24.83203125" customWidth="1"/>
    <col min="11015" max="11015" width="61.33203125" customWidth="1"/>
    <col min="11016" max="11016" width="15.5" customWidth="1"/>
    <col min="11017" max="11030" width="12.6640625" customWidth="1"/>
    <col min="11268" max="11268" width="18.5" customWidth="1"/>
    <col min="11269" max="11269" width="22.5" customWidth="1"/>
    <col min="11270" max="11270" width="24.83203125" customWidth="1"/>
    <col min="11271" max="11271" width="61.33203125" customWidth="1"/>
    <col min="11272" max="11272" width="15.5" customWidth="1"/>
    <col min="11273" max="11286" width="12.6640625" customWidth="1"/>
    <col min="11524" max="11524" width="18.5" customWidth="1"/>
    <col min="11525" max="11525" width="22.5" customWidth="1"/>
    <col min="11526" max="11526" width="24.83203125" customWidth="1"/>
    <col min="11527" max="11527" width="61.33203125" customWidth="1"/>
    <col min="11528" max="11528" width="15.5" customWidth="1"/>
    <col min="11529" max="11542" width="12.6640625" customWidth="1"/>
    <col min="11780" max="11780" width="18.5" customWidth="1"/>
    <col min="11781" max="11781" width="22.5" customWidth="1"/>
    <col min="11782" max="11782" width="24.83203125" customWidth="1"/>
    <col min="11783" max="11783" width="61.33203125" customWidth="1"/>
    <col min="11784" max="11784" width="15.5" customWidth="1"/>
    <col min="11785" max="11798" width="12.6640625" customWidth="1"/>
    <col min="12036" max="12036" width="18.5" customWidth="1"/>
    <col min="12037" max="12037" width="22.5" customWidth="1"/>
    <col min="12038" max="12038" width="24.83203125" customWidth="1"/>
    <col min="12039" max="12039" width="61.33203125" customWidth="1"/>
    <col min="12040" max="12040" width="15.5" customWidth="1"/>
    <col min="12041" max="12054" width="12.6640625" customWidth="1"/>
    <col min="12292" max="12292" width="18.5" customWidth="1"/>
    <col min="12293" max="12293" width="22.5" customWidth="1"/>
    <col min="12294" max="12294" width="24.83203125" customWidth="1"/>
    <col min="12295" max="12295" width="61.33203125" customWidth="1"/>
    <col min="12296" max="12296" width="15.5" customWidth="1"/>
    <col min="12297" max="12310" width="12.6640625" customWidth="1"/>
    <col min="12548" max="12548" width="18.5" customWidth="1"/>
    <col min="12549" max="12549" width="22.5" customWidth="1"/>
    <col min="12550" max="12550" width="24.83203125" customWidth="1"/>
    <col min="12551" max="12551" width="61.33203125" customWidth="1"/>
    <col min="12552" max="12552" width="15.5" customWidth="1"/>
    <col min="12553" max="12566" width="12.6640625" customWidth="1"/>
    <col min="12804" max="12804" width="18.5" customWidth="1"/>
    <col min="12805" max="12805" width="22.5" customWidth="1"/>
    <col min="12806" max="12806" width="24.83203125" customWidth="1"/>
    <col min="12807" max="12807" width="61.33203125" customWidth="1"/>
    <col min="12808" max="12808" width="15.5" customWidth="1"/>
    <col min="12809" max="12822" width="12.6640625" customWidth="1"/>
    <col min="13060" max="13060" width="18.5" customWidth="1"/>
    <col min="13061" max="13061" width="22.5" customWidth="1"/>
    <col min="13062" max="13062" width="24.83203125" customWidth="1"/>
    <col min="13063" max="13063" width="61.33203125" customWidth="1"/>
    <col min="13064" max="13064" width="15.5" customWidth="1"/>
    <col min="13065" max="13078" width="12.6640625" customWidth="1"/>
    <col min="13316" max="13316" width="18.5" customWidth="1"/>
    <col min="13317" max="13317" width="22.5" customWidth="1"/>
    <col min="13318" max="13318" width="24.83203125" customWidth="1"/>
    <col min="13319" max="13319" width="61.33203125" customWidth="1"/>
    <col min="13320" max="13320" width="15.5" customWidth="1"/>
    <col min="13321" max="13334" width="12.6640625" customWidth="1"/>
    <col min="13572" max="13572" width="18.5" customWidth="1"/>
    <col min="13573" max="13573" width="22.5" customWidth="1"/>
    <col min="13574" max="13574" width="24.83203125" customWidth="1"/>
    <col min="13575" max="13575" width="61.33203125" customWidth="1"/>
    <col min="13576" max="13576" width="15.5" customWidth="1"/>
    <col min="13577" max="13590" width="12.6640625" customWidth="1"/>
    <col min="13828" max="13828" width="18.5" customWidth="1"/>
    <col min="13829" max="13829" width="22.5" customWidth="1"/>
    <col min="13830" max="13830" width="24.83203125" customWidth="1"/>
    <col min="13831" max="13831" width="61.33203125" customWidth="1"/>
    <col min="13832" max="13832" width="15.5" customWidth="1"/>
    <col min="13833" max="13846" width="12.6640625" customWidth="1"/>
    <col min="14084" max="14084" width="18.5" customWidth="1"/>
    <col min="14085" max="14085" width="22.5" customWidth="1"/>
    <col min="14086" max="14086" width="24.83203125" customWidth="1"/>
    <col min="14087" max="14087" width="61.33203125" customWidth="1"/>
    <col min="14088" max="14088" width="15.5" customWidth="1"/>
    <col min="14089" max="14102" width="12.6640625" customWidth="1"/>
    <col min="14340" max="14340" width="18.5" customWidth="1"/>
    <col min="14341" max="14341" width="22.5" customWidth="1"/>
    <col min="14342" max="14342" width="24.83203125" customWidth="1"/>
    <col min="14343" max="14343" width="61.33203125" customWidth="1"/>
    <col min="14344" max="14344" width="15.5" customWidth="1"/>
    <col min="14345" max="14358" width="12.6640625" customWidth="1"/>
    <col min="14596" max="14596" width="18.5" customWidth="1"/>
    <col min="14597" max="14597" width="22.5" customWidth="1"/>
    <col min="14598" max="14598" width="24.83203125" customWidth="1"/>
    <col min="14599" max="14599" width="61.33203125" customWidth="1"/>
    <col min="14600" max="14600" width="15.5" customWidth="1"/>
    <col min="14601" max="14614" width="12.6640625" customWidth="1"/>
    <col min="14852" max="14852" width="18.5" customWidth="1"/>
    <col min="14853" max="14853" width="22.5" customWidth="1"/>
    <col min="14854" max="14854" width="24.83203125" customWidth="1"/>
    <col min="14855" max="14855" width="61.33203125" customWidth="1"/>
    <col min="14856" max="14856" width="15.5" customWidth="1"/>
    <col min="14857" max="14870" width="12.6640625" customWidth="1"/>
    <col min="15108" max="15108" width="18.5" customWidth="1"/>
    <col min="15109" max="15109" width="22.5" customWidth="1"/>
    <col min="15110" max="15110" width="24.83203125" customWidth="1"/>
    <col min="15111" max="15111" width="61.33203125" customWidth="1"/>
    <col min="15112" max="15112" width="15.5" customWidth="1"/>
    <col min="15113" max="15126" width="12.6640625" customWidth="1"/>
    <col min="15364" max="15364" width="18.5" customWidth="1"/>
    <col min="15365" max="15365" width="22.5" customWidth="1"/>
    <col min="15366" max="15366" width="24.83203125" customWidth="1"/>
    <col min="15367" max="15367" width="61.33203125" customWidth="1"/>
    <col min="15368" max="15368" width="15.5" customWidth="1"/>
    <col min="15369" max="15382" width="12.6640625" customWidth="1"/>
    <col min="15620" max="15620" width="18.5" customWidth="1"/>
    <col min="15621" max="15621" width="22.5" customWidth="1"/>
    <col min="15622" max="15622" width="24.83203125" customWidth="1"/>
    <col min="15623" max="15623" width="61.33203125" customWidth="1"/>
    <col min="15624" max="15624" width="15.5" customWidth="1"/>
    <col min="15625" max="15638" width="12.6640625" customWidth="1"/>
    <col min="15876" max="15876" width="18.5" customWidth="1"/>
    <col min="15877" max="15877" width="22.5" customWidth="1"/>
    <col min="15878" max="15878" width="24.83203125" customWidth="1"/>
    <col min="15879" max="15879" width="61.33203125" customWidth="1"/>
    <col min="15880" max="15880" width="15.5" customWidth="1"/>
    <col min="15881" max="15894" width="12.6640625" customWidth="1"/>
    <col min="16132" max="16132" width="18.5" customWidth="1"/>
    <col min="16133" max="16133" width="22.5" customWidth="1"/>
    <col min="16134" max="16134" width="24.83203125" customWidth="1"/>
    <col min="16135" max="16135" width="61.33203125" customWidth="1"/>
    <col min="16136" max="16136" width="15.5" customWidth="1"/>
    <col min="16137" max="16150" width="12.6640625" customWidth="1"/>
  </cols>
  <sheetData>
    <row r="1" spans="1:25">
      <c r="D1" s="6"/>
      <c r="E1" s="6"/>
      <c r="F1" s="6">
        <v>1</v>
      </c>
      <c r="G1" s="6">
        <v>2</v>
      </c>
      <c r="H1" s="28">
        <v>3</v>
      </c>
      <c r="I1" s="6">
        <v>4</v>
      </c>
      <c r="J1" s="6">
        <v>5</v>
      </c>
      <c r="K1" s="28">
        <v>6</v>
      </c>
      <c r="L1" s="6">
        <v>7</v>
      </c>
      <c r="M1" s="6">
        <v>8</v>
      </c>
      <c r="N1" s="28">
        <v>9</v>
      </c>
      <c r="O1" s="6">
        <v>10</v>
      </c>
      <c r="P1" s="6">
        <v>11</v>
      </c>
      <c r="Q1" s="28">
        <v>12</v>
      </c>
      <c r="R1" s="6">
        <v>13</v>
      </c>
      <c r="S1" s="6">
        <v>14</v>
      </c>
      <c r="T1" s="28">
        <v>15</v>
      </c>
    </row>
    <row r="2" spans="1:25" ht="15" customHeight="1">
      <c r="D2" s="171" t="s">
        <v>218</v>
      </c>
      <c r="E2" s="171"/>
      <c r="F2" s="171"/>
      <c r="G2" s="6"/>
      <c r="H2" s="28"/>
      <c r="I2" s="29"/>
      <c r="J2" s="6"/>
      <c r="K2" s="28"/>
      <c r="L2" s="6"/>
      <c r="M2" s="28"/>
      <c r="N2" s="6"/>
      <c r="O2" s="6"/>
      <c r="P2" s="6"/>
    </row>
    <row r="3" spans="1:25">
      <c r="D3" s="171"/>
      <c r="E3" s="171"/>
      <c r="F3" s="171"/>
      <c r="G3" s="6"/>
      <c r="H3" s="28"/>
      <c r="I3" s="29"/>
      <c r="J3" s="6"/>
      <c r="K3" s="28"/>
      <c r="L3" s="6"/>
      <c r="M3" s="28"/>
      <c r="N3" s="6"/>
      <c r="O3" s="6"/>
      <c r="P3" s="6"/>
    </row>
    <row r="4" spans="1:25">
      <c r="D4" s="171"/>
      <c r="E4" s="171"/>
      <c r="F4" s="171"/>
      <c r="G4" s="6"/>
      <c r="H4" s="28"/>
      <c r="I4" s="29"/>
      <c r="J4" s="6"/>
      <c r="K4" s="28"/>
      <c r="L4" s="6"/>
      <c r="M4" s="28"/>
      <c r="N4" s="6"/>
      <c r="O4" s="6"/>
      <c r="P4" s="6"/>
      <c r="T4">
        <f>COUNTIF(T7:T204,"&lt;3.4")</f>
        <v>8</v>
      </c>
      <c r="W4">
        <f>COUNTIF(W7:W204,"&lt;3.4")</f>
        <v>13</v>
      </c>
    </row>
    <row r="5" spans="1:25">
      <c r="D5" s="6"/>
      <c r="E5" s="6"/>
      <c r="F5" s="6"/>
      <c r="G5" s="6"/>
      <c r="H5" s="28"/>
      <c r="I5" s="29"/>
      <c r="J5" s="6"/>
      <c r="K5" s="28"/>
      <c r="L5" s="6"/>
      <c r="M5" s="28"/>
      <c r="N5" s="6"/>
      <c r="O5" s="6"/>
      <c r="P5" s="6"/>
    </row>
    <row r="6" spans="1:25" ht="60.75" customHeight="1">
      <c r="A6" t="s">
        <v>219</v>
      </c>
      <c r="D6" s="30" t="s">
        <v>220</v>
      </c>
      <c r="E6" s="31" t="s">
        <v>221</v>
      </c>
      <c r="F6" s="30" t="s">
        <v>222</v>
      </c>
      <c r="G6" s="31" t="s">
        <v>223</v>
      </c>
      <c r="H6" s="30" t="s">
        <v>224</v>
      </c>
      <c r="I6" s="32" t="s">
        <v>225</v>
      </c>
      <c r="J6" s="30" t="s">
        <v>226</v>
      </c>
      <c r="K6" s="30" t="s">
        <v>227</v>
      </c>
      <c r="L6" s="30" t="s">
        <v>228</v>
      </c>
      <c r="M6" s="30" t="s">
        <v>229</v>
      </c>
      <c r="N6" s="30" t="s">
        <v>230</v>
      </c>
      <c r="O6" s="30" t="s">
        <v>231</v>
      </c>
      <c r="P6" s="30" t="s">
        <v>232</v>
      </c>
      <c r="Q6" s="30" t="s">
        <v>233</v>
      </c>
      <c r="R6" s="30" t="s">
        <v>234</v>
      </c>
      <c r="S6" s="30" t="s">
        <v>235</v>
      </c>
      <c r="T6" s="30" t="s">
        <v>236</v>
      </c>
      <c r="U6" s="30" t="s">
        <v>237</v>
      </c>
      <c r="V6" s="30" t="s">
        <v>238</v>
      </c>
      <c r="W6" s="30" t="s">
        <v>239</v>
      </c>
      <c r="X6" s="33" t="s">
        <v>240</v>
      </c>
    </row>
    <row r="7" spans="1:25">
      <c r="A7" s="34">
        <v>523456</v>
      </c>
      <c r="B7">
        <f t="shared" ref="B7:C45" si="0">E7*1</f>
        <v>25000</v>
      </c>
      <c r="C7">
        <f t="shared" si="0"/>
        <v>4115881</v>
      </c>
      <c r="D7" t="s">
        <v>732</v>
      </c>
      <c r="E7" t="s">
        <v>733</v>
      </c>
      <c r="F7" s="37">
        <v>4115881</v>
      </c>
      <c r="G7" t="s">
        <v>734</v>
      </c>
      <c r="H7" t="s">
        <v>744</v>
      </c>
      <c r="J7">
        <v>9784.92</v>
      </c>
      <c r="K7">
        <v>2833.83</v>
      </c>
      <c r="L7">
        <v>0</v>
      </c>
      <c r="M7">
        <v>0</v>
      </c>
      <c r="N7">
        <v>0</v>
      </c>
      <c r="O7">
        <v>2461.27</v>
      </c>
      <c r="P7">
        <v>0</v>
      </c>
      <c r="Q7">
        <v>0</v>
      </c>
      <c r="R7">
        <v>5566</v>
      </c>
      <c r="S7">
        <v>15080.02</v>
      </c>
      <c r="T7">
        <v>2.71</v>
      </c>
      <c r="U7">
        <v>65</v>
      </c>
      <c r="V7">
        <f t="shared" ref="V7:V77" si="1">IF(ISERROR(ROUND(Q7/R7,2)),0,ROUND(Q7/R7,2))</f>
        <v>0</v>
      </c>
      <c r="W7">
        <f t="shared" ref="W7:W77" si="2">IF(U7&gt;61,T7-V7,T7)</f>
        <v>2.71</v>
      </c>
      <c r="X7">
        <f t="shared" ref="X7:X77" si="3">T7-W7</f>
        <v>0</v>
      </c>
      <c r="Y7">
        <v>1</v>
      </c>
    </row>
    <row r="8" spans="1:25">
      <c r="A8" s="34">
        <v>523456</v>
      </c>
      <c r="D8">
        <v>505085</v>
      </c>
      <c r="E8">
        <v>10200</v>
      </c>
      <c r="F8">
        <v>4113916</v>
      </c>
      <c r="G8" t="s">
        <v>248</v>
      </c>
      <c r="H8">
        <v>20184</v>
      </c>
      <c r="J8">
        <v>12794.25</v>
      </c>
      <c r="K8">
        <v>3236.25</v>
      </c>
      <c r="L8">
        <v>0</v>
      </c>
      <c r="M8">
        <v>0</v>
      </c>
      <c r="N8">
        <v>0</v>
      </c>
      <c r="O8">
        <v>4351.25</v>
      </c>
      <c r="P8">
        <v>802.75</v>
      </c>
      <c r="Q8">
        <v>461.5</v>
      </c>
      <c r="R8">
        <v>6217</v>
      </c>
      <c r="S8">
        <v>21646</v>
      </c>
      <c r="T8">
        <v>3.48</v>
      </c>
      <c r="U8">
        <v>85</v>
      </c>
      <c r="V8">
        <v>7.0000000000000007E-2</v>
      </c>
      <c r="W8">
        <v>3.41</v>
      </c>
      <c r="X8">
        <v>-6.999999999999984E-2</v>
      </c>
    </row>
    <row r="9" spans="1:25">
      <c r="A9" s="34">
        <v>523456</v>
      </c>
      <c r="D9" t="s">
        <v>273</v>
      </c>
      <c r="E9">
        <v>31590</v>
      </c>
      <c r="F9">
        <v>4205407</v>
      </c>
      <c r="G9" t="s">
        <v>275</v>
      </c>
      <c r="H9">
        <v>20184</v>
      </c>
      <c r="J9">
        <v>3867.3000000000011</v>
      </c>
      <c r="K9">
        <v>156.5</v>
      </c>
      <c r="L9">
        <v>0</v>
      </c>
      <c r="M9">
        <v>0</v>
      </c>
      <c r="N9">
        <v>53</v>
      </c>
      <c r="O9">
        <v>1586.2999999999995</v>
      </c>
      <c r="P9">
        <v>265.8</v>
      </c>
      <c r="Q9">
        <v>248</v>
      </c>
      <c r="R9">
        <v>1074</v>
      </c>
      <c r="S9">
        <v>6176.9000000000005</v>
      </c>
      <c r="T9">
        <v>5.75</v>
      </c>
      <c r="U9">
        <v>20</v>
      </c>
      <c r="V9">
        <v>0.23</v>
      </c>
      <c r="W9">
        <v>5.75</v>
      </c>
      <c r="X9">
        <v>0</v>
      </c>
    </row>
    <row r="10" spans="1:25">
      <c r="A10" s="34">
        <v>523456</v>
      </c>
      <c r="D10">
        <v>505114</v>
      </c>
      <c r="E10">
        <v>15200</v>
      </c>
      <c r="F10">
        <v>4115661</v>
      </c>
      <c r="G10" t="s">
        <v>293</v>
      </c>
      <c r="H10">
        <v>20184</v>
      </c>
      <c r="J10">
        <v>20174.37000000001</v>
      </c>
      <c r="K10">
        <v>3310.72</v>
      </c>
      <c r="L10">
        <v>590.27</v>
      </c>
      <c r="M10">
        <v>0</v>
      </c>
      <c r="N10">
        <v>2257.6899999999996</v>
      </c>
      <c r="O10">
        <v>10529.810000000003</v>
      </c>
      <c r="P10">
        <v>1004.8500000000001</v>
      </c>
      <c r="Q10">
        <v>512</v>
      </c>
      <c r="R10">
        <v>10010</v>
      </c>
      <c r="S10">
        <v>38379.710000000014</v>
      </c>
      <c r="T10">
        <v>3.83</v>
      </c>
      <c r="U10">
        <v>124</v>
      </c>
      <c r="V10">
        <v>0.05</v>
      </c>
      <c r="W10">
        <v>3.7800000000000002</v>
      </c>
      <c r="X10">
        <v>-4.9999999999999822E-2</v>
      </c>
    </row>
    <row r="11" spans="1:25">
      <c r="A11" s="34">
        <v>523456</v>
      </c>
      <c r="D11">
        <v>505027</v>
      </c>
      <c r="E11">
        <v>14200</v>
      </c>
      <c r="F11">
        <v>4152708</v>
      </c>
      <c r="G11" t="s">
        <v>78</v>
      </c>
      <c r="H11">
        <v>20184</v>
      </c>
      <c r="J11">
        <v>7345.5399999999991</v>
      </c>
      <c r="K11">
        <v>2683.2200000000003</v>
      </c>
      <c r="L11">
        <v>0</v>
      </c>
      <c r="M11">
        <v>0</v>
      </c>
      <c r="N11">
        <v>0</v>
      </c>
      <c r="O11">
        <v>1480.7199999999996</v>
      </c>
      <c r="P11">
        <v>480</v>
      </c>
      <c r="Q11">
        <v>469.5</v>
      </c>
      <c r="R11">
        <v>2197</v>
      </c>
      <c r="S11">
        <v>12458.979999999998</v>
      </c>
      <c r="T11">
        <v>5.67</v>
      </c>
      <c r="U11">
        <v>40</v>
      </c>
      <c r="V11">
        <v>0.21</v>
      </c>
      <c r="W11">
        <v>5.67</v>
      </c>
      <c r="X11">
        <v>0</v>
      </c>
    </row>
    <row r="12" spans="1:25">
      <c r="A12" s="34">
        <v>523456</v>
      </c>
      <c r="D12">
        <v>505436</v>
      </c>
      <c r="E12">
        <v>40040</v>
      </c>
      <c r="F12">
        <v>4115751</v>
      </c>
      <c r="G12" t="s">
        <v>563</v>
      </c>
      <c r="H12">
        <v>20184</v>
      </c>
      <c r="J12">
        <v>19483.049999999992</v>
      </c>
      <c r="K12">
        <v>7051.2400000000016</v>
      </c>
      <c r="L12">
        <v>0</v>
      </c>
      <c r="M12">
        <v>0</v>
      </c>
      <c r="N12">
        <v>1406.1499999999999</v>
      </c>
      <c r="O12">
        <v>3259.969999999998</v>
      </c>
      <c r="P12">
        <v>2346.4700000000003</v>
      </c>
      <c r="Q12">
        <v>544</v>
      </c>
      <c r="R12">
        <v>8134</v>
      </c>
      <c r="S12">
        <v>34090.87999999999</v>
      </c>
      <c r="T12">
        <v>4.1900000000000004</v>
      </c>
      <c r="U12">
        <v>120</v>
      </c>
      <c r="V12">
        <v>7.0000000000000007E-2</v>
      </c>
      <c r="W12">
        <v>4.12</v>
      </c>
      <c r="X12">
        <v>-7.0000000000000284E-2</v>
      </c>
    </row>
    <row r="13" spans="1:25">
      <c r="A13" s="34">
        <v>523456</v>
      </c>
      <c r="D13">
        <v>505289</v>
      </c>
      <c r="E13">
        <v>31570</v>
      </c>
      <c r="F13">
        <v>4115781</v>
      </c>
      <c r="G13" t="s">
        <v>566</v>
      </c>
      <c r="H13">
        <v>20184</v>
      </c>
      <c r="J13">
        <v>21656.80999999999</v>
      </c>
      <c r="K13">
        <v>8531.5999999999949</v>
      </c>
      <c r="L13">
        <v>0</v>
      </c>
      <c r="M13">
        <v>0</v>
      </c>
      <c r="N13">
        <v>0</v>
      </c>
      <c r="O13">
        <v>7274.2499999999991</v>
      </c>
      <c r="P13">
        <v>2812.4700000000003</v>
      </c>
      <c r="Q13">
        <v>512</v>
      </c>
      <c r="R13">
        <v>9976</v>
      </c>
      <c r="S13">
        <v>40787.129999999983</v>
      </c>
      <c r="T13">
        <v>4.09</v>
      </c>
      <c r="U13">
        <v>124</v>
      </c>
      <c r="V13">
        <v>0.05</v>
      </c>
      <c r="W13">
        <v>4.04</v>
      </c>
      <c r="X13">
        <v>-4.9999999999999822E-2</v>
      </c>
    </row>
    <row r="14" spans="1:25">
      <c r="A14" s="34">
        <v>523456</v>
      </c>
      <c r="D14">
        <v>505371</v>
      </c>
      <c r="E14">
        <v>39960</v>
      </c>
      <c r="F14">
        <v>4915321</v>
      </c>
      <c r="G14" t="s">
        <v>438</v>
      </c>
      <c r="H14">
        <v>20184</v>
      </c>
      <c r="J14">
        <v>9797.1399999999976</v>
      </c>
      <c r="K14">
        <v>3471.69</v>
      </c>
      <c r="L14">
        <v>0</v>
      </c>
      <c r="M14">
        <v>0</v>
      </c>
      <c r="N14">
        <v>0</v>
      </c>
      <c r="O14">
        <v>3818.55</v>
      </c>
      <c r="P14">
        <v>848</v>
      </c>
      <c r="Q14">
        <v>528</v>
      </c>
      <c r="R14">
        <v>3225</v>
      </c>
      <c r="S14">
        <v>18463.379999999997</v>
      </c>
      <c r="T14">
        <v>5.73</v>
      </c>
      <c r="U14">
        <v>54</v>
      </c>
      <c r="V14">
        <v>0.16</v>
      </c>
      <c r="W14">
        <v>5.73</v>
      </c>
      <c r="X14">
        <v>0</v>
      </c>
    </row>
    <row r="15" spans="1:25">
      <c r="A15" s="34">
        <v>523456</v>
      </c>
      <c r="B15">
        <f t="shared" si="0"/>
        <v>21400</v>
      </c>
      <c r="C15">
        <f t="shared" si="0"/>
        <v>4174900</v>
      </c>
      <c r="D15" t="s">
        <v>709</v>
      </c>
      <c r="E15" t="s">
        <v>710</v>
      </c>
      <c r="F15" s="37">
        <v>4174900</v>
      </c>
      <c r="G15" t="s">
        <v>215</v>
      </c>
      <c r="H15" t="s">
        <v>744</v>
      </c>
      <c r="J15">
        <v>9179.75</v>
      </c>
      <c r="K15">
        <v>2013</v>
      </c>
      <c r="L15">
        <v>616</v>
      </c>
      <c r="M15">
        <v>0</v>
      </c>
      <c r="N15">
        <v>0</v>
      </c>
      <c r="O15">
        <v>1803.5</v>
      </c>
      <c r="P15">
        <v>952</v>
      </c>
      <c r="Q15">
        <v>0</v>
      </c>
      <c r="R15">
        <v>4922</v>
      </c>
      <c r="S15">
        <v>14564.25</v>
      </c>
      <c r="T15">
        <v>2.96</v>
      </c>
      <c r="U15">
        <v>62</v>
      </c>
      <c r="V15">
        <f t="shared" si="1"/>
        <v>0</v>
      </c>
      <c r="W15">
        <f t="shared" si="2"/>
        <v>2.96</v>
      </c>
      <c r="X15">
        <f t="shared" si="3"/>
        <v>0</v>
      </c>
      <c r="Y15">
        <v>2</v>
      </c>
    </row>
    <row r="16" spans="1:25">
      <c r="A16" s="34">
        <v>523456</v>
      </c>
      <c r="B16">
        <f t="shared" si="0"/>
        <v>24400</v>
      </c>
      <c r="C16">
        <f t="shared" si="0"/>
        <v>4115601</v>
      </c>
      <c r="D16" t="s">
        <v>270</v>
      </c>
      <c r="E16" t="s">
        <v>271</v>
      </c>
      <c r="F16" s="37">
        <v>4115601</v>
      </c>
      <c r="G16" t="s">
        <v>272</v>
      </c>
      <c r="H16" t="s">
        <v>744</v>
      </c>
      <c r="J16">
        <v>11558.59</v>
      </c>
      <c r="K16">
        <v>5262.8</v>
      </c>
      <c r="L16">
        <v>621.1</v>
      </c>
      <c r="M16">
        <v>0</v>
      </c>
      <c r="N16">
        <v>3799.02</v>
      </c>
      <c r="O16">
        <v>2619.39</v>
      </c>
      <c r="P16">
        <v>528</v>
      </c>
      <c r="Q16">
        <v>975.2</v>
      </c>
      <c r="R16">
        <v>8206</v>
      </c>
      <c r="S16">
        <v>25364.1</v>
      </c>
      <c r="T16">
        <v>3.09</v>
      </c>
      <c r="U16">
        <v>98</v>
      </c>
      <c r="V16">
        <f t="shared" si="1"/>
        <v>0.12</v>
      </c>
      <c r="W16">
        <f t="shared" si="2"/>
        <v>2.9699999999999998</v>
      </c>
      <c r="X16">
        <f t="shared" si="3"/>
        <v>0.12000000000000011</v>
      </c>
      <c r="Y16">
        <v>3</v>
      </c>
    </row>
    <row r="17" spans="1:25">
      <c r="A17" s="34">
        <v>523456</v>
      </c>
      <c r="B17">
        <f t="shared" si="0"/>
        <v>39990</v>
      </c>
      <c r="C17">
        <f t="shared" si="0"/>
        <v>4219408</v>
      </c>
      <c r="D17" t="s">
        <v>359</v>
      </c>
      <c r="E17" t="s">
        <v>360</v>
      </c>
      <c r="F17" s="37">
        <v>4219408</v>
      </c>
      <c r="G17" t="s">
        <v>146</v>
      </c>
      <c r="H17" t="s">
        <v>744</v>
      </c>
      <c r="J17">
        <v>4101.5</v>
      </c>
      <c r="K17">
        <v>304.25</v>
      </c>
      <c r="L17">
        <v>0</v>
      </c>
      <c r="M17">
        <v>0</v>
      </c>
      <c r="N17">
        <v>0</v>
      </c>
      <c r="O17">
        <v>2598</v>
      </c>
      <c r="P17">
        <v>1313.75</v>
      </c>
      <c r="Q17">
        <v>0</v>
      </c>
      <c r="R17">
        <v>2735</v>
      </c>
      <c r="S17">
        <v>8317.5</v>
      </c>
      <c r="T17">
        <v>3.04</v>
      </c>
      <c r="U17">
        <v>40</v>
      </c>
      <c r="V17">
        <f t="shared" si="1"/>
        <v>0</v>
      </c>
      <c r="W17">
        <f t="shared" si="2"/>
        <v>3.04</v>
      </c>
      <c r="X17">
        <f t="shared" si="3"/>
        <v>0</v>
      </c>
      <c r="Y17">
        <v>4</v>
      </c>
    </row>
    <row r="18" spans="1:25">
      <c r="A18" s="34">
        <v>523456</v>
      </c>
      <c r="B18">
        <f t="shared" si="0"/>
        <v>13700</v>
      </c>
      <c r="C18">
        <f t="shared" si="0"/>
        <v>4115581</v>
      </c>
      <c r="D18" t="s">
        <v>517</v>
      </c>
      <c r="E18" t="s">
        <v>518</v>
      </c>
      <c r="F18" s="37">
        <v>4115581</v>
      </c>
      <c r="G18" t="s">
        <v>34</v>
      </c>
      <c r="H18" t="s">
        <v>744</v>
      </c>
      <c r="J18">
        <v>16830.009999999998</v>
      </c>
      <c r="K18">
        <v>8238.09</v>
      </c>
      <c r="L18">
        <v>660.59</v>
      </c>
      <c r="M18">
        <v>0</v>
      </c>
      <c r="N18">
        <v>863.38</v>
      </c>
      <c r="O18">
        <v>2927.3</v>
      </c>
      <c r="P18">
        <v>330.18</v>
      </c>
      <c r="Q18">
        <v>1050.48</v>
      </c>
      <c r="R18">
        <v>9311</v>
      </c>
      <c r="S18">
        <v>30900.03</v>
      </c>
      <c r="T18">
        <v>3.32</v>
      </c>
      <c r="U18">
        <v>125</v>
      </c>
      <c r="V18">
        <f t="shared" si="1"/>
        <v>0.11</v>
      </c>
      <c r="W18">
        <f t="shared" si="2"/>
        <v>3.21</v>
      </c>
      <c r="X18">
        <f t="shared" si="3"/>
        <v>0.10999999999999988</v>
      </c>
      <c r="Y18">
        <v>5</v>
      </c>
    </row>
    <row r="19" spans="1:25">
      <c r="A19" s="34">
        <v>523456</v>
      </c>
      <c r="B19">
        <f t="shared" si="0"/>
        <v>21800</v>
      </c>
      <c r="C19">
        <f t="shared" si="0"/>
        <v>4115621</v>
      </c>
      <c r="D19" t="s">
        <v>249</v>
      </c>
      <c r="E19" t="s">
        <v>250</v>
      </c>
      <c r="F19" s="37">
        <v>4115621</v>
      </c>
      <c r="G19" t="s">
        <v>55</v>
      </c>
      <c r="H19" t="s">
        <v>744</v>
      </c>
      <c r="J19">
        <v>13640.62</v>
      </c>
      <c r="K19">
        <v>4821.9799999999996</v>
      </c>
      <c r="L19">
        <v>272.52</v>
      </c>
      <c r="M19">
        <v>0</v>
      </c>
      <c r="N19">
        <v>435.12</v>
      </c>
      <c r="O19">
        <v>4682.8900000000003</v>
      </c>
      <c r="P19">
        <v>679.57</v>
      </c>
      <c r="Q19">
        <v>728</v>
      </c>
      <c r="R19">
        <v>7561</v>
      </c>
      <c r="S19">
        <v>25260.7</v>
      </c>
      <c r="T19">
        <v>3.34</v>
      </c>
      <c r="U19">
        <v>101</v>
      </c>
      <c r="V19">
        <f t="shared" si="1"/>
        <v>0.1</v>
      </c>
      <c r="W19">
        <f t="shared" si="2"/>
        <v>3.2399999999999998</v>
      </c>
      <c r="X19">
        <f t="shared" si="3"/>
        <v>0.10000000000000009</v>
      </c>
      <c r="Y19">
        <v>6</v>
      </c>
    </row>
    <row r="20" spans="1:25">
      <c r="A20" s="34">
        <v>523456</v>
      </c>
      <c r="B20">
        <f t="shared" si="0"/>
        <v>35400</v>
      </c>
      <c r="C20">
        <f t="shared" si="0"/>
        <v>4113635</v>
      </c>
      <c r="D20" t="s">
        <v>509</v>
      </c>
      <c r="E20" t="s">
        <v>510</v>
      </c>
      <c r="F20" s="37">
        <v>4113635</v>
      </c>
      <c r="G20" t="s">
        <v>29</v>
      </c>
      <c r="H20" t="s">
        <v>744</v>
      </c>
      <c r="J20">
        <v>15831.18</v>
      </c>
      <c r="K20">
        <v>4723.74</v>
      </c>
      <c r="L20">
        <v>633.13</v>
      </c>
      <c r="M20">
        <v>0</v>
      </c>
      <c r="N20">
        <v>0</v>
      </c>
      <c r="O20">
        <v>3089.39</v>
      </c>
      <c r="P20">
        <v>1440.85</v>
      </c>
      <c r="Q20">
        <v>480</v>
      </c>
      <c r="R20">
        <v>7880</v>
      </c>
      <c r="S20">
        <v>26198.29</v>
      </c>
      <c r="T20">
        <v>3.32</v>
      </c>
      <c r="U20">
        <v>91</v>
      </c>
      <c r="V20">
        <f t="shared" si="1"/>
        <v>0.06</v>
      </c>
      <c r="W20">
        <f t="shared" si="2"/>
        <v>3.26</v>
      </c>
      <c r="X20">
        <f t="shared" si="3"/>
        <v>6.0000000000000053E-2</v>
      </c>
      <c r="Y20">
        <v>7</v>
      </c>
    </row>
    <row r="21" spans="1:25">
      <c r="A21" s="34">
        <v>523456</v>
      </c>
      <c r="B21">
        <f t="shared" si="0"/>
        <v>31300</v>
      </c>
      <c r="C21">
        <f t="shared" si="0"/>
        <v>4186706</v>
      </c>
      <c r="D21" t="s">
        <v>576</v>
      </c>
      <c r="E21" t="s">
        <v>577</v>
      </c>
      <c r="F21" s="37">
        <v>4186706</v>
      </c>
      <c r="G21" t="s">
        <v>578</v>
      </c>
      <c r="H21" t="s">
        <v>744</v>
      </c>
      <c r="J21">
        <v>7670.5</v>
      </c>
      <c r="K21">
        <v>1420.5</v>
      </c>
      <c r="L21">
        <v>0</v>
      </c>
      <c r="M21">
        <v>0</v>
      </c>
      <c r="N21">
        <v>0</v>
      </c>
      <c r="O21">
        <v>1763</v>
      </c>
      <c r="P21">
        <v>446.75</v>
      </c>
      <c r="Q21">
        <v>496</v>
      </c>
      <c r="R21">
        <v>3529</v>
      </c>
      <c r="S21">
        <v>11796.75</v>
      </c>
      <c r="T21">
        <v>3.34</v>
      </c>
      <c r="U21">
        <v>42</v>
      </c>
      <c r="V21">
        <f t="shared" si="1"/>
        <v>0.14000000000000001</v>
      </c>
      <c r="W21">
        <f t="shared" si="2"/>
        <v>3.34</v>
      </c>
      <c r="X21">
        <f t="shared" si="3"/>
        <v>0</v>
      </c>
      <c r="Y21">
        <v>8</v>
      </c>
    </row>
    <row r="22" spans="1:25" s="35" customFormat="1">
      <c r="A22" s="57">
        <v>523456</v>
      </c>
      <c r="B22" s="35">
        <f t="shared" si="0"/>
        <v>40760</v>
      </c>
      <c r="C22" s="35">
        <f t="shared" si="0"/>
        <v>4113486</v>
      </c>
      <c r="D22" s="35" t="s">
        <v>598</v>
      </c>
      <c r="E22" s="35" t="s">
        <v>599</v>
      </c>
      <c r="F22" s="64">
        <v>4113486</v>
      </c>
      <c r="G22" s="35" t="s">
        <v>118</v>
      </c>
      <c r="H22" s="35" t="s">
        <v>744</v>
      </c>
      <c r="J22" s="35">
        <v>16215</v>
      </c>
      <c r="K22" s="35">
        <v>0</v>
      </c>
      <c r="L22" s="35">
        <v>3246</v>
      </c>
      <c r="M22" s="35">
        <v>0</v>
      </c>
      <c r="N22" s="35">
        <v>680.75</v>
      </c>
      <c r="O22" s="35">
        <v>4844</v>
      </c>
      <c r="P22" s="35">
        <v>3200</v>
      </c>
      <c r="Q22" s="35">
        <v>512</v>
      </c>
      <c r="R22" s="35">
        <v>8392</v>
      </c>
      <c r="S22" s="35">
        <v>28697.75</v>
      </c>
      <c r="T22" s="35">
        <v>3.42</v>
      </c>
      <c r="U22" s="35">
        <v>122</v>
      </c>
      <c r="V22" s="35">
        <f t="shared" si="1"/>
        <v>0.06</v>
      </c>
      <c r="W22" s="35">
        <f t="shared" si="2"/>
        <v>3.36</v>
      </c>
      <c r="X22" s="35">
        <f t="shared" si="3"/>
        <v>6.0000000000000053E-2</v>
      </c>
      <c r="Y22" s="35">
        <v>9</v>
      </c>
    </row>
    <row r="23" spans="1:25" s="35" customFormat="1">
      <c r="A23" s="57">
        <v>523456</v>
      </c>
      <c r="B23" s="35">
        <f t="shared" si="0"/>
        <v>18500</v>
      </c>
      <c r="C23" s="35">
        <f t="shared" si="0"/>
        <v>4172904</v>
      </c>
      <c r="D23" s="35" t="s">
        <v>408</v>
      </c>
      <c r="E23" s="35" t="s">
        <v>409</v>
      </c>
      <c r="F23" s="64">
        <v>4172904</v>
      </c>
      <c r="G23" s="35" t="s">
        <v>168</v>
      </c>
      <c r="H23" s="35" t="s">
        <v>744</v>
      </c>
      <c r="J23" s="35">
        <v>16294.06</v>
      </c>
      <c r="K23" s="35">
        <v>4752</v>
      </c>
      <c r="L23" s="35">
        <v>1134</v>
      </c>
      <c r="M23" s="35">
        <v>0</v>
      </c>
      <c r="N23" s="35">
        <v>0</v>
      </c>
      <c r="O23" s="35">
        <v>2463.75</v>
      </c>
      <c r="P23" s="35">
        <v>0</v>
      </c>
      <c r="Q23" s="35">
        <v>464</v>
      </c>
      <c r="R23" s="35">
        <v>7318</v>
      </c>
      <c r="S23" s="35">
        <v>25107.81</v>
      </c>
      <c r="T23" s="35">
        <v>3.43</v>
      </c>
      <c r="U23" s="35">
        <v>96</v>
      </c>
      <c r="V23" s="35">
        <f t="shared" si="1"/>
        <v>0.06</v>
      </c>
      <c r="W23" s="35">
        <f t="shared" si="2"/>
        <v>3.37</v>
      </c>
      <c r="X23" s="35">
        <f t="shared" si="3"/>
        <v>6.0000000000000053E-2</v>
      </c>
      <c r="Y23" s="35">
        <v>10</v>
      </c>
    </row>
    <row r="24" spans="1:25" s="35" customFormat="1">
      <c r="A24" s="57">
        <v>523456</v>
      </c>
      <c r="B24" s="35">
        <f t="shared" si="0"/>
        <v>14100</v>
      </c>
      <c r="C24" s="35">
        <f t="shared" si="0"/>
        <v>4112231</v>
      </c>
      <c r="D24" s="35" t="s">
        <v>467</v>
      </c>
      <c r="E24" s="35" t="s">
        <v>468</v>
      </c>
      <c r="F24" s="64">
        <v>4112231</v>
      </c>
      <c r="G24" s="35" t="s">
        <v>469</v>
      </c>
      <c r="H24" s="35" t="s">
        <v>744</v>
      </c>
      <c r="J24" s="35">
        <v>9285.5</v>
      </c>
      <c r="K24" s="35">
        <v>0</v>
      </c>
      <c r="L24" s="35">
        <v>3101</v>
      </c>
      <c r="M24" s="35">
        <v>0</v>
      </c>
      <c r="N24" s="35">
        <v>1495</v>
      </c>
      <c r="O24" s="35">
        <v>1524.25</v>
      </c>
      <c r="P24" s="35">
        <v>1919.25</v>
      </c>
      <c r="Q24" s="35">
        <v>488</v>
      </c>
      <c r="R24" s="35">
        <v>5152</v>
      </c>
      <c r="S24" s="35">
        <v>17813</v>
      </c>
      <c r="T24" s="35">
        <v>3.46</v>
      </c>
      <c r="U24" s="35">
        <v>74</v>
      </c>
      <c r="V24" s="35">
        <f t="shared" si="1"/>
        <v>0.09</v>
      </c>
      <c r="W24" s="35">
        <f t="shared" si="2"/>
        <v>3.37</v>
      </c>
      <c r="X24" s="35">
        <f t="shared" si="3"/>
        <v>8.9999999999999858E-2</v>
      </c>
      <c r="Y24" s="35">
        <v>11</v>
      </c>
    </row>
    <row r="25" spans="1:25" s="35" customFormat="1">
      <c r="A25" s="57">
        <v>523456</v>
      </c>
      <c r="B25" s="35">
        <f t="shared" si="0"/>
        <v>39950</v>
      </c>
      <c r="C25" s="35">
        <f t="shared" si="0"/>
        <v>4115041</v>
      </c>
      <c r="D25" s="35" t="s">
        <v>544</v>
      </c>
      <c r="E25" s="35" t="s">
        <v>545</v>
      </c>
      <c r="F25" s="64">
        <v>4115041</v>
      </c>
      <c r="G25" s="35" t="s">
        <v>48</v>
      </c>
      <c r="H25" s="35" t="s">
        <v>744</v>
      </c>
      <c r="J25" s="35">
        <v>10022.780000000001</v>
      </c>
      <c r="K25" s="35">
        <v>3210.85</v>
      </c>
      <c r="L25" s="35">
        <v>0</v>
      </c>
      <c r="M25" s="35">
        <v>0</v>
      </c>
      <c r="N25" s="35">
        <v>3722.43</v>
      </c>
      <c r="O25" s="35">
        <v>4020.39</v>
      </c>
      <c r="P25" s="35">
        <v>1068.06</v>
      </c>
      <c r="Q25" s="35">
        <v>420.5</v>
      </c>
      <c r="R25" s="35">
        <v>6524</v>
      </c>
      <c r="S25" s="35">
        <v>22465.01</v>
      </c>
      <c r="T25" s="35">
        <v>3.44</v>
      </c>
      <c r="U25" s="35">
        <v>111</v>
      </c>
      <c r="V25" s="35">
        <f t="shared" si="1"/>
        <v>0.06</v>
      </c>
      <c r="W25" s="35">
        <f t="shared" si="2"/>
        <v>3.38</v>
      </c>
      <c r="X25" s="35">
        <f t="shared" si="3"/>
        <v>6.0000000000000053E-2</v>
      </c>
      <c r="Y25" s="35">
        <v>12</v>
      </c>
    </row>
    <row r="26" spans="1:25" s="35" customFormat="1">
      <c r="A26" s="57">
        <v>523456</v>
      </c>
      <c r="B26" s="35">
        <f t="shared" si="0"/>
        <v>23300</v>
      </c>
      <c r="C26" s="35">
        <f t="shared" si="0"/>
        <v>4115101</v>
      </c>
      <c r="D26" s="35" t="s">
        <v>499</v>
      </c>
      <c r="E26" s="35" t="s">
        <v>500</v>
      </c>
      <c r="F26" s="64">
        <v>4115101</v>
      </c>
      <c r="G26" s="35" t="s">
        <v>501</v>
      </c>
      <c r="H26" s="35" t="s">
        <v>744</v>
      </c>
      <c r="J26" s="35">
        <v>11048.87</v>
      </c>
      <c r="K26" s="35">
        <v>2555.09</v>
      </c>
      <c r="L26" s="35">
        <v>0</v>
      </c>
      <c r="M26" s="35">
        <v>0</v>
      </c>
      <c r="N26" s="35">
        <v>633.03</v>
      </c>
      <c r="O26" s="35">
        <v>4269.24</v>
      </c>
      <c r="P26" s="35">
        <v>488</v>
      </c>
      <c r="Q26" s="35">
        <v>528</v>
      </c>
      <c r="R26" s="35">
        <v>5615</v>
      </c>
      <c r="S26" s="35">
        <v>19522.23</v>
      </c>
      <c r="T26" s="35">
        <v>3.48</v>
      </c>
      <c r="U26" s="35">
        <v>69</v>
      </c>
      <c r="V26" s="35">
        <f t="shared" si="1"/>
        <v>0.09</v>
      </c>
      <c r="W26" s="35">
        <f t="shared" si="2"/>
        <v>3.39</v>
      </c>
      <c r="X26" s="35">
        <f t="shared" si="3"/>
        <v>8.9999999999999858E-2</v>
      </c>
      <c r="Y26" s="35">
        <v>13</v>
      </c>
    </row>
    <row r="27" spans="1:25">
      <c r="A27" s="34">
        <v>523456</v>
      </c>
      <c r="B27">
        <f t="shared" si="0"/>
        <v>13800</v>
      </c>
      <c r="C27">
        <f t="shared" si="0"/>
        <v>4114729</v>
      </c>
      <c r="D27" t="s">
        <v>311</v>
      </c>
      <c r="E27" t="s">
        <v>312</v>
      </c>
      <c r="F27" s="37">
        <v>4114729</v>
      </c>
      <c r="G27" t="s">
        <v>80</v>
      </c>
      <c r="H27" t="s">
        <v>744</v>
      </c>
      <c r="J27">
        <v>7156.25</v>
      </c>
      <c r="K27">
        <v>0</v>
      </c>
      <c r="L27">
        <v>1958.25</v>
      </c>
      <c r="M27">
        <v>0</v>
      </c>
      <c r="N27">
        <v>0</v>
      </c>
      <c r="O27">
        <v>2586.5</v>
      </c>
      <c r="P27">
        <v>533</v>
      </c>
      <c r="Q27">
        <v>512</v>
      </c>
      <c r="R27">
        <v>3720</v>
      </c>
      <c r="S27">
        <v>12746</v>
      </c>
      <c r="T27">
        <v>3.43</v>
      </c>
      <c r="U27">
        <v>44</v>
      </c>
      <c r="V27">
        <f t="shared" si="1"/>
        <v>0.14000000000000001</v>
      </c>
      <c r="W27">
        <f t="shared" si="2"/>
        <v>3.43</v>
      </c>
      <c r="X27">
        <f t="shared" si="3"/>
        <v>0</v>
      </c>
    </row>
    <row r="28" spans="1:25">
      <c r="A28" s="34">
        <v>523456</v>
      </c>
      <c r="B28">
        <f t="shared" si="0"/>
        <v>40700</v>
      </c>
      <c r="C28">
        <f t="shared" si="0"/>
        <v>4113247</v>
      </c>
      <c r="D28" t="s">
        <v>424</v>
      </c>
      <c r="E28" t="s">
        <v>425</v>
      </c>
      <c r="F28" s="37">
        <v>4113247</v>
      </c>
      <c r="G28" t="s">
        <v>426</v>
      </c>
      <c r="H28" t="s">
        <v>744</v>
      </c>
      <c r="J28">
        <v>9475.5</v>
      </c>
      <c r="K28">
        <v>0</v>
      </c>
      <c r="L28">
        <v>4764.25</v>
      </c>
      <c r="M28">
        <v>0</v>
      </c>
      <c r="N28">
        <v>1475</v>
      </c>
      <c r="O28">
        <v>1629.5</v>
      </c>
      <c r="P28">
        <v>2368.5</v>
      </c>
      <c r="Q28">
        <v>392</v>
      </c>
      <c r="R28">
        <v>5745</v>
      </c>
      <c r="S28">
        <v>20104.75</v>
      </c>
      <c r="T28">
        <v>3.5</v>
      </c>
      <c r="U28">
        <v>76</v>
      </c>
      <c r="V28">
        <f t="shared" si="1"/>
        <v>7.0000000000000007E-2</v>
      </c>
      <c r="W28">
        <f t="shared" si="2"/>
        <v>3.43</v>
      </c>
      <c r="X28">
        <f t="shared" si="3"/>
        <v>6.999999999999984E-2</v>
      </c>
    </row>
    <row r="29" spans="1:25">
      <c r="A29" s="34">
        <v>523456</v>
      </c>
      <c r="B29">
        <f t="shared" si="0"/>
        <v>12500</v>
      </c>
      <c r="C29">
        <f t="shared" si="0"/>
        <v>4115721</v>
      </c>
      <c r="D29" t="s">
        <v>678</v>
      </c>
      <c r="E29" t="s">
        <v>679</v>
      </c>
      <c r="F29" s="37">
        <v>4115721</v>
      </c>
      <c r="G29" t="s">
        <v>680</v>
      </c>
      <c r="H29" t="s">
        <v>744</v>
      </c>
      <c r="J29">
        <v>15763.81</v>
      </c>
      <c r="K29">
        <v>3373.01</v>
      </c>
      <c r="L29">
        <v>2032</v>
      </c>
      <c r="M29">
        <v>0</v>
      </c>
      <c r="N29">
        <v>0</v>
      </c>
      <c r="O29">
        <v>3599.14</v>
      </c>
      <c r="P29">
        <v>1062.75</v>
      </c>
      <c r="Q29">
        <v>528</v>
      </c>
      <c r="R29">
        <v>7528</v>
      </c>
      <c r="S29">
        <v>26358.71</v>
      </c>
      <c r="T29">
        <v>3.5</v>
      </c>
      <c r="U29">
        <v>104</v>
      </c>
      <c r="V29">
        <f t="shared" si="1"/>
        <v>7.0000000000000007E-2</v>
      </c>
      <c r="W29">
        <f t="shared" si="2"/>
        <v>3.43</v>
      </c>
      <c r="X29">
        <f t="shared" si="3"/>
        <v>6.999999999999984E-2</v>
      </c>
    </row>
    <row r="30" spans="1:25">
      <c r="A30" s="34">
        <v>523456</v>
      </c>
      <c r="B30">
        <f t="shared" si="0"/>
        <v>5100</v>
      </c>
      <c r="C30">
        <f t="shared" si="0"/>
        <v>4113361</v>
      </c>
      <c r="D30" t="s">
        <v>623</v>
      </c>
      <c r="E30" t="s">
        <v>624</v>
      </c>
      <c r="F30" s="37">
        <v>4113361</v>
      </c>
      <c r="G30" t="s">
        <v>625</v>
      </c>
      <c r="H30" t="s">
        <v>744</v>
      </c>
      <c r="J30">
        <v>5833.75</v>
      </c>
      <c r="K30">
        <v>0</v>
      </c>
      <c r="L30">
        <v>1874.5</v>
      </c>
      <c r="M30">
        <v>0</v>
      </c>
      <c r="N30">
        <v>1059</v>
      </c>
      <c r="O30">
        <v>1825.25</v>
      </c>
      <c r="P30">
        <v>710</v>
      </c>
      <c r="Q30">
        <v>472</v>
      </c>
      <c r="R30">
        <v>3417</v>
      </c>
      <c r="S30">
        <v>11774.5</v>
      </c>
      <c r="T30">
        <v>3.45</v>
      </c>
      <c r="U30">
        <v>50</v>
      </c>
      <c r="V30">
        <f t="shared" si="1"/>
        <v>0.14000000000000001</v>
      </c>
      <c r="W30">
        <f t="shared" si="2"/>
        <v>3.45</v>
      </c>
      <c r="X30">
        <f t="shared" si="3"/>
        <v>0</v>
      </c>
    </row>
    <row r="31" spans="1:25">
      <c r="A31" s="34">
        <v>523456</v>
      </c>
      <c r="B31">
        <f t="shared" si="0"/>
        <v>40330</v>
      </c>
      <c r="C31">
        <f t="shared" si="0"/>
        <v>4000006</v>
      </c>
      <c r="D31" t="s">
        <v>696</v>
      </c>
      <c r="E31" t="s">
        <v>697</v>
      </c>
      <c r="F31" s="37">
        <v>4000006</v>
      </c>
      <c r="G31" t="s">
        <v>698</v>
      </c>
      <c r="H31" t="s">
        <v>744</v>
      </c>
      <c r="J31">
        <v>44449.3</v>
      </c>
      <c r="K31">
        <v>11814</v>
      </c>
      <c r="L31">
        <v>0</v>
      </c>
      <c r="M31">
        <v>0</v>
      </c>
      <c r="N31">
        <v>0</v>
      </c>
      <c r="O31">
        <v>11933.9</v>
      </c>
      <c r="P31">
        <v>5807.6</v>
      </c>
      <c r="Q31">
        <v>776.8</v>
      </c>
      <c r="R31">
        <v>21364</v>
      </c>
      <c r="S31">
        <v>74781.600000000006</v>
      </c>
      <c r="T31">
        <v>3.5</v>
      </c>
      <c r="U31">
        <v>240</v>
      </c>
      <c r="V31">
        <f t="shared" si="1"/>
        <v>0.04</v>
      </c>
      <c r="W31">
        <f t="shared" si="2"/>
        <v>3.46</v>
      </c>
      <c r="X31">
        <f t="shared" si="3"/>
        <v>4.0000000000000036E-2</v>
      </c>
    </row>
    <row r="32" spans="1:25">
      <c r="A32" s="34">
        <v>523456</v>
      </c>
      <c r="B32">
        <f t="shared" si="0"/>
        <v>11700</v>
      </c>
      <c r="C32">
        <f t="shared" si="0"/>
        <v>4112660</v>
      </c>
      <c r="D32" t="s">
        <v>258</v>
      </c>
      <c r="E32" s="59" t="s">
        <v>259</v>
      </c>
      <c r="F32" s="65">
        <v>4112660</v>
      </c>
      <c r="G32" t="s">
        <v>260</v>
      </c>
      <c r="H32" t="s">
        <v>744</v>
      </c>
      <c r="J32">
        <v>10090</v>
      </c>
      <c r="K32">
        <v>0</v>
      </c>
      <c r="L32">
        <v>3705.5</v>
      </c>
      <c r="M32">
        <v>0</v>
      </c>
      <c r="N32">
        <v>2500.25</v>
      </c>
      <c r="O32">
        <v>2719.25</v>
      </c>
      <c r="P32">
        <v>2300.75</v>
      </c>
      <c r="Q32">
        <v>448</v>
      </c>
      <c r="R32">
        <v>6156</v>
      </c>
      <c r="S32">
        <v>21763.75</v>
      </c>
      <c r="T32">
        <v>3.54</v>
      </c>
      <c r="U32">
        <v>92</v>
      </c>
      <c r="V32">
        <f t="shared" si="1"/>
        <v>7.0000000000000007E-2</v>
      </c>
      <c r="W32">
        <f t="shared" si="2"/>
        <v>3.47</v>
      </c>
      <c r="X32">
        <f t="shared" si="3"/>
        <v>6.999999999999984E-2</v>
      </c>
    </row>
    <row r="33" spans="1:24">
      <c r="A33" s="34">
        <v>523456</v>
      </c>
      <c r="B33">
        <f t="shared" si="0"/>
        <v>35050</v>
      </c>
      <c r="C33">
        <f t="shared" si="0"/>
        <v>4114745</v>
      </c>
      <c r="D33" t="s">
        <v>431</v>
      </c>
      <c r="E33" t="s">
        <v>432</v>
      </c>
      <c r="F33" s="37">
        <v>4114745</v>
      </c>
      <c r="G33" t="s">
        <v>179</v>
      </c>
      <c r="H33" t="s">
        <v>744</v>
      </c>
      <c r="J33">
        <v>13411.25</v>
      </c>
      <c r="K33">
        <v>0</v>
      </c>
      <c r="L33">
        <v>5999.5</v>
      </c>
      <c r="M33">
        <v>0</v>
      </c>
      <c r="N33">
        <v>540</v>
      </c>
      <c r="O33">
        <v>184.75</v>
      </c>
      <c r="P33">
        <v>2844.75</v>
      </c>
      <c r="Q33">
        <v>448</v>
      </c>
      <c r="R33">
        <v>6620</v>
      </c>
      <c r="S33">
        <v>23428.25</v>
      </c>
      <c r="T33">
        <v>3.54</v>
      </c>
      <c r="U33">
        <v>91</v>
      </c>
      <c r="V33">
        <f t="shared" si="1"/>
        <v>7.0000000000000007E-2</v>
      </c>
      <c r="W33">
        <f t="shared" si="2"/>
        <v>3.47</v>
      </c>
      <c r="X33">
        <f t="shared" si="3"/>
        <v>6.999999999999984E-2</v>
      </c>
    </row>
    <row r="34" spans="1:24">
      <c r="A34" s="34">
        <v>523456</v>
      </c>
      <c r="B34">
        <f t="shared" si="0"/>
        <v>15100</v>
      </c>
      <c r="C34">
        <f t="shared" si="0"/>
        <v>4114629</v>
      </c>
      <c r="D34" t="s">
        <v>369</v>
      </c>
      <c r="E34" t="s">
        <v>370</v>
      </c>
      <c r="F34" s="37">
        <v>4114629</v>
      </c>
      <c r="G34" t="s">
        <v>151</v>
      </c>
      <c r="H34" t="s">
        <v>744</v>
      </c>
      <c r="J34">
        <v>15694.55</v>
      </c>
      <c r="K34">
        <v>4404.6400000000003</v>
      </c>
      <c r="L34">
        <v>1394.53</v>
      </c>
      <c r="M34">
        <v>0</v>
      </c>
      <c r="N34">
        <v>51.67</v>
      </c>
      <c r="O34">
        <v>3817.21</v>
      </c>
      <c r="P34">
        <v>955.21</v>
      </c>
      <c r="Q34">
        <v>528</v>
      </c>
      <c r="R34">
        <v>7548</v>
      </c>
      <c r="S34">
        <v>26845.81</v>
      </c>
      <c r="T34">
        <v>3.56</v>
      </c>
      <c r="U34">
        <v>139</v>
      </c>
      <c r="V34">
        <f t="shared" si="1"/>
        <v>7.0000000000000007E-2</v>
      </c>
      <c r="W34">
        <f t="shared" si="2"/>
        <v>3.49</v>
      </c>
      <c r="X34">
        <f t="shared" si="3"/>
        <v>6.999999999999984E-2</v>
      </c>
    </row>
    <row r="35" spans="1:24">
      <c r="A35" s="34">
        <v>523456</v>
      </c>
      <c r="B35">
        <f t="shared" si="0"/>
        <v>5900</v>
      </c>
      <c r="C35">
        <f t="shared" si="0"/>
        <v>4111969</v>
      </c>
      <c r="D35" t="s">
        <v>344</v>
      </c>
      <c r="E35" t="s">
        <v>345</v>
      </c>
      <c r="F35" s="37">
        <v>4111969</v>
      </c>
      <c r="G35" t="s">
        <v>95</v>
      </c>
      <c r="H35" t="s">
        <v>744</v>
      </c>
      <c r="J35">
        <v>8553.23</v>
      </c>
      <c r="K35">
        <v>2973.62</v>
      </c>
      <c r="L35">
        <v>0</v>
      </c>
      <c r="M35">
        <v>0</v>
      </c>
      <c r="N35">
        <v>1281.0999999999999</v>
      </c>
      <c r="O35">
        <v>4814.2299999999996</v>
      </c>
      <c r="P35">
        <v>959.44</v>
      </c>
      <c r="Q35">
        <v>454</v>
      </c>
      <c r="R35">
        <v>5305</v>
      </c>
      <c r="S35">
        <v>19035.62</v>
      </c>
      <c r="T35">
        <v>3.59</v>
      </c>
      <c r="U35">
        <v>94</v>
      </c>
      <c r="V35">
        <f t="shared" si="1"/>
        <v>0.09</v>
      </c>
      <c r="W35">
        <f t="shared" si="2"/>
        <v>3.5</v>
      </c>
      <c r="X35">
        <f t="shared" si="3"/>
        <v>8.9999999999999858E-2</v>
      </c>
    </row>
    <row r="36" spans="1:24">
      <c r="A36" s="34">
        <v>523456</v>
      </c>
      <c r="B36">
        <f t="shared" si="0"/>
        <v>18100</v>
      </c>
      <c r="C36">
        <f t="shared" si="0"/>
        <v>4115691</v>
      </c>
      <c r="D36" t="s">
        <v>666</v>
      </c>
      <c r="E36" t="s">
        <v>667</v>
      </c>
      <c r="F36" s="37">
        <v>4115691</v>
      </c>
      <c r="G36" t="s">
        <v>197</v>
      </c>
      <c r="H36" t="s">
        <v>744</v>
      </c>
      <c r="J36">
        <v>13413.34</v>
      </c>
      <c r="K36">
        <v>6480.32</v>
      </c>
      <c r="L36">
        <v>611.42999999999995</v>
      </c>
      <c r="M36">
        <v>0</v>
      </c>
      <c r="N36">
        <v>1782.7</v>
      </c>
      <c r="O36">
        <v>3945.57</v>
      </c>
      <c r="P36">
        <v>0</v>
      </c>
      <c r="Q36">
        <v>496</v>
      </c>
      <c r="R36">
        <v>7496</v>
      </c>
      <c r="S36">
        <v>26729.360000000001</v>
      </c>
      <c r="T36">
        <v>3.57</v>
      </c>
      <c r="U36">
        <v>98</v>
      </c>
      <c r="V36">
        <f t="shared" si="1"/>
        <v>7.0000000000000007E-2</v>
      </c>
      <c r="W36">
        <f t="shared" si="2"/>
        <v>3.5</v>
      </c>
      <c r="X36">
        <f t="shared" si="3"/>
        <v>6.999999999999984E-2</v>
      </c>
    </row>
    <row r="37" spans="1:24">
      <c r="A37" s="34">
        <v>523456</v>
      </c>
      <c r="B37">
        <f t="shared" si="0"/>
        <v>15900</v>
      </c>
      <c r="C37">
        <f t="shared" si="0"/>
        <v>4154506</v>
      </c>
      <c r="D37" t="s">
        <v>253</v>
      </c>
      <c r="E37" t="s">
        <v>254</v>
      </c>
      <c r="F37" s="37">
        <v>4154506</v>
      </c>
      <c r="G37" t="s">
        <v>255</v>
      </c>
      <c r="H37" t="s">
        <v>744</v>
      </c>
      <c r="J37">
        <v>17869.12</v>
      </c>
      <c r="K37">
        <v>6031.4</v>
      </c>
      <c r="L37">
        <v>0</v>
      </c>
      <c r="M37">
        <v>0</v>
      </c>
      <c r="N37">
        <v>5856.51</v>
      </c>
      <c r="O37">
        <v>5198.8999999999996</v>
      </c>
      <c r="P37">
        <v>0</v>
      </c>
      <c r="Q37">
        <v>1008.8</v>
      </c>
      <c r="R37">
        <v>10001</v>
      </c>
      <c r="S37">
        <v>35964.730000000003</v>
      </c>
      <c r="T37">
        <v>3.6</v>
      </c>
      <c r="U37">
        <v>125</v>
      </c>
      <c r="V37">
        <f t="shared" si="1"/>
        <v>0.1</v>
      </c>
      <c r="W37">
        <f t="shared" si="2"/>
        <v>3.5</v>
      </c>
      <c r="X37">
        <f t="shared" si="3"/>
        <v>0.10000000000000009</v>
      </c>
    </row>
    <row r="38" spans="1:24">
      <c r="A38" s="34">
        <v>523456</v>
      </c>
      <c r="B38">
        <f t="shared" si="0"/>
        <v>18800</v>
      </c>
      <c r="C38">
        <f t="shared" si="0"/>
        <v>4113346</v>
      </c>
      <c r="D38" t="s">
        <v>470</v>
      </c>
      <c r="E38" t="s">
        <v>471</v>
      </c>
      <c r="F38" s="37">
        <v>4113346</v>
      </c>
      <c r="G38" t="s">
        <v>12</v>
      </c>
      <c r="H38" t="s">
        <v>744</v>
      </c>
      <c r="J38">
        <v>10904.53</v>
      </c>
      <c r="K38">
        <v>3535.25</v>
      </c>
      <c r="L38">
        <v>635</v>
      </c>
      <c r="M38">
        <v>0</v>
      </c>
      <c r="N38">
        <v>0</v>
      </c>
      <c r="O38">
        <v>1479</v>
      </c>
      <c r="P38">
        <v>601</v>
      </c>
      <c r="Q38">
        <v>0</v>
      </c>
      <c r="R38">
        <v>4886</v>
      </c>
      <c r="S38">
        <v>17154.78</v>
      </c>
      <c r="T38">
        <v>3.51</v>
      </c>
      <c r="U38">
        <v>76</v>
      </c>
      <c r="V38">
        <f t="shared" si="1"/>
        <v>0</v>
      </c>
      <c r="W38">
        <f t="shared" si="2"/>
        <v>3.51</v>
      </c>
      <c r="X38">
        <f t="shared" si="3"/>
        <v>0</v>
      </c>
    </row>
    <row r="39" spans="1:24">
      <c r="A39" s="34">
        <v>523456</v>
      </c>
      <c r="B39">
        <f t="shared" si="0"/>
        <v>40590</v>
      </c>
      <c r="C39">
        <f t="shared" si="0"/>
        <v>4115301</v>
      </c>
      <c r="D39" t="s">
        <v>586</v>
      </c>
      <c r="E39" t="s">
        <v>587</v>
      </c>
      <c r="F39" s="37">
        <v>4115301</v>
      </c>
      <c r="G39" t="s">
        <v>113</v>
      </c>
      <c r="H39" t="s">
        <v>744</v>
      </c>
      <c r="J39">
        <v>14888.39</v>
      </c>
      <c r="K39">
        <v>5723.27</v>
      </c>
      <c r="L39">
        <v>108</v>
      </c>
      <c r="M39">
        <v>0</v>
      </c>
      <c r="N39">
        <v>2733.25</v>
      </c>
      <c r="O39">
        <v>3702.95</v>
      </c>
      <c r="P39">
        <v>568.28</v>
      </c>
      <c r="Q39">
        <v>460</v>
      </c>
      <c r="R39">
        <v>7890</v>
      </c>
      <c r="S39">
        <v>28184.14</v>
      </c>
      <c r="T39">
        <v>3.57</v>
      </c>
      <c r="U39">
        <v>94</v>
      </c>
      <c r="V39">
        <f t="shared" si="1"/>
        <v>0.06</v>
      </c>
      <c r="W39">
        <f t="shared" si="2"/>
        <v>3.51</v>
      </c>
      <c r="X39">
        <f t="shared" si="3"/>
        <v>6.0000000000000053E-2</v>
      </c>
    </row>
    <row r="40" spans="1:24">
      <c r="A40" s="34">
        <v>523456</v>
      </c>
      <c r="B40">
        <f t="shared" si="0"/>
        <v>16400</v>
      </c>
      <c r="C40">
        <f t="shared" si="0"/>
        <v>4115641</v>
      </c>
      <c r="D40" t="s">
        <v>267</v>
      </c>
      <c r="E40" t="s">
        <v>268</v>
      </c>
      <c r="F40" s="37">
        <v>4115641</v>
      </c>
      <c r="G40" t="s">
        <v>269</v>
      </c>
      <c r="H40" t="s">
        <v>744</v>
      </c>
      <c r="J40">
        <v>10591.37</v>
      </c>
      <c r="K40">
        <v>7668.97</v>
      </c>
      <c r="L40">
        <v>586.77</v>
      </c>
      <c r="M40">
        <v>0</v>
      </c>
      <c r="N40">
        <v>6068.72</v>
      </c>
      <c r="O40">
        <v>2436.75</v>
      </c>
      <c r="P40">
        <v>747.62</v>
      </c>
      <c r="Q40">
        <v>528</v>
      </c>
      <c r="R40">
        <v>7969</v>
      </c>
      <c r="S40">
        <v>28628.2</v>
      </c>
      <c r="T40">
        <v>3.59</v>
      </c>
      <c r="U40">
        <v>135</v>
      </c>
      <c r="V40">
        <f t="shared" si="1"/>
        <v>7.0000000000000007E-2</v>
      </c>
      <c r="W40">
        <f t="shared" si="2"/>
        <v>3.52</v>
      </c>
      <c r="X40">
        <f t="shared" si="3"/>
        <v>6.999999999999984E-2</v>
      </c>
    </row>
    <row r="41" spans="1:24">
      <c r="A41" s="34">
        <v>523456</v>
      </c>
      <c r="B41">
        <f t="shared" si="0"/>
        <v>9100</v>
      </c>
      <c r="C41">
        <f t="shared" si="0"/>
        <v>4113569</v>
      </c>
      <c r="D41" t="s">
        <v>302</v>
      </c>
      <c r="E41" t="s">
        <v>303</v>
      </c>
      <c r="F41" s="37">
        <v>4113569</v>
      </c>
      <c r="G41" t="s">
        <v>76</v>
      </c>
      <c r="H41" t="s">
        <v>744</v>
      </c>
      <c r="J41">
        <v>15100.33</v>
      </c>
      <c r="K41">
        <v>3173.95</v>
      </c>
      <c r="L41">
        <v>892.02</v>
      </c>
      <c r="M41">
        <v>0</v>
      </c>
      <c r="N41">
        <v>117.82</v>
      </c>
      <c r="O41">
        <v>2764.32</v>
      </c>
      <c r="P41">
        <v>543.02</v>
      </c>
      <c r="Q41">
        <v>512</v>
      </c>
      <c r="R41">
        <v>6418</v>
      </c>
      <c r="S41">
        <v>23103.46</v>
      </c>
      <c r="T41">
        <v>3.6</v>
      </c>
      <c r="U41">
        <v>105</v>
      </c>
      <c r="V41">
        <f t="shared" si="1"/>
        <v>0.08</v>
      </c>
      <c r="W41">
        <f t="shared" si="2"/>
        <v>3.52</v>
      </c>
      <c r="X41">
        <f t="shared" si="3"/>
        <v>8.0000000000000071E-2</v>
      </c>
    </row>
    <row r="42" spans="1:24">
      <c r="A42" s="34">
        <v>523456</v>
      </c>
      <c r="B42">
        <f t="shared" si="0"/>
        <v>16500</v>
      </c>
      <c r="C42">
        <f t="shared" si="0"/>
        <v>4111076</v>
      </c>
      <c r="D42" t="s">
        <v>334</v>
      </c>
      <c r="E42" t="s">
        <v>335</v>
      </c>
      <c r="F42" s="37">
        <v>4111076</v>
      </c>
      <c r="G42" t="s">
        <v>90</v>
      </c>
      <c r="H42" t="s">
        <v>744</v>
      </c>
      <c r="J42">
        <v>17521.259999999998</v>
      </c>
      <c r="K42">
        <v>6417.05</v>
      </c>
      <c r="L42">
        <v>490.58</v>
      </c>
      <c r="M42">
        <v>0</v>
      </c>
      <c r="N42">
        <v>0</v>
      </c>
      <c r="O42">
        <v>3218.84</v>
      </c>
      <c r="P42">
        <v>543.91999999999996</v>
      </c>
      <c r="Q42">
        <v>512</v>
      </c>
      <c r="R42">
        <v>7952</v>
      </c>
      <c r="S42">
        <v>28703.65</v>
      </c>
      <c r="T42">
        <v>3.61</v>
      </c>
      <c r="U42">
        <v>157</v>
      </c>
      <c r="V42">
        <f t="shared" si="1"/>
        <v>0.06</v>
      </c>
      <c r="W42">
        <f t="shared" si="2"/>
        <v>3.55</v>
      </c>
      <c r="X42">
        <f t="shared" si="3"/>
        <v>6.0000000000000053E-2</v>
      </c>
    </row>
    <row r="43" spans="1:24">
      <c r="A43" s="34">
        <v>523456</v>
      </c>
      <c r="B43">
        <f t="shared" si="0"/>
        <v>22200</v>
      </c>
      <c r="C43">
        <f t="shared" si="0"/>
        <v>4113544</v>
      </c>
      <c r="D43" t="s">
        <v>670</v>
      </c>
      <c r="E43" t="s">
        <v>671</v>
      </c>
      <c r="F43" s="37">
        <v>4113544</v>
      </c>
      <c r="G43" t="s">
        <v>200</v>
      </c>
      <c r="H43" t="s">
        <v>744</v>
      </c>
      <c r="J43">
        <v>12888</v>
      </c>
      <c r="K43">
        <v>3340.11</v>
      </c>
      <c r="L43">
        <v>454.08</v>
      </c>
      <c r="M43">
        <v>0</v>
      </c>
      <c r="N43">
        <v>0</v>
      </c>
      <c r="O43">
        <v>2658.69</v>
      </c>
      <c r="P43">
        <v>858.92</v>
      </c>
      <c r="Q43">
        <v>496</v>
      </c>
      <c r="R43">
        <v>5681</v>
      </c>
      <c r="S43">
        <v>20695.8</v>
      </c>
      <c r="T43">
        <v>3.64</v>
      </c>
      <c r="U43">
        <v>75</v>
      </c>
      <c r="V43">
        <f t="shared" si="1"/>
        <v>0.09</v>
      </c>
      <c r="W43">
        <f t="shared" si="2"/>
        <v>3.5500000000000003</v>
      </c>
      <c r="X43">
        <f t="shared" si="3"/>
        <v>8.9999999999999858E-2</v>
      </c>
    </row>
    <row r="44" spans="1:24">
      <c r="A44" s="34">
        <v>523456</v>
      </c>
      <c r="B44">
        <f t="shared" si="0"/>
        <v>10800</v>
      </c>
      <c r="C44">
        <f t="shared" si="0"/>
        <v>4115061</v>
      </c>
      <c r="D44" t="s">
        <v>327</v>
      </c>
      <c r="E44" t="s">
        <v>328</v>
      </c>
      <c r="F44" s="37">
        <v>4115061</v>
      </c>
      <c r="G44" t="s">
        <v>87</v>
      </c>
      <c r="H44" t="s">
        <v>744</v>
      </c>
      <c r="J44">
        <v>13388.35</v>
      </c>
      <c r="K44">
        <v>2114.85</v>
      </c>
      <c r="L44">
        <v>0</v>
      </c>
      <c r="M44">
        <v>301.33</v>
      </c>
      <c r="N44">
        <v>1236.55</v>
      </c>
      <c r="O44">
        <v>4394.8599999999997</v>
      </c>
      <c r="P44">
        <v>799.51</v>
      </c>
      <c r="Q44">
        <v>432</v>
      </c>
      <c r="R44">
        <v>6237</v>
      </c>
      <c r="S44">
        <v>22667.45</v>
      </c>
      <c r="T44">
        <v>3.63</v>
      </c>
      <c r="U44">
        <v>74</v>
      </c>
      <c r="V44">
        <f t="shared" si="1"/>
        <v>7.0000000000000007E-2</v>
      </c>
      <c r="W44">
        <f t="shared" si="2"/>
        <v>3.56</v>
      </c>
      <c r="X44">
        <f t="shared" si="3"/>
        <v>6.999999999999984E-2</v>
      </c>
    </row>
    <row r="45" spans="1:24">
      <c r="A45" s="34">
        <v>523456</v>
      </c>
      <c r="B45">
        <f t="shared" si="0"/>
        <v>40790</v>
      </c>
      <c r="C45">
        <f t="shared" si="0"/>
        <v>4113551</v>
      </c>
      <c r="D45" t="s">
        <v>472</v>
      </c>
      <c r="E45" t="s">
        <v>473</v>
      </c>
      <c r="F45" s="37">
        <v>4113551</v>
      </c>
      <c r="G45" t="s">
        <v>474</v>
      </c>
      <c r="H45" t="s">
        <v>744</v>
      </c>
      <c r="J45">
        <v>20408.21</v>
      </c>
      <c r="K45">
        <v>6204.02</v>
      </c>
      <c r="L45">
        <v>986.06</v>
      </c>
      <c r="M45">
        <v>0</v>
      </c>
      <c r="N45">
        <v>656.45</v>
      </c>
      <c r="O45">
        <v>3661.06</v>
      </c>
      <c r="P45">
        <v>2607.19</v>
      </c>
      <c r="Q45">
        <v>520</v>
      </c>
      <c r="R45">
        <v>9695</v>
      </c>
      <c r="S45">
        <v>35042.99</v>
      </c>
      <c r="T45">
        <v>3.61</v>
      </c>
      <c r="U45">
        <v>120</v>
      </c>
      <c r="V45">
        <f t="shared" si="1"/>
        <v>0.05</v>
      </c>
      <c r="W45">
        <f t="shared" si="2"/>
        <v>3.56</v>
      </c>
      <c r="X45">
        <f t="shared" si="3"/>
        <v>4.9999999999999822E-2</v>
      </c>
    </row>
    <row r="46" spans="1:24">
      <c r="A46" s="34">
        <v>523456</v>
      </c>
      <c r="B46">
        <f t="shared" ref="B46:C77" si="4">E46*1</f>
        <v>19800</v>
      </c>
      <c r="C46">
        <f t="shared" si="4"/>
        <v>4113593</v>
      </c>
      <c r="D46" t="s">
        <v>475</v>
      </c>
      <c r="E46" t="s">
        <v>476</v>
      </c>
      <c r="F46" s="37">
        <v>4113593</v>
      </c>
      <c r="G46" t="s">
        <v>477</v>
      </c>
      <c r="H46" t="s">
        <v>744</v>
      </c>
      <c r="J46">
        <v>5091.8500000000004</v>
      </c>
      <c r="K46">
        <v>406.16</v>
      </c>
      <c r="L46">
        <v>0</v>
      </c>
      <c r="M46">
        <v>0</v>
      </c>
      <c r="N46">
        <v>457.86</v>
      </c>
      <c r="O46">
        <v>1939.72</v>
      </c>
      <c r="P46">
        <v>205.38</v>
      </c>
      <c r="Q46">
        <v>498.33</v>
      </c>
      <c r="R46">
        <v>2416</v>
      </c>
      <c r="S46">
        <v>8599.2999999999993</v>
      </c>
      <c r="T46">
        <v>3.56</v>
      </c>
      <c r="U46">
        <v>39</v>
      </c>
      <c r="V46">
        <f t="shared" si="1"/>
        <v>0.21</v>
      </c>
      <c r="W46">
        <f t="shared" si="2"/>
        <v>3.56</v>
      </c>
      <c r="X46">
        <f t="shared" si="3"/>
        <v>0</v>
      </c>
    </row>
    <row r="47" spans="1:24">
      <c r="A47" s="34">
        <v>523456</v>
      </c>
      <c r="B47">
        <f t="shared" si="4"/>
        <v>17400</v>
      </c>
      <c r="C47">
        <f t="shared" si="4"/>
        <v>4115861</v>
      </c>
      <c r="D47" t="s">
        <v>657</v>
      </c>
      <c r="E47" t="s">
        <v>658</v>
      </c>
      <c r="F47" s="37">
        <v>4115861</v>
      </c>
      <c r="G47" t="s">
        <v>191</v>
      </c>
      <c r="H47" t="s">
        <v>744</v>
      </c>
      <c r="J47">
        <v>21386.85</v>
      </c>
      <c r="K47">
        <v>8661.7199999999993</v>
      </c>
      <c r="L47">
        <v>671.44</v>
      </c>
      <c r="M47">
        <v>0</v>
      </c>
      <c r="N47">
        <v>709.13</v>
      </c>
      <c r="O47">
        <v>1469.45</v>
      </c>
      <c r="P47">
        <v>1607.6</v>
      </c>
      <c r="Q47">
        <v>528</v>
      </c>
      <c r="R47">
        <v>9665</v>
      </c>
      <c r="S47">
        <v>35034.19</v>
      </c>
      <c r="T47">
        <v>3.62</v>
      </c>
      <c r="U47">
        <v>150</v>
      </c>
      <c r="V47">
        <f t="shared" si="1"/>
        <v>0.05</v>
      </c>
      <c r="W47">
        <f t="shared" si="2"/>
        <v>3.5700000000000003</v>
      </c>
      <c r="X47">
        <f t="shared" si="3"/>
        <v>4.9999999999999822E-2</v>
      </c>
    </row>
    <row r="48" spans="1:24">
      <c r="A48" s="34">
        <v>523456</v>
      </c>
      <c r="B48">
        <f t="shared" si="4"/>
        <v>5830</v>
      </c>
      <c r="C48">
        <f t="shared" si="4"/>
        <v>4115671</v>
      </c>
      <c r="D48" t="s">
        <v>662</v>
      </c>
      <c r="E48" t="s">
        <v>663</v>
      </c>
      <c r="F48" s="37">
        <v>4115671</v>
      </c>
      <c r="G48" t="s">
        <v>195</v>
      </c>
      <c r="H48" t="s">
        <v>744</v>
      </c>
      <c r="J48">
        <v>13083.87</v>
      </c>
      <c r="K48">
        <v>4501.71</v>
      </c>
      <c r="L48">
        <v>374.5</v>
      </c>
      <c r="M48">
        <v>0</v>
      </c>
      <c r="N48">
        <v>302.91000000000003</v>
      </c>
      <c r="O48">
        <v>3440.04</v>
      </c>
      <c r="P48">
        <v>0</v>
      </c>
      <c r="Q48">
        <v>408</v>
      </c>
      <c r="R48">
        <v>6065</v>
      </c>
      <c r="S48">
        <v>22111.03</v>
      </c>
      <c r="T48">
        <v>3.65</v>
      </c>
      <c r="U48">
        <v>90</v>
      </c>
      <c r="V48">
        <f t="shared" si="1"/>
        <v>7.0000000000000007E-2</v>
      </c>
      <c r="W48">
        <f t="shared" si="2"/>
        <v>3.58</v>
      </c>
      <c r="X48">
        <f t="shared" si="3"/>
        <v>6.999999999999984E-2</v>
      </c>
    </row>
    <row r="49" spans="1:24">
      <c r="A49" s="34">
        <v>523456</v>
      </c>
      <c r="B49">
        <f t="shared" si="4"/>
        <v>3300</v>
      </c>
      <c r="C49">
        <f t="shared" si="4"/>
        <v>4114586</v>
      </c>
      <c r="D49" t="s">
        <v>636</v>
      </c>
      <c r="E49" t="s">
        <v>637</v>
      </c>
      <c r="F49" s="37">
        <v>4114586</v>
      </c>
      <c r="G49" t="s">
        <v>136</v>
      </c>
      <c r="H49" t="s">
        <v>744</v>
      </c>
      <c r="J49">
        <v>12143.01</v>
      </c>
      <c r="K49">
        <v>2345.4499999999998</v>
      </c>
      <c r="L49">
        <v>462.59</v>
      </c>
      <c r="M49">
        <v>0</v>
      </c>
      <c r="N49">
        <v>769.51</v>
      </c>
      <c r="O49">
        <v>2969.01</v>
      </c>
      <c r="P49">
        <v>1050.8900000000001</v>
      </c>
      <c r="Q49">
        <v>528</v>
      </c>
      <c r="R49">
        <v>5507</v>
      </c>
      <c r="S49">
        <v>20268.46</v>
      </c>
      <c r="T49">
        <v>3.68</v>
      </c>
      <c r="U49">
        <v>88</v>
      </c>
      <c r="V49">
        <f t="shared" si="1"/>
        <v>0.1</v>
      </c>
      <c r="W49">
        <f t="shared" si="2"/>
        <v>3.58</v>
      </c>
      <c r="X49">
        <f t="shared" si="3"/>
        <v>0.10000000000000009</v>
      </c>
    </row>
    <row r="50" spans="1:24">
      <c r="A50" s="34">
        <v>523456</v>
      </c>
      <c r="B50">
        <f t="shared" si="4"/>
        <v>33000</v>
      </c>
      <c r="C50">
        <f t="shared" si="4"/>
        <v>4114519</v>
      </c>
      <c r="D50" t="s">
        <v>630</v>
      </c>
      <c r="E50" t="s">
        <v>631</v>
      </c>
      <c r="F50" s="37">
        <v>4114519</v>
      </c>
      <c r="G50" t="s">
        <v>133</v>
      </c>
      <c r="H50" t="s">
        <v>744</v>
      </c>
      <c r="J50">
        <v>5529.5</v>
      </c>
      <c r="K50">
        <v>2666.64</v>
      </c>
      <c r="L50">
        <v>350.54</v>
      </c>
      <c r="M50">
        <v>0</v>
      </c>
      <c r="N50">
        <v>187</v>
      </c>
      <c r="O50">
        <v>1084.23</v>
      </c>
      <c r="P50">
        <v>0</v>
      </c>
      <c r="Q50">
        <v>489.49</v>
      </c>
      <c r="R50">
        <v>2873</v>
      </c>
      <c r="S50">
        <v>10307.4</v>
      </c>
      <c r="T50">
        <v>3.59</v>
      </c>
      <c r="U50">
        <v>49</v>
      </c>
      <c r="V50">
        <f t="shared" si="1"/>
        <v>0.17</v>
      </c>
      <c r="W50">
        <f t="shared" si="2"/>
        <v>3.59</v>
      </c>
      <c r="X50">
        <f t="shared" si="3"/>
        <v>0</v>
      </c>
    </row>
    <row r="51" spans="1:24">
      <c r="A51" s="34">
        <v>523456</v>
      </c>
      <c r="B51">
        <f t="shared" si="4"/>
        <v>20000</v>
      </c>
      <c r="C51">
        <f t="shared" si="4"/>
        <v>4114543</v>
      </c>
      <c r="D51" t="s">
        <v>640</v>
      </c>
      <c r="E51" t="s">
        <v>641</v>
      </c>
      <c r="F51" s="37">
        <v>4114543</v>
      </c>
      <c r="G51" t="s">
        <v>138</v>
      </c>
      <c r="H51" t="s">
        <v>744</v>
      </c>
      <c r="J51">
        <v>14633.11</v>
      </c>
      <c r="K51">
        <v>3245.43</v>
      </c>
      <c r="L51">
        <v>523.11</v>
      </c>
      <c r="M51">
        <v>0</v>
      </c>
      <c r="N51">
        <v>0</v>
      </c>
      <c r="O51">
        <v>3697.57</v>
      </c>
      <c r="P51">
        <v>1647.75</v>
      </c>
      <c r="Q51">
        <v>553.5</v>
      </c>
      <c r="R51">
        <v>6622</v>
      </c>
      <c r="S51">
        <v>24300.47</v>
      </c>
      <c r="T51">
        <v>3.67</v>
      </c>
      <c r="U51">
        <v>80</v>
      </c>
      <c r="V51">
        <f t="shared" si="1"/>
        <v>0.08</v>
      </c>
      <c r="W51">
        <f t="shared" si="2"/>
        <v>3.59</v>
      </c>
      <c r="X51">
        <f t="shared" si="3"/>
        <v>8.0000000000000071E-2</v>
      </c>
    </row>
    <row r="52" spans="1:24">
      <c r="A52" s="34">
        <v>523456</v>
      </c>
      <c r="B52">
        <f t="shared" si="4"/>
        <v>4500</v>
      </c>
      <c r="C52">
        <f t="shared" si="4"/>
        <v>4112694</v>
      </c>
      <c r="D52" t="s">
        <v>528</v>
      </c>
      <c r="E52" s="59" t="s">
        <v>529</v>
      </c>
      <c r="F52" s="65">
        <v>4112694</v>
      </c>
      <c r="G52" t="s">
        <v>39</v>
      </c>
      <c r="H52" t="s">
        <v>744</v>
      </c>
      <c r="J52">
        <v>16640.75</v>
      </c>
      <c r="K52">
        <v>0</v>
      </c>
      <c r="L52">
        <v>5373</v>
      </c>
      <c r="M52">
        <v>0</v>
      </c>
      <c r="N52">
        <v>0</v>
      </c>
      <c r="O52">
        <v>3329.75</v>
      </c>
      <c r="P52">
        <v>2901.25</v>
      </c>
      <c r="Q52">
        <v>424</v>
      </c>
      <c r="R52">
        <v>7881</v>
      </c>
      <c r="S52">
        <v>28668.75</v>
      </c>
      <c r="T52">
        <v>3.64</v>
      </c>
      <c r="U52">
        <v>100</v>
      </c>
      <c r="V52">
        <f t="shared" si="1"/>
        <v>0.05</v>
      </c>
      <c r="W52">
        <f t="shared" si="2"/>
        <v>3.5900000000000003</v>
      </c>
      <c r="X52">
        <f t="shared" si="3"/>
        <v>4.9999999999999822E-2</v>
      </c>
    </row>
    <row r="53" spans="1:24">
      <c r="A53" s="34">
        <v>523456</v>
      </c>
      <c r="B53">
        <f t="shared" si="4"/>
        <v>100</v>
      </c>
      <c r="C53">
        <f t="shared" si="4"/>
        <v>4113239</v>
      </c>
      <c r="D53" t="s">
        <v>412</v>
      </c>
      <c r="E53" t="s">
        <v>413</v>
      </c>
      <c r="F53" s="37">
        <v>4113239</v>
      </c>
      <c r="G53" t="s">
        <v>170</v>
      </c>
      <c r="H53" t="s">
        <v>744</v>
      </c>
      <c r="J53">
        <v>8625</v>
      </c>
      <c r="K53">
        <v>2935</v>
      </c>
      <c r="L53">
        <v>0</v>
      </c>
      <c r="M53">
        <v>0</v>
      </c>
      <c r="N53">
        <v>0</v>
      </c>
      <c r="O53">
        <v>1047.25</v>
      </c>
      <c r="P53">
        <v>0</v>
      </c>
      <c r="Q53">
        <v>536</v>
      </c>
      <c r="R53">
        <v>3649</v>
      </c>
      <c r="S53">
        <v>13143.25</v>
      </c>
      <c r="T53">
        <v>3.6</v>
      </c>
      <c r="U53">
        <v>47</v>
      </c>
      <c r="V53">
        <f t="shared" si="1"/>
        <v>0.15</v>
      </c>
      <c r="W53">
        <f t="shared" si="2"/>
        <v>3.6</v>
      </c>
      <c r="X53">
        <f t="shared" si="3"/>
        <v>0</v>
      </c>
    </row>
    <row r="54" spans="1:24">
      <c r="A54" s="34">
        <v>523456</v>
      </c>
      <c r="B54">
        <f t="shared" si="4"/>
        <v>39980</v>
      </c>
      <c r="C54">
        <f t="shared" si="4"/>
        <v>4115681</v>
      </c>
      <c r="D54" t="s">
        <v>664</v>
      </c>
      <c r="E54" t="s">
        <v>665</v>
      </c>
      <c r="F54" s="37">
        <v>4115681</v>
      </c>
      <c r="G54" t="s">
        <v>196</v>
      </c>
      <c r="H54" t="s">
        <v>744</v>
      </c>
      <c r="J54">
        <v>12406.97</v>
      </c>
      <c r="K54">
        <v>3875.71</v>
      </c>
      <c r="L54">
        <v>564.49</v>
      </c>
      <c r="M54">
        <v>0</v>
      </c>
      <c r="N54">
        <v>539.5</v>
      </c>
      <c r="O54">
        <v>4174.29</v>
      </c>
      <c r="P54">
        <v>0</v>
      </c>
      <c r="Q54">
        <v>336</v>
      </c>
      <c r="R54">
        <v>5981</v>
      </c>
      <c r="S54">
        <v>21896.959999999999</v>
      </c>
      <c r="T54">
        <v>3.66</v>
      </c>
      <c r="U54">
        <v>80</v>
      </c>
      <c r="V54">
        <f t="shared" si="1"/>
        <v>0.06</v>
      </c>
      <c r="W54">
        <f t="shared" si="2"/>
        <v>3.6</v>
      </c>
      <c r="X54">
        <f t="shared" si="3"/>
        <v>6.0000000000000053E-2</v>
      </c>
    </row>
    <row r="55" spans="1:24">
      <c r="A55" s="34">
        <v>523456</v>
      </c>
      <c r="B55">
        <f t="shared" si="4"/>
        <v>12400</v>
      </c>
      <c r="C55">
        <f t="shared" si="4"/>
        <v>4114637</v>
      </c>
      <c r="D55" t="s">
        <v>588</v>
      </c>
      <c r="E55" t="s">
        <v>589</v>
      </c>
      <c r="F55" s="37">
        <v>4114637</v>
      </c>
      <c r="G55" t="s">
        <v>114</v>
      </c>
      <c r="H55" t="s">
        <v>744</v>
      </c>
      <c r="J55">
        <v>14176.95</v>
      </c>
      <c r="K55">
        <v>3293.94</v>
      </c>
      <c r="L55">
        <v>669.67</v>
      </c>
      <c r="M55">
        <v>0</v>
      </c>
      <c r="N55">
        <v>657.08</v>
      </c>
      <c r="O55">
        <v>4496.5200000000004</v>
      </c>
      <c r="P55">
        <v>1155.51</v>
      </c>
      <c r="Q55">
        <v>528</v>
      </c>
      <c r="R55">
        <v>6790</v>
      </c>
      <c r="S55">
        <v>24977.67</v>
      </c>
      <c r="T55">
        <v>3.68</v>
      </c>
      <c r="U55">
        <v>82</v>
      </c>
      <c r="V55">
        <f t="shared" si="1"/>
        <v>0.08</v>
      </c>
      <c r="W55">
        <f t="shared" si="2"/>
        <v>3.6</v>
      </c>
      <c r="X55">
        <f t="shared" si="3"/>
        <v>8.0000000000000071E-2</v>
      </c>
    </row>
    <row r="56" spans="1:24">
      <c r="A56" s="34">
        <v>523456</v>
      </c>
      <c r="B56">
        <f t="shared" si="4"/>
        <v>5700</v>
      </c>
      <c r="C56">
        <f t="shared" si="4"/>
        <v>4135109</v>
      </c>
      <c r="D56" t="s">
        <v>690</v>
      </c>
      <c r="E56" t="s">
        <v>691</v>
      </c>
      <c r="F56" s="37">
        <v>4135109</v>
      </c>
      <c r="G56" t="s">
        <v>208</v>
      </c>
      <c r="H56" t="s">
        <v>744</v>
      </c>
      <c r="J56">
        <v>19914.18</v>
      </c>
      <c r="K56">
        <v>4194.74</v>
      </c>
      <c r="L56">
        <v>0</v>
      </c>
      <c r="M56">
        <v>0</v>
      </c>
      <c r="N56">
        <v>2371.83</v>
      </c>
      <c r="O56">
        <v>7209.23</v>
      </c>
      <c r="P56">
        <v>0</v>
      </c>
      <c r="Q56">
        <v>432</v>
      </c>
      <c r="R56">
        <v>9294</v>
      </c>
      <c r="S56">
        <v>34121.980000000003</v>
      </c>
      <c r="T56">
        <v>3.67</v>
      </c>
      <c r="U56">
        <v>117</v>
      </c>
      <c r="V56">
        <f t="shared" si="1"/>
        <v>0.05</v>
      </c>
      <c r="W56">
        <f t="shared" si="2"/>
        <v>3.62</v>
      </c>
      <c r="X56">
        <f t="shared" si="3"/>
        <v>4.9999999999999822E-2</v>
      </c>
    </row>
    <row r="57" spans="1:24">
      <c r="A57" s="34">
        <v>523456</v>
      </c>
      <c r="B57">
        <f t="shared" si="4"/>
        <v>21500</v>
      </c>
      <c r="C57">
        <f t="shared" si="4"/>
        <v>4112256</v>
      </c>
      <c r="D57" t="s">
        <v>284</v>
      </c>
      <c r="E57" t="s">
        <v>285</v>
      </c>
      <c r="F57" s="37">
        <v>4112256</v>
      </c>
      <c r="G57" t="s">
        <v>286</v>
      </c>
      <c r="H57" t="s">
        <v>744</v>
      </c>
      <c r="J57">
        <v>21224.75</v>
      </c>
      <c r="K57">
        <v>0</v>
      </c>
      <c r="L57">
        <v>5735</v>
      </c>
      <c r="M57">
        <v>0</v>
      </c>
      <c r="N57">
        <v>1518.5</v>
      </c>
      <c r="O57">
        <v>1625.75</v>
      </c>
      <c r="P57">
        <v>3225.25</v>
      </c>
      <c r="Q57">
        <v>336</v>
      </c>
      <c r="R57">
        <v>9171</v>
      </c>
      <c r="S57">
        <v>33665.25</v>
      </c>
      <c r="T57">
        <v>3.67</v>
      </c>
      <c r="U57">
        <v>140</v>
      </c>
      <c r="V57">
        <f t="shared" si="1"/>
        <v>0.04</v>
      </c>
      <c r="W57">
        <f t="shared" si="2"/>
        <v>3.63</v>
      </c>
      <c r="X57">
        <f t="shared" si="3"/>
        <v>4.0000000000000036E-2</v>
      </c>
    </row>
    <row r="58" spans="1:24">
      <c r="A58" s="34">
        <v>523456</v>
      </c>
      <c r="B58">
        <f t="shared" si="4"/>
        <v>12900</v>
      </c>
      <c r="C58">
        <f t="shared" si="4"/>
        <v>4114737</v>
      </c>
      <c r="D58" t="s">
        <v>465</v>
      </c>
      <c r="E58" t="s">
        <v>466</v>
      </c>
      <c r="F58" s="37">
        <v>4114737</v>
      </c>
      <c r="G58" t="s">
        <v>10</v>
      </c>
      <c r="H58" t="s">
        <v>744</v>
      </c>
      <c r="J58">
        <v>13010</v>
      </c>
      <c r="K58">
        <v>0</v>
      </c>
      <c r="L58">
        <v>2144.25</v>
      </c>
      <c r="M58">
        <v>0</v>
      </c>
      <c r="N58">
        <v>2100</v>
      </c>
      <c r="O58">
        <v>4661.75</v>
      </c>
      <c r="P58">
        <v>2256.75</v>
      </c>
      <c r="Q58">
        <v>464</v>
      </c>
      <c r="R58">
        <v>6647</v>
      </c>
      <c r="S58">
        <v>24636.75</v>
      </c>
      <c r="T58">
        <v>3.71</v>
      </c>
      <c r="U58">
        <v>102</v>
      </c>
      <c r="V58">
        <f t="shared" si="1"/>
        <v>7.0000000000000007E-2</v>
      </c>
      <c r="W58">
        <f t="shared" si="2"/>
        <v>3.64</v>
      </c>
      <c r="X58">
        <f t="shared" si="3"/>
        <v>6.999999999999984E-2</v>
      </c>
    </row>
    <row r="59" spans="1:24">
      <c r="A59" s="34">
        <v>523456</v>
      </c>
      <c r="B59">
        <f t="shared" si="4"/>
        <v>24300</v>
      </c>
      <c r="C59">
        <f t="shared" si="4"/>
        <v>4113536</v>
      </c>
      <c r="D59" t="s">
        <v>256</v>
      </c>
      <c r="E59" t="s">
        <v>257</v>
      </c>
      <c r="F59" s="37">
        <v>4113536</v>
      </c>
      <c r="G59" t="s">
        <v>58</v>
      </c>
      <c r="H59" t="s">
        <v>744</v>
      </c>
      <c r="J59">
        <v>13186.32</v>
      </c>
      <c r="K59">
        <v>2695.57</v>
      </c>
      <c r="L59">
        <v>475.46</v>
      </c>
      <c r="M59">
        <v>0</v>
      </c>
      <c r="N59">
        <v>0</v>
      </c>
      <c r="O59">
        <v>4969.74</v>
      </c>
      <c r="P59">
        <v>1329.43</v>
      </c>
      <c r="Q59">
        <v>384</v>
      </c>
      <c r="R59">
        <v>6233</v>
      </c>
      <c r="S59">
        <v>23040.52</v>
      </c>
      <c r="T59">
        <v>3.7</v>
      </c>
      <c r="U59">
        <v>89</v>
      </c>
      <c r="V59">
        <f t="shared" si="1"/>
        <v>0.06</v>
      </c>
      <c r="W59">
        <f t="shared" si="2"/>
        <v>3.64</v>
      </c>
      <c r="X59">
        <f t="shared" si="3"/>
        <v>6.0000000000000053E-2</v>
      </c>
    </row>
    <row r="60" spans="1:24">
      <c r="A60" s="34">
        <v>523456</v>
      </c>
      <c r="B60">
        <f t="shared" si="4"/>
        <v>19100</v>
      </c>
      <c r="C60">
        <f t="shared" si="4"/>
        <v>4114195</v>
      </c>
      <c r="D60" t="s">
        <v>338</v>
      </c>
      <c r="E60" t="s">
        <v>339</v>
      </c>
      <c r="F60" s="37">
        <v>4114195</v>
      </c>
      <c r="G60" t="s">
        <v>92</v>
      </c>
      <c r="H60" t="s">
        <v>744</v>
      </c>
      <c r="J60">
        <v>22140.27</v>
      </c>
      <c r="K60">
        <v>7268.62</v>
      </c>
      <c r="L60">
        <v>762.84</v>
      </c>
      <c r="M60">
        <v>0</v>
      </c>
      <c r="N60">
        <v>0</v>
      </c>
      <c r="O60">
        <v>8093.28</v>
      </c>
      <c r="P60">
        <v>1620.67</v>
      </c>
      <c r="Q60">
        <v>440</v>
      </c>
      <c r="R60">
        <v>10919</v>
      </c>
      <c r="S60">
        <v>40325.68</v>
      </c>
      <c r="T60">
        <v>3.69</v>
      </c>
      <c r="U60">
        <v>190</v>
      </c>
      <c r="V60">
        <f t="shared" si="1"/>
        <v>0.04</v>
      </c>
      <c r="W60">
        <f t="shared" si="2"/>
        <v>3.65</v>
      </c>
      <c r="X60">
        <f t="shared" si="3"/>
        <v>4.0000000000000036E-2</v>
      </c>
    </row>
    <row r="61" spans="1:24">
      <c r="A61" s="34">
        <v>523456</v>
      </c>
      <c r="B61">
        <f t="shared" si="4"/>
        <v>29010</v>
      </c>
      <c r="C61">
        <f t="shared" si="4"/>
        <v>4115761</v>
      </c>
      <c r="D61" t="s">
        <v>558</v>
      </c>
      <c r="E61" t="s">
        <v>559</v>
      </c>
      <c r="F61" s="37">
        <v>4115761</v>
      </c>
      <c r="G61" t="s">
        <v>560</v>
      </c>
      <c r="H61" t="s">
        <v>744</v>
      </c>
      <c r="J61">
        <v>17239.09</v>
      </c>
      <c r="K61">
        <v>7281.79</v>
      </c>
      <c r="L61">
        <v>1752.33</v>
      </c>
      <c r="M61">
        <v>0</v>
      </c>
      <c r="N61">
        <v>0</v>
      </c>
      <c r="O61">
        <v>3381.27</v>
      </c>
      <c r="P61">
        <v>1043.5</v>
      </c>
      <c r="Q61">
        <v>480</v>
      </c>
      <c r="R61">
        <v>8411</v>
      </c>
      <c r="S61">
        <v>31177.98</v>
      </c>
      <c r="T61">
        <v>3.71</v>
      </c>
      <c r="U61">
        <v>125</v>
      </c>
      <c r="V61">
        <f t="shared" si="1"/>
        <v>0.06</v>
      </c>
      <c r="W61">
        <f t="shared" si="2"/>
        <v>3.65</v>
      </c>
      <c r="X61">
        <f t="shared" si="3"/>
        <v>6.0000000000000053E-2</v>
      </c>
    </row>
    <row r="62" spans="1:24">
      <c r="A62" s="34">
        <v>523456</v>
      </c>
      <c r="B62">
        <f t="shared" si="4"/>
        <v>35330</v>
      </c>
      <c r="C62">
        <f t="shared" si="4"/>
        <v>4115241</v>
      </c>
      <c r="D62" t="s">
        <v>579</v>
      </c>
      <c r="E62" t="s">
        <v>580</v>
      </c>
      <c r="F62" s="37">
        <v>4115241</v>
      </c>
      <c r="G62" t="s">
        <v>110</v>
      </c>
      <c r="H62" t="s">
        <v>744</v>
      </c>
      <c r="J62">
        <v>16882.25</v>
      </c>
      <c r="K62">
        <v>6464</v>
      </c>
      <c r="L62">
        <v>972.58</v>
      </c>
      <c r="M62">
        <v>0</v>
      </c>
      <c r="N62">
        <v>0</v>
      </c>
      <c r="O62">
        <v>3751.63</v>
      </c>
      <c r="P62">
        <v>0</v>
      </c>
      <c r="Q62">
        <v>520</v>
      </c>
      <c r="R62">
        <v>7683</v>
      </c>
      <c r="S62">
        <v>28590.46</v>
      </c>
      <c r="T62">
        <v>3.72</v>
      </c>
      <c r="U62">
        <v>94</v>
      </c>
      <c r="V62">
        <f t="shared" si="1"/>
        <v>7.0000000000000007E-2</v>
      </c>
      <c r="W62">
        <f t="shared" si="2"/>
        <v>3.6500000000000004</v>
      </c>
      <c r="X62">
        <f t="shared" si="3"/>
        <v>6.999999999999984E-2</v>
      </c>
    </row>
    <row r="63" spans="1:24">
      <c r="A63" s="34">
        <v>523456</v>
      </c>
      <c r="B63">
        <f t="shared" si="4"/>
        <v>18300</v>
      </c>
      <c r="C63">
        <f t="shared" si="4"/>
        <v>4114688</v>
      </c>
      <c r="D63" t="s">
        <v>642</v>
      </c>
      <c r="E63" t="s">
        <v>643</v>
      </c>
      <c r="F63" s="37">
        <v>4114688</v>
      </c>
      <c r="G63" t="s">
        <v>644</v>
      </c>
      <c r="H63" t="s">
        <v>744</v>
      </c>
      <c r="J63">
        <v>10933.38</v>
      </c>
      <c r="K63">
        <v>3155.3</v>
      </c>
      <c r="L63">
        <v>1134.0899999999999</v>
      </c>
      <c r="M63">
        <v>0</v>
      </c>
      <c r="N63">
        <v>1218.5999999999999</v>
      </c>
      <c r="O63">
        <v>3327.54</v>
      </c>
      <c r="P63">
        <v>861.77</v>
      </c>
      <c r="Q63">
        <v>489.59</v>
      </c>
      <c r="R63">
        <v>5628</v>
      </c>
      <c r="S63">
        <v>21120.27</v>
      </c>
      <c r="T63">
        <v>3.75</v>
      </c>
      <c r="U63">
        <v>74</v>
      </c>
      <c r="V63">
        <f t="shared" si="1"/>
        <v>0.09</v>
      </c>
      <c r="W63">
        <f t="shared" si="2"/>
        <v>3.66</v>
      </c>
      <c r="X63">
        <f t="shared" si="3"/>
        <v>8.9999999999999858E-2</v>
      </c>
    </row>
    <row r="64" spans="1:24">
      <c r="A64" s="34">
        <v>523456</v>
      </c>
      <c r="B64">
        <f t="shared" si="4"/>
        <v>10100</v>
      </c>
      <c r="C64">
        <f t="shared" si="4"/>
        <v>4114761</v>
      </c>
      <c r="D64" t="s">
        <v>616</v>
      </c>
      <c r="E64" t="s">
        <v>617</v>
      </c>
      <c r="F64" s="37">
        <v>4114761</v>
      </c>
      <c r="G64" t="s">
        <v>618</v>
      </c>
      <c r="H64" t="s">
        <v>744</v>
      </c>
      <c r="J64">
        <v>12628.01</v>
      </c>
      <c r="K64">
        <v>2382.96</v>
      </c>
      <c r="L64">
        <v>464</v>
      </c>
      <c r="M64">
        <v>0</v>
      </c>
      <c r="N64">
        <v>1495.57</v>
      </c>
      <c r="O64">
        <v>7917.18</v>
      </c>
      <c r="P64">
        <v>448</v>
      </c>
      <c r="Q64">
        <v>448</v>
      </c>
      <c r="R64">
        <v>6908</v>
      </c>
      <c r="S64">
        <v>25783.72</v>
      </c>
      <c r="T64">
        <v>3.73</v>
      </c>
      <c r="U64">
        <v>99</v>
      </c>
      <c r="V64">
        <f t="shared" si="1"/>
        <v>0.06</v>
      </c>
      <c r="W64">
        <f t="shared" si="2"/>
        <v>3.67</v>
      </c>
      <c r="X64">
        <f t="shared" si="3"/>
        <v>6.0000000000000053E-2</v>
      </c>
    </row>
    <row r="65" spans="1:24">
      <c r="A65" s="34">
        <v>523456</v>
      </c>
      <c r="B65">
        <f t="shared" si="4"/>
        <v>17000</v>
      </c>
      <c r="C65">
        <f t="shared" si="4"/>
        <v>4114578</v>
      </c>
      <c r="D65" t="s">
        <v>638</v>
      </c>
      <c r="E65" t="s">
        <v>639</v>
      </c>
      <c r="F65" s="37">
        <v>4114578</v>
      </c>
      <c r="G65" t="s">
        <v>137</v>
      </c>
      <c r="H65" t="s">
        <v>744</v>
      </c>
      <c r="J65">
        <v>15722.32</v>
      </c>
      <c r="K65">
        <v>2359.7600000000002</v>
      </c>
      <c r="L65">
        <v>32.9</v>
      </c>
      <c r="M65">
        <v>0</v>
      </c>
      <c r="N65">
        <v>210.78</v>
      </c>
      <c r="O65">
        <v>4546.72</v>
      </c>
      <c r="P65">
        <v>1268.75</v>
      </c>
      <c r="Q65">
        <v>496</v>
      </c>
      <c r="R65">
        <v>6566</v>
      </c>
      <c r="S65">
        <v>24637.23</v>
      </c>
      <c r="T65">
        <v>3.75</v>
      </c>
      <c r="U65">
        <v>92</v>
      </c>
      <c r="V65">
        <f t="shared" si="1"/>
        <v>0.08</v>
      </c>
      <c r="W65">
        <f t="shared" si="2"/>
        <v>3.67</v>
      </c>
      <c r="X65">
        <f t="shared" si="3"/>
        <v>8.0000000000000071E-2</v>
      </c>
    </row>
    <row r="66" spans="1:24">
      <c r="A66" s="34">
        <v>523456</v>
      </c>
      <c r="B66">
        <f t="shared" si="4"/>
        <v>40540</v>
      </c>
      <c r="C66">
        <f t="shared" si="4"/>
        <v>4112215</v>
      </c>
      <c r="D66" t="s">
        <v>325</v>
      </c>
      <c r="E66" t="s">
        <v>326</v>
      </c>
      <c r="F66" s="37">
        <v>4112215</v>
      </c>
      <c r="G66" t="s">
        <v>86</v>
      </c>
      <c r="H66" t="s">
        <v>744</v>
      </c>
      <c r="J66">
        <v>19459</v>
      </c>
      <c r="K66">
        <v>3890.25</v>
      </c>
      <c r="L66">
        <v>0</v>
      </c>
      <c r="M66">
        <v>0</v>
      </c>
      <c r="N66">
        <v>0</v>
      </c>
      <c r="O66">
        <v>6842.5</v>
      </c>
      <c r="P66">
        <v>2136.25</v>
      </c>
      <c r="Q66">
        <v>483.75</v>
      </c>
      <c r="R66">
        <v>8826</v>
      </c>
      <c r="S66">
        <v>32811.75</v>
      </c>
      <c r="T66">
        <v>3.72</v>
      </c>
      <c r="U66">
        <v>100</v>
      </c>
      <c r="V66">
        <f t="shared" si="1"/>
        <v>0.05</v>
      </c>
      <c r="W66">
        <f t="shared" si="2"/>
        <v>3.6700000000000004</v>
      </c>
      <c r="X66">
        <f t="shared" si="3"/>
        <v>4.9999999999999822E-2</v>
      </c>
    </row>
    <row r="67" spans="1:24">
      <c r="A67" s="34">
        <v>523456</v>
      </c>
      <c r="B67">
        <f t="shared" si="4"/>
        <v>6400</v>
      </c>
      <c r="C67">
        <f t="shared" si="4"/>
        <v>4112405</v>
      </c>
      <c r="D67" t="s">
        <v>701</v>
      </c>
      <c r="E67" t="s">
        <v>702</v>
      </c>
      <c r="F67" s="37">
        <v>4112405</v>
      </c>
      <c r="G67" t="s">
        <v>703</v>
      </c>
      <c r="H67" t="s">
        <v>744</v>
      </c>
      <c r="J67">
        <v>5790.5</v>
      </c>
      <c r="K67">
        <v>0</v>
      </c>
      <c r="L67">
        <v>1574.25</v>
      </c>
      <c r="M67">
        <v>0</v>
      </c>
      <c r="N67">
        <v>2464.5</v>
      </c>
      <c r="O67">
        <v>3018.75</v>
      </c>
      <c r="P67">
        <v>1008.75</v>
      </c>
      <c r="Q67">
        <v>496</v>
      </c>
      <c r="R67">
        <v>3889</v>
      </c>
      <c r="S67">
        <v>14352.75</v>
      </c>
      <c r="T67">
        <v>3.69</v>
      </c>
      <c r="U67">
        <v>55</v>
      </c>
      <c r="V67">
        <f t="shared" si="1"/>
        <v>0.13</v>
      </c>
      <c r="W67">
        <f t="shared" si="2"/>
        <v>3.69</v>
      </c>
      <c r="X67">
        <f t="shared" si="3"/>
        <v>0</v>
      </c>
    </row>
    <row r="68" spans="1:24">
      <c r="A68" s="34">
        <v>523456</v>
      </c>
      <c r="B68">
        <f t="shared" si="4"/>
        <v>13100</v>
      </c>
      <c r="C68">
        <f t="shared" si="4"/>
        <v>4114377</v>
      </c>
      <c r="D68" t="s">
        <v>289</v>
      </c>
      <c r="E68" t="s">
        <v>290</v>
      </c>
      <c r="F68" s="37">
        <v>4114377</v>
      </c>
      <c r="G68" t="s">
        <v>73</v>
      </c>
      <c r="H68" t="s">
        <v>744</v>
      </c>
      <c r="J68">
        <v>20304.41</v>
      </c>
      <c r="K68">
        <v>3289.5</v>
      </c>
      <c r="L68">
        <v>1533.11</v>
      </c>
      <c r="M68">
        <v>2810.16</v>
      </c>
      <c r="N68">
        <v>1831.17</v>
      </c>
      <c r="O68">
        <v>1398.85</v>
      </c>
      <c r="P68">
        <v>2070.88</v>
      </c>
      <c r="Q68">
        <v>463.7</v>
      </c>
      <c r="R68">
        <v>8993</v>
      </c>
      <c r="S68">
        <v>33701.78</v>
      </c>
      <c r="T68">
        <v>3.75</v>
      </c>
      <c r="U68">
        <v>101</v>
      </c>
      <c r="V68">
        <f t="shared" si="1"/>
        <v>0.05</v>
      </c>
      <c r="W68">
        <f t="shared" si="2"/>
        <v>3.7</v>
      </c>
      <c r="X68">
        <f t="shared" si="3"/>
        <v>4.9999999999999822E-2</v>
      </c>
    </row>
    <row r="69" spans="1:24">
      <c r="A69" s="34">
        <v>523456</v>
      </c>
      <c r="B69">
        <f t="shared" si="4"/>
        <v>40410</v>
      </c>
      <c r="C69">
        <f t="shared" si="4"/>
        <v>4113460</v>
      </c>
      <c r="D69" t="s">
        <v>398</v>
      </c>
      <c r="E69" t="s">
        <v>399</v>
      </c>
      <c r="F69" s="37">
        <v>4113460</v>
      </c>
      <c r="G69" t="s">
        <v>163</v>
      </c>
      <c r="H69" t="s">
        <v>744</v>
      </c>
      <c r="J69">
        <v>19146</v>
      </c>
      <c r="K69">
        <v>6929.5</v>
      </c>
      <c r="L69">
        <v>472</v>
      </c>
      <c r="M69">
        <v>0</v>
      </c>
      <c r="N69">
        <v>937.75</v>
      </c>
      <c r="O69">
        <v>7007.5</v>
      </c>
      <c r="P69">
        <v>999.75</v>
      </c>
      <c r="Q69">
        <v>496</v>
      </c>
      <c r="R69">
        <v>9608</v>
      </c>
      <c r="S69">
        <v>35988.5</v>
      </c>
      <c r="T69">
        <v>3.75</v>
      </c>
      <c r="U69">
        <v>140</v>
      </c>
      <c r="V69">
        <f t="shared" si="1"/>
        <v>0.05</v>
      </c>
      <c r="W69">
        <f t="shared" si="2"/>
        <v>3.7</v>
      </c>
      <c r="X69">
        <f t="shared" si="3"/>
        <v>4.9999999999999822E-2</v>
      </c>
    </row>
    <row r="70" spans="1:24">
      <c r="A70" s="34">
        <v>523456</v>
      </c>
      <c r="B70">
        <f t="shared" si="4"/>
        <v>11400</v>
      </c>
      <c r="C70">
        <f t="shared" si="4"/>
        <v>4113932</v>
      </c>
      <c r="D70" t="s">
        <v>340</v>
      </c>
      <c r="E70" t="s">
        <v>341</v>
      </c>
      <c r="F70" s="37">
        <v>4113932</v>
      </c>
      <c r="G70" t="s">
        <v>93</v>
      </c>
      <c r="H70" t="s">
        <v>744</v>
      </c>
      <c r="J70">
        <v>10264.280000000001</v>
      </c>
      <c r="K70">
        <v>5853.87</v>
      </c>
      <c r="L70">
        <v>452.68</v>
      </c>
      <c r="M70">
        <v>0</v>
      </c>
      <c r="N70">
        <v>896.22</v>
      </c>
      <c r="O70">
        <v>1977.52</v>
      </c>
      <c r="P70">
        <v>573.76</v>
      </c>
      <c r="Q70">
        <v>480</v>
      </c>
      <c r="R70">
        <v>5391</v>
      </c>
      <c r="S70">
        <v>20498.330000000002</v>
      </c>
      <c r="T70">
        <v>3.8</v>
      </c>
      <c r="U70">
        <v>121</v>
      </c>
      <c r="V70">
        <f t="shared" si="1"/>
        <v>0.09</v>
      </c>
      <c r="W70">
        <f t="shared" si="2"/>
        <v>3.71</v>
      </c>
      <c r="X70">
        <f t="shared" si="3"/>
        <v>8.9999999999999858E-2</v>
      </c>
    </row>
    <row r="71" spans="1:24">
      <c r="A71" s="34">
        <v>523456</v>
      </c>
      <c r="B71">
        <f t="shared" si="4"/>
        <v>28000</v>
      </c>
      <c r="C71">
        <f t="shared" si="4"/>
        <v>4114054</v>
      </c>
      <c r="D71" t="s">
        <v>484</v>
      </c>
      <c r="E71" t="s">
        <v>485</v>
      </c>
      <c r="F71" s="37">
        <v>4114054</v>
      </c>
      <c r="G71" t="s">
        <v>18</v>
      </c>
      <c r="H71" t="s">
        <v>744</v>
      </c>
      <c r="J71">
        <v>20530.5</v>
      </c>
      <c r="K71">
        <v>7665.75</v>
      </c>
      <c r="L71">
        <v>1938</v>
      </c>
      <c r="M71">
        <v>0</v>
      </c>
      <c r="N71">
        <v>0</v>
      </c>
      <c r="O71">
        <v>2820</v>
      </c>
      <c r="P71">
        <v>0</v>
      </c>
      <c r="Q71">
        <v>488</v>
      </c>
      <c r="R71">
        <v>8902</v>
      </c>
      <c r="S71">
        <v>33442.25</v>
      </c>
      <c r="T71">
        <v>3.76</v>
      </c>
      <c r="U71">
        <v>102</v>
      </c>
      <c r="V71">
        <f t="shared" si="1"/>
        <v>0.05</v>
      </c>
      <c r="W71">
        <f t="shared" si="2"/>
        <v>3.71</v>
      </c>
      <c r="X71">
        <f t="shared" si="3"/>
        <v>4.9999999999999822E-2</v>
      </c>
    </row>
    <row r="72" spans="1:24">
      <c r="A72" s="34">
        <v>523456</v>
      </c>
      <c r="B72">
        <f t="shared" si="4"/>
        <v>25300</v>
      </c>
      <c r="C72">
        <f t="shared" si="4"/>
        <v>4113668</v>
      </c>
      <c r="D72" t="s">
        <v>737</v>
      </c>
      <c r="E72" t="s">
        <v>738</v>
      </c>
      <c r="F72" s="37">
        <v>4113668</v>
      </c>
      <c r="G72" t="s">
        <v>59</v>
      </c>
      <c r="H72" t="s">
        <v>744</v>
      </c>
      <c r="J72">
        <v>14272.5</v>
      </c>
      <c r="K72">
        <v>5607.75</v>
      </c>
      <c r="L72">
        <v>0</v>
      </c>
      <c r="M72">
        <v>0</v>
      </c>
      <c r="N72">
        <v>7.5</v>
      </c>
      <c r="O72">
        <v>2458</v>
      </c>
      <c r="P72">
        <v>34</v>
      </c>
      <c r="Q72">
        <v>462</v>
      </c>
      <c r="R72">
        <v>6011</v>
      </c>
      <c r="S72">
        <v>22841.75</v>
      </c>
      <c r="T72">
        <v>3.8</v>
      </c>
      <c r="U72">
        <v>82</v>
      </c>
      <c r="V72">
        <f t="shared" si="1"/>
        <v>0.08</v>
      </c>
      <c r="W72">
        <f t="shared" si="2"/>
        <v>3.7199999999999998</v>
      </c>
      <c r="X72">
        <f t="shared" si="3"/>
        <v>8.0000000000000071E-2</v>
      </c>
    </row>
    <row r="73" spans="1:24">
      <c r="A73" s="34">
        <v>523456</v>
      </c>
      <c r="B73">
        <f t="shared" si="4"/>
        <v>14600</v>
      </c>
      <c r="C73">
        <f t="shared" si="4"/>
        <v>4113874</v>
      </c>
      <c r="D73" t="s">
        <v>346</v>
      </c>
      <c r="E73" t="s">
        <v>347</v>
      </c>
      <c r="F73" s="37">
        <v>4113874</v>
      </c>
      <c r="G73" t="s">
        <v>96</v>
      </c>
      <c r="H73" t="s">
        <v>744</v>
      </c>
      <c r="J73">
        <v>17402.79</v>
      </c>
      <c r="K73">
        <v>7624.26</v>
      </c>
      <c r="L73">
        <v>410.55</v>
      </c>
      <c r="M73">
        <v>0</v>
      </c>
      <c r="N73">
        <v>1280.24</v>
      </c>
      <c r="O73">
        <v>4018.61</v>
      </c>
      <c r="P73">
        <v>1171.18</v>
      </c>
      <c r="Q73">
        <v>492</v>
      </c>
      <c r="R73">
        <v>8582</v>
      </c>
      <c r="S73">
        <v>32399.63</v>
      </c>
      <c r="T73">
        <v>3.78</v>
      </c>
      <c r="U73">
        <v>102</v>
      </c>
      <c r="V73">
        <f t="shared" si="1"/>
        <v>0.06</v>
      </c>
      <c r="W73">
        <f t="shared" si="2"/>
        <v>3.7199999999999998</v>
      </c>
      <c r="X73">
        <f t="shared" si="3"/>
        <v>6.0000000000000053E-2</v>
      </c>
    </row>
    <row r="74" spans="1:24">
      <c r="A74" s="34">
        <v>523456</v>
      </c>
      <c r="B74">
        <f t="shared" si="4"/>
        <v>18400</v>
      </c>
      <c r="C74">
        <f t="shared" si="4"/>
        <v>4113882</v>
      </c>
      <c r="D74" t="s">
        <v>350</v>
      </c>
      <c r="E74" t="s">
        <v>351</v>
      </c>
      <c r="F74" s="37">
        <v>4113882</v>
      </c>
      <c r="G74" t="s">
        <v>98</v>
      </c>
      <c r="H74" t="s">
        <v>744</v>
      </c>
      <c r="J74">
        <v>16938.52</v>
      </c>
      <c r="K74">
        <v>5906.68</v>
      </c>
      <c r="L74">
        <v>1246.24</v>
      </c>
      <c r="M74">
        <v>0</v>
      </c>
      <c r="N74">
        <v>0</v>
      </c>
      <c r="O74">
        <v>2942.68</v>
      </c>
      <c r="P74">
        <v>0</v>
      </c>
      <c r="Q74">
        <v>496</v>
      </c>
      <c r="R74">
        <v>7258</v>
      </c>
      <c r="S74">
        <v>27530.12</v>
      </c>
      <c r="T74">
        <v>3.79</v>
      </c>
      <c r="U74">
        <v>150</v>
      </c>
      <c r="V74">
        <f t="shared" si="1"/>
        <v>7.0000000000000007E-2</v>
      </c>
      <c r="W74">
        <f t="shared" si="2"/>
        <v>3.72</v>
      </c>
      <c r="X74">
        <f t="shared" si="3"/>
        <v>6.999999999999984E-2</v>
      </c>
    </row>
    <row r="75" spans="1:24">
      <c r="A75" s="34">
        <v>523456</v>
      </c>
      <c r="B75">
        <f t="shared" si="4"/>
        <v>40370</v>
      </c>
      <c r="C75">
        <f t="shared" si="4"/>
        <v>4115291</v>
      </c>
      <c r="D75" t="s">
        <v>554</v>
      </c>
      <c r="E75" t="s">
        <v>555</v>
      </c>
      <c r="F75" s="37">
        <v>4115291</v>
      </c>
      <c r="G75" t="s">
        <v>100</v>
      </c>
      <c r="H75" t="s">
        <v>744</v>
      </c>
      <c r="J75">
        <v>18680.990000000002</v>
      </c>
      <c r="K75">
        <v>9002.25</v>
      </c>
      <c r="L75">
        <v>814.24</v>
      </c>
      <c r="M75">
        <v>0</v>
      </c>
      <c r="N75">
        <v>626.41</v>
      </c>
      <c r="O75">
        <v>5344.33</v>
      </c>
      <c r="P75">
        <v>804</v>
      </c>
      <c r="Q75">
        <v>256</v>
      </c>
      <c r="R75">
        <v>9439</v>
      </c>
      <c r="S75">
        <v>35528.22</v>
      </c>
      <c r="T75">
        <v>3.76</v>
      </c>
      <c r="U75">
        <v>130</v>
      </c>
      <c r="V75">
        <f t="shared" si="1"/>
        <v>0.03</v>
      </c>
      <c r="W75">
        <f t="shared" si="2"/>
        <v>3.73</v>
      </c>
      <c r="X75">
        <f t="shared" si="3"/>
        <v>2.9999999999999805E-2</v>
      </c>
    </row>
    <row r="76" spans="1:24">
      <c r="A76" s="34">
        <v>523456</v>
      </c>
      <c r="B76">
        <f t="shared" si="4"/>
        <v>16100</v>
      </c>
      <c r="C76">
        <f t="shared" si="4"/>
        <v>4114039</v>
      </c>
      <c r="D76" t="s">
        <v>489</v>
      </c>
      <c r="E76" t="s">
        <v>490</v>
      </c>
      <c r="F76" s="37">
        <v>4114039</v>
      </c>
      <c r="G76" t="s">
        <v>20</v>
      </c>
      <c r="H76" t="s">
        <v>744</v>
      </c>
      <c r="J76">
        <v>10798.75</v>
      </c>
      <c r="K76">
        <v>6014.25</v>
      </c>
      <c r="L76">
        <v>1023</v>
      </c>
      <c r="M76">
        <v>0</v>
      </c>
      <c r="N76">
        <v>337.75</v>
      </c>
      <c r="O76">
        <v>881</v>
      </c>
      <c r="P76">
        <v>560.5</v>
      </c>
      <c r="Q76">
        <v>512</v>
      </c>
      <c r="R76">
        <v>5241</v>
      </c>
      <c r="S76">
        <v>20127.25</v>
      </c>
      <c r="T76">
        <v>3.84</v>
      </c>
      <c r="U76">
        <v>89</v>
      </c>
      <c r="V76">
        <f t="shared" si="1"/>
        <v>0.1</v>
      </c>
      <c r="W76">
        <f t="shared" si="2"/>
        <v>3.7399999999999998</v>
      </c>
      <c r="X76">
        <f t="shared" si="3"/>
        <v>0.10000000000000009</v>
      </c>
    </row>
    <row r="77" spans="1:24">
      <c r="A77" s="34">
        <v>523456</v>
      </c>
      <c r="B77">
        <f t="shared" si="4"/>
        <v>6600</v>
      </c>
      <c r="C77">
        <f t="shared" si="4"/>
        <v>4111662</v>
      </c>
      <c r="D77" t="s">
        <v>451</v>
      </c>
      <c r="E77" t="s">
        <v>452</v>
      </c>
      <c r="F77" s="37">
        <v>4111662</v>
      </c>
      <c r="G77" t="s">
        <v>453</v>
      </c>
      <c r="H77" t="s">
        <v>744</v>
      </c>
      <c r="J77">
        <v>10377.5</v>
      </c>
      <c r="K77">
        <v>2736.75</v>
      </c>
      <c r="L77">
        <v>441.5</v>
      </c>
      <c r="M77">
        <v>0</v>
      </c>
      <c r="N77">
        <v>24</v>
      </c>
      <c r="O77">
        <v>3420.95</v>
      </c>
      <c r="P77">
        <v>0</v>
      </c>
      <c r="Q77">
        <v>0</v>
      </c>
      <c r="R77">
        <v>4541</v>
      </c>
      <c r="S77">
        <v>17000.7</v>
      </c>
      <c r="T77">
        <v>3.74</v>
      </c>
      <c r="U77">
        <v>59</v>
      </c>
      <c r="V77">
        <f t="shared" si="1"/>
        <v>0</v>
      </c>
      <c r="W77">
        <f t="shared" si="2"/>
        <v>3.74</v>
      </c>
      <c r="X77">
        <f t="shared" si="3"/>
        <v>0</v>
      </c>
    </row>
    <row r="78" spans="1:24">
      <c r="A78" s="34">
        <v>523456</v>
      </c>
      <c r="B78">
        <f t="shared" ref="B78:C109" si="5">E78*1</f>
        <v>40130</v>
      </c>
      <c r="C78">
        <f t="shared" si="5"/>
        <v>4115871</v>
      </c>
      <c r="D78" t="s">
        <v>299</v>
      </c>
      <c r="E78" t="s">
        <v>300</v>
      </c>
      <c r="F78" s="37">
        <v>4115871</v>
      </c>
      <c r="G78" t="s">
        <v>185</v>
      </c>
      <c r="H78" t="s">
        <v>744</v>
      </c>
      <c r="J78">
        <v>8866.5</v>
      </c>
      <c r="K78">
        <v>2187.75</v>
      </c>
      <c r="L78">
        <v>0</v>
      </c>
      <c r="M78">
        <v>0</v>
      </c>
      <c r="N78">
        <v>979.25</v>
      </c>
      <c r="O78">
        <v>3358.75</v>
      </c>
      <c r="P78">
        <v>1899.5</v>
      </c>
      <c r="Q78">
        <v>869.75</v>
      </c>
      <c r="R78">
        <v>4847</v>
      </c>
      <c r="S78">
        <v>18161.5</v>
      </c>
      <c r="T78">
        <v>3.75</v>
      </c>
      <c r="U78">
        <v>57</v>
      </c>
      <c r="V78">
        <f t="shared" ref="V78:V141" si="6">IF(ISERROR(ROUND(Q78/R78,2)),0,ROUND(Q78/R78,2))</f>
        <v>0.18</v>
      </c>
      <c r="W78">
        <f t="shared" ref="W78:W141" si="7">IF(U78&gt;61,T78-V78,T78)</f>
        <v>3.75</v>
      </c>
      <c r="X78">
        <f t="shared" ref="X78:X141" si="8">T78-W78</f>
        <v>0</v>
      </c>
    </row>
    <row r="79" spans="1:24">
      <c r="A79" s="34">
        <v>523456</v>
      </c>
      <c r="B79">
        <f t="shared" si="5"/>
        <v>11300</v>
      </c>
      <c r="C79">
        <f t="shared" si="5"/>
        <v>4115401</v>
      </c>
      <c r="D79" t="s">
        <v>735</v>
      </c>
      <c r="E79" t="s">
        <v>736</v>
      </c>
      <c r="F79" s="37">
        <v>4115401</v>
      </c>
      <c r="G79" t="s">
        <v>126</v>
      </c>
      <c r="H79" t="s">
        <v>744</v>
      </c>
      <c r="J79">
        <v>22680.99</v>
      </c>
      <c r="K79">
        <v>6608.25</v>
      </c>
      <c r="L79">
        <v>1504.75</v>
      </c>
      <c r="M79">
        <v>0</v>
      </c>
      <c r="N79">
        <v>0</v>
      </c>
      <c r="O79">
        <v>1890.61</v>
      </c>
      <c r="P79">
        <v>1503.31</v>
      </c>
      <c r="Q79">
        <v>536</v>
      </c>
      <c r="R79">
        <v>9103</v>
      </c>
      <c r="S79">
        <v>34723.910000000003</v>
      </c>
      <c r="T79">
        <v>3.81</v>
      </c>
      <c r="U79">
        <v>165</v>
      </c>
      <c r="V79">
        <f t="shared" si="6"/>
        <v>0.06</v>
      </c>
      <c r="W79">
        <f t="shared" si="7"/>
        <v>3.75</v>
      </c>
      <c r="X79">
        <f t="shared" si="8"/>
        <v>6.0000000000000053E-2</v>
      </c>
    </row>
    <row r="80" spans="1:24">
      <c r="A80" s="34">
        <v>523456</v>
      </c>
      <c r="B80">
        <f t="shared" si="5"/>
        <v>15700</v>
      </c>
      <c r="C80">
        <f t="shared" si="5"/>
        <v>4115391</v>
      </c>
      <c r="D80" t="s">
        <v>391</v>
      </c>
      <c r="E80" t="s">
        <v>392</v>
      </c>
      <c r="F80" s="37">
        <v>4115391</v>
      </c>
      <c r="G80" t="s">
        <v>393</v>
      </c>
      <c r="H80" t="s">
        <v>744</v>
      </c>
      <c r="J80">
        <v>11539.9</v>
      </c>
      <c r="K80">
        <v>552.9</v>
      </c>
      <c r="L80">
        <v>0</v>
      </c>
      <c r="M80">
        <v>0</v>
      </c>
      <c r="N80">
        <v>0</v>
      </c>
      <c r="O80">
        <v>4035.85</v>
      </c>
      <c r="P80">
        <v>980.52</v>
      </c>
      <c r="Q80">
        <v>469.03</v>
      </c>
      <c r="R80">
        <v>4676</v>
      </c>
      <c r="S80">
        <v>17578.2</v>
      </c>
      <c r="T80">
        <v>3.76</v>
      </c>
      <c r="U80">
        <v>55</v>
      </c>
      <c r="V80">
        <f t="shared" si="6"/>
        <v>0.1</v>
      </c>
      <c r="W80">
        <f t="shared" si="7"/>
        <v>3.76</v>
      </c>
      <c r="X80">
        <f t="shared" si="8"/>
        <v>0</v>
      </c>
    </row>
    <row r="81" spans="1:24">
      <c r="A81" s="34">
        <v>523456</v>
      </c>
      <c r="B81">
        <f t="shared" si="5"/>
        <v>40170</v>
      </c>
      <c r="C81">
        <f t="shared" si="5"/>
        <v>4114712</v>
      </c>
      <c r="D81" t="s">
        <v>410</v>
      </c>
      <c r="E81" t="s">
        <v>411</v>
      </c>
      <c r="F81" s="37">
        <v>4114712</v>
      </c>
      <c r="G81" t="s">
        <v>169</v>
      </c>
      <c r="H81" t="s">
        <v>744</v>
      </c>
      <c r="J81">
        <v>28474.25</v>
      </c>
      <c r="K81">
        <v>0</v>
      </c>
      <c r="L81">
        <v>8116.5</v>
      </c>
      <c r="M81">
        <v>186.25</v>
      </c>
      <c r="N81">
        <v>3259.5</v>
      </c>
      <c r="O81">
        <v>7958.75</v>
      </c>
      <c r="P81">
        <v>5298.25</v>
      </c>
      <c r="Q81">
        <v>456</v>
      </c>
      <c r="R81">
        <v>14174</v>
      </c>
      <c r="S81">
        <v>53749.5</v>
      </c>
      <c r="T81">
        <v>3.79</v>
      </c>
      <c r="U81">
        <v>164</v>
      </c>
      <c r="V81">
        <f t="shared" si="6"/>
        <v>0.03</v>
      </c>
      <c r="W81">
        <f t="shared" si="7"/>
        <v>3.7600000000000002</v>
      </c>
      <c r="X81">
        <f t="shared" si="8"/>
        <v>2.9999999999999805E-2</v>
      </c>
    </row>
    <row r="82" spans="1:24">
      <c r="A82" s="34">
        <v>523456</v>
      </c>
      <c r="B82">
        <f t="shared" si="5"/>
        <v>19300</v>
      </c>
      <c r="C82">
        <f t="shared" si="5"/>
        <v>4114602</v>
      </c>
      <c r="D82" t="s">
        <v>486</v>
      </c>
      <c r="E82" t="s">
        <v>487</v>
      </c>
      <c r="F82" s="37">
        <v>4114602</v>
      </c>
      <c r="G82" t="s">
        <v>488</v>
      </c>
      <c r="H82" t="s">
        <v>744</v>
      </c>
      <c r="J82">
        <v>14136</v>
      </c>
      <c r="K82">
        <v>4889.5</v>
      </c>
      <c r="L82">
        <v>416</v>
      </c>
      <c r="M82">
        <v>0</v>
      </c>
      <c r="N82">
        <v>367</v>
      </c>
      <c r="O82">
        <v>3477</v>
      </c>
      <c r="P82">
        <v>856</v>
      </c>
      <c r="Q82">
        <v>608</v>
      </c>
      <c r="R82">
        <v>6425</v>
      </c>
      <c r="S82">
        <v>24749.5</v>
      </c>
      <c r="T82">
        <v>3.85</v>
      </c>
      <c r="U82">
        <v>84</v>
      </c>
      <c r="V82">
        <f t="shared" si="6"/>
        <v>0.09</v>
      </c>
      <c r="W82">
        <f t="shared" si="7"/>
        <v>3.7600000000000002</v>
      </c>
      <c r="X82">
        <f t="shared" si="8"/>
        <v>8.9999999999999858E-2</v>
      </c>
    </row>
    <row r="83" spans="1:24">
      <c r="A83" s="34">
        <v>523456</v>
      </c>
      <c r="B83">
        <f t="shared" si="5"/>
        <v>40930</v>
      </c>
      <c r="C83">
        <f t="shared" si="5"/>
        <v>4115631</v>
      </c>
      <c r="D83" t="s">
        <v>419</v>
      </c>
      <c r="E83" t="s">
        <v>420</v>
      </c>
      <c r="F83" s="37">
        <v>4115631</v>
      </c>
      <c r="G83" t="s">
        <v>421</v>
      </c>
      <c r="H83" t="s">
        <v>744</v>
      </c>
      <c r="J83">
        <v>17140.88</v>
      </c>
      <c r="K83">
        <v>5029.3599999999997</v>
      </c>
      <c r="L83">
        <v>653.29</v>
      </c>
      <c r="M83">
        <v>0</v>
      </c>
      <c r="N83">
        <v>2548.11</v>
      </c>
      <c r="O83">
        <v>6529.23</v>
      </c>
      <c r="P83">
        <v>1460.66</v>
      </c>
      <c r="Q83">
        <v>520</v>
      </c>
      <c r="R83">
        <v>8844</v>
      </c>
      <c r="S83">
        <v>33881.53</v>
      </c>
      <c r="T83">
        <v>3.83</v>
      </c>
      <c r="U83">
        <v>100</v>
      </c>
      <c r="V83">
        <f t="shared" si="6"/>
        <v>0.06</v>
      </c>
      <c r="W83">
        <f t="shared" si="7"/>
        <v>3.77</v>
      </c>
      <c r="X83">
        <f t="shared" si="8"/>
        <v>6.0000000000000053E-2</v>
      </c>
    </row>
    <row r="84" spans="1:24">
      <c r="A84" s="34">
        <v>523456</v>
      </c>
      <c r="B84">
        <f t="shared" si="5"/>
        <v>19900</v>
      </c>
      <c r="C84">
        <f t="shared" si="5"/>
        <v>4113627</v>
      </c>
      <c r="D84" t="s">
        <v>482</v>
      </c>
      <c r="E84" t="s">
        <v>483</v>
      </c>
      <c r="F84" s="37">
        <v>4113627</v>
      </c>
      <c r="G84" t="s">
        <v>17</v>
      </c>
      <c r="H84" t="s">
        <v>744</v>
      </c>
      <c r="J84">
        <v>15394.08</v>
      </c>
      <c r="K84">
        <v>2341.42</v>
      </c>
      <c r="L84">
        <v>1544.37</v>
      </c>
      <c r="M84">
        <v>124.8</v>
      </c>
      <c r="N84">
        <v>374.46</v>
      </c>
      <c r="O84">
        <v>3828.74</v>
      </c>
      <c r="P84">
        <v>1116.05</v>
      </c>
      <c r="Q84">
        <v>604.25</v>
      </c>
      <c r="R84">
        <v>6566</v>
      </c>
      <c r="S84">
        <v>25328.17</v>
      </c>
      <c r="T84">
        <v>3.86</v>
      </c>
      <c r="U84">
        <v>108</v>
      </c>
      <c r="V84">
        <f t="shared" si="6"/>
        <v>0.09</v>
      </c>
      <c r="W84">
        <f t="shared" si="7"/>
        <v>3.77</v>
      </c>
      <c r="X84">
        <f t="shared" si="8"/>
        <v>8.9999999999999858E-2</v>
      </c>
    </row>
    <row r="85" spans="1:24">
      <c r="A85" s="34">
        <v>523456</v>
      </c>
      <c r="B85">
        <f t="shared" si="5"/>
        <v>20900</v>
      </c>
      <c r="C85">
        <f t="shared" si="5"/>
        <v>4114187</v>
      </c>
      <c r="D85" t="s">
        <v>342</v>
      </c>
      <c r="E85" t="s">
        <v>343</v>
      </c>
      <c r="F85" s="37">
        <v>4114187</v>
      </c>
      <c r="G85" t="s">
        <v>94</v>
      </c>
      <c r="H85" t="s">
        <v>744</v>
      </c>
      <c r="J85">
        <v>15942.41</v>
      </c>
      <c r="K85">
        <v>7073.48</v>
      </c>
      <c r="L85">
        <v>204.72</v>
      </c>
      <c r="M85">
        <v>0</v>
      </c>
      <c r="N85">
        <v>1515.72</v>
      </c>
      <c r="O85">
        <v>4367.3599999999997</v>
      </c>
      <c r="P85">
        <v>1746.67</v>
      </c>
      <c r="Q85">
        <v>448.42</v>
      </c>
      <c r="R85">
        <v>8137</v>
      </c>
      <c r="S85">
        <v>31298.78</v>
      </c>
      <c r="T85">
        <v>3.85</v>
      </c>
      <c r="U85">
        <v>125</v>
      </c>
      <c r="V85">
        <f t="shared" si="6"/>
        <v>0.06</v>
      </c>
      <c r="W85">
        <f t="shared" si="7"/>
        <v>3.79</v>
      </c>
      <c r="X85">
        <f t="shared" si="8"/>
        <v>6.0000000000000053E-2</v>
      </c>
    </row>
    <row r="86" spans="1:24">
      <c r="A86" s="34">
        <v>523456</v>
      </c>
      <c r="B86">
        <f t="shared" si="5"/>
        <v>18200</v>
      </c>
      <c r="C86">
        <f t="shared" si="5"/>
        <v>4115591</v>
      </c>
      <c r="D86" t="s">
        <v>400</v>
      </c>
      <c r="E86" t="s">
        <v>401</v>
      </c>
      <c r="F86" s="37">
        <v>4115591</v>
      </c>
      <c r="G86" t="s">
        <v>402</v>
      </c>
      <c r="H86" t="s">
        <v>744</v>
      </c>
      <c r="J86">
        <v>11240.76</v>
      </c>
      <c r="K86">
        <v>5546.53</v>
      </c>
      <c r="L86">
        <v>904.08</v>
      </c>
      <c r="M86">
        <v>0</v>
      </c>
      <c r="N86">
        <v>3807.04</v>
      </c>
      <c r="O86">
        <v>3752.92</v>
      </c>
      <c r="P86">
        <v>242.96</v>
      </c>
      <c r="Q86">
        <v>1024</v>
      </c>
      <c r="R86">
        <v>6738</v>
      </c>
      <c r="S86">
        <v>26518.29</v>
      </c>
      <c r="T86">
        <v>3.94</v>
      </c>
      <c r="U86">
        <v>91</v>
      </c>
      <c r="V86">
        <f t="shared" si="6"/>
        <v>0.15</v>
      </c>
      <c r="W86">
        <f t="shared" si="7"/>
        <v>3.79</v>
      </c>
      <c r="X86">
        <f t="shared" si="8"/>
        <v>0.14999999999999991</v>
      </c>
    </row>
    <row r="87" spans="1:24">
      <c r="A87" s="34">
        <v>523456</v>
      </c>
      <c r="B87">
        <f t="shared" si="5"/>
        <v>17800</v>
      </c>
      <c r="C87">
        <f t="shared" si="5"/>
        <v>4115111</v>
      </c>
      <c r="D87" t="s">
        <v>606</v>
      </c>
      <c r="E87" t="s">
        <v>607</v>
      </c>
      <c r="F87" s="37">
        <v>4115111</v>
      </c>
      <c r="G87" t="s">
        <v>122</v>
      </c>
      <c r="H87" t="s">
        <v>744</v>
      </c>
      <c r="J87">
        <v>19470.48</v>
      </c>
      <c r="K87">
        <v>7157.15</v>
      </c>
      <c r="L87">
        <v>554.24</v>
      </c>
      <c r="M87">
        <v>0</v>
      </c>
      <c r="N87">
        <v>478.84</v>
      </c>
      <c r="O87">
        <v>4544.08</v>
      </c>
      <c r="P87">
        <v>473</v>
      </c>
      <c r="Q87">
        <v>448</v>
      </c>
      <c r="R87">
        <v>8622</v>
      </c>
      <c r="S87">
        <v>33125.79</v>
      </c>
      <c r="T87">
        <v>3.84</v>
      </c>
      <c r="U87">
        <v>135</v>
      </c>
      <c r="V87">
        <f t="shared" si="6"/>
        <v>0.05</v>
      </c>
      <c r="W87">
        <f t="shared" si="7"/>
        <v>3.79</v>
      </c>
      <c r="X87">
        <f t="shared" si="8"/>
        <v>4.9999999999999822E-2</v>
      </c>
    </row>
    <row r="88" spans="1:24">
      <c r="A88" s="34">
        <v>523456</v>
      </c>
      <c r="B88">
        <f t="shared" si="5"/>
        <v>26500</v>
      </c>
      <c r="C88">
        <f t="shared" si="5"/>
        <v>4113742</v>
      </c>
      <c r="D88" t="s">
        <v>491</v>
      </c>
      <c r="E88" t="s">
        <v>492</v>
      </c>
      <c r="F88" s="37">
        <v>4113742</v>
      </c>
      <c r="G88" t="s">
        <v>21</v>
      </c>
      <c r="H88" t="s">
        <v>744</v>
      </c>
      <c r="J88">
        <v>13940.5</v>
      </c>
      <c r="K88">
        <v>2861.75</v>
      </c>
      <c r="L88">
        <v>7</v>
      </c>
      <c r="M88">
        <v>0</v>
      </c>
      <c r="N88">
        <v>906</v>
      </c>
      <c r="O88">
        <v>6542.75</v>
      </c>
      <c r="P88">
        <v>1353.5</v>
      </c>
      <c r="Q88">
        <v>512</v>
      </c>
      <c r="R88">
        <v>6728</v>
      </c>
      <c r="S88">
        <v>26123.5</v>
      </c>
      <c r="T88">
        <v>3.88</v>
      </c>
      <c r="U88">
        <v>125</v>
      </c>
      <c r="V88">
        <f t="shared" si="6"/>
        <v>0.08</v>
      </c>
      <c r="W88">
        <f t="shared" si="7"/>
        <v>3.8</v>
      </c>
      <c r="X88">
        <f t="shared" si="8"/>
        <v>8.0000000000000071E-2</v>
      </c>
    </row>
    <row r="89" spans="1:24">
      <c r="A89" s="34">
        <v>523456</v>
      </c>
      <c r="B89">
        <f t="shared" si="5"/>
        <v>41020</v>
      </c>
      <c r="C89">
        <f t="shared" si="5"/>
        <v>4115771</v>
      </c>
      <c r="D89" t="s">
        <v>567</v>
      </c>
      <c r="E89" t="s">
        <v>568</v>
      </c>
      <c r="F89" s="37">
        <v>4115771</v>
      </c>
      <c r="G89" t="s">
        <v>105</v>
      </c>
      <c r="H89" t="s">
        <v>744</v>
      </c>
      <c r="J89">
        <v>20735.38</v>
      </c>
      <c r="K89">
        <v>11284.1</v>
      </c>
      <c r="L89">
        <v>0</v>
      </c>
      <c r="M89">
        <v>0</v>
      </c>
      <c r="N89">
        <v>0</v>
      </c>
      <c r="O89">
        <v>3641.45</v>
      </c>
      <c r="P89">
        <v>2931.58</v>
      </c>
      <c r="Q89">
        <v>496</v>
      </c>
      <c r="R89">
        <v>10159</v>
      </c>
      <c r="S89">
        <v>39088.51</v>
      </c>
      <c r="T89">
        <v>3.85</v>
      </c>
      <c r="U89">
        <v>120</v>
      </c>
      <c r="V89">
        <f t="shared" si="6"/>
        <v>0.05</v>
      </c>
      <c r="W89">
        <f t="shared" si="7"/>
        <v>3.8000000000000003</v>
      </c>
      <c r="X89">
        <f t="shared" si="8"/>
        <v>4.9999999999999822E-2</v>
      </c>
    </row>
    <row r="90" spans="1:24">
      <c r="A90" s="34">
        <v>523456</v>
      </c>
      <c r="B90">
        <f t="shared" si="5"/>
        <v>40160</v>
      </c>
      <c r="C90">
        <f t="shared" si="5"/>
        <v>4113452</v>
      </c>
      <c r="D90" t="s">
        <v>447</v>
      </c>
      <c r="E90" t="s">
        <v>448</v>
      </c>
      <c r="F90" s="37">
        <v>4113452</v>
      </c>
      <c r="G90" t="s">
        <v>186</v>
      </c>
      <c r="H90" t="s">
        <v>744</v>
      </c>
      <c r="J90">
        <v>22999.35</v>
      </c>
      <c r="K90">
        <v>8004.06</v>
      </c>
      <c r="L90">
        <v>0</v>
      </c>
      <c r="M90">
        <v>0</v>
      </c>
      <c r="N90">
        <v>120.08</v>
      </c>
      <c r="O90">
        <v>5190.3999999999996</v>
      </c>
      <c r="P90">
        <v>3773.82</v>
      </c>
      <c r="Q90">
        <v>528</v>
      </c>
      <c r="R90">
        <v>10499</v>
      </c>
      <c r="S90">
        <v>40615.71</v>
      </c>
      <c r="T90">
        <v>3.87</v>
      </c>
      <c r="U90">
        <v>125</v>
      </c>
      <c r="V90">
        <f t="shared" si="6"/>
        <v>0.05</v>
      </c>
      <c r="W90">
        <f t="shared" si="7"/>
        <v>3.8200000000000003</v>
      </c>
      <c r="X90">
        <f t="shared" si="8"/>
        <v>4.9999999999999822E-2</v>
      </c>
    </row>
    <row r="91" spans="1:24">
      <c r="A91" s="34">
        <v>523456</v>
      </c>
      <c r="B91">
        <f t="shared" si="5"/>
        <v>23900</v>
      </c>
      <c r="C91">
        <f t="shared" si="5"/>
        <v>4114594</v>
      </c>
      <c r="D91" t="s">
        <v>365</v>
      </c>
      <c r="E91" t="s">
        <v>366</v>
      </c>
      <c r="F91" s="37">
        <v>4114594</v>
      </c>
      <c r="G91" t="s">
        <v>149</v>
      </c>
      <c r="H91" t="s">
        <v>744</v>
      </c>
      <c r="J91">
        <v>18737.25</v>
      </c>
      <c r="K91">
        <v>5502.5</v>
      </c>
      <c r="L91">
        <v>965.5</v>
      </c>
      <c r="M91">
        <v>0</v>
      </c>
      <c r="N91">
        <v>797.5</v>
      </c>
      <c r="O91">
        <v>5219.75</v>
      </c>
      <c r="P91">
        <v>512.5</v>
      </c>
      <c r="Q91">
        <v>555</v>
      </c>
      <c r="R91">
        <v>8293</v>
      </c>
      <c r="S91">
        <v>32290</v>
      </c>
      <c r="T91">
        <v>3.89</v>
      </c>
      <c r="U91">
        <v>120</v>
      </c>
      <c r="V91">
        <f t="shared" si="6"/>
        <v>7.0000000000000007E-2</v>
      </c>
      <c r="W91">
        <f t="shared" si="7"/>
        <v>3.8200000000000003</v>
      </c>
      <c r="X91">
        <f t="shared" si="8"/>
        <v>6.999999999999984E-2</v>
      </c>
    </row>
    <row r="92" spans="1:24">
      <c r="A92" s="34">
        <v>523456</v>
      </c>
      <c r="B92">
        <f t="shared" si="5"/>
        <v>5000</v>
      </c>
      <c r="C92">
        <f t="shared" si="5"/>
        <v>4113981</v>
      </c>
      <c r="D92" t="s">
        <v>439</v>
      </c>
      <c r="E92" t="s">
        <v>440</v>
      </c>
      <c r="F92" s="37">
        <v>4113981</v>
      </c>
      <c r="G92" t="s">
        <v>181</v>
      </c>
      <c r="H92" t="s">
        <v>744</v>
      </c>
      <c r="J92">
        <v>17323.25</v>
      </c>
      <c r="K92">
        <v>4818.25</v>
      </c>
      <c r="L92">
        <v>205</v>
      </c>
      <c r="M92">
        <v>0</v>
      </c>
      <c r="N92">
        <v>169</v>
      </c>
      <c r="O92">
        <v>7026.5</v>
      </c>
      <c r="P92">
        <v>1319.32</v>
      </c>
      <c r="Q92">
        <v>240</v>
      </c>
      <c r="R92">
        <v>8066</v>
      </c>
      <c r="S92">
        <v>31101.32</v>
      </c>
      <c r="T92">
        <v>3.86</v>
      </c>
      <c r="U92">
        <v>120</v>
      </c>
      <c r="V92">
        <f t="shared" si="6"/>
        <v>0.03</v>
      </c>
      <c r="W92">
        <f t="shared" si="7"/>
        <v>3.83</v>
      </c>
      <c r="X92">
        <f t="shared" si="8"/>
        <v>2.9999999999999805E-2</v>
      </c>
    </row>
    <row r="93" spans="1:24">
      <c r="A93" s="34">
        <v>523456</v>
      </c>
      <c r="B93">
        <f t="shared" si="5"/>
        <v>24900</v>
      </c>
      <c r="C93">
        <f t="shared" si="5"/>
        <v>4115521</v>
      </c>
      <c r="D93" t="s">
        <v>521</v>
      </c>
      <c r="E93" t="s">
        <v>522</v>
      </c>
      <c r="F93" s="37">
        <v>4115521</v>
      </c>
      <c r="G93" t="s">
        <v>523</v>
      </c>
      <c r="H93" t="s">
        <v>744</v>
      </c>
      <c r="J93">
        <v>10424.08</v>
      </c>
      <c r="K93">
        <v>1728.23</v>
      </c>
      <c r="L93">
        <v>0</v>
      </c>
      <c r="M93">
        <v>0</v>
      </c>
      <c r="N93">
        <v>0</v>
      </c>
      <c r="O93">
        <v>5625.59</v>
      </c>
      <c r="P93">
        <v>116.25</v>
      </c>
      <c r="Q93">
        <v>419</v>
      </c>
      <c r="R93">
        <v>4668</v>
      </c>
      <c r="S93">
        <v>18313.150000000001</v>
      </c>
      <c r="T93">
        <v>3.92</v>
      </c>
      <c r="U93">
        <v>83</v>
      </c>
      <c r="V93">
        <f t="shared" si="6"/>
        <v>0.09</v>
      </c>
      <c r="W93">
        <f t="shared" si="7"/>
        <v>3.83</v>
      </c>
      <c r="X93">
        <f t="shared" si="8"/>
        <v>8.9999999999999858E-2</v>
      </c>
    </row>
    <row r="94" spans="1:24">
      <c r="A94" s="34">
        <v>523456</v>
      </c>
      <c r="B94">
        <f t="shared" si="5"/>
        <v>41030</v>
      </c>
      <c r="C94">
        <f t="shared" si="5"/>
        <v>4114796</v>
      </c>
      <c r="D94" t="s">
        <v>389</v>
      </c>
      <c r="E94" t="s">
        <v>390</v>
      </c>
      <c r="F94" s="37">
        <v>4114796</v>
      </c>
      <c r="G94" t="s">
        <v>159</v>
      </c>
      <c r="H94" t="s">
        <v>744</v>
      </c>
      <c r="J94">
        <v>11185.97</v>
      </c>
      <c r="K94">
        <v>539.27</v>
      </c>
      <c r="L94">
        <v>0</v>
      </c>
      <c r="M94">
        <v>0</v>
      </c>
      <c r="N94">
        <v>0</v>
      </c>
      <c r="O94">
        <v>4911.24</v>
      </c>
      <c r="P94">
        <v>0</v>
      </c>
      <c r="Q94">
        <v>496.03</v>
      </c>
      <c r="R94">
        <v>4477</v>
      </c>
      <c r="S94">
        <v>17132.509999999998</v>
      </c>
      <c r="T94">
        <v>3.83</v>
      </c>
      <c r="U94">
        <v>56</v>
      </c>
      <c r="V94">
        <f t="shared" si="6"/>
        <v>0.11</v>
      </c>
      <c r="W94">
        <f t="shared" si="7"/>
        <v>3.83</v>
      </c>
      <c r="X94">
        <f t="shared" si="8"/>
        <v>0</v>
      </c>
    </row>
    <row r="95" spans="1:24">
      <c r="A95" s="34">
        <v>523456</v>
      </c>
      <c r="B95">
        <f t="shared" si="5"/>
        <v>13900</v>
      </c>
      <c r="C95">
        <f t="shared" si="5"/>
        <v>4115651</v>
      </c>
      <c r="D95" t="s">
        <v>281</v>
      </c>
      <c r="E95" t="s">
        <v>282</v>
      </c>
      <c r="F95" s="37">
        <v>4115651</v>
      </c>
      <c r="G95" t="s">
        <v>283</v>
      </c>
      <c r="H95" t="s">
        <v>744</v>
      </c>
      <c r="J95">
        <v>12186.4</v>
      </c>
      <c r="K95">
        <v>3957.43</v>
      </c>
      <c r="L95">
        <v>531.03</v>
      </c>
      <c r="M95">
        <v>0</v>
      </c>
      <c r="N95">
        <v>3864.74</v>
      </c>
      <c r="O95">
        <v>3722.75</v>
      </c>
      <c r="P95">
        <v>303.87</v>
      </c>
      <c r="Q95">
        <v>734.83</v>
      </c>
      <c r="R95">
        <v>6372</v>
      </c>
      <c r="S95">
        <v>25301.05</v>
      </c>
      <c r="T95">
        <v>3.97</v>
      </c>
      <c r="U95">
        <v>100</v>
      </c>
      <c r="V95">
        <f t="shared" si="6"/>
        <v>0.12</v>
      </c>
      <c r="W95">
        <f t="shared" si="7"/>
        <v>3.85</v>
      </c>
      <c r="X95">
        <f t="shared" si="8"/>
        <v>0.12000000000000011</v>
      </c>
    </row>
    <row r="96" spans="1:24">
      <c r="A96" s="34">
        <v>523456</v>
      </c>
      <c r="B96">
        <f t="shared" si="5"/>
        <v>25100</v>
      </c>
      <c r="C96">
        <f t="shared" si="5"/>
        <v>4113577</v>
      </c>
      <c r="D96" t="s">
        <v>704</v>
      </c>
      <c r="E96" t="s">
        <v>705</v>
      </c>
      <c r="F96" s="37">
        <v>4113577</v>
      </c>
      <c r="G96" t="s">
        <v>706</v>
      </c>
      <c r="H96" t="s">
        <v>744</v>
      </c>
      <c r="J96">
        <v>8003.81</v>
      </c>
      <c r="K96">
        <v>1747.95</v>
      </c>
      <c r="L96">
        <v>1054.3499999999999</v>
      </c>
      <c r="M96">
        <v>0</v>
      </c>
      <c r="N96">
        <v>975.6</v>
      </c>
      <c r="O96">
        <v>1337.31</v>
      </c>
      <c r="P96">
        <v>0</v>
      </c>
      <c r="Q96">
        <v>504</v>
      </c>
      <c r="R96">
        <v>3542</v>
      </c>
      <c r="S96">
        <v>13623.02</v>
      </c>
      <c r="T96">
        <v>3.85</v>
      </c>
      <c r="U96">
        <v>60</v>
      </c>
      <c r="V96">
        <f t="shared" si="6"/>
        <v>0.14000000000000001</v>
      </c>
      <c r="W96">
        <f t="shared" si="7"/>
        <v>3.85</v>
      </c>
      <c r="X96">
        <f t="shared" si="8"/>
        <v>0</v>
      </c>
    </row>
    <row r="97" spans="1:24">
      <c r="A97" s="34">
        <v>523456</v>
      </c>
      <c r="B97">
        <f t="shared" si="5"/>
        <v>16006</v>
      </c>
      <c r="C97">
        <f t="shared" si="5"/>
        <v>4115561</v>
      </c>
      <c r="D97" t="s">
        <v>595</v>
      </c>
      <c r="E97" t="s">
        <v>596</v>
      </c>
      <c r="F97" s="37">
        <v>4115561</v>
      </c>
      <c r="G97" t="s">
        <v>597</v>
      </c>
      <c r="H97" t="s">
        <v>744</v>
      </c>
      <c r="J97">
        <v>15255.16</v>
      </c>
      <c r="K97">
        <v>4986.1099999999997</v>
      </c>
      <c r="L97">
        <v>435.58</v>
      </c>
      <c r="M97">
        <v>0</v>
      </c>
      <c r="N97">
        <v>22.5</v>
      </c>
      <c r="O97">
        <v>3184.19</v>
      </c>
      <c r="P97">
        <v>528</v>
      </c>
      <c r="Q97">
        <v>1016</v>
      </c>
      <c r="R97">
        <v>6330</v>
      </c>
      <c r="S97">
        <v>25427.54</v>
      </c>
      <c r="T97">
        <v>4.0199999999999996</v>
      </c>
      <c r="U97">
        <v>125</v>
      </c>
      <c r="V97">
        <f t="shared" si="6"/>
        <v>0.16</v>
      </c>
      <c r="W97">
        <f t="shared" si="7"/>
        <v>3.8599999999999994</v>
      </c>
      <c r="X97">
        <f t="shared" si="8"/>
        <v>0.16000000000000014</v>
      </c>
    </row>
    <row r="98" spans="1:24">
      <c r="A98" s="34">
        <v>523456</v>
      </c>
      <c r="B98">
        <f t="shared" si="5"/>
        <v>6100</v>
      </c>
      <c r="C98">
        <f t="shared" si="5"/>
        <v>4112165</v>
      </c>
      <c r="D98" t="s">
        <v>571</v>
      </c>
      <c r="E98" t="s">
        <v>572</v>
      </c>
      <c r="F98" s="37">
        <v>4112165</v>
      </c>
      <c r="G98" t="s">
        <v>573</v>
      </c>
      <c r="H98" t="s">
        <v>744</v>
      </c>
      <c r="J98">
        <v>30205.03</v>
      </c>
      <c r="K98">
        <v>5378.02</v>
      </c>
      <c r="L98">
        <v>3022</v>
      </c>
      <c r="M98">
        <v>223</v>
      </c>
      <c r="N98">
        <v>3414.78</v>
      </c>
      <c r="O98">
        <v>14485.38</v>
      </c>
      <c r="P98">
        <v>3072.75</v>
      </c>
      <c r="Q98">
        <v>416</v>
      </c>
      <c r="R98">
        <v>15477</v>
      </c>
      <c r="S98">
        <v>60216.959999999999</v>
      </c>
      <c r="T98">
        <v>3.89</v>
      </c>
      <c r="U98">
        <v>190</v>
      </c>
      <c r="V98">
        <f t="shared" si="6"/>
        <v>0.03</v>
      </c>
      <c r="W98">
        <f t="shared" si="7"/>
        <v>3.8600000000000003</v>
      </c>
      <c r="X98">
        <f t="shared" si="8"/>
        <v>2.9999999999999805E-2</v>
      </c>
    </row>
    <row r="99" spans="1:24">
      <c r="A99" s="34">
        <v>523456</v>
      </c>
      <c r="B99">
        <f t="shared" si="5"/>
        <v>40350</v>
      </c>
      <c r="C99">
        <f t="shared" si="5"/>
        <v>4113973</v>
      </c>
      <c r="D99" t="s">
        <v>457</v>
      </c>
      <c r="E99" t="s">
        <v>458</v>
      </c>
      <c r="F99" s="37">
        <v>4113973</v>
      </c>
      <c r="G99" t="s">
        <v>459</v>
      </c>
      <c r="H99" t="s">
        <v>744</v>
      </c>
      <c r="J99">
        <v>18001.25</v>
      </c>
      <c r="K99">
        <v>0</v>
      </c>
      <c r="L99">
        <v>6652.75</v>
      </c>
      <c r="M99">
        <v>0</v>
      </c>
      <c r="N99">
        <v>4173.5</v>
      </c>
      <c r="O99">
        <v>3989.75</v>
      </c>
      <c r="P99">
        <v>3784.5</v>
      </c>
      <c r="Q99">
        <v>488</v>
      </c>
      <c r="R99">
        <v>9485</v>
      </c>
      <c r="S99">
        <v>37089.75</v>
      </c>
      <c r="T99">
        <v>3.91</v>
      </c>
      <c r="U99">
        <v>123</v>
      </c>
      <c r="V99">
        <f t="shared" si="6"/>
        <v>0.05</v>
      </c>
      <c r="W99">
        <f t="shared" si="7"/>
        <v>3.8600000000000003</v>
      </c>
      <c r="X99">
        <f t="shared" si="8"/>
        <v>4.9999999999999822E-2</v>
      </c>
    </row>
    <row r="100" spans="1:24">
      <c r="A100" s="34">
        <v>523456</v>
      </c>
      <c r="B100">
        <f t="shared" si="5"/>
        <v>9900</v>
      </c>
      <c r="C100">
        <f t="shared" si="5"/>
        <v>4115831</v>
      </c>
      <c r="D100" t="s">
        <v>526</v>
      </c>
      <c r="E100" t="s">
        <v>527</v>
      </c>
      <c r="F100" s="37">
        <v>4115831</v>
      </c>
      <c r="G100" t="s">
        <v>38</v>
      </c>
      <c r="H100" t="s">
        <v>744</v>
      </c>
      <c r="J100">
        <v>22659.5</v>
      </c>
      <c r="K100">
        <v>6942.9</v>
      </c>
      <c r="L100">
        <v>2595.5</v>
      </c>
      <c r="M100">
        <v>0</v>
      </c>
      <c r="N100">
        <v>0</v>
      </c>
      <c r="O100">
        <v>3644.5</v>
      </c>
      <c r="P100">
        <v>1635.25</v>
      </c>
      <c r="Q100">
        <v>512</v>
      </c>
      <c r="R100">
        <v>9705</v>
      </c>
      <c r="S100">
        <v>37989.65</v>
      </c>
      <c r="T100">
        <v>3.91</v>
      </c>
      <c r="U100">
        <v>140</v>
      </c>
      <c r="V100">
        <f t="shared" si="6"/>
        <v>0.05</v>
      </c>
      <c r="W100">
        <f t="shared" si="7"/>
        <v>3.8600000000000003</v>
      </c>
      <c r="X100">
        <f t="shared" si="8"/>
        <v>4.9999999999999822E-2</v>
      </c>
    </row>
    <row r="101" spans="1:24">
      <c r="A101" s="34">
        <v>523456</v>
      </c>
      <c r="B101">
        <f t="shared" si="5"/>
        <v>12700</v>
      </c>
      <c r="C101">
        <f t="shared" si="5"/>
        <v>4115541</v>
      </c>
      <c r="D101" t="s">
        <v>394</v>
      </c>
      <c r="E101" t="s">
        <v>395</v>
      </c>
      <c r="F101" s="37">
        <v>4115541</v>
      </c>
      <c r="G101" t="s">
        <v>161</v>
      </c>
      <c r="H101" t="s">
        <v>744</v>
      </c>
      <c r="J101">
        <v>16960.2</v>
      </c>
      <c r="K101">
        <v>4120.78</v>
      </c>
      <c r="L101">
        <v>2367.35</v>
      </c>
      <c r="M101">
        <v>0</v>
      </c>
      <c r="N101">
        <v>1100.0899999999999</v>
      </c>
      <c r="O101">
        <v>4319.29</v>
      </c>
      <c r="P101">
        <v>545.97</v>
      </c>
      <c r="Q101">
        <v>512</v>
      </c>
      <c r="R101">
        <v>7610</v>
      </c>
      <c r="S101">
        <v>29925.68</v>
      </c>
      <c r="T101">
        <v>3.93</v>
      </c>
      <c r="U101">
        <v>99</v>
      </c>
      <c r="V101">
        <f t="shared" si="6"/>
        <v>7.0000000000000007E-2</v>
      </c>
      <c r="W101">
        <f t="shared" si="7"/>
        <v>3.8600000000000003</v>
      </c>
      <c r="X101">
        <f t="shared" si="8"/>
        <v>6.999999999999984E-2</v>
      </c>
    </row>
    <row r="102" spans="1:24">
      <c r="A102" s="34">
        <v>523456</v>
      </c>
      <c r="B102">
        <f t="shared" si="5"/>
        <v>1600</v>
      </c>
      <c r="C102">
        <f t="shared" si="5"/>
        <v>4114696</v>
      </c>
      <c r="D102" t="s">
        <v>645</v>
      </c>
      <c r="E102" t="s">
        <v>646</v>
      </c>
      <c r="F102" s="37">
        <v>4114696</v>
      </c>
      <c r="G102" t="s">
        <v>139</v>
      </c>
      <c r="H102" t="s">
        <v>744</v>
      </c>
      <c r="J102">
        <v>21494.47</v>
      </c>
      <c r="K102">
        <v>6155.24</v>
      </c>
      <c r="L102">
        <v>2168.64</v>
      </c>
      <c r="M102">
        <v>0</v>
      </c>
      <c r="N102">
        <v>492.07</v>
      </c>
      <c r="O102">
        <v>5381.47</v>
      </c>
      <c r="P102">
        <v>801.62</v>
      </c>
      <c r="Q102">
        <v>376</v>
      </c>
      <c r="R102">
        <v>9437</v>
      </c>
      <c r="S102">
        <v>36869.51</v>
      </c>
      <c r="T102">
        <v>3.91</v>
      </c>
      <c r="U102">
        <v>128</v>
      </c>
      <c r="V102">
        <f t="shared" si="6"/>
        <v>0.04</v>
      </c>
      <c r="W102">
        <f t="shared" si="7"/>
        <v>3.87</v>
      </c>
      <c r="X102">
        <f t="shared" si="8"/>
        <v>4.0000000000000036E-2</v>
      </c>
    </row>
    <row r="103" spans="1:24">
      <c r="A103" s="34">
        <v>523456</v>
      </c>
      <c r="B103">
        <f t="shared" si="5"/>
        <v>17900</v>
      </c>
      <c r="C103">
        <f t="shared" si="5"/>
        <v>4157509</v>
      </c>
      <c r="D103" t="s">
        <v>443</v>
      </c>
      <c r="E103" t="s">
        <v>444</v>
      </c>
      <c r="F103" s="37">
        <v>4157509</v>
      </c>
      <c r="G103" t="s">
        <v>183</v>
      </c>
      <c r="H103" t="s">
        <v>744</v>
      </c>
      <c r="J103">
        <v>21344.97</v>
      </c>
      <c r="K103">
        <v>5242.3100000000004</v>
      </c>
      <c r="L103">
        <v>493</v>
      </c>
      <c r="M103">
        <v>0</v>
      </c>
      <c r="N103">
        <v>0</v>
      </c>
      <c r="O103">
        <v>7174.27</v>
      </c>
      <c r="P103">
        <v>696.5</v>
      </c>
      <c r="Q103">
        <v>444</v>
      </c>
      <c r="R103">
        <v>9010</v>
      </c>
      <c r="S103">
        <v>35395.050000000003</v>
      </c>
      <c r="T103">
        <v>3.93</v>
      </c>
      <c r="U103">
        <v>102</v>
      </c>
      <c r="V103">
        <f t="shared" si="6"/>
        <v>0.05</v>
      </c>
      <c r="W103">
        <f t="shared" si="7"/>
        <v>3.8800000000000003</v>
      </c>
      <c r="X103">
        <f t="shared" si="8"/>
        <v>4.9999999999999822E-2</v>
      </c>
    </row>
    <row r="104" spans="1:24">
      <c r="A104" s="34">
        <v>523456</v>
      </c>
      <c r="B104">
        <f t="shared" si="5"/>
        <v>34100</v>
      </c>
      <c r="C104">
        <f t="shared" si="5"/>
        <v>4114661</v>
      </c>
      <c r="D104" t="s">
        <v>507</v>
      </c>
      <c r="E104" t="s">
        <v>508</v>
      </c>
      <c r="F104" s="37">
        <v>4114661</v>
      </c>
      <c r="G104" t="s">
        <v>28</v>
      </c>
      <c r="H104" t="s">
        <v>744</v>
      </c>
      <c r="J104">
        <v>12065.44</v>
      </c>
      <c r="K104">
        <v>3323.3</v>
      </c>
      <c r="L104">
        <v>952.25</v>
      </c>
      <c r="M104">
        <v>0</v>
      </c>
      <c r="N104">
        <v>0</v>
      </c>
      <c r="O104">
        <v>2666.1</v>
      </c>
      <c r="P104">
        <v>897.35</v>
      </c>
      <c r="Q104">
        <v>520</v>
      </c>
      <c r="R104">
        <v>5125</v>
      </c>
      <c r="S104">
        <v>20424.439999999999</v>
      </c>
      <c r="T104">
        <v>3.99</v>
      </c>
      <c r="U104">
        <v>67</v>
      </c>
      <c r="V104">
        <f t="shared" si="6"/>
        <v>0.1</v>
      </c>
      <c r="W104">
        <f t="shared" si="7"/>
        <v>3.89</v>
      </c>
      <c r="X104">
        <f t="shared" si="8"/>
        <v>0.10000000000000009</v>
      </c>
    </row>
    <row r="105" spans="1:24">
      <c r="A105" s="34">
        <v>523456</v>
      </c>
      <c r="B105">
        <f t="shared" si="5"/>
        <v>40670</v>
      </c>
      <c r="C105">
        <f t="shared" si="5"/>
        <v>4115021</v>
      </c>
      <c r="D105" t="s">
        <v>524</v>
      </c>
      <c r="E105" t="s">
        <v>525</v>
      </c>
      <c r="F105" s="37">
        <v>4115021</v>
      </c>
      <c r="G105" t="s">
        <v>37</v>
      </c>
      <c r="H105" t="s">
        <v>744</v>
      </c>
      <c r="J105">
        <v>7566.25</v>
      </c>
      <c r="K105">
        <v>0</v>
      </c>
      <c r="L105">
        <v>1705.5</v>
      </c>
      <c r="M105">
        <v>0</v>
      </c>
      <c r="N105">
        <v>862.25</v>
      </c>
      <c r="O105">
        <v>2037.5</v>
      </c>
      <c r="P105">
        <v>914.25</v>
      </c>
      <c r="Q105">
        <v>440</v>
      </c>
      <c r="R105">
        <v>3476</v>
      </c>
      <c r="S105">
        <v>13525.75</v>
      </c>
      <c r="T105">
        <v>3.89</v>
      </c>
      <c r="U105">
        <v>40</v>
      </c>
      <c r="V105">
        <f t="shared" si="6"/>
        <v>0.13</v>
      </c>
      <c r="W105">
        <f t="shared" si="7"/>
        <v>3.89</v>
      </c>
      <c r="X105">
        <f t="shared" si="8"/>
        <v>0</v>
      </c>
    </row>
    <row r="106" spans="1:24">
      <c r="A106" s="34">
        <v>523456</v>
      </c>
      <c r="B106">
        <f t="shared" si="5"/>
        <v>5600</v>
      </c>
      <c r="C106">
        <f t="shared" si="5"/>
        <v>4114770</v>
      </c>
      <c r="D106" t="s">
        <v>611</v>
      </c>
      <c r="E106" t="s">
        <v>612</v>
      </c>
      <c r="F106" s="37">
        <v>4114770</v>
      </c>
      <c r="G106" t="s">
        <v>124</v>
      </c>
      <c r="H106" t="s">
        <v>744</v>
      </c>
      <c r="J106">
        <v>12384.3</v>
      </c>
      <c r="K106">
        <v>3170</v>
      </c>
      <c r="L106">
        <v>66.3</v>
      </c>
      <c r="M106">
        <v>0</v>
      </c>
      <c r="N106">
        <v>0</v>
      </c>
      <c r="O106">
        <v>5274.65</v>
      </c>
      <c r="P106">
        <v>639.89</v>
      </c>
      <c r="Q106">
        <v>414.38</v>
      </c>
      <c r="R106">
        <v>5547</v>
      </c>
      <c r="S106">
        <v>21949.52</v>
      </c>
      <c r="T106">
        <v>3.96</v>
      </c>
      <c r="U106">
        <v>109</v>
      </c>
      <c r="V106">
        <f t="shared" si="6"/>
        <v>7.0000000000000007E-2</v>
      </c>
      <c r="W106">
        <f t="shared" si="7"/>
        <v>3.89</v>
      </c>
      <c r="X106">
        <f t="shared" si="8"/>
        <v>6.999999999999984E-2</v>
      </c>
    </row>
    <row r="107" spans="1:24">
      <c r="A107" s="34">
        <v>523456</v>
      </c>
      <c r="B107">
        <f t="shared" si="5"/>
        <v>40960</v>
      </c>
      <c r="C107">
        <f t="shared" si="5"/>
        <v>4114344</v>
      </c>
      <c r="D107" t="s">
        <v>363</v>
      </c>
      <c r="E107" t="s">
        <v>364</v>
      </c>
      <c r="F107" s="37">
        <v>4114344</v>
      </c>
      <c r="G107" t="s">
        <v>148</v>
      </c>
      <c r="H107" t="s">
        <v>744</v>
      </c>
      <c r="J107">
        <v>19115.86</v>
      </c>
      <c r="K107">
        <v>7310.53</v>
      </c>
      <c r="L107">
        <v>1602.53</v>
      </c>
      <c r="M107">
        <v>0</v>
      </c>
      <c r="N107">
        <v>0</v>
      </c>
      <c r="O107">
        <v>2720.15</v>
      </c>
      <c r="P107">
        <v>1816.08</v>
      </c>
      <c r="Q107">
        <v>512</v>
      </c>
      <c r="R107">
        <v>8381</v>
      </c>
      <c r="S107">
        <v>33077.15</v>
      </c>
      <c r="T107">
        <v>3.95</v>
      </c>
      <c r="U107">
        <v>96</v>
      </c>
      <c r="V107">
        <f t="shared" si="6"/>
        <v>0.06</v>
      </c>
      <c r="W107">
        <f t="shared" si="7"/>
        <v>3.89</v>
      </c>
      <c r="X107">
        <f t="shared" si="8"/>
        <v>6.0000000000000053E-2</v>
      </c>
    </row>
    <row r="108" spans="1:24">
      <c r="A108" s="34">
        <v>523456</v>
      </c>
      <c r="B108">
        <f t="shared" si="5"/>
        <v>16800</v>
      </c>
      <c r="C108">
        <f t="shared" si="5"/>
        <v>4115361</v>
      </c>
      <c r="D108" t="s">
        <v>380</v>
      </c>
      <c r="E108" t="s">
        <v>381</v>
      </c>
      <c r="F108" s="37">
        <v>4115361</v>
      </c>
      <c r="G108" t="s">
        <v>382</v>
      </c>
      <c r="H108" t="s">
        <v>744</v>
      </c>
      <c r="J108">
        <v>10402.81</v>
      </c>
      <c r="K108">
        <v>2467.4</v>
      </c>
      <c r="L108">
        <v>0</v>
      </c>
      <c r="M108">
        <v>0</v>
      </c>
      <c r="N108">
        <v>0</v>
      </c>
      <c r="O108">
        <v>3382.01</v>
      </c>
      <c r="P108">
        <v>222.32</v>
      </c>
      <c r="Q108">
        <v>416.04</v>
      </c>
      <c r="R108">
        <v>4333</v>
      </c>
      <c r="S108">
        <v>16890.580000000002</v>
      </c>
      <c r="T108">
        <v>3.9</v>
      </c>
      <c r="U108">
        <v>54</v>
      </c>
      <c r="V108">
        <f t="shared" si="6"/>
        <v>0.1</v>
      </c>
      <c r="W108">
        <f t="shared" si="7"/>
        <v>3.9</v>
      </c>
      <c r="X108">
        <f t="shared" si="8"/>
        <v>0</v>
      </c>
    </row>
    <row r="109" spans="1:24">
      <c r="A109" s="34">
        <v>523456</v>
      </c>
      <c r="B109">
        <f t="shared" si="5"/>
        <v>35060</v>
      </c>
      <c r="C109">
        <f t="shared" si="5"/>
        <v>4000121</v>
      </c>
      <c r="D109" t="s">
        <v>433</v>
      </c>
      <c r="E109" t="s">
        <v>434</v>
      </c>
      <c r="F109" s="37">
        <v>4000121</v>
      </c>
      <c r="G109" t="s">
        <v>435</v>
      </c>
      <c r="H109" t="s">
        <v>744</v>
      </c>
      <c r="J109">
        <v>21992.9</v>
      </c>
      <c r="K109">
        <v>689.2</v>
      </c>
      <c r="L109">
        <v>0</v>
      </c>
      <c r="M109">
        <v>0</v>
      </c>
      <c r="N109">
        <v>0</v>
      </c>
      <c r="O109">
        <v>8230.7999999999993</v>
      </c>
      <c r="P109">
        <v>3380.8</v>
      </c>
      <c r="Q109">
        <v>0</v>
      </c>
      <c r="R109">
        <v>8738</v>
      </c>
      <c r="S109">
        <v>34293.699999999997</v>
      </c>
      <c r="T109">
        <v>3.92</v>
      </c>
      <c r="U109">
        <v>100</v>
      </c>
      <c r="V109">
        <f t="shared" si="6"/>
        <v>0</v>
      </c>
      <c r="W109">
        <f t="shared" si="7"/>
        <v>3.92</v>
      </c>
      <c r="X109">
        <f t="shared" si="8"/>
        <v>0</v>
      </c>
    </row>
    <row r="110" spans="1:24">
      <c r="A110" s="34">
        <v>523456</v>
      </c>
      <c r="B110">
        <f t="shared" ref="B110:C141" si="9">E110*1</f>
        <v>40780</v>
      </c>
      <c r="C110">
        <f t="shared" si="9"/>
        <v>4113221</v>
      </c>
      <c r="D110" t="s">
        <v>537</v>
      </c>
      <c r="E110" t="s">
        <v>538</v>
      </c>
      <c r="F110" s="37">
        <v>4113221</v>
      </c>
      <c r="G110" t="s">
        <v>45</v>
      </c>
      <c r="H110" t="s">
        <v>744</v>
      </c>
      <c r="J110">
        <v>29908.25</v>
      </c>
      <c r="K110">
        <v>7368</v>
      </c>
      <c r="L110">
        <v>1003.75</v>
      </c>
      <c r="M110">
        <v>0</v>
      </c>
      <c r="N110">
        <v>0</v>
      </c>
      <c r="O110">
        <v>9222</v>
      </c>
      <c r="P110">
        <v>968.5</v>
      </c>
      <c r="Q110">
        <v>496</v>
      </c>
      <c r="R110">
        <v>12326</v>
      </c>
      <c r="S110">
        <v>48966.5</v>
      </c>
      <c r="T110">
        <v>3.97</v>
      </c>
      <c r="U110">
        <v>142</v>
      </c>
      <c r="V110">
        <f t="shared" si="6"/>
        <v>0.04</v>
      </c>
      <c r="W110">
        <f t="shared" si="7"/>
        <v>3.93</v>
      </c>
      <c r="X110">
        <f t="shared" si="8"/>
        <v>4.0000000000000036E-2</v>
      </c>
    </row>
    <row r="111" spans="1:24">
      <c r="A111" s="34">
        <v>523456</v>
      </c>
      <c r="B111">
        <f t="shared" si="9"/>
        <v>8500</v>
      </c>
      <c r="C111">
        <f t="shared" si="9"/>
        <v>4115341</v>
      </c>
      <c r="D111" t="s">
        <v>574</v>
      </c>
      <c r="E111" t="s">
        <v>575</v>
      </c>
      <c r="F111" s="37">
        <v>4115341</v>
      </c>
      <c r="G111" t="s">
        <v>108</v>
      </c>
      <c r="H111" t="s">
        <v>744</v>
      </c>
      <c r="J111">
        <v>17968.8</v>
      </c>
      <c r="K111">
        <v>8231.1</v>
      </c>
      <c r="L111">
        <v>551.13</v>
      </c>
      <c r="M111">
        <v>0</v>
      </c>
      <c r="N111">
        <v>1524.64</v>
      </c>
      <c r="O111">
        <v>1965.7</v>
      </c>
      <c r="P111">
        <v>1559.84</v>
      </c>
      <c r="Q111">
        <v>488</v>
      </c>
      <c r="R111">
        <v>8078</v>
      </c>
      <c r="S111">
        <v>32289.21</v>
      </c>
      <c r="T111">
        <v>4</v>
      </c>
      <c r="U111">
        <v>97</v>
      </c>
      <c r="V111">
        <f t="shared" si="6"/>
        <v>0.06</v>
      </c>
      <c r="W111">
        <f t="shared" si="7"/>
        <v>3.94</v>
      </c>
      <c r="X111">
        <f t="shared" si="8"/>
        <v>6.0000000000000053E-2</v>
      </c>
    </row>
    <row r="112" spans="1:24">
      <c r="A112" s="34">
        <v>523456</v>
      </c>
      <c r="B112">
        <f t="shared" si="9"/>
        <v>35900</v>
      </c>
      <c r="C112">
        <f t="shared" si="9"/>
        <v>4112280</v>
      </c>
      <c r="D112" t="s">
        <v>416</v>
      </c>
      <c r="E112" t="s">
        <v>417</v>
      </c>
      <c r="F112" s="37">
        <v>4112280</v>
      </c>
      <c r="G112" t="s">
        <v>172</v>
      </c>
      <c r="H112" t="s">
        <v>744</v>
      </c>
      <c r="J112">
        <v>17441</v>
      </c>
      <c r="K112">
        <v>0</v>
      </c>
      <c r="L112">
        <v>5149</v>
      </c>
      <c r="M112">
        <v>0</v>
      </c>
      <c r="N112">
        <v>1161.5</v>
      </c>
      <c r="O112">
        <v>6426.5</v>
      </c>
      <c r="P112">
        <v>3193.5</v>
      </c>
      <c r="Q112">
        <v>512</v>
      </c>
      <c r="R112">
        <v>8452</v>
      </c>
      <c r="S112">
        <v>33883.5</v>
      </c>
      <c r="T112">
        <v>4.01</v>
      </c>
      <c r="U112">
        <v>103</v>
      </c>
      <c r="V112">
        <f t="shared" si="6"/>
        <v>0.06</v>
      </c>
      <c r="W112">
        <f t="shared" si="7"/>
        <v>3.9499999999999997</v>
      </c>
      <c r="X112">
        <f t="shared" si="8"/>
        <v>6.0000000000000053E-2</v>
      </c>
    </row>
    <row r="113" spans="1:24">
      <c r="A113" s="34">
        <v>523456</v>
      </c>
      <c r="B113">
        <f t="shared" si="9"/>
        <v>31510</v>
      </c>
      <c r="C113">
        <f t="shared" si="9"/>
        <v>4115611</v>
      </c>
      <c r="D113" t="s">
        <v>361</v>
      </c>
      <c r="E113" t="s">
        <v>362</v>
      </c>
      <c r="F113" s="37">
        <v>4115611</v>
      </c>
      <c r="G113" t="s">
        <v>147</v>
      </c>
      <c r="H113" t="s">
        <v>744</v>
      </c>
      <c r="J113">
        <v>18783.05</v>
      </c>
      <c r="K113">
        <v>6642.24</v>
      </c>
      <c r="L113">
        <v>209.06</v>
      </c>
      <c r="M113">
        <v>0</v>
      </c>
      <c r="N113">
        <v>3593.88</v>
      </c>
      <c r="O113">
        <v>4349.0200000000004</v>
      </c>
      <c r="P113">
        <v>1567.48</v>
      </c>
      <c r="Q113">
        <v>495.3</v>
      </c>
      <c r="R113">
        <v>8890</v>
      </c>
      <c r="S113">
        <v>35640.03</v>
      </c>
      <c r="T113">
        <v>4.01</v>
      </c>
      <c r="U113">
        <v>108</v>
      </c>
      <c r="V113">
        <f t="shared" si="6"/>
        <v>0.06</v>
      </c>
      <c r="W113">
        <f t="shared" si="7"/>
        <v>3.9499999999999997</v>
      </c>
      <c r="X113">
        <f t="shared" si="8"/>
        <v>6.0000000000000053E-2</v>
      </c>
    </row>
    <row r="114" spans="1:24">
      <c r="A114" s="34">
        <v>523456</v>
      </c>
      <c r="B114">
        <f t="shared" si="9"/>
        <v>26060</v>
      </c>
      <c r="C114">
        <f t="shared" si="9"/>
        <v>4115811</v>
      </c>
      <c r="D114" t="s">
        <v>619</v>
      </c>
      <c r="E114" t="s">
        <v>620</v>
      </c>
      <c r="F114" s="37">
        <v>4115811</v>
      </c>
      <c r="G114" t="s">
        <v>128</v>
      </c>
      <c r="H114" t="s">
        <v>744</v>
      </c>
      <c r="J114">
        <v>25740.75</v>
      </c>
      <c r="K114">
        <v>4457.5</v>
      </c>
      <c r="L114">
        <v>1376.25</v>
      </c>
      <c r="M114">
        <v>0</v>
      </c>
      <c r="N114">
        <v>0</v>
      </c>
      <c r="O114">
        <v>4033.25</v>
      </c>
      <c r="P114">
        <v>1810.75</v>
      </c>
      <c r="Q114">
        <v>488</v>
      </c>
      <c r="R114">
        <v>9472</v>
      </c>
      <c r="S114">
        <v>37906.5</v>
      </c>
      <c r="T114">
        <v>4</v>
      </c>
      <c r="U114">
        <v>115</v>
      </c>
      <c r="V114">
        <f t="shared" si="6"/>
        <v>0.05</v>
      </c>
      <c r="W114">
        <f t="shared" si="7"/>
        <v>3.95</v>
      </c>
      <c r="X114">
        <f t="shared" si="8"/>
        <v>4.9999999999999822E-2</v>
      </c>
    </row>
    <row r="115" spans="1:24">
      <c r="A115" s="34">
        <v>523456</v>
      </c>
      <c r="B115">
        <f t="shared" si="9"/>
        <v>33200</v>
      </c>
      <c r="C115">
        <f t="shared" si="9"/>
        <v>4111027</v>
      </c>
      <c r="D115" t="s">
        <v>463</v>
      </c>
      <c r="E115" t="s">
        <v>464</v>
      </c>
      <c r="F115" s="37">
        <v>4111027</v>
      </c>
      <c r="G115" t="s">
        <v>9</v>
      </c>
      <c r="H115" t="s">
        <v>744</v>
      </c>
      <c r="J115">
        <v>13241.04</v>
      </c>
      <c r="K115">
        <v>4754.1400000000003</v>
      </c>
      <c r="L115">
        <v>0</v>
      </c>
      <c r="M115">
        <v>0</v>
      </c>
      <c r="N115">
        <v>551.63</v>
      </c>
      <c r="O115">
        <v>4385.5600000000004</v>
      </c>
      <c r="P115">
        <v>969.3</v>
      </c>
      <c r="Q115">
        <v>208</v>
      </c>
      <c r="R115">
        <v>6038</v>
      </c>
      <c r="S115">
        <v>24109.67</v>
      </c>
      <c r="T115">
        <v>3.99</v>
      </c>
      <c r="U115">
        <v>85</v>
      </c>
      <c r="V115">
        <f t="shared" si="6"/>
        <v>0.03</v>
      </c>
      <c r="W115">
        <f t="shared" si="7"/>
        <v>3.9600000000000004</v>
      </c>
      <c r="X115">
        <f t="shared" si="8"/>
        <v>2.9999999999999805E-2</v>
      </c>
    </row>
    <row r="116" spans="1:24">
      <c r="A116" s="34">
        <v>523456</v>
      </c>
      <c r="B116">
        <f t="shared" si="9"/>
        <v>32400</v>
      </c>
      <c r="C116">
        <f t="shared" si="9"/>
        <v>4115441</v>
      </c>
      <c r="D116" t="s">
        <v>454</v>
      </c>
      <c r="E116" t="s">
        <v>455</v>
      </c>
      <c r="F116" s="37">
        <v>4115441</v>
      </c>
      <c r="G116" t="s">
        <v>456</v>
      </c>
      <c r="H116" t="s">
        <v>744</v>
      </c>
      <c r="J116">
        <v>11152.5</v>
      </c>
      <c r="K116">
        <v>0</v>
      </c>
      <c r="L116">
        <v>4205.75</v>
      </c>
      <c r="M116">
        <v>0</v>
      </c>
      <c r="N116">
        <v>2086.75</v>
      </c>
      <c r="O116">
        <v>1559.5</v>
      </c>
      <c r="P116">
        <v>1761</v>
      </c>
      <c r="Q116">
        <v>496</v>
      </c>
      <c r="R116">
        <v>5232</v>
      </c>
      <c r="S116">
        <v>21261.5</v>
      </c>
      <c r="T116">
        <v>4.0599999999999996</v>
      </c>
      <c r="U116">
        <v>96</v>
      </c>
      <c r="V116">
        <f t="shared" si="6"/>
        <v>0.09</v>
      </c>
      <c r="W116">
        <f t="shared" si="7"/>
        <v>3.9699999999999998</v>
      </c>
      <c r="X116">
        <f t="shared" si="8"/>
        <v>8.9999999999999858E-2</v>
      </c>
    </row>
    <row r="117" spans="1:24">
      <c r="A117" s="34">
        <v>523456</v>
      </c>
      <c r="B117">
        <f t="shared" si="9"/>
        <v>40020</v>
      </c>
      <c r="C117">
        <f t="shared" si="9"/>
        <v>4110490</v>
      </c>
      <c r="D117" t="s">
        <v>513</v>
      </c>
      <c r="E117" t="s">
        <v>514</v>
      </c>
      <c r="F117" s="37">
        <v>4110490</v>
      </c>
      <c r="G117" t="s">
        <v>31</v>
      </c>
      <c r="H117" t="s">
        <v>744</v>
      </c>
      <c r="J117">
        <v>25873.78</v>
      </c>
      <c r="K117">
        <v>7408.5</v>
      </c>
      <c r="L117">
        <v>512</v>
      </c>
      <c r="M117">
        <v>0</v>
      </c>
      <c r="N117">
        <v>0</v>
      </c>
      <c r="O117">
        <v>4610</v>
      </c>
      <c r="P117">
        <v>1403.5</v>
      </c>
      <c r="Q117">
        <v>504</v>
      </c>
      <c r="R117">
        <v>10033</v>
      </c>
      <c r="S117">
        <v>40311.78</v>
      </c>
      <c r="T117">
        <v>4.0199999999999996</v>
      </c>
      <c r="U117">
        <v>120</v>
      </c>
      <c r="V117">
        <f t="shared" si="6"/>
        <v>0.05</v>
      </c>
      <c r="W117">
        <f t="shared" si="7"/>
        <v>3.9699999999999998</v>
      </c>
      <c r="X117">
        <f t="shared" si="8"/>
        <v>4.9999999999999822E-2</v>
      </c>
    </row>
    <row r="118" spans="1:24">
      <c r="A118" s="34">
        <v>523456</v>
      </c>
      <c r="B118">
        <f t="shared" si="9"/>
        <v>40920</v>
      </c>
      <c r="C118">
        <f t="shared" si="9"/>
        <v>4114252</v>
      </c>
      <c r="D118" t="s">
        <v>378</v>
      </c>
      <c r="E118" t="s">
        <v>379</v>
      </c>
      <c r="F118" s="37">
        <v>4114252</v>
      </c>
      <c r="G118" t="s">
        <v>155</v>
      </c>
      <c r="H118" t="s">
        <v>744</v>
      </c>
      <c r="J118">
        <v>18130.05</v>
      </c>
      <c r="K118">
        <v>3699.17</v>
      </c>
      <c r="L118">
        <v>801.51</v>
      </c>
      <c r="M118">
        <v>0</v>
      </c>
      <c r="N118">
        <v>0</v>
      </c>
      <c r="O118">
        <v>5601.54</v>
      </c>
      <c r="P118">
        <v>0</v>
      </c>
      <c r="Q118">
        <v>472.05</v>
      </c>
      <c r="R118">
        <v>7110</v>
      </c>
      <c r="S118">
        <v>28704.32</v>
      </c>
      <c r="T118">
        <v>4.04</v>
      </c>
      <c r="U118">
        <v>92</v>
      </c>
      <c r="V118">
        <f t="shared" si="6"/>
        <v>7.0000000000000007E-2</v>
      </c>
      <c r="W118">
        <f t="shared" si="7"/>
        <v>3.97</v>
      </c>
      <c r="X118">
        <f t="shared" si="8"/>
        <v>6.999999999999984E-2</v>
      </c>
    </row>
    <row r="119" spans="1:24">
      <c r="A119" s="34">
        <v>523456</v>
      </c>
      <c r="B119">
        <f t="shared" si="9"/>
        <v>3500</v>
      </c>
      <c r="C119">
        <f t="shared" si="9"/>
        <v>4114229</v>
      </c>
      <c r="D119" t="s">
        <v>294</v>
      </c>
      <c r="E119" t="s">
        <v>295</v>
      </c>
      <c r="F119" s="37">
        <v>4114229</v>
      </c>
      <c r="G119" t="s">
        <v>296</v>
      </c>
      <c r="H119" t="s">
        <v>744</v>
      </c>
      <c r="J119">
        <v>22121.22</v>
      </c>
      <c r="K119">
        <v>6003.49</v>
      </c>
      <c r="L119">
        <v>486.93</v>
      </c>
      <c r="M119">
        <v>0</v>
      </c>
      <c r="N119">
        <v>0</v>
      </c>
      <c r="O119">
        <v>6184.95</v>
      </c>
      <c r="P119">
        <v>992.58</v>
      </c>
      <c r="Q119">
        <v>473.32</v>
      </c>
      <c r="R119">
        <v>8988</v>
      </c>
      <c r="S119">
        <v>36262.49</v>
      </c>
      <c r="T119">
        <v>4.03</v>
      </c>
      <c r="U119">
        <v>105</v>
      </c>
      <c r="V119">
        <f t="shared" si="6"/>
        <v>0.05</v>
      </c>
      <c r="W119">
        <f t="shared" si="7"/>
        <v>3.9800000000000004</v>
      </c>
      <c r="X119">
        <f t="shared" si="8"/>
        <v>4.9999999999999822E-2</v>
      </c>
    </row>
    <row r="120" spans="1:24">
      <c r="A120" s="34">
        <v>523456</v>
      </c>
      <c r="B120">
        <f t="shared" si="9"/>
        <v>17200</v>
      </c>
      <c r="C120">
        <f t="shared" si="9"/>
        <v>4115311</v>
      </c>
      <c r="D120" t="s">
        <v>608</v>
      </c>
      <c r="E120" t="s">
        <v>609</v>
      </c>
      <c r="F120" s="37">
        <v>4115311</v>
      </c>
      <c r="G120" t="s">
        <v>610</v>
      </c>
      <c r="H120" t="s">
        <v>744</v>
      </c>
      <c r="J120">
        <v>22118.28</v>
      </c>
      <c r="K120">
        <v>8708.1299999999992</v>
      </c>
      <c r="L120">
        <v>639.98</v>
      </c>
      <c r="M120">
        <v>0</v>
      </c>
      <c r="N120">
        <v>1207.9000000000001</v>
      </c>
      <c r="O120">
        <v>7729.06</v>
      </c>
      <c r="P120">
        <v>2266.48</v>
      </c>
      <c r="Q120">
        <v>480</v>
      </c>
      <c r="R120">
        <v>10679</v>
      </c>
      <c r="S120">
        <v>43149.83</v>
      </c>
      <c r="T120">
        <v>4.04</v>
      </c>
      <c r="U120">
        <v>147</v>
      </c>
      <c r="V120">
        <f t="shared" si="6"/>
        <v>0.04</v>
      </c>
      <c r="W120">
        <f t="shared" si="7"/>
        <v>4</v>
      </c>
      <c r="X120">
        <f t="shared" si="8"/>
        <v>4.0000000000000036E-2</v>
      </c>
    </row>
    <row r="121" spans="1:24">
      <c r="A121" s="34">
        <v>523456</v>
      </c>
      <c r="B121">
        <f t="shared" si="9"/>
        <v>5500</v>
      </c>
      <c r="C121">
        <f t="shared" si="9"/>
        <v>4115801</v>
      </c>
      <c r="D121" t="s">
        <v>628</v>
      </c>
      <c r="E121" t="s">
        <v>629</v>
      </c>
      <c r="F121" s="37">
        <v>4115801</v>
      </c>
      <c r="G121" t="s">
        <v>132</v>
      </c>
      <c r="H121" t="s">
        <v>744</v>
      </c>
      <c r="J121">
        <v>23114.86</v>
      </c>
      <c r="K121">
        <v>7032.73</v>
      </c>
      <c r="L121">
        <v>1233.75</v>
      </c>
      <c r="M121">
        <v>0</v>
      </c>
      <c r="N121">
        <v>0</v>
      </c>
      <c r="O121">
        <v>5685.21</v>
      </c>
      <c r="P121">
        <v>683.75</v>
      </c>
      <c r="Q121">
        <v>440</v>
      </c>
      <c r="R121">
        <v>9402</v>
      </c>
      <c r="S121">
        <v>38190.300000000003</v>
      </c>
      <c r="T121">
        <v>4.0599999999999996</v>
      </c>
      <c r="U121">
        <v>137</v>
      </c>
      <c r="V121">
        <f t="shared" si="6"/>
        <v>0.05</v>
      </c>
      <c r="W121">
        <f t="shared" si="7"/>
        <v>4.01</v>
      </c>
      <c r="X121">
        <f t="shared" si="8"/>
        <v>4.9999999999999822E-2</v>
      </c>
    </row>
    <row r="122" spans="1:24">
      <c r="A122" s="34">
        <v>523456</v>
      </c>
      <c r="B122">
        <f t="shared" si="9"/>
        <v>40710</v>
      </c>
      <c r="C122">
        <f t="shared" si="9"/>
        <v>4114336</v>
      </c>
      <c r="D122" t="s">
        <v>373</v>
      </c>
      <c r="E122" t="s">
        <v>374</v>
      </c>
      <c r="F122" s="37">
        <v>4114336</v>
      </c>
      <c r="G122" t="s">
        <v>153</v>
      </c>
      <c r="H122" t="s">
        <v>744</v>
      </c>
      <c r="J122">
        <v>18289.830000000002</v>
      </c>
      <c r="K122">
        <v>3080.83</v>
      </c>
      <c r="L122">
        <v>0</v>
      </c>
      <c r="M122">
        <v>0</v>
      </c>
      <c r="N122">
        <v>0</v>
      </c>
      <c r="O122">
        <v>7067.94</v>
      </c>
      <c r="P122">
        <v>434.85</v>
      </c>
      <c r="Q122">
        <v>472.07</v>
      </c>
      <c r="R122">
        <v>7177</v>
      </c>
      <c r="S122">
        <v>29345.52</v>
      </c>
      <c r="T122">
        <v>4.09</v>
      </c>
      <c r="U122">
        <v>106</v>
      </c>
      <c r="V122">
        <f t="shared" si="6"/>
        <v>7.0000000000000007E-2</v>
      </c>
      <c r="W122">
        <f t="shared" si="7"/>
        <v>4.0199999999999996</v>
      </c>
      <c r="X122">
        <f t="shared" si="8"/>
        <v>7.0000000000000284E-2</v>
      </c>
    </row>
    <row r="123" spans="1:24">
      <c r="A123" s="34">
        <v>523456</v>
      </c>
      <c r="B123">
        <f t="shared" si="9"/>
        <v>25060</v>
      </c>
      <c r="C123">
        <f t="shared" si="9"/>
        <v>4115031</v>
      </c>
      <c r="D123" t="s">
        <v>502</v>
      </c>
      <c r="E123" t="s">
        <v>503</v>
      </c>
      <c r="F123" s="37">
        <v>4115031</v>
      </c>
      <c r="G123" t="s">
        <v>504</v>
      </c>
      <c r="H123" t="s">
        <v>744</v>
      </c>
      <c r="J123">
        <v>22849.41</v>
      </c>
      <c r="K123">
        <v>6024.22</v>
      </c>
      <c r="L123">
        <v>523.84</v>
      </c>
      <c r="M123">
        <v>0</v>
      </c>
      <c r="N123">
        <v>1877.04</v>
      </c>
      <c r="O123">
        <v>7753.02</v>
      </c>
      <c r="P123">
        <v>1641</v>
      </c>
      <c r="Q123">
        <v>656</v>
      </c>
      <c r="R123">
        <v>10128</v>
      </c>
      <c r="S123">
        <v>41324.53</v>
      </c>
      <c r="T123">
        <v>4.08</v>
      </c>
      <c r="U123">
        <v>142</v>
      </c>
      <c r="V123">
        <f t="shared" si="6"/>
        <v>0.06</v>
      </c>
      <c r="W123">
        <f t="shared" si="7"/>
        <v>4.0200000000000005</v>
      </c>
      <c r="X123">
        <f t="shared" si="8"/>
        <v>5.9999999999999609E-2</v>
      </c>
    </row>
    <row r="124" spans="1:24">
      <c r="A124" s="34">
        <v>523456</v>
      </c>
      <c r="B124">
        <f t="shared" si="9"/>
        <v>33600</v>
      </c>
      <c r="C124">
        <f t="shared" si="9"/>
        <v>4115471</v>
      </c>
      <c r="D124" t="s">
        <v>418</v>
      </c>
      <c r="E124" t="s">
        <v>739</v>
      </c>
      <c r="F124" s="37">
        <v>4115471</v>
      </c>
      <c r="G124" t="s">
        <v>173</v>
      </c>
      <c r="H124" t="s">
        <v>744</v>
      </c>
      <c r="J124">
        <v>6702.94</v>
      </c>
      <c r="K124">
        <v>0</v>
      </c>
      <c r="L124">
        <v>1186.27</v>
      </c>
      <c r="M124">
        <v>581.25</v>
      </c>
      <c r="N124">
        <v>0</v>
      </c>
      <c r="O124">
        <v>1788.8</v>
      </c>
      <c r="P124">
        <v>518.25</v>
      </c>
      <c r="Q124">
        <v>0</v>
      </c>
      <c r="R124">
        <v>2652</v>
      </c>
      <c r="S124">
        <v>10777.51</v>
      </c>
      <c r="T124">
        <v>4.0599999999999996</v>
      </c>
      <c r="U124">
        <v>39</v>
      </c>
      <c r="V124">
        <f t="shared" si="6"/>
        <v>0</v>
      </c>
      <c r="W124">
        <f t="shared" si="7"/>
        <v>4.0599999999999996</v>
      </c>
      <c r="X124">
        <f t="shared" si="8"/>
        <v>0</v>
      </c>
    </row>
    <row r="125" spans="1:24">
      <c r="A125" s="34">
        <v>523456</v>
      </c>
      <c r="B125">
        <f t="shared" si="9"/>
        <v>4400</v>
      </c>
      <c r="C125">
        <f t="shared" si="9"/>
        <v>4114551</v>
      </c>
      <c r="D125" t="s">
        <v>634</v>
      </c>
      <c r="E125" t="s">
        <v>635</v>
      </c>
      <c r="F125" s="37">
        <v>4114551</v>
      </c>
      <c r="G125" t="s">
        <v>135</v>
      </c>
      <c r="H125" t="s">
        <v>744</v>
      </c>
      <c r="J125">
        <v>17262.47</v>
      </c>
      <c r="K125">
        <v>4290.93</v>
      </c>
      <c r="L125">
        <v>463.52</v>
      </c>
      <c r="M125">
        <v>0</v>
      </c>
      <c r="N125">
        <v>166.81</v>
      </c>
      <c r="O125">
        <v>5604.36</v>
      </c>
      <c r="P125">
        <v>2064.4499999999998</v>
      </c>
      <c r="Q125">
        <v>528</v>
      </c>
      <c r="R125">
        <v>7354</v>
      </c>
      <c r="S125">
        <v>30380.54</v>
      </c>
      <c r="T125">
        <v>4.13</v>
      </c>
      <c r="U125">
        <v>90</v>
      </c>
      <c r="V125">
        <f t="shared" si="6"/>
        <v>7.0000000000000007E-2</v>
      </c>
      <c r="W125">
        <f t="shared" si="7"/>
        <v>4.0599999999999996</v>
      </c>
      <c r="X125">
        <f t="shared" si="8"/>
        <v>7.0000000000000284E-2</v>
      </c>
    </row>
    <row r="126" spans="1:24">
      <c r="A126" s="34">
        <v>523456</v>
      </c>
      <c r="B126">
        <f t="shared" si="9"/>
        <v>21300</v>
      </c>
      <c r="C126">
        <f t="shared" si="9"/>
        <v>4115571</v>
      </c>
      <c r="D126" t="s">
        <v>460</v>
      </c>
      <c r="E126" t="s">
        <v>461</v>
      </c>
      <c r="F126" s="37">
        <v>4115571</v>
      </c>
      <c r="G126" t="s">
        <v>462</v>
      </c>
      <c r="H126" t="s">
        <v>744</v>
      </c>
      <c r="J126">
        <v>20157.29</v>
      </c>
      <c r="K126">
        <v>6384.68</v>
      </c>
      <c r="L126">
        <v>631.16</v>
      </c>
      <c r="M126">
        <v>0</v>
      </c>
      <c r="N126">
        <v>1415.42</v>
      </c>
      <c r="O126">
        <v>5880.52</v>
      </c>
      <c r="P126">
        <v>0</v>
      </c>
      <c r="Q126">
        <v>56</v>
      </c>
      <c r="R126">
        <v>8469</v>
      </c>
      <c r="S126">
        <v>34525.07</v>
      </c>
      <c r="T126">
        <v>4.08</v>
      </c>
      <c r="U126">
        <v>128</v>
      </c>
      <c r="V126">
        <f t="shared" si="6"/>
        <v>0.01</v>
      </c>
      <c r="W126">
        <f t="shared" si="7"/>
        <v>4.07</v>
      </c>
      <c r="X126">
        <f t="shared" si="8"/>
        <v>9.9999999999997868E-3</v>
      </c>
    </row>
    <row r="127" spans="1:24">
      <c r="A127" s="34">
        <v>523456</v>
      </c>
      <c r="B127">
        <f t="shared" si="9"/>
        <v>40740</v>
      </c>
      <c r="C127">
        <f t="shared" si="9"/>
        <v>4112900</v>
      </c>
      <c r="D127" t="s">
        <v>511</v>
      </c>
      <c r="E127" t="s">
        <v>512</v>
      </c>
      <c r="F127" s="37">
        <v>4112900</v>
      </c>
      <c r="G127" t="s">
        <v>30</v>
      </c>
      <c r="H127" t="s">
        <v>744</v>
      </c>
      <c r="J127">
        <v>24387.56</v>
      </c>
      <c r="K127">
        <v>7577.52</v>
      </c>
      <c r="L127">
        <v>464</v>
      </c>
      <c r="M127">
        <v>0</v>
      </c>
      <c r="N127">
        <v>0</v>
      </c>
      <c r="O127">
        <v>4474.12</v>
      </c>
      <c r="P127">
        <v>2352</v>
      </c>
      <c r="Q127">
        <v>504</v>
      </c>
      <c r="R127">
        <v>9640</v>
      </c>
      <c r="S127">
        <v>39759.199999999997</v>
      </c>
      <c r="T127">
        <v>4.12</v>
      </c>
      <c r="U127">
        <v>111</v>
      </c>
      <c r="V127">
        <f t="shared" si="6"/>
        <v>0.05</v>
      </c>
      <c r="W127">
        <f t="shared" si="7"/>
        <v>4.07</v>
      </c>
      <c r="X127">
        <f t="shared" si="8"/>
        <v>4.9999999999999822E-2</v>
      </c>
    </row>
    <row r="128" spans="1:24">
      <c r="A128" s="34">
        <v>523456</v>
      </c>
      <c r="B128">
        <f t="shared" si="9"/>
        <v>26010</v>
      </c>
      <c r="C128">
        <f t="shared" si="9"/>
        <v>4113684</v>
      </c>
      <c r="D128" t="s">
        <v>241</v>
      </c>
      <c r="E128" t="s">
        <v>242</v>
      </c>
      <c r="F128" s="37">
        <v>4113684</v>
      </c>
      <c r="G128" t="s">
        <v>52</v>
      </c>
      <c r="H128" t="s">
        <v>744</v>
      </c>
      <c r="J128">
        <v>17001.63</v>
      </c>
      <c r="K128">
        <v>9215.06</v>
      </c>
      <c r="L128">
        <v>60.91</v>
      </c>
      <c r="M128">
        <v>0</v>
      </c>
      <c r="N128">
        <v>1212.43</v>
      </c>
      <c r="O128">
        <v>3127.34</v>
      </c>
      <c r="P128">
        <v>1523.52</v>
      </c>
      <c r="Q128">
        <v>512</v>
      </c>
      <c r="R128">
        <v>7891</v>
      </c>
      <c r="S128">
        <v>32652.89</v>
      </c>
      <c r="T128">
        <v>4.1399999999999997</v>
      </c>
      <c r="U128">
        <v>108</v>
      </c>
      <c r="V128">
        <f t="shared" si="6"/>
        <v>0.06</v>
      </c>
      <c r="W128">
        <f t="shared" si="7"/>
        <v>4.08</v>
      </c>
      <c r="X128">
        <f t="shared" si="8"/>
        <v>5.9999999999999609E-2</v>
      </c>
    </row>
    <row r="129" spans="1:24">
      <c r="A129" s="34">
        <v>523456</v>
      </c>
      <c r="B129">
        <f t="shared" si="9"/>
        <v>17600</v>
      </c>
      <c r="C129">
        <f t="shared" si="9"/>
        <v>4114500</v>
      </c>
      <c r="D129" t="s">
        <v>632</v>
      </c>
      <c r="E129" t="s">
        <v>633</v>
      </c>
      <c r="F129" s="37">
        <v>4114500</v>
      </c>
      <c r="G129" t="s">
        <v>134</v>
      </c>
      <c r="H129" t="s">
        <v>744</v>
      </c>
      <c r="J129">
        <v>13760.49</v>
      </c>
      <c r="K129">
        <v>2895.7</v>
      </c>
      <c r="L129">
        <v>1055.74</v>
      </c>
      <c r="M129">
        <v>0</v>
      </c>
      <c r="N129">
        <v>0</v>
      </c>
      <c r="O129">
        <v>5074.62</v>
      </c>
      <c r="P129">
        <v>1569.07</v>
      </c>
      <c r="Q129">
        <v>424</v>
      </c>
      <c r="R129">
        <v>5947</v>
      </c>
      <c r="S129">
        <v>24779.62</v>
      </c>
      <c r="T129">
        <v>4.17</v>
      </c>
      <c r="U129">
        <v>83</v>
      </c>
      <c r="V129">
        <f t="shared" si="6"/>
        <v>7.0000000000000007E-2</v>
      </c>
      <c r="W129">
        <f t="shared" si="7"/>
        <v>4.0999999999999996</v>
      </c>
      <c r="X129">
        <f t="shared" si="8"/>
        <v>7.0000000000000284E-2</v>
      </c>
    </row>
    <row r="130" spans="1:24">
      <c r="A130" s="34">
        <v>523456</v>
      </c>
      <c r="B130">
        <f t="shared" si="9"/>
        <v>13300</v>
      </c>
      <c r="C130">
        <f t="shared" si="9"/>
        <v>4115261</v>
      </c>
      <c r="D130" t="s">
        <v>427</v>
      </c>
      <c r="E130" t="s">
        <v>428</v>
      </c>
      <c r="F130" s="37">
        <v>4115261</v>
      </c>
      <c r="G130" t="s">
        <v>177</v>
      </c>
      <c r="H130" t="s">
        <v>744</v>
      </c>
      <c r="J130">
        <v>18465.2</v>
      </c>
      <c r="K130">
        <v>7054.24</v>
      </c>
      <c r="L130">
        <v>2304.69</v>
      </c>
      <c r="M130">
        <v>0</v>
      </c>
      <c r="N130">
        <v>0</v>
      </c>
      <c r="O130">
        <v>1665.75</v>
      </c>
      <c r="P130">
        <v>0</v>
      </c>
      <c r="Q130">
        <v>480</v>
      </c>
      <c r="R130">
        <v>7145</v>
      </c>
      <c r="S130">
        <v>29969.88</v>
      </c>
      <c r="T130">
        <v>4.1900000000000004</v>
      </c>
      <c r="U130">
        <v>114</v>
      </c>
      <c r="V130">
        <f t="shared" si="6"/>
        <v>7.0000000000000007E-2</v>
      </c>
      <c r="W130">
        <f t="shared" si="7"/>
        <v>4.12</v>
      </c>
      <c r="X130">
        <f t="shared" si="8"/>
        <v>7.0000000000000284E-2</v>
      </c>
    </row>
    <row r="131" spans="1:24">
      <c r="A131" s="34">
        <v>523456</v>
      </c>
      <c r="B131">
        <f t="shared" si="9"/>
        <v>10300</v>
      </c>
      <c r="C131">
        <f t="shared" si="9"/>
        <v>4113924</v>
      </c>
      <c r="D131" t="s">
        <v>707</v>
      </c>
      <c r="E131" t="s">
        <v>708</v>
      </c>
      <c r="F131" s="37">
        <v>4113924</v>
      </c>
      <c r="G131" t="s">
        <v>214</v>
      </c>
      <c r="H131" t="s">
        <v>744</v>
      </c>
      <c r="J131">
        <v>18782.25</v>
      </c>
      <c r="K131">
        <v>3263.25</v>
      </c>
      <c r="L131">
        <v>429.5</v>
      </c>
      <c r="M131">
        <v>0</v>
      </c>
      <c r="N131">
        <v>0</v>
      </c>
      <c r="O131">
        <v>3583.75</v>
      </c>
      <c r="P131">
        <v>483</v>
      </c>
      <c r="Q131">
        <v>558.32000000000005</v>
      </c>
      <c r="R131">
        <v>6431</v>
      </c>
      <c r="S131">
        <v>27100.07</v>
      </c>
      <c r="T131">
        <v>4.21</v>
      </c>
      <c r="U131">
        <v>75</v>
      </c>
      <c r="V131">
        <f t="shared" si="6"/>
        <v>0.09</v>
      </c>
      <c r="W131">
        <f t="shared" si="7"/>
        <v>4.12</v>
      </c>
      <c r="X131">
        <f t="shared" si="8"/>
        <v>8.9999999999999858E-2</v>
      </c>
    </row>
    <row r="132" spans="1:24">
      <c r="A132" s="34">
        <v>523456</v>
      </c>
      <c r="B132">
        <f t="shared" si="9"/>
        <v>29080</v>
      </c>
      <c r="C132">
        <f t="shared" si="9"/>
        <v>4111779</v>
      </c>
      <c r="D132" t="s">
        <v>649</v>
      </c>
      <c r="E132" t="s">
        <v>650</v>
      </c>
      <c r="F132" s="37">
        <v>4111779</v>
      </c>
      <c r="G132" t="s">
        <v>142</v>
      </c>
      <c r="H132" t="s">
        <v>744</v>
      </c>
      <c r="J132">
        <v>21767.75</v>
      </c>
      <c r="K132">
        <v>5119.75</v>
      </c>
      <c r="L132">
        <v>543</v>
      </c>
      <c r="M132">
        <v>293.75</v>
      </c>
      <c r="N132">
        <v>0</v>
      </c>
      <c r="O132">
        <v>7217.5</v>
      </c>
      <c r="P132">
        <v>1584</v>
      </c>
      <c r="Q132">
        <v>528</v>
      </c>
      <c r="R132">
        <v>8862</v>
      </c>
      <c r="S132">
        <v>37053.75</v>
      </c>
      <c r="T132">
        <v>4.18</v>
      </c>
      <c r="U132">
        <v>117</v>
      </c>
      <c r="V132">
        <f t="shared" si="6"/>
        <v>0.06</v>
      </c>
      <c r="W132">
        <f t="shared" si="7"/>
        <v>4.12</v>
      </c>
      <c r="X132">
        <f t="shared" si="8"/>
        <v>5.9999999999999609E-2</v>
      </c>
    </row>
    <row r="133" spans="1:24">
      <c r="A133" s="34">
        <v>523456</v>
      </c>
      <c r="B133">
        <f t="shared" si="9"/>
        <v>20600</v>
      </c>
      <c r="C133">
        <f t="shared" si="9"/>
        <v>4114310</v>
      </c>
      <c r="D133" t="s">
        <v>383</v>
      </c>
      <c r="E133" t="s">
        <v>384</v>
      </c>
      <c r="F133" s="37">
        <v>4114310</v>
      </c>
      <c r="G133" t="s">
        <v>385</v>
      </c>
      <c r="H133" t="s">
        <v>744</v>
      </c>
      <c r="J133">
        <v>11877.8</v>
      </c>
      <c r="K133">
        <v>2587.79</v>
      </c>
      <c r="L133">
        <v>95.5</v>
      </c>
      <c r="M133">
        <v>1245.19</v>
      </c>
      <c r="N133">
        <v>0</v>
      </c>
      <c r="O133">
        <v>3012.13</v>
      </c>
      <c r="P133">
        <v>580.77</v>
      </c>
      <c r="Q133">
        <v>568.04</v>
      </c>
      <c r="R133">
        <v>4704</v>
      </c>
      <c r="S133">
        <v>19967.22</v>
      </c>
      <c r="T133">
        <v>4.24</v>
      </c>
      <c r="U133">
        <v>64</v>
      </c>
      <c r="V133">
        <f t="shared" si="6"/>
        <v>0.12</v>
      </c>
      <c r="W133">
        <f t="shared" si="7"/>
        <v>4.12</v>
      </c>
      <c r="X133">
        <f t="shared" si="8"/>
        <v>0.12000000000000011</v>
      </c>
    </row>
    <row r="134" spans="1:24">
      <c r="A134" s="34">
        <v>523456</v>
      </c>
      <c r="B134">
        <f t="shared" si="9"/>
        <v>20400</v>
      </c>
      <c r="C134">
        <f t="shared" si="9"/>
        <v>4113817</v>
      </c>
      <c r="D134" t="s">
        <v>336</v>
      </c>
      <c r="E134" t="s">
        <v>337</v>
      </c>
      <c r="F134" s="37">
        <v>4113817</v>
      </c>
      <c r="G134" t="s">
        <v>91</v>
      </c>
      <c r="H134" t="s">
        <v>744</v>
      </c>
      <c r="J134">
        <v>12502.6</v>
      </c>
      <c r="K134">
        <v>3148.61</v>
      </c>
      <c r="L134">
        <v>0</v>
      </c>
      <c r="M134">
        <v>0</v>
      </c>
      <c r="N134">
        <v>703.28</v>
      </c>
      <c r="O134">
        <v>3428.5</v>
      </c>
      <c r="P134">
        <v>1006.58</v>
      </c>
      <c r="Q134">
        <v>511.5</v>
      </c>
      <c r="R134">
        <v>5038</v>
      </c>
      <c r="S134">
        <v>21301.07</v>
      </c>
      <c r="T134">
        <v>4.2300000000000004</v>
      </c>
      <c r="U134">
        <v>136</v>
      </c>
      <c r="V134">
        <f t="shared" si="6"/>
        <v>0.1</v>
      </c>
      <c r="W134">
        <f t="shared" si="7"/>
        <v>4.1300000000000008</v>
      </c>
      <c r="X134">
        <f t="shared" si="8"/>
        <v>9.9999999999999645E-2</v>
      </c>
    </row>
    <row r="135" spans="1:24">
      <c r="A135" s="34">
        <v>523456</v>
      </c>
      <c r="B135">
        <f t="shared" si="9"/>
        <v>23200</v>
      </c>
      <c r="C135">
        <f t="shared" si="9"/>
        <v>4115711</v>
      </c>
      <c r="D135" t="s">
        <v>600</v>
      </c>
      <c r="E135" t="s">
        <v>601</v>
      </c>
      <c r="F135" s="37">
        <v>4115711</v>
      </c>
      <c r="G135" t="s">
        <v>119</v>
      </c>
      <c r="H135" t="s">
        <v>744</v>
      </c>
      <c r="J135">
        <v>23784.05</v>
      </c>
      <c r="K135">
        <v>4022.05</v>
      </c>
      <c r="L135">
        <v>164.43</v>
      </c>
      <c r="M135">
        <v>0</v>
      </c>
      <c r="N135">
        <v>0</v>
      </c>
      <c r="O135">
        <v>7358.8</v>
      </c>
      <c r="P135">
        <v>148.75</v>
      </c>
      <c r="Q135">
        <v>503.28</v>
      </c>
      <c r="R135">
        <v>8539</v>
      </c>
      <c r="S135">
        <v>35981.360000000001</v>
      </c>
      <c r="T135">
        <v>4.21</v>
      </c>
      <c r="U135">
        <v>99</v>
      </c>
      <c r="V135">
        <f t="shared" si="6"/>
        <v>0.06</v>
      </c>
      <c r="W135">
        <f t="shared" si="7"/>
        <v>4.1500000000000004</v>
      </c>
      <c r="X135">
        <f t="shared" si="8"/>
        <v>5.9999999999999609E-2</v>
      </c>
    </row>
    <row r="136" spans="1:24">
      <c r="A136" s="34">
        <v>523456</v>
      </c>
      <c r="B136">
        <f t="shared" si="9"/>
        <v>40470</v>
      </c>
      <c r="C136">
        <f t="shared" si="9"/>
        <v>4115081</v>
      </c>
      <c r="D136" t="s">
        <v>493</v>
      </c>
      <c r="E136" t="s">
        <v>494</v>
      </c>
      <c r="F136" s="37">
        <v>4115081</v>
      </c>
      <c r="G136" t="s">
        <v>22</v>
      </c>
      <c r="H136" t="s">
        <v>744</v>
      </c>
      <c r="J136">
        <v>17542.5</v>
      </c>
      <c r="K136">
        <v>6028</v>
      </c>
      <c r="L136">
        <v>385</v>
      </c>
      <c r="M136">
        <v>0</v>
      </c>
      <c r="N136">
        <v>0</v>
      </c>
      <c r="O136">
        <v>7395.5</v>
      </c>
      <c r="P136">
        <v>1150.75</v>
      </c>
      <c r="Q136">
        <v>472</v>
      </c>
      <c r="R136">
        <v>7784</v>
      </c>
      <c r="S136">
        <v>32973.75</v>
      </c>
      <c r="T136">
        <v>4.24</v>
      </c>
      <c r="U136">
        <v>88</v>
      </c>
      <c r="V136">
        <f t="shared" si="6"/>
        <v>0.06</v>
      </c>
      <c r="W136">
        <f t="shared" si="7"/>
        <v>4.1800000000000006</v>
      </c>
      <c r="X136">
        <f t="shared" si="8"/>
        <v>5.9999999999999609E-2</v>
      </c>
    </row>
    <row r="137" spans="1:24">
      <c r="A137" s="34">
        <v>523456</v>
      </c>
      <c r="B137">
        <f t="shared" si="9"/>
        <v>40910</v>
      </c>
      <c r="C137">
        <f t="shared" si="9"/>
        <v>4114527</v>
      </c>
      <c r="D137" t="s">
        <v>396</v>
      </c>
      <c r="E137" t="s">
        <v>397</v>
      </c>
      <c r="F137" s="37">
        <v>4114527</v>
      </c>
      <c r="G137" t="s">
        <v>162</v>
      </c>
      <c r="H137" t="s">
        <v>744</v>
      </c>
      <c r="J137">
        <v>14495.49</v>
      </c>
      <c r="K137">
        <v>3550.67</v>
      </c>
      <c r="L137">
        <v>492.31</v>
      </c>
      <c r="M137">
        <v>0</v>
      </c>
      <c r="N137">
        <v>0</v>
      </c>
      <c r="O137">
        <v>5033.91</v>
      </c>
      <c r="P137">
        <v>2344.12</v>
      </c>
      <c r="Q137">
        <v>520</v>
      </c>
      <c r="R137">
        <v>6175</v>
      </c>
      <c r="S137">
        <v>26436.5</v>
      </c>
      <c r="T137">
        <v>4.28</v>
      </c>
      <c r="U137">
        <v>71</v>
      </c>
      <c r="V137">
        <f t="shared" si="6"/>
        <v>0.08</v>
      </c>
      <c r="W137">
        <f t="shared" si="7"/>
        <v>4.2</v>
      </c>
      <c r="X137">
        <f t="shared" si="8"/>
        <v>8.0000000000000071E-2</v>
      </c>
    </row>
    <row r="138" spans="1:24">
      <c r="A138" s="34">
        <v>523456</v>
      </c>
      <c r="B138">
        <f t="shared" si="9"/>
        <v>19200</v>
      </c>
      <c r="C138">
        <f t="shared" si="9"/>
        <v>4179701</v>
      </c>
      <c r="D138" t="s">
        <v>321</v>
      </c>
      <c r="E138" t="s">
        <v>322</v>
      </c>
      <c r="F138" s="37">
        <v>4179701</v>
      </c>
      <c r="G138" t="s">
        <v>84</v>
      </c>
      <c r="H138" t="s">
        <v>744</v>
      </c>
      <c r="J138">
        <v>16983.2</v>
      </c>
      <c r="K138">
        <v>3118.77</v>
      </c>
      <c r="L138">
        <v>0</v>
      </c>
      <c r="M138">
        <v>0</v>
      </c>
      <c r="N138">
        <v>0</v>
      </c>
      <c r="O138">
        <v>8929.15</v>
      </c>
      <c r="P138">
        <v>1056</v>
      </c>
      <c r="Q138">
        <v>528</v>
      </c>
      <c r="R138">
        <v>7156</v>
      </c>
      <c r="S138">
        <v>30615.119999999999</v>
      </c>
      <c r="T138">
        <v>4.28</v>
      </c>
      <c r="U138">
        <v>96</v>
      </c>
      <c r="V138">
        <f t="shared" si="6"/>
        <v>7.0000000000000007E-2</v>
      </c>
      <c r="W138">
        <f t="shared" si="7"/>
        <v>4.21</v>
      </c>
      <c r="X138">
        <f t="shared" si="8"/>
        <v>7.0000000000000284E-2</v>
      </c>
    </row>
    <row r="139" spans="1:24">
      <c r="A139" s="34">
        <v>523456</v>
      </c>
      <c r="B139">
        <f t="shared" si="9"/>
        <v>35040</v>
      </c>
      <c r="C139">
        <f t="shared" si="9"/>
        <v>4110946</v>
      </c>
      <c r="D139" t="s">
        <v>530</v>
      </c>
      <c r="E139" t="s">
        <v>531</v>
      </c>
      <c r="F139" s="37">
        <v>4110946</v>
      </c>
      <c r="G139" t="s">
        <v>40</v>
      </c>
      <c r="H139" t="s">
        <v>744</v>
      </c>
      <c r="J139">
        <v>11653</v>
      </c>
      <c r="K139">
        <v>1779.75</v>
      </c>
      <c r="L139">
        <v>6209.25</v>
      </c>
      <c r="M139">
        <v>0</v>
      </c>
      <c r="N139">
        <v>3671.75</v>
      </c>
      <c r="O139">
        <v>2776.75</v>
      </c>
      <c r="P139">
        <v>797.5</v>
      </c>
      <c r="Q139">
        <v>80</v>
      </c>
      <c r="R139">
        <v>6394</v>
      </c>
      <c r="S139">
        <v>26968</v>
      </c>
      <c r="T139">
        <v>4.22</v>
      </c>
      <c r="U139">
        <v>112</v>
      </c>
      <c r="V139">
        <f t="shared" si="6"/>
        <v>0.01</v>
      </c>
      <c r="W139">
        <f t="shared" si="7"/>
        <v>4.21</v>
      </c>
      <c r="X139">
        <f t="shared" si="8"/>
        <v>9.9999999999997868E-3</v>
      </c>
    </row>
    <row r="140" spans="1:24">
      <c r="A140" s="34">
        <v>523456</v>
      </c>
      <c r="B140">
        <f t="shared" si="9"/>
        <v>18900</v>
      </c>
      <c r="C140">
        <f t="shared" si="9"/>
        <v>4113825</v>
      </c>
      <c r="D140" t="s">
        <v>699</v>
      </c>
      <c r="E140" t="s">
        <v>700</v>
      </c>
      <c r="F140" s="37">
        <v>4113825</v>
      </c>
      <c r="G140" t="s">
        <v>211</v>
      </c>
      <c r="H140" t="s">
        <v>744</v>
      </c>
      <c r="J140">
        <v>27912.82</v>
      </c>
      <c r="K140">
        <v>7799.06</v>
      </c>
      <c r="L140">
        <v>984</v>
      </c>
      <c r="M140">
        <v>0</v>
      </c>
      <c r="N140">
        <v>573.85</v>
      </c>
      <c r="O140">
        <v>8881.26</v>
      </c>
      <c r="P140">
        <v>160</v>
      </c>
      <c r="Q140">
        <v>464</v>
      </c>
      <c r="R140">
        <v>10968</v>
      </c>
      <c r="S140">
        <v>46774.99</v>
      </c>
      <c r="T140">
        <v>4.26</v>
      </c>
      <c r="U140">
        <v>148</v>
      </c>
      <c r="V140">
        <f t="shared" si="6"/>
        <v>0.04</v>
      </c>
      <c r="W140">
        <f t="shared" si="7"/>
        <v>4.22</v>
      </c>
      <c r="X140">
        <f t="shared" si="8"/>
        <v>4.0000000000000036E-2</v>
      </c>
    </row>
    <row r="141" spans="1:24">
      <c r="A141" s="34">
        <v>523456</v>
      </c>
      <c r="B141">
        <f t="shared" si="9"/>
        <v>39930</v>
      </c>
      <c r="C141">
        <f t="shared" si="9"/>
        <v>4115741</v>
      </c>
      <c r="D141" t="s">
        <v>556</v>
      </c>
      <c r="E141" t="s">
        <v>557</v>
      </c>
      <c r="F141" s="37">
        <v>4115741</v>
      </c>
      <c r="G141" t="s">
        <v>102</v>
      </c>
      <c r="H141" t="s">
        <v>744</v>
      </c>
      <c r="J141">
        <v>22423.07</v>
      </c>
      <c r="K141">
        <v>6753.99</v>
      </c>
      <c r="L141">
        <v>0</v>
      </c>
      <c r="M141">
        <v>0</v>
      </c>
      <c r="N141">
        <v>0</v>
      </c>
      <c r="O141">
        <v>7986.12</v>
      </c>
      <c r="P141">
        <v>2295.0500000000002</v>
      </c>
      <c r="Q141">
        <v>328.5</v>
      </c>
      <c r="R141">
        <v>9314</v>
      </c>
      <c r="S141">
        <v>39786.730000000003</v>
      </c>
      <c r="T141">
        <v>4.2699999999999996</v>
      </c>
      <c r="U141">
        <v>113</v>
      </c>
      <c r="V141">
        <f t="shared" si="6"/>
        <v>0.04</v>
      </c>
      <c r="W141">
        <f t="shared" si="7"/>
        <v>4.2299999999999995</v>
      </c>
      <c r="X141">
        <f t="shared" si="8"/>
        <v>4.0000000000000036E-2</v>
      </c>
    </row>
    <row r="142" spans="1:24">
      <c r="A142" s="34">
        <v>523456</v>
      </c>
      <c r="B142">
        <f t="shared" ref="B142:C173" si="10">E142*1</f>
        <v>15500</v>
      </c>
      <c r="C142">
        <f t="shared" si="10"/>
        <v>4115411</v>
      </c>
      <c r="D142" t="s">
        <v>539</v>
      </c>
      <c r="E142" t="s">
        <v>540</v>
      </c>
      <c r="F142" s="37">
        <v>4115411</v>
      </c>
      <c r="G142" t="s">
        <v>541</v>
      </c>
      <c r="H142" t="s">
        <v>744</v>
      </c>
      <c r="J142">
        <v>18021.95</v>
      </c>
      <c r="K142">
        <v>4301.0600000000004</v>
      </c>
      <c r="L142">
        <v>969</v>
      </c>
      <c r="M142">
        <v>0</v>
      </c>
      <c r="N142">
        <v>0</v>
      </c>
      <c r="O142">
        <v>5603.08</v>
      </c>
      <c r="P142">
        <v>1579.24</v>
      </c>
      <c r="Q142">
        <v>488</v>
      </c>
      <c r="R142">
        <v>7196</v>
      </c>
      <c r="S142">
        <v>30962.33</v>
      </c>
      <c r="T142">
        <v>4.3</v>
      </c>
      <c r="U142">
        <v>100</v>
      </c>
      <c r="V142">
        <f t="shared" ref="V142:V205" si="11">IF(ISERROR(ROUND(Q142/R142,2)),0,ROUND(Q142/R142,2))</f>
        <v>7.0000000000000007E-2</v>
      </c>
      <c r="W142">
        <f t="shared" ref="W142:W205" si="12">IF(U142&gt;61,T142-V142,T142)</f>
        <v>4.2299999999999995</v>
      </c>
      <c r="X142">
        <f t="shared" ref="X142:X205" si="13">T142-W142</f>
        <v>7.0000000000000284E-2</v>
      </c>
    </row>
    <row r="143" spans="1:24">
      <c r="A143" s="34">
        <v>523456</v>
      </c>
      <c r="B143">
        <f t="shared" si="10"/>
        <v>9000</v>
      </c>
      <c r="C143">
        <f t="shared" si="10"/>
        <v>4115451</v>
      </c>
      <c r="D143" t="s">
        <v>429</v>
      </c>
      <c r="E143" t="s">
        <v>430</v>
      </c>
      <c r="F143" s="37">
        <v>4115451</v>
      </c>
      <c r="G143" t="s">
        <v>178</v>
      </c>
      <c r="H143" t="s">
        <v>744</v>
      </c>
      <c r="J143">
        <v>9464</v>
      </c>
      <c r="K143">
        <v>1119.5</v>
      </c>
      <c r="L143">
        <v>0</v>
      </c>
      <c r="M143">
        <v>0</v>
      </c>
      <c r="N143">
        <v>0</v>
      </c>
      <c r="O143">
        <v>4492</v>
      </c>
      <c r="P143">
        <v>1448.75</v>
      </c>
      <c r="Q143">
        <v>392</v>
      </c>
      <c r="R143">
        <v>3992</v>
      </c>
      <c r="S143">
        <v>16916.25</v>
      </c>
      <c r="T143">
        <v>4.24</v>
      </c>
      <c r="U143">
        <v>52</v>
      </c>
      <c r="V143">
        <f t="shared" si="11"/>
        <v>0.1</v>
      </c>
      <c r="W143">
        <f t="shared" si="12"/>
        <v>4.24</v>
      </c>
      <c r="X143">
        <f t="shared" si="13"/>
        <v>0</v>
      </c>
    </row>
    <row r="144" spans="1:24">
      <c r="A144" s="34">
        <v>523456</v>
      </c>
      <c r="B144">
        <f t="shared" si="10"/>
        <v>12100</v>
      </c>
      <c r="C144">
        <f t="shared" si="10"/>
        <v>4114393</v>
      </c>
      <c r="D144" t="s">
        <v>515</v>
      </c>
      <c r="E144" t="s">
        <v>516</v>
      </c>
      <c r="F144" s="37">
        <v>4114393</v>
      </c>
      <c r="G144" t="s">
        <v>33</v>
      </c>
      <c r="H144" t="s">
        <v>744</v>
      </c>
      <c r="J144">
        <v>21158.02</v>
      </c>
      <c r="K144">
        <v>5159.18</v>
      </c>
      <c r="L144">
        <v>1745.45</v>
      </c>
      <c r="M144">
        <v>0</v>
      </c>
      <c r="N144">
        <v>0</v>
      </c>
      <c r="O144">
        <v>4951.3</v>
      </c>
      <c r="P144">
        <v>1551.47</v>
      </c>
      <c r="Q144">
        <v>496</v>
      </c>
      <c r="R144">
        <v>8157</v>
      </c>
      <c r="S144">
        <v>35061.42</v>
      </c>
      <c r="T144">
        <v>4.3</v>
      </c>
      <c r="U144">
        <v>99</v>
      </c>
      <c r="V144">
        <f t="shared" si="11"/>
        <v>0.06</v>
      </c>
      <c r="W144">
        <f t="shared" si="12"/>
        <v>4.24</v>
      </c>
      <c r="X144">
        <f t="shared" si="13"/>
        <v>5.9999999999999609E-2</v>
      </c>
    </row>
    <row r="145" spans="1:24">
      <c r="A145" s="34">
        <v>523456</v>
      </c>
      <c r="B145">
        <f t="shared" si="10"/>
        <v>35090</v>
      </c>
      <c r="C145">
        <f t="shared" si="10"/>
        <v>4110763</v>
      </c>
      <c r="D145" t="s">
        <v>304</v>
      </c>
      <c r="E145" t="s">
        <v>305</v>
      </c>
      <c r="F145" s="37">
        <v>4110763</v>
      </c>
      <c r="G145" t="s">
        <v>77</v>
      </c>
      <c r="H145" t="s">
        <v>744</v>
      </c>
      <c r="J145">
        <v>19873.29</v>
      </c>
      <c r="K145">
        <v>9515.49</v>
      </c>
      <c r="L145">
        <v>573.22</v>
      </c>
      <c r="M145">
        <v>0</v>
      </c>
      <c r="N145">
        <v>993.65</v>
      </c>
      <c r="O145">
        <v>4658</v>
      </c>
      <c r="P145">
        <v>529.63</v>
      </c>
      <c r="Q145">
        <v>512</v>
      </c>
      <c r="R145">
        <v>8508</v>
      </c>
      <c r="S145">
        <v>36655.279999999999</v>
      </c>
      <c r="T145">
        <v>4.3099999999999996</v>
      </c>
      <c r="U145">
        <v>147</v>
      </c>
      <c r="V145">
        <f t="shared" si="11"/>
        <v>0.06</v>
      </c>
      <c r="W145">
        <f t="shared" si="12"/>
        <v>4.25</v>
      </c>
      <c r="X145">
        <f t="shared" si="13"/>
        <v>5.9999999999999609E-2</v>
      </c>
    </row>
    <row r="146" spans="1:24">
      <c r="A146" s="34">
        <v>523456</v>
      </c>
      <c r="B146">
        <f t="shared" si="10"/>
        <v>10500</v>
      </c>
      <c r="C146">
        <f t="shared" si="10"/>
        <v>4115821</v>
      </c>
      <c r="D146" t="s">
        <v>316</v>
      </c>
      <c r="E146" t="s">
        <v>317</v>
      </c>
      <c r="F146" s="37">
        <v>4115821</v>
      </c>
      <c r="G146" t="s">
        <v>82</v>
      </c>
      <c r="H146" t="s">
        <v>744</v>
      </c>
      <c r="J146">
        <v>23934.12</v>
      </c>
      <c r="K146">
        <v>6395.29</v>
      </c>
      <c r="L146">
        <v>2814.37</v>
      </c>
      <c r="M146">
        <v>0</v>
      </c>
      <c r="N146">
        <v>0</v>
      </c>
      <c r="O146">
        <v>6537.39</v>
      </c>
      <c r="P146">
        <v>1090.9000000000001</v>
      </c>
      <c r="Q146">
        <v>512</v>
      </c>
      <c r="R146">
        <v>9598</v>
      </c>
      <c r="S146">
        <v>41284.07</v>
      </c>
      <c r="T146">
        <v>4.3</v>
      </c>
      <c r="U146">
        <v>140</v>
      </c>
      <c r="V146">
        <f t="shared" si="11"/>
        <v>0.05</v>
      </c>
      <c r="W146">
        <f t="shared" si="12"/>
        <v>4.25</v>
      </c>
      <c r="X146">
        <f t="shared" si="13"/>
        <v>4.9999999999999822E-2</v>
      </c>
    </row>
    <row r="147" spans="1:24">
      <c r="A147" s="34">
        <v>523456</v>
      </c>
      <c r="B147">
        <f t="shared" si="10"/>
        <v>25200</v>
      </c>
      <c r="C147">
        <f t="shared" si="10"/>
        <v>4167904</v>
      </c>
      <c r="D147" t="s">
        <v>323</v>
      </c>
      <c r="E147" t="s">
        <v>324</v>
      </c>
      <c r="F147" s="37">
        <v>4167904</v>
      </c>
      <c r="G147" t="s">
        <v>85</v>
      </c>
      <c r="H147" t="s">
        <v>744</v>
      </c>
      <c r="J147">
        <v>30832.19</v>
      </c>
      <c r="K147">
        <v>7029.67</v>
      </c>
      <c r="L147">
        <v>2608.5500000000002</v>
      </c>
      <c r="M147">
        <v>0</v>
      </c>
      <c r="N147">
        <v>0</v>
      </c>
      <c r="O147">
        <v>6173.19</v>
      </c>
      <c r="P147">
        <v>0</v>
      </c>
      <c r="Q147">
        <v>488</v>
      </c>
      <c r="R147">
        <v>10993</v>
      </c>
      <c r="S147">
        <v>47131.6</v>
      </c>
      <c r="T147">
        <v>4.29</v>
      </c>
      <c r="U147">
        <v>150</v>
      </c>
      <c r="V147">
        <f t="shared" si="11"/>
        <v>0.04</v>
      </c>
      <c r="W147">
        <f t="shared" si="12"/>
        <v>4.25</v>
      </c>
      <c r="X147">
        <f t="shared" si="13"/>
        <v>4.0000000000000036E-2</v>
      </c>
    </row>
    <row r="148" spans="1:24">
      <c r="A148" s="34">
        <v>523456</v>
      </c>
      <c r="B148">
        <f t="shared" si="10"/>
        <v>22600</v>
      </c>
      <c r="C148">
        <f t="shared" si="10"/>
        <v>4164505</v>
      </c>
      <c r="D148" t="s">
        <v>685</v>
      </c>
      <c r="E148" t="s">
        <v>686</v>
      </c>
      <c r="F148" s="37">
        <v>4164505</v>
      </c>
      <c r="G148" t="s">
        <v>206</v>
      </c>
      <c r="H148" t="s">
        <v>744</v>
      </c>
      <c r="J148">
        <v>11395.5</v>
      </c>
      <c r="K148">
        <v>3933.75</v>
      </c>
      <c r="L148">
        <v>0</v>
      </c>
      <c r="M148">
        <v>0</v>
      </c>
      <c r="N148">
        <v>156.5</v>
      </c>
      <c r="O148">
        <v>4552</v>
      </c>
      <c r="P148">
        <v>471.25</v>
      </c>
      <c r="Q148">
        <v>480</v>
      </c>
      <c r="R148">
        <v>4929</v>
      </c>
      <c r="S148">
        <v>20989</v>
      </c>
      <c r="T148">
        <v>4.26</v>
      </c>
      <c r="U148">
        <v>59</v>
      </c>
      <c r="V148">
        <f t="shared" si="11"/>
        <v>0.1</v>
      </c>
      <c r="W148">
        <f t="shared" si="12"/>
        <v>4.26</v>
      </c>
      <c r="X148">
        <f t="shared" si="13"/>
        <v>0</v>
      </c>
    </row>
    <row r="149" spans="1:24">
      <c r="A149" s="34">
        <v>523456</v>
      </c>
      <c r="B149">
        <f t="shared" si="10"/>
        <v>25900</v>
      </c>
      <c r="C149">
        <f t="shared" si="10"/>
        <v>4202115</v>
      </c>
      <c r="D149" t="s">
        <v>592</v>
      </c>
      <c r="E149" t="s">
        <v>593</v>
      </c>
      <c r="F149" s="37">
        <v>4202115</v>
      </c>
      <c r="G149" t="s">
        <v>594</v>
      </c>
      <c r="H149" t="s">
        <v>744</v>
      </c>
      <c r="J149">
        <v>9557.25</v>
      </c>
      <c r="K149">
        <v>1948</v>
      </c>
      <c r="L149">
        <v>421</v>
      </c>
      <c r="M149">
        <v>0</v>
      </c>
      <c r="N149">
        <v>727</v>
      </c>
      <c r="O149">
        <v>2882</v>
      </c>
      <c r="P149">
        <v>489</v>
      </c>
      <c r="Q149">
        <v>494</v>
      </c>
      <c r="R149">
        <v>3880</v>
      </c>
      <c r="S149">
        <v>16518.25</v>
      </c>
      <c r="T149">
        <v>4.26</v>
      </c>
      <c r="U149">
        <v>50</v>
      </c>
      <c r="V149">
        <f t="shared" si="11"/>
        <v>0.13</v>
      </c>
      <c r="W149">
        <f t="shared" si="12"/>
        <v>4.26</v>
      </c>
      <c r="X149">
        <f t="shared" si="13"/>
        <v>0</v>
      </c>
    </row>
    <row r="150" spans="1:24">
      <c r="A150" s="34">
        <v>523456</v>
      </c>
      <c r="B150">
        <f t="shared" si="10"/>
        <v>31500</v>
      </c>
      <c r="C150">
        <f t="shared" si="10"/>
        <v>4210704</v>
      </c>
      <c r="D150" t="s">
        <v>602</v>
      </c>
      <c r="E150" t="s">
        <v>603</v>
      </c>
      <c r="F150" s="37">
        <v>4210704</v>
      </c>
      <c r="G150" t="s">
        <v>120</v>
      </c>
      <c r="H150" t="s">
        <v>744</v>
      </c>
      <c r="J150">
        <v>7766.25</v>
      </c>
      <c r="K150">
        <v>1732.5</v>
      </c>
      <c r="L150">
        <v>0</v>
      </c>
      <c r="M150">
        <v>0</v>
      </c>
      <c r="N150">
        <v>1993.5</v>
      </c>
      <c r="O150">
        <v>2078</v>
      </c>
      <c r="P150">
        <v>957.25</v>
      </c>
      <c r="Q150">
        <v>368</v>
      </c>
      <c r="R150">
        <v>3489</v>
      </c>
      <c r="S150">
        <v>14895.5</v>
      </c>
      <c r="T150">
        <v>4.2699999999999996</v>
      </c>
      <c r="U150">
        <v>42</v>
      </c>
      <c r="V150">
        <f t="shared" si="11"/>
        <v>0.11</v>
      </c>
      <c r="W150">
        <f t="shared" si="12"/>
        <v>4.2699999999999996</v>
      </c>
      <c r="X150">
        <f t="shared" si="13"/>
        <v>0</v>
      </c>
    </row>
    <row r="151" spans="1:24">
      <c r="A151" s="34">
        <v>523456</v>
      </c>
      <c r="B151">
        <f t="shared" si="10"/>
        <v>40640</v>
      </c>
      <c r="C151">
        <f t="shared" si="10"/>
        <v>4114328</v>
      </c>
      <c r="D151" t="s">
        <v>371</v>
      </c>
      <c r="E151" t="s">
        <v>372</v>
      </c>
      <c r="F151" s="37">
        <v>4114328</v>
      </c>
      <c r="G151" t="s">
        <v>152</v>
      </c>
      <c r="H151" t="s">
        <v>744</v>
      </c>
      <c r="J151">
        <v>24475.49</v>
      </c>
      <c r="K151">
        <v>4181.33</v>
      </c>
      <c r="L151">
        <v>511.9</v>
      </c>
      <c r="M151">
        <v>758.41</v>
      </c>
      <c r="N151">
        <v>0</v>
      </c>
      <c r="O151">
        <v>8727.8799999999992</v>
      </c>
      <c r="P151">
        <v>519.17999999999995</v>
      </c>
      <c r="Q151">
        <v>480.68</v>
      </c>
      <c r="R151">
        <v>9153</v>
      </c>
      <c r="S151">
        <v>39654.870000000003</v>
      </c>
      <c r="T151">
        <v>4.33</v>
      </c>
      <c r="U151">
        <v>120</v>
      </c>
      <c r="V151">
        <f t="shared" si="11"/>
        <v>0.05</v>
      </c>
      <c r="W151">
        <f t="shared" si="12"/>
        <v>4.28</v>
      </c>
      <c r="X151">
        <f t="shared" si="13"/>
        <v>4.9999999999999822E-2</v>
      </c>
    </row>
    <row r="152" spans="1:24">
      <c r="A152" s="34">
        <v>523456</v>
      </c>
      <c r="B152">
        <f t="shared" si="10"/>
        <v>17500</v>
      </c>
      <c r="C152">
        <f t="shared" si="10"/>
        <v>4115731</v>
      </c>
      <c r="D152" t="s">
        <v>659</v>
      </c>
      <c r="E152" t="s">
        <v>660</v>
      </c>
      <c r="F152" s="37">
        <v>4115731</v>
      </c>
      <c r="G152" t="s">
        <v>661</v>
      </c>
      <c r="H152" t="s">
        <v>744</v>
      </c>
      <c r="J152">
        <v>15195.04</v>
      </c>
      <c r="K152">
        <v>4967.3500000000004</v>
      </c>
      <c r="L152">
        <v>1942.05</v>
      </c>
      <c r="M152">
        <v>0</v>
      </c>
      <c r="N152">
        <v>4718.5</v>
      </c>
      <c r="O152">
        <v>5104.6099999999997</v>
      </c>
      <c r="P152">
        <v>1610.75</v>
      </c>
      <c r="Q152">
        <v>512</v>
      </c>
      <c r="R152">
        <v>7814</v>
      </c>
      <c r="S152">
        <v>34050.300000000003</v>
      </c>
      <c r="T152">
        <v>4.3600000000000003</v>
      </c>
      <c r="U152">
        <v>136</v>
      </c>
      <c r="V152">
        <f t="shared" si="11"/>
        <v>7.0000000000000007E-2</v>
      </c>
      <c r="W152">
        <f t="shared" si="12"/>
        <v>4.29</v>
      </c>
      <c r="X152">
        <f t="shared" si="13"/>
        <v>7.0000000000000284E-2</v>
      </c>
    </row>
    <row r="153" spans="1:24">
      <c r="A153" s="34">
        <v>523456</v>
      </c>
      <c r="B153">
        <f t="shared" si="10"/>
        <v>7700</v>
      </c>
      <c r="C153">
        <f t="shared" si="10"/>
        <v>4141701</v>
      </c>
      <c r="D153" t="s">
        <v>278</v>
      </c>
      <c r="E153" t="s">
        <v>279</v>
      </c>
      <c r="F153" s="37">
        <v>4141701</v>
      </c>
      <c r="G153" t="s">
        <v>280</v>
      </c>
      <c r="H153" t="s">
        <v>744</v>
      </c>
      <c r="J153">
        <v>36906.75</v>
      </c>
      <c r="K153">
        <v>5142.5</v>
      </c>
      <c r="L153">
        <v>192</v>
      </c>
      <c r="M153">
        <v>0</v>
      </c>
      <c r="N153">
        <v>0</v>
      </c>
      <c r="O153">
        <v>12618.75</v>
      </c>
      <c r="P153">
        <v>2669.55</v>
      </c>
      <c r="Q153">
        <v>488</v>
      </c>
      <c r="R153">
        <v>13283</v>
      </c>
      <c r="S153">
        <v>58017.55</v>
      </c>
      <c r="T153">
        <v>4.37</v>
      </c>
      <c r="U153">
        <v>211</v>
      </c>
      <c r="V153">
        <f t="shared" si="11"/>
        <v>0.04</v>
      </c>
      <c r="W153">
        <f t="shared" si="12"/>
        <v>4.33</v>
      </c>
      <c r="X153">
        <f t="shared" si="13"/>
        <v>4.0000000000000036E-2</v>
      </c>
    </row>
    <row r="154" spans="1:24">
      <c r="A154" s="34">
        <v>523456</v>
      </c>
      <c r="B154">
        <f t="shared" si="10"/>
        <v>23400</v>
      </c>
      <c r="C154">
        <f t="shared" si="10"/>
        <v>4114179</v>
      </c>
      <c r="D154" t="s">
        <v>357</v>
      </c>
      <c r="E154" t="s">
        <v>358</v>
      </c>
      <c r="F154" s="37">
        <v>4114179</v>
      </c>
      <c r="G154" t="s">
        <v>145</v>
      </c>
      <c r="H154" t="s">
        <v>744</v>
      </c>
      <c r="J154">
        <v>21056.5</v>
      </c>
      <c r="K154">
        <v>5499</v>
      </c>
      <c r="L154">
        <v>836</v>
      </c>
      <c r="M154">
        <v>0</v>
      </c>
      <c r="N154">
        <v>0</v>
      </c>
      <c r="O154">
        <v>8705.5</v>
      </c>
      <c r="P154">
        <v>4219.5</v>
      </c>
      <c r="Q154">
        <v>528</v>
      </c>
      <c r="R154">
        <v>9256</v>
      </c>
      <c r="S154">
        <v>40844.5</v>
      </c>
      <c r="T154">
        <v>4.41</v>
      </c>
      <c r="U154">
        <v>113</v>
      </c>
      <c r="V154">
        <f t="shared" si="11"/>
        <v>0.06</v>
      </c>
      <c r="W154">
        <f t="shared" si="12"/>
        <v>4.3500000000000005</v>
      </c>
      <c r="X154">
        <f t="shared" si="13"/>
        <v>5.9999999999999609E-2</v>
      </c>
    </row>
    <row r="155" spans="1:24">
      <c r="A155" s="34">
        <v>523456</v>
      </c>
      <c r="B155">
        <f t="shared" si="10"/>
        <v>40990</v>
      </c>
      <c r="C155">
        <f t="shared" si="10"/>
        <v>4115791</v>
      </c>
      <c r="D155" t="s">
        <v>569</v>
      </c>
      <c r="E155" t="s">
        <v>570</v>
      </c>
      <c r="F155" s="37">
        <v>4115791</v>
      </c>
      <c r="G155" t="s">
        <v>106</v>
      </c>
      <c r="H155" t="s">
        <v>744</v>
      </c>
      <c r="J155">
        <v>23175.23</v>
      </c>
      <c r="K155">
        <v>3945.82</v>
      </c>
      <c r="L155">
        <v>0</v>
      </c>
      <c r="M155">
        <v>0</v>
      </c>
      <c r="N155">
        <v>350.23</v>
      </c>
      <c r="O155">
        <v>12813.74</v>
      </c>
      <c r="P155">
        <v>3421.7</v>
      </c>
      <c r="Q155">
        <v>512</v>
      </c>
      <c r="R155">
        <v>10034</v>
      </c>
      <c r="S155">
        <v>44218.720000000001</v>
      </c>
      <c r="T155">
        <v>4.41</v>
      </c>
      <c r="U155">
        <v>120</v>
      </c>
      <c r="V155">
        <f t="shared" si="11"/>
        <v>0.05</v>
      </c>
      <c r="W155">
        <f t="shared" si="12"/>
        <v>4.3600000000000003</v>
      </c>
      <c r="X155">
        <f t="shared" si="13"/>
        <v>4.9999999999999822E-2</v>
      </c>
    </row>
    <row r="156" spans="1:24">
      <c r="A156" s="34">
        <v>523456</v>
      </c>
      <c r="B156">
        <f t="shared" si="10"/>
        <v>40250</v>
      </c>
      <c r="C156">
        <f t="shared" si="10"/>
        <v>4115531</v>
      </c>
      <c r="D156" t="s">
        <v>675</v>
      </c>
      <c r="E156" t="s">
        <v>676</v>
      </c>
      <c r="F156" s="37">
        <v>4115531</v>
      </c>
      <c r="G156" t="s">
        <v>677</v>
      </c>
      <c r="H156" t="s">
        <v>744</v>
      </c>
      <c r="J156">
        <v>18740.59</v>
      </c>
      <c r="K156">
        <v>8306</v>
      </c>
      <c r="L156">
        <v>2460.9699999999998</v>
      </c>
      <c r="M156">
        <v>0</v>
      </c>
      <c r="N156">
        <v>2704.4</v>
      </c>
      <c r="O156">
        <v>2792.17</v>
      </c>
      <c r="P156">
        <v>408</v>
      </c>
      <c r="Q156">
        <v>496</v>
      </c>
      <c r="R156">
        <v>8133</v>
      </c>
      <c r="S156">
        <v>35908.129999999997</v>
      </c>
      <c r="T156">
        <v>4.42</v>
      </c>
      <c r="U156">
        <v>120</v>
      </c>
      <c r="V156">
        <f t="shared" si="11"/>
        <v>0.06</v>
      </c>
      <c r="W156">
        <f t="shared" si="12"/>
        <v>4.3600000000000003</v>
      </c>
      <c r="X156">
        <f t="shared" si="13"/>
        <v>5.9999999999999609E-2</v>
      </c>
    </row>
    <row r="157" spans="1:24">
      <c r="A157" s="34">
        <v>523456</v>
      </c>
      <c r="B157">
        <f t="shared" si="10"/>
        <v>41112</v>
      </c>
      <c r="C157">
        <f t="shared" si="10"/>
        <v>4115511</v>
      </c>
      <c r="D157" t="s">
        <v>331</v>
      </c>
      <c r="E157" t="s">
        <v>332</v>
      </c>
      <c r="F157" s="37">
        <v>4115511</v>
      </c>
      <c r="G157" t="s">
        <v>333</v>
      </c>
      <c r="H157" t="s">
        <v>744</v>
      </c>
      <c r="J157">
        <v>7593.24</v>
      </c>
      <c r="K157">
        <v>1885.11</v>
      </c>
      <c r="L157">
        <v>392</v>
      </c>
      <c r="M157">
        <v>0</v>
      </c>
      <c r="N157">
        <v>0</v>
      </c>
      <c r="O157">
        <v>2720.55</v>
      </c>
      <c r="P157">
        <v>504</v>
      </c>
      <c r="Q157">
        <v>464</v>
      </c>
      <c r="R157">
        <v>3083</v>
      </c>
      <c r="S157">
        <v>13558.9</v>
      </c>
      <c r="T157">
        <v>4.4000000000000004</v>
      </c>
      <c r="U157">
        <v>36</v>
      </c>
      <c r="V157">
        <f t="shared" si="11"/>
        <v>0.15</v>
      </c>
      <c r="W157">
        <f t="shared" si="12"/>
        <v>4.4000000000000004</v>
      </c>
      <c r="X157">
        <f t="shared" si="13"/>
        <v>0</v>
      </c>
    </row>
    <row r="158" spans="1:24">
      <c r="A158" s="34">
        <v>523456</v>
      </c>
      <c r="B158">
        <f t="shared" si="10"/>
        <v>2600</v>
      </c>
      <c r="C158">
        <f t="shared" si="10"/>
        <v>4110508</v>
      </c>
      <c r="D158" t="s">
        <v>651</v>
      </c>
      <c r="E158" t="s">
        <v>652</v>
      </c>
      <c r="F158" s="37">
        <v>4110508</v>
      </c>
      <c r="G158" t="s">
        <v>189</v>
      </c>
      <c r="H158" t="s">
        <v>744</v>
      </c>
      <c r="J158">
        <v>16427.25</v>
      </c>
      <c r="K158">
        <v>2786.75</v>
      </c>
      <c r="L158">
        <v>1012.25</v>
      </c>
      <c r="M158">
        <v>0</v>
      </c>
      <c r="N158">
        <v>0</v>
      </c>
      <c r="O158">
        <v>5827.28</v>
      </c>
      <c r="P158">
        <v>2764.24</v>
      </c>
      <c r="Q158">
        <v>472</v>
      </c>
      <c r="R158">
        <v>6542</v>
      </c>
      <c r="S158">
        <v>29289.77</v>
      </c>
      <c r="T158">
        <v>4.4800000000000004</v>
      </c>
      <c r="U158">
        <v>84</v>
      </c>
      <c r="V158">
        <f t="shared" si="11"/>
        <v>7.0000000000000007E-2</v>
      </c>
      <c r="W158">
        <f t="shared" si="12"/>
        <v>4.41</v>
      </c>
      <c r="X158">
        <f t="shared" si="13"/>
        <v>7.0000000000000284E-2</v>
      </c>
    </row>
    <row r="159" spans="1:24">
      <c r="A159" s="34">
        <v>523456</v>
      </c>
      <c r="B159">
        <f t="shared" si="10"/>
        <v>40940</v>
      </c>
      <c r="C159">
        <f t="shared" si="10"/>
        <v>4914138</v>
      </c>
      <c r="D159" t="s">
        <v>519</v>
      </c>
      <c r="E159" t="s">
        <v>520</v>
      </c>
      <c r="F159" s="37">
        <v>4914138</v>
      </c>
      <c r="G159" t="s">
        <v>35</v>
      </c>
      <c r="H159" t="s">
        <v>744</v>
      </c>
      <c r="J159">
        <v>9691.7199999999993</v>
      </c>
      <c r="K159">
        <v>1546.45</v>
      </c>
      <c r="L159">
        <v>0</v>
      </c>
      <c r="M159">
        <v>0</v>
      </c>
      <c r="N159">
        <v>0</v>
      </c>
      <c r="O159">
        <v>3103.92</v>
      </c>
      <c r="P159">
        <v>1481.16</v>
      </c>
      <c r="Q159">
        <v>528</v>
      </c>
      <c r="R159">
        <v>3707</v>
      </c>
      <c r="S159">
        <v>16351.25</v>
      </c>
      <c r="T159">
        <v>4.41</v>
      </c>
      <c r="U159">
        <v>45</v>
      </c>
      <c r="V159">
        <f t="shared" si="11"/>
        <v>0.14000000000000001</v>
      </c>
      <c r="W159">
        <f t="shared" si="12"/>
        <v>4.41</v>
      </c>
      <c r="X159">
        <f t="shared" si="13"/>
        <v>0</v>
      </c>
    </row>
    <row r="160" spans="1:24">
      <c r="A160" s="34">
        <v>523456</v>
      </c>
      <c r="B160">
        <f t="shared" si="10"/>
        <v>4100</v>
      </c>
      <c r="C160">
        <f t="shared" si="10"/>
        <v>4127403</v>
      </c>
      <c r="D160" t="s">
        <v>251</v>
      </c>
      <c r="E160" t="s">
        <v>252</v>
      </c>
      <c r="F160" s="37">
        <v>4127403</v>
      </c>
      <c r="G160" t="s">
        <v>56</v>
      </c>
      <c r="H160" t="s">
        <v>744</v>
      </c>
      <c r="J160">
        <v>32232.78</v>
      </c>
      <c r="K160">
        <v>7760.33</v>
      </c>
      <c r="L160">
        <v>0</v>
      </c>
      <c r="M160">
        <v>0</v>
      </c>
      <c r="N160">
        <v>0</v>
      </c>
      <c r="O160">
        <v>8673.9599999999991</v>
      </c>
      <c r="P160">
        <v>0</v>
      </c>
      <c r="Q160">
        <v>0</v>
      </c>
      <c r="R160">
        <v>10961</v>
      </c>
      <c r="S160">
        <v>48667.07</v>
      </c>
      <c r="T160">
        <v>4.4400000000000004</v>
      </c>
      <c r="U160">
        <v>168</v>
      </c>
      <c r="V160">
        <f t="shared" si="11"/>
        <v>0</v>
      </c>
      <c r="W160">
        <f t="shared" si="12"/>
        <v>4.4400000000000004</v>
      </c>
      <c r="X160">
        <f t="shared" si="13"/>
        <v>0</v>
      </c>
    </row>
    <row r="161" spans="1:24">
      <c r="A161" s="34">
        <v>523456</v>
      </c>
      <c r="B161">
        <f t="shared" si="10"/>
        <v>9400</v>
      </c>
      <c r="C161">
        <f t="shared" si="10"/>
        <v>4146106</v>
      </c>
      <c r="D161" t="s">
        <v>505</v>
      </c>
      <c r="E161" t="s">
        <v>506</v>
      </c>
      <c r="F161" s="37">
        <v>4146106</v>
      </c>
      <c r="G161" t="s">
        <v>27</v>
      </c>
      <c r="H161" t="s">
        <v>744</v>
      </c>
      <c r="J161">
        <v>9068.32</v>
      </c>
      <c r="K161">
        <v>2754.04</v>
      </c>
      <c r="L161">
        <v>0</v>
      </c>
      <c r="M161">
        <v>0</v>
      </c>
      <c r="N161">
        <v>0</v>
      </c>
      <c r="O161">
        <v>1440.45</v>
      </c>
      <c r="P161">
        <v>1443.25</v>
      </c>
      <c r="Q161">
        <v>430.5</v>
      </c>
      <c r="R161">
        <v>3405</v>
      </c>
      <c r="S161">
        <v>15136.56</v>
      </c>
      <c r="T161">
        <v>4.45</v>
      </c>
      <c r="U161">
        <v>50</v>
      </c>
      <c r="V161">
        <f t="shared" si="11"/>
        <v>0.13</v>
      </c>
      <c r="W161">
        <f t="shared" si="12"/>
        <v>4.45</v>
      </c>
      <c r="X161">
        <f t="shared" si="13"/>
        <v>0</v>
      </c>
    </row>
    <row r="162" spans="1:24">
      <c r="A162" s="34">
        <v>523456</v>
      </c>
      <c r="B162">
        <f t="shared" si="10"/>
        <v>40520</v>
      </c>
      <c r="C162">
        <f t="shared" si="10"/>
        <v>4912010</v>
      </c>
      <c r="D162" t="s">
        <v>672</v>
      </c>
      <c r="E162" t="s">
        <v>673</v>
      </c>
      <c r="F162" s="37">
        <v>4912010</v>
      </c>
      <c r="G162" t="s">
        <v>674</v>
      </c>
      <c r="H162" t="s">
        <v>744</v>
      </c>
      <c r="J162">
        <v>12143.65</v>
      </c>
      <c r="K162">
        <v>1114.8</v>
      </c>
      <c r="L162">
        <v>0</v>
      </c>
      <c r="M162">
        <v>0</v>
      </c>
      <c r="N162">
        <v>0</v>
      </c>
      <c r="O162">
        <v>3777.65</v>
      </c>
      <c r="P162">
        <v>1335.61</v>
      </c>
      <c r="Q162">
        <v>512</v>
      </c>
      <c r="R162">
        <v>4228</v>
      </c>
      <c r="S162">
        <v>18883.71</v>
      </c>
      <c r="T162">
        <v>4.47</v>
      </c>
      <c r="U162">
        <v>57</v>
      </c>
      <c r="V162">
        <f t="shared" si="11"/>
        <v>0.12</v>
      </c>
      <c r="W162">
        <f t="shared" si="12"/>
        <v>4.47</v>
      </c>
      <c r="X162">
        <f t="shared" si="13"/>
        <v>0</v>
      </c>
    </row>
    <row r="163" spans="1:24">
      <c r="A163" s="34">
        <v>523456</v>
      </c>
      <c r="B163">
        <f t="shared" si="10"/>
        <v>2300</v>
      </c>
      <c r="C163">
        <f t="shared" si="10"/>
        <v>4114302</v>
      </c>
      <c r="D163" t="s">
        <v>318</v>
      </c>
      <c r="E163" t="s">
        <v>319</v>
      </c>
      <c r="F163" s="37">
        <v>4114302</v>
      </c>
      <c r="G163" t="s">
        <v>320</v>
      </c>
      <c r="H163" t="s">
        <v>744</v>
      </c>
      <c r="J163">
        <v>38392</v>
      </c>
      <c r="K163">
        <v>10665.25</v>
      </c>
      <c r="L163">
        <v>1151.5</v>
      </c>
      <c r="M163">
        <v>0</v>
      </c>
      <c r="N163">
        <v>0</v>
      </c>
      <c r="O163">
        <v>7547.5</v>
      </c>
      <c r="P163">
        <v>1530.75</v>
      </c>
      <c r="Q163">
        <v>488</v>
      </c>
      <c r="R163">
        <v>13228</v>
      </c>
      <c r="S163">
        <v>59775</v>
      </c>
      <c r="T163">
        <v>4.5199999999999996</v>
      </c>
      <c r="U163">
        <v>160</v>
      </c>
      <c r="V163">
        <f t="shared" si="11"/>
        <v>0.04</v>
      </c>
      <c r="W163">
        <f t="shared" si="12"/>
        <v>4.4799999999999995</v>
      </c>
      <c r="X163">
        <f t="shared" si="13"/>
        <v>4.0000000000000036E-2</v>
      </c>
    </row>
    <row r="164" spans="1:24">
      <c r="A164" s="34">
        <v>523456</v>
      </c>
      <c r="B164">
        <f t="shared" si="10"/>
        <v>40150</v>
      </c>
      <c r="C164">
        <f t="shared" si="10"/>
        <v>4110672</v>
      </c>
      <c r="D164" t="s">
        <v>352</v>
      </c>
      <c r="E164" t="s">
        <v>353</v>
      </c>
      <c r="F164" s="37">
        <v>4110672</v>
      </c>
      <c r="G164" t="s">
        <v>354</v>
      </c>
      <c r="H164" t="s">
        <v>744</v>
      </c>
      <c r="J164">
        <v>29694.25</v>
      </c>
      <c r="K164">
        <v>6583</v>
      </c>
      <c r="L164">
        <v>3904.75</v>
      </c>
      <c r="M164">
        <v>841.5</v>
      </c>
      <c r="N164">
        <v>0</v>
      </c>
      <c r="O164">
        <v>9521</v>
      </c>
      <c r="P164">
        <v>3860.75</v>
      </c>
      <c r="Q164">
        <v>424</v>
      </c>
      <c r="R164">
        <v>12157</v>
      </c>
      <c r="S164">
        <v>54829.25</v>
      </c>
      <c r="T164">
        <v>4.51</v>
      </c>
      <c r="U164">
        <v>152</v>
      </c>
      <c r="V164">
        <f t="shared" si="11"/>
        <v>0.03</v>
      </c>
      <c r="W164">
        <f t="shared" si="12"/>
        <v>4.4799999999999995</v>
      </c>
      <c r="X164">
        <f t="shared" si="13"/>
        <v>3.0000000000000249E-2</v>
      </c>
    </row>
    <row r="165" spans="1:24">
      <c r="A165" s="34">
        <v>523456</v>
      </c>
      <c r="B165">
        <f t="shared" si="10"/>
        <v>40510</v>
      </c>
      <c r="C165">
        <f t="shared" si="10"/>
        <v>4113585</v>
      </c>
      <c r="D165" t="s">
        <v>480</v>
      </c>
      <c r="E165" t="s">
        <v>481</v>
      </c>
      <c r="F165" s="37">
        <v>4113585</v>
      </c>
      <c r="G165" t="s">
        <v>16</v>
      </c>
      <c r="H165" t="s">
        <v>744</v>
      </c>
      <c r="J165">
        <v>22291.34</v>
      </c>
      <c r="K165">
        <v>5594.39</v>
      </c>
      <c r="L165">
        <v>0</v>
      </c>
      <c r="M165">
        <v>88</v>
      </c>
      <c r="N165">
        <v>4628.7299999999996</v>
      </c>
      <c r="O165">
        <v>6825.67</v>
      </c>
      <c r="P165">
        <v>4426.1000000000004</v>
      </c>
      <c r="Q165">
        <v>504</v>
      </c>
      <c r="R165">
        <v>9740</v>
      </c>
      <c r="S165">
        <v>44358.23</v>
      </c>
      <c r="T165">
        <v>4.55</v>
      </c>
      <c r="U165">
        <v>119</v>
      </c>
      <c r="V165">
        <f t="shared" si="11"/>
        <v>0.05</v>
      </c>
      <c r="W165">
        <f t="shared" si="12"/>
        <v>4.5</v>
      </c>
      <c r="X165">
        <f t="shared" si="13"/>
        <v>4.9999999999999822E-2</v>
      </c>
    </row>
    <row r="166" spans="1:24">
      <c r="A166" s="34">
        <v>523456</v>
      </c>
      <c r="B166">
        <f t="shared" si="10"/>
        <v>40280</v>
      </c>
      <c r="C166">
        <f t="shared" si="10"/>
        <v>4111134</v>
      </c>
      <c r="D166" t="s">
        <v>551</v>
      </c>
      <c r="E166" t="s">
        <v>552</v>
      </c>
      <c r="F166" s="37">
        <v>4111134</v>
      </c>
      <c r="G166" t="s">
        <v>51</v>
      </c>
      <c r="H166" t="s">
        <v>744</v>
      </c>
      <c r="J166">
        <v>14390.78</v>
      </c>
      <c r="K166">
        <v>3983.96</v>
      </c>
      <c r="L166">
        <v>1444.61</v>
      </c>
      <c r="M166">
        <v>0</v>
      </c>
      <c r="N166">
        <v>0</v>
      </c>
      <c r="O166">
        <v>2788.82</v>
      </c>
      <c r="P166">
        <v>404.5</v>
      </c>
      <c r="Q166">
        <v>496</v>
      </c>
      <c r="R166">
        <v>5217</v>
      </c>
      <c r="S166">
        <v>23508.67</v>
      </c>
      <c r="T166">
        <v>4.51</v>
      </c>
      <c r="U166">
        <v>61</v>
      </c>
      <c r="V166">
        <f t="shared" si="11"/>
        <v>0.1</v>
      </c>
      <c r="W166">
        <f t="shared" si="12"/>
        <v>4.51</v>
      </c>
      <c r="X166">
        <f t="shared" si="13"/>
        <v>0</v>
      </c>
    </row>
    <row r="167" spans="1:24">
      <c r="A167" s="34">
        <v>523456</v>
      </c>
      <c r="B167">
        <f t="shared" si="10"/>
        <v>40490</v>
      </c>
      <c r="C167">
        <f t="shared" si="10"/>
        <v>4115051</v>
      </c>
      <c r="D167" t="s">
        <v>261</v>
      </c>
      <c r="E167" t="s">
        <v>262</v>
      </c>
      <c r="F167" s="37">
        <v>4115051</v>
      </c>
      <c r="G167" t="s">
        <v>61</v>
      </c>
      <c r="H167" t="s">
        <v>744</v>
      </c>
      <c r="J167">
        <v>18193.37</v>
      </c>
      <c r="K167">
        <v>10226.040000000001</v>
      </c>
      <c r="L167">
        <v>556.04</v>
      </c>
      <c r="M167">
        <v>0</v>
      </c>
      <c r="N167">
        <v>757.19</v>
      </c>
      <c r="O167">
        <v>4344.5</v>
      </c>
      <c r="P167">
        <v>1801.26</v>
      </c>
      <c r="Q167">
        <v>424</v>
      </c>
      <c r="R167">
        <v>7949</v>
      </c>
      <c r="S167">
        <v>36302.400000000001</v>
      </c>
      <c r="T167">
        <v>4.57</v>
      </c>
      <c r="U167">
        <v>100</v>
      </c>
      <c r="V167">
        <f t="shared" si="11"/>
        <v>0.05</v>
      </c>
      <c r="W167">
        <f t="shared" si="12"/>
        <v>4.5200000000000005</v>
      </c>
      <c r="X167">
        <f t="shared" si="13"/>
        <v>4.9999999999999822E-2</v>
      </c>
    </row>
    <row r="168" spans="1:24">
      <c r="A168" s="34">
        <v>523456</v>
      </c>
      <c r="B168">
        <f t="shared" si="10"/>
        <v>18700</v>
      </c>
      <c r="C168">
        <f t="shared" si="10"/>
        <v>4158804</v>
      </c>
      <c r="D168" t="s">
        <v>445</v>
      </c>
      <c r="E168" t="s">
        <v>446</v>
      </c>
      <c r="F168" s="37">
        <v>4158804</v>
      </c>
      <c r="G168" t="s">
        <v>184</v>
      </c>
      <c r="H168" t="s">
        <v>744</v>
      </c>
      <c r="J168">
        <v>21620.87</v>
      </c>
      <c r="K168">
        <v>7891.82</v>
      </c>
      <c r="L168">
        <v>692.5</v>
      </c>
      <c r="M168">
        <v>0</v>
      </c>
      <c r="N168">
        <v>0</v>
      </c>
      <c r="O168">
        <v>4899</v>
      </c>
      <c r="P168">
        <v>513</v>
      </c>
      <c r="Q168">
        <v>904</v>
      </c>
      <c r="R168">
        <v>7840</v>
      </c>
      <c r="S168">
        <v>36521.19</v>
      </c>
      <c r="T168">
        <v>4.66</v>
      </c>
      <c r="U168">
        <v>96</v>
      </c>
      <c r="V168">
        <f t="shared" si="11"/>
        <v>0.12</v>
      </c>
      <c r="W168">
        <f t="shared" si="12"/>
        <v>4.54</v>
      </c>
      <c r="X168">
        <f t="shared" si="13"/>
        <v>0.12000000000000011</v>
      </c>
    </row>
    <row r="169" spans="1:24">
      <c r="A169" s="34">
        <v>523456</v>
      </c>
      <c r="B169">
        <f t="shared" si="10"/>
        <v>2400</v>
      </c>
      <c r="C169">
        <f t="shared" si="10"/>
        <v>4115501</v>
      </c>
      <c r="D169" t="s">
        <v>683</v>
      </c>
      <c r="E169" t="s">
        <v>684</v>
      </c>
      <c r="F169" s="37">
        <v>4115501</v>
      </c>
      <c r="G169" t="s">
        <v>205</v>
      </c>
      <c r="H169" t="s">
        <v>744</v>
      </c>
      <c r="J169">
        <v>13098.75</v>
      </c>
      <c r="K169">
        <v>3221.5</v>
      </c>
      <c r="L169">
        <v>1387.75</v>
      </c>
      <c r="M169">
        <v>0</v>
      </c>
      <c r="N169">
        <v>0</v>
      </c>
      <c r="O169">
        <v>1817</v>
      </c>
      <c r="P169">
        <v>805.14</v>
      </c>
      <c r="Q169">
        <v>0</v>
      </c>
      <c r="R169">
        <v>4482</v>
      </c>
      <c r="S169">
        <v>20330.14</v>
      </c>
      <c r="T169">
        <v>4.54</v>
      </c>
      <c r="U169">
        <v>70</v>
      </c>
      <c r="V169">
        <f t="shared" si="11"/>
        <v>0</v>
      </c>
      <c r="W169">
        <f t="shared" si="12"/>
        <v>4.54</v>
      </c>
      <c r="X169">
        <f t="shared" si="13"/>
        <v>0</v>
      </c>
    </row>
    <row r="170" spans="1:24">
      <c r="A170" s="34">
        <v>523456</v>
      </c>
      <c r="B170">
        <f t="shared" si="10"/>
        <v>20500</v>
      </c>
      <c r="C170">
        <f t="shared" si="10"/>
        <v>4113833</v>
      </c>
      <c r="D170" t="s">
        <v>348</v>
      </c>
      <c r="E170" t="s">
        <v>349</v>
      </c>
      <c r="F170" s="37">
        <v>4113833</v>
      </c>
      <c r="G170" t="s">
        <v>97</v>
      </c>
      <c r="H170" t="s">
        <v>744</v>
      </c>
      <c r="J170">
        <v>8972.3700000000008</v>
      </c>
      <c r="K170">
        <v>2979.84</v>
      </c>
      <c r="L170">
        <v>350.94</v>
      </c>
      <c r="M170">
        <v>0</v>
      </c>
      <c r="N170">
        <v>1429.87</v>
      </c>
      <c r="O170">
        <v>2479.31</v>
      </c>
      <c r="P170">
        <v>903.94</v>
      </c>
      <c r="Q170">
        <v>470</v>
      </c>
      <c r="R170">
        <v>3764</v>
      </c>
      <c r="S170">
        <v>17586.27</v>
      </c>
      <c r="T170">
        <v>4.67</v>
      </c>
      <c r="U170">
        <v>104</v>
      </c>
      <c r="V170">
        <f t="shared" si="11"/>
        <v>0.12</v>
      </c>
      <c r="W170">
        <f t="shared" si="12"/>
        <v>4.55</v>
      </c>
      <c r="X170">
        <f t="shared" si="13"/>
        <v>0.12000000000000011</v>
      </c>
    </row>
    <row r="171" spans="1:24">
      <c r="A171" s="34">
        <v>523456</v>
      </c>
      <c r="B171">
        <f t="shared" si="10"/>
        <v>8300</v>
      </c>
      <c r="C171">
        <f t="shared" si="10"/>
        <v>4115851</v>
      </c>
      <c r="D171" t="s">
        <v>297</v>
      </c>
      <c r="E171" t="s">
        <v>298</v>
      </c>
      <c r="F171" s="37">
        <v>4115851</v>
      </c>
      <c r="G171" t="s">
        <v>75</v>
      </c>
      <c r="H171" t="s">
        <v>744</v>
      </c>
      <c r="J171">
        <v>21746.25</v>
      </c>
      <c r="K171">
        <v>5240.25</v>
      </c>
      <c r="L171">
        <v>641.5</v>
      </c>
      <c r="M171">
        <v>0</v>
      </c>
      <c r="N171">
        <v>0</v>
      </c>
      <c r="O171">
        <v>6783</v>
      </c>
      <c r="P171">
        <v>2042.75</v>
      </c>
      <c r="Q171">
        <v>443.06</v>
      </c>
      <c r="R171">
        <v>8004</v>
      </c>
      <c r="S171">
        <v>36896.81</v>
      </c>
      <c r="T171">
        <v>4.6100000000000003</v>
      </c>
      <c r="U171">
        <v>97</v>
      </c>
      <c r="V171">
        <f t="shared" si="11"/>
        <v>0.06</v>
      </c>
      <c r="W171">
        <f t="shared" si="12"/>
        <v>4.5500000000000007</v>
      </c>
      <c r="X171">
        <f t="shared" si="13"/>
        <v>5.9999999999999609E-2</v>
      </c>
    </row>
    <row r="172" spans="1:24">
      <c r="A172" s="34">
        <v>523456</v>
      </c>
      <c r="B172">
        <f t="shared" si="10"/>
        <v>33700</v>
      </c>
      <c r="C172">
        <f t="shared" si="10"/>
        <v>4114237</v>
      </c>
      <c r="D172" t="s">
        <v>386</v>
      </c>
      <c r="E172" t="s">
        <v>387</v>
      </c>
      <c r="F172" s="37">
        <v>4114237</v>
      </c>
      <c r="G172" t="s">
        <v>388</v>
      </c>
      <c r="H172" t="s">
        <v>744</v>
      </c>
      <c r="J172">
        <v>5447.32</v>
      </c>
      <c r="K172">
        <v>1458.01</v>
      </c>
      <c r="L172">
        <v>159.77000000000001</v>
      </c>
      <c r="M172">
        <v>0</v>
      </c>
      <c r="N172">
        <v>0</v>
      </c>
      <c r="O172">
        <v>1642.77</v>
      </c>
      <c r="P172">
        <v>65</v>
      </c>
      <c r="Q172">
        <v>434.45</v>
      </c>
      <c r="R172">
        <v>2018</v>
      </c>
      <c r="S172">
        <v>9207.32</v>
      </c>
      <c r="T172">
        <v>4.5599999999999996</v>
      </c>
      <c r="U172">
        <v>28</v>
      </c>
      <c r="V172">
        <f t="shared" si="11"/>
        <v>0.22</v>
      </c>
      <c r="W172">
        <f t="shared" si="12"/>
        <v>4.5599999999999996</v>
      </c>
      <c r="X172">
        <f t="shared" si="13"/>
        <v>0</v>
      </c>
    </row>
    <row r="173" spans="1:24">
      <c r="A173" s="34">
        <v>523456</v>
      </c>
      <c r="B173">
        <f t="shared" si="10"/>
        <v>40660</v>
      </c>
      <c r="C173">
        <f t="shared" si="10"/>
        <v>4115371</v>
      </c>
      <c r="D173" t="s">
        <v>375</v>
      </c>
      <c r="E173" t="s">
        <v>376</v>
      </c>
      <c r="F173" s="37">
        <v>4115371</v>
      </c>
      <c r="G173" t="s">
        <v>377</v>
      </c>
      <c r="H173" t="s">
        <v>744</v>
      </c>
      <c r="J173">
        <v>12081.3</v>
      </c>
      <c r="K173">
        <v>1647.43</v>
      </c>
      <c r="L173">
        <v>0</v>
      </c>
      <c r="M173">
        <v>0</v>
      </c>
      <c r="N173">
        <v>0</v>
      </c>
      <c r="O173">
        <v>4287.0200000000004</v>
      </c>
      <c r="P173">
        <v>1051.3800000000001</v>
      </c>
      <c r="Q173">
        <v>504.06</v>
      </c>
      <c r="R173">
        <v>4251</v>
      </c>
      <c r="S173">
        <v>19571.189999999999</v>
      </c>
      <c r="T173">
        <v>4.5999999999999996</v>
      </c>
      <c r="U173">
        <v>53</v>
      </c>
      <c r="V173">
        <f t="shared" si="11"/>
        <v>0.12</v>
      </c>
      <c r="W173">
        <f t="shared" si="12"/>
        <v>4.5999999999999996</v>
      </c>
      <c r="X173">
        <f t="shared" si="13"/>
        <v>0</v>
      </c>
    </row>
    <row r="174" spans="1:24">
      <c r="A174" s="34">
        <v>523456</v>
      </c>
      <c r="B174">
        <f t="shared" ref="B174:C205" si="14">E174*1</f>
        <v>1200</v>
      </c>
      <c r="C174">
        <f t="shared" si="14"/>
        <v>4104808</v>
      </c>
      <c r="D174" t="s">
        <v>546</v>
      </c>
      <c r="E174" t="s">
        <v>547</v>
      </c>
      <c r="F174" s="37">
        <v>4104808</v>
      </c>
      <c r="G174" t="s">
        <v>49</v>
      </c>
      <c r="H174" t="s">
        <v>744</v>
      </c>
      <c r="J174">
        <v>27579.599999999999</v>
      </c>
      <c r="K174">
        <v>5615.64</v>
      </c>
      <c r="L174">
        <v>0</v>
      </c>
      <c r="M174">
        <v>0</v>
      </c>
      <c r="N174">
        <v>1538.49</v>
      </c>
      <c r="O174">
        <v>8749.77</v>
      </c>
      <c r="P174">
        <v>1384.77</v>
      </c>
      <c r="Q174">
        <v>456</v>
      </c>
      <c r="R174">
        <v>9676</v>
      </c>
      <c r="S174">
        <v>45324.27</v>
      </c>
      <c r="T174">
        <v>4.68</v>
      </c>
      <c r="U174">
        <v>116</v>
      </c>
      <c r="V174">
        <f t="shared" si="11"/>
        <v>0.05</v>
      </c>
      <c r="W174">
        <f t="shared" si="12"/>
        <v>4.63</v>
      </c>
      <c r="X174">
        <f t="shared" si="13"/>
        <v>4.9999999999999822E-2</v>
      </c>
    </row>
    <row r="175" spans="1:24">
      <c r="A175" s="34">
        <v>523456</v>
      </c>
      <c r="B175">
        <f t="shared" si="14"/>
        <v>24600</v>
      </c>
      <c r="C175">
        <f t="shared" si="14"/>
        <v>4114245</v>
      </c>
      <c r="D175" t="s">
        <v>621</v>
      </c>
      <c r="E175" t="s">
        <v>622</v>
      </c>
      <c r="F175" s="37">
        <v>4114245</v>
      </c>
      <c r="G175" t="s">
        <v>129</v>
      </c>
      <c r="H175" t="s">
        <v>744</v>
      </c>
      <c r="J175">
        <v>27697.83</v>
      </c>
      <c r="K175">
        <v>9914.09</v>
      </c>
      <c r="L175">
        <v>639.16999999999996</v>
      </c>
      <c r="M175">
        <v>0</v>
      </c>
      <c r="N175">
        <v>0</v>
      </c>
      <c r="O175">
        <v>3772.64</v>
      </c>
      <c r="P175">
        <v>760.77</v>
      </c>
      <c r="Q175">
        <v>432.16</v>
      </c>
      <c r="R175">
        <v>9201</v>
      </c>
      <c r="S175">
        <v>43216.66</v>
      </c>
      <c r="T175">
        <v>4.7</v>
      </c>
      <c r="U175">
        <v>139</v>
      </c>
      <c r="V175">
        <f t="shared" si="11"/>
        <v>0.05</v>
      </c>
      <c r="W175">
        <f t="shared" si="12"/>
        <v>4.6500000000000004</v>
      </c>
      <c r="X175">
        <f t="shared" si="13"/>
        <v>4.9999999999999822E-2</v>
      </c>
    </row>
    <row r="176" spans="1:24">
      <c r="A176" s="34">
        <v>523456</v>
      </c>
      <c r="B176">
        <f t="shared" si="14"/>
        <v>41111</v>
      </c>
      <c r="C176">
        <f t="shared" si="14"/>
        <v>4115281</v>
      </c>
      <c r="D176" t="s">
        <v>647</v>
      </c>
      <c r="E176" t="s">
        <v>648</v>
      </c>
      <c r="F176" s="37">
        <v>4115281</v>
      </c>
      <c r="G176" t="s">
        <v>140</v>
      </c>
      <c r="H176" t="s">
        <v>744</v>
      </c>
      <c r="J176">
        <v>10835.05</v>
      </c>
      <c r="K176">
        <v>2468.3000000000002</v>
      </c>
      <c r="L176">
        <v>0</v>
      </c>
      <c r="M176">
        <v>0</v>
      </c>
      <c r="N176">
        <v>0</v>
      </c>
      <c r="O176">
        <v>6540.63</v>
      </c>
      <c r="P176">
        <v>2238.5</v>
      </c>
      <c r="Q176">
        <v>528</v>
      </c>
      <c r="R176">
        <v>4723</v>
      </c>
      <c r="S176">
        <v>22610.48</v>
      </c>
      <c r="T176">
        <v>4.79</v>
      </c>
      <c r="U176">
        <v>80</v>
      </c>
      <c r="V176">
        <f t="shared" si="11"/>
        <v>0.11</v>
      </c>
      <c r="W176">
        <f t="shared" si="12"/>
        <v>4.68</v>
      </c>
      <c r="X176">
        <f t="shared" si="13"/>
        <v>0.11000000000000032</v>
      </c>
    </row>
    <row r="177" spans="1:24">
      <c r="A177" s="34">
        <v>523456</v>
      </c>
      <c r="B177">
        <f t="shared" si="14"/>
        <v>19700</v>
      </c>
      <c r="C177">
        <f t="shared" si="14"/>
        <v>4160107</v>
      </c>
      <c r="D177" t="s">
        <v>654</v>
      </c>
      <c r="E177" t="s">
        <v>655</v>
      </c>
      <c r="F177" s="37">
        <v>4160107</v>
      </c>
      <c r="G177" t="s">
        <v>656</v>
      </c>
      <c r="H177" t="s">
        <v>744</v>
      </c>
      <c r="J177">
        <v>35647.07</v>
      </c>
      <c r="K177">
        <v>14950.83</v>
      </c>
      <c r="L177">
        <v>916.5</v>
      </c>
      <c r="M177">
        <v>0</v>
      </c>
      <c r="N177">
        <v>0</v>
      </c>
      <c r="O177">
        <v>4714.59</v>
      </c>
      <c r="P177">
        <v>491.5</v>
      </c>
      <c r="Q177">
        <v>460</v>
      </c>
      <c r="R177">
        <v>12057</v>
      </c>
      <c r="S177">
        <v>57180.49</v>
      </c>
      <c r="T177">
        <v>4.74</v>
      </c>
      <c r="U177">
        <v>187</v>
      </c>
      <c r="V177">
        <f t="shared" si="11"/>
        <v>0.04</v>
      </c>
      <c r="W177">
        <f t="shared" si="12"/>
        <v>4.7</v>
      </c>
      <c r="X177">
        <f t="shared" si="13"/>
        <v>4.0000000000000036E-2</v>
      </c>
    </row>
    <row r="178" spans="1:24">
      <c r="A178" s="34">
        <v>523456</v>
      </c>
      <c r="B178">
        <f t="shared" si="14"/>
        <v>35030</v>
      </c>
      <c r="C178">
        <f t="shared" si="14"/>
        <v>4113080</v>
      </c>
      <c r="D178" t="s">
        <v>308</v>
      </c>
      <c r="E178" t="s">
        <v>309</v>
      </c>
      <c r="F178" s="37">
        <v>4113080</v>
      </c>
      <c r="G178" t="s">
        <v>310</v>
      </c>
      <c r="H178" t="s">
        <v>744</v>
      </c>
      <c r="J178">
        <v>26242.11</v>
      </c>
      <c r="K178">
        <v>8147.13</v>
      </c>
      <c r="L178">
        <v>2125.52</v>
      </c>
      <c r="M178">
        <v>0</v>
      </c>
      <c r="N178">
        <v>0</v>
      </c>
      <c r="O178">
        <v>4348.13</v>
      </c>
      <c r="P178">
        <v>0</v>
      </c>
      <c r="Q178">
        <v>440.25</v>
      </c>
      <c r="R178">
        <v>8675</v>
      </c>
      <c r="S178">
        <v>41303.14</v>
      </c>
      <c r="T178">
        <v>4.76</v>
      </c>
      <c r="U178">
        <v>120</v>
      </c>
      <c r="V178">
        <f t="shared" si="11"/>
        <v>0.05</v>
      </c>
      <c r="W178">
        <f t="shared" si="12"/>
        <v>4.71</v>
      </c>
      <c r="X178">
        <f t="shared" si="13"/>
        <v>4.9999999999999822E-2</v>
      </c>
    </row>
    <row r="179" spans="1:24">
      <c r="A179" s="34">
        <v>523456</v>
      </c>
      <c r="B179">
        <f t="shared" si="14"/>
        <v>8700</v>
      </c>
      <c r="C179">
        <f t="shared" si="14"/>
        <v>4113643</v>
      </c>
      <c r="D179" t="s">
        <v>441</v>
      </c>
      <c r="E179" t="s">
        <v>442</v>
      </c>
      <c r="F179" s="37">
        <v>4113643</v>
      </c>
      <c r="G179" t="s">
        <v>182</v>
      </c>
      <c r="H179" t="s">
        <v>744</v>
      </c>
      <c r="J179">
        <v>24713.5</v>
      </c>
      <c r="K179">
        <v>9157.7800000000007</v>
      </c>
      <c r="L179">
        <v>220</v>
      </c>
      <c r="M179">
        <v>0</v>
      </c>
      <c r="N179">
        <v>0</v>
      </c>
      <c r="O179">
        <v>8446.75</v>
      </c>
      <c r="P179">
        <v>925.75</v>
      </c>
      <c r="Q179">
        <v>928</v>
      </c>
      <c r="R179">
        <v>9227</v>
      </c>
      <c r="S179">
        <v>44391.78</v>
      </c>
      <c r="T179">
        <v>4.8099999999999996</v>
      </c>
      <c r="U179">
        <v>165</v>
      </c>
      <c r="V179">
        <f t="shared" si="11"/>
        <v>0.1</v>
      </c>
      <c r="W179">
        <f t="shared" si="12"/>
        <v>4.71</v>
      </c>
      <c r="X179">
        <f t="shared" si="13"/>
        <v>9.9999999999999645E-2</v>
      </c>
    </row>
    <row r="180" spans="1:24">
      <c r="A180" s="34">
        <v>523456</v>
      </c>
      <c r="B180">
        <f t="shared" si="14"/>
        <v>40750</v>
      </c>
      <c r="C180">
        <f t="shared" si="14"/>
        <v>4113726</v>
      </c>
      <c r="D180" t="s">
        <v>329</v>
      </c>
      <c r="E180" t="s">
        <v>330</v>
      </c>
      <c r="F180" s="37">
        <v>4113726</v>
      </c>
      <c r="G180" t="s">
        <v>88</v>
      </c>
      <c r="H180" t="s">
        <v>744</v>
      </c>
      <c r="J180">
        <v>22263.75</v>
      </c>
      <c r="K180">
        <v>7320</v>
      </c>
      <c r="L180">
        <v>1355.25</v>
      </c>
      <c r="M180">
        <v>745</v>
      </c>
      <c r="N180">
        <v>0</v>
      </c>
      <c r="O180">
        <v>1930.2</v>
      </c>
      <c r="P180">
        <v>879.5</v>
      </c>
      <c r="Q180">
        <v>572.63</v>
      </c>
      <c r="R180">
        <v>7217</v>
      </c>
      <c r="S180">
        <v>35066.33</v>
      </c>
      <c r="T180">
        <v>4.8600000000000003</v>
      </c>
      <c r="U180">
        <v>93</v>
      </c>
      <c r="V180">
        <f t="shared" si="11"/>
        <v>0.08</v>
      </c>
      <c r="W180">
        <f t="shared" si="12"/>
        <v>4.78</v>
      </c>
      <c r="X180">
        <f t="shared" si="13"/>
        <v>8.0000000000000071E-2</v>
      </c>
    </row>
    <row r="181" spans="1:24">
      <c r="A181" s="34">
        <v>523456</v>
      </c>
      <c r="B181">
        <f t="shared" si="14"/>
        <v>29900</v>
      </c>
      <c r="C181">
        <f t="shared" si="14"/>
        <v>4173209</v>
      </c>
      <c r="D181" t="s">
        <v>535</v>
      </c>
      <c r="E181" t="s">
        <v>536</v>
      </c>
      <c r="F181" s="37">
        <v>4173209</v>
      </c>
      <c r="G181" t="s">
        <v>44</v>
      </c>
      <c r="H181" t="s">
        <v>744</v>
      </c>
      <c r="J181">
        <v>13304.98</v>
      </c>
      <c r="K181">
        <v>963.23</v>
      </c>
      <c r="L181">
        <v>554.88</v>
      </c>
      <c r="M181">
        <v>1068.5</v>
      </c>
      <c r="N181">
        <v>1760.12</v>
      </c>
      <c r="O181">
        <v>4396.17</v>
      </c>
      <c r="P181">
        <v>0</v>
      </c>
      <c r="Q181">
        <v>402</v>
      </c>
      <c r="R181">
        <v>4690</v>
      </c>
      <c r="S181">
        <v>22449.88</v>
      </c>
      <c r="T181">
        <v>4.79</v>
      </c>
      <c r="U181">
        <v>54</v>
      </c>
      <c r="V181">
        <f t="shared" si="11"/>
        <v>0.09</v>
      </c>
      <c r="W181">
        <f t="shared" si="12"/>
        <v>4.79</v>
      </c>
      <c r="X181">
        <f t="shared" si="13"/>
        <v>0</v>
      </c>
    </row>
    <row r="182" spans="1:24">
      <c r="A182" s="34">
        <v>523456</v>
      </c>
      <c r="B182">
        <f t="shared" si="14"/>
        <v>40340</v>
      </c>
      <c r="C182">
        <f t="shared" si="14"/>
        <v>4000014</v>
      </c>
      <c r="D182" t="s">
        <v>692</v>
      </c>
      <c r="E182" t="s">
        <v>693</v>
      </c>
      <c r="F182" s="37">
        <v>4000014</v>
      </c>
      <c r="G182" t="s">
        <v>209</v>
      </c>
      <c r="H182" t="s">
        <v>744</v>
      </c>
      <c r="J182">
        <v>23727.3</v>
      </c>
      <c r="K182">
        <v>7891.05</v>
      </c>
      <c r="L182">
        <v>0</v>
      </c>
      <c r="M182">
        <v>0</v>
      </c>
      <c r="N182">
        <v>0</v>
      </c>
      <c r="O182">
        <v>3719.6</v>
      </c>
      <c r="P182">
        <v>2703</v>
      </c>
      <c r="Q182">
        <v>438.8</v>
      </c>
      <c r="R182">
        <v>7882</v>
      </c>
      <c r="S182">
        <v>38479.75</v>
      </c>
      <c r="T182">
        <v>4.88</v>
      </c>
      <c r="U182">
        <v>97</v>
      </c>
      <c r="V182">
        <f t="shared" si="11"/>
        <v>0.06</v>
      </c>
      <c r="W182">
        <f t="shared" si="12"/>
        <v>4.82</v>
      </c>
      <c r="X182">
        <f t="shared" si="13"/>
        <v>5.9999999999999609E-2</v>
      </c>
    </row>
    <row r="183" spans="1:24">
      <c r="A183" s="34">
        <v>523456</v>
      </c>
      <c r="B183">
        <f t="shared" si="14"/>
        <v>40600</v>
      </c>
      <c r="C183">
        <f t="shared" si="14"/>
        <v>4112314</v>
      </c>
      <c r="D183" t="s">
        <v>244</v>
      </c>
      <c r="E183" t="s">
        <v>245</v>
      </c>
      <c r="F183" s="37">
        <v>4112314</v>
      </c>
      <c r="G183" t="s">
        <v>53</v>
      </c>
      <c r="H183" t="s">
        <v>744</v>
      </c>
      <c r="J183">
        <v>10593.95</v>
      </c>
      <c r="K183">
        <v>826.49</v>
      </c>
      <c r="L183">
        <v>0</v>
      </c>
      <c r="M183">
        <v>0</v>
      </c>
      <c r="N183">
        <v>0</v>
      </c>
      <c r="O183">
        <v>3479.21</v>
      </c>
      <c r="P183">
        <v>1030</v>
      </c>
      <c r="Q183">
        <v>440</v>
      </c>
      <c r="R183">
        <v>3385</v>
      </c>
      <c r="S183">
        <v>16369.65</v>
      </c>
      <c r="T183">
        <v>4.84</v>
      </c>
      <c r="U183">
        <v>43</v>
      </c>
      <c r="V183">
        <f t="shared" si="11"/>
        <v>0.13</v>
      </c>
      <c r="W183">
        <f t="shared" si="12"/>
        <v>4.84</v>
      </c>
      <c r="X183">
        <f t="shared" si="13"/>
        <v>0</v>
      </c>
    </row>
    <row r="184" spans="1:24">
      <c r="A184" s="34">
        <v>523456</v>
      </c>
      <c r="B184">
        <f t="shared" si="14"/>
        <v>40450</v>
      </c>
      <c r="C184">
        <f t="shared" si="14"/>
        <v>4111613</v>
      </c>
      <c r="D184" t="s">
        <v>414</v>
      </c>
      <c r="E184" t="s">
        <v>415</v>
      </c>
      <c r="F184" s="37">
        <v>4111613</v>
      </c>
      <c r="G184" t="s">
        <v>171</v>
      </c>
      <c r="H184" t="s">
        <v>744</v>
      </c>
      <c r="J184">
        <v>12828</v>
      </c>
      <c r="K184">
        <v>1147</v>
      </c>
      <c r="L184">
        <v>0</v>
      </c>
      <c r="M184">
        <v>0</v>
      </c>
      <c r="N184">
        <v>0</v>
      </c>
      <c r="O184">
        <v>3470.75</v>
      </c>
      <c r="P184">
        <v>0</v>
      </c>
      <c r="Q184">
        <v>376</v>
      </c>
      <c r="R184">
        <v>3659</v>
      </c>
      <c r="S184">
        <v>17821.75</v>
      </c>
      <c r="T184">
        <v>4.87</v>
      </c>
      <c r="U184">
        <v>48</v>
      </c>
      <c r="V184">
        <f t="shared" si="11"/>
        <v>0.1</v>
      </c>
      <c r="W184">
        <f t="shared" si="12"/>
        <v>4.87</v>
      </c>
      <c r="X184">
        <f t="shared" si="13"/>
        <v>0</v>
      </c>
    </row>
    <row r="185" spans="1:24">
      <c r="A185" s="34">
        <v>523456</v>
      </c>
      <c r="B185">
        <f t="shared" si="14"/>
        <v>36600</v>
      </c>
      <c r="C185">
        <f t="shared" si="14"/>
        <v>4113049</v>
      </c>
      <c r="D185" t="s">
        <v>422</v>
      </c>
      <c r="E185" t="s">
        <v>423</v>
      </c>
      <c r="F185" s="37">
        <v>4113049</v>
      </c>
      <c r="G185" t="s">
        <v>175</v>
      </c>
      <c r="H185" t="s">
        <v>744</v>
      </c>
      <c r="J185">
        <v>10067.299999999999</v>
      </c>
      <c r="K185">
        <v>3533</v>
      </c>
      <c r="L185">
        <v>510.5</v>
      </c>
      <c r="M185">
        <v>0</v>
      </c>
      <c r="N185">
        <v>0</v>
      </c>
      <c r="O185">
        <v>1186.58</v>
      </c>
      <c r="P185">
        <v>1604</v>
      </c>
      <c r="Q185">
        <v>520</v>
      </c>
      <c r="R185">
        <v>3546</v>
      </c>
      <c r="S185">
        <v>17421.38</v>
      </c>
      <c r="T185">
        <v>4.91</v>
      </c>
      <c r="U185">
        <v>42</v>
      </c>
      <c r="V185">
        <f t="shared" si="11"/>
        <v>0.15</v>
      </c>
      <c r="W185">
        <f t="shared" si="12"/>
        <v>4.91</v>
      </c>
      <c r="X185">
        <f t="shared" si="13"/>
        <v>0</v>
      </c>
    </row>
    <row r="186" spans="1:24">
      <c r="A186" s="34">
        <v>523456</v>
      </c>
      <c r="B186">
        <f t="shared" si="14"/>
        <v>40800</v>
      </c>
      <c r="C186">
        <f t="shared" si="14"/>
        <v>4113312</v>
      </c>
      <c r="D186" t="s">
        <v>681</v>
      </c>
      <c r="E186" t="s">
        <v>682</v>
      </c>
      <c r="F186" s="37">
        <v>4113312</v>
      </c>
      <c r="G186" t="s">
        <v>204</v>
      </c>
      <c r="H186" t="s">
        <v>744</v>
      </c>
      <c r="J186">
        <v>7195.42</v>
      </c>
      <c r="K186">
        <v>0</v>
      </c>
      <c r="L186">
        <v>0</v>
      </c>
      <c r="M186">
        <v>0</v>
      </c>
      <c r="N186">
        <v>0</v>
      </c>
      <c r="O186">
        <v>3115.32</v>
      </c>
      <c r="P186">
        <v>133.43</v>
      </c>
      <c r="Q186">
        <v>520</v>
      </c>
      <c r="R186">
        <v>2234</v>
      </c>
      <c r="S186">
        <v>10964.17</v>
      </c>
      <c r="T186">
        <v>4.91</v>
      </c>
      <c r="U186">
        <v>30</v>
      </c>
      <c r="V186">
        <f t="shared" si="11"/>
        <v>0.23</v>
      </c>
      <c r="W186">
        <f t="shared" si="12"/>
        <v>4.91</v>
      </c>
      <c r="X186">
        <f t="shared" si="13"/>
        <v>0</v>
      </c>
    </row>
    <row r="187" spans="1:24">
      <c r="A187" s="34">
        <v>523456</v>
      </c>
      <c r="B187">
        <f t="shared" si="14"/>
        <v>12600</v>
      </c>
      <c r="C187">
        <f t="shared" si="14"/>
        <v>4150702</v>
      </c>
      <c r="D187" t="s">
        <v>613</v>
      </c>
      <c r="E187" t="s">
        <v>614</v>
      </c>
      <c r="F187" s="37">
        <v>4150702</v>
      </c>
      <c r="G187" t="s">
        <v>615</v>
      </c>
      <c r="H187" t="s">
        <v>744</v>
      </c>
      <c r="J187">
        <v>34613.5</v>
      </c>
      <c r="K187">
        <v>8709.25</v>
      </c>
      <c r="L187">
        <v>833.75</v>
      </c>
      <c r="M187">
        <v>0</v>
      </c>
      <c r="N187">
        <v>0</v>
      </c>
      <c r="O187">
        <v>8556</v>
      </c>
      <c r="P187">
        <v>1003.5</v>
      </c>
      <c r="Q187">
        <v>504</v>
      </c>
      <c r="R187">
        <v>10928</v>
      </c>
      <c r="S187">
        <v>54220</v>
      </c>
      <c r="T187">
        <v>4.96</v>
      </c>
      <c r="U187">
        <v>155</v>
      </c>
      <c r="V187">
        <f t="shared" si="11"/>
        <v>0.05</v>
      </c>
      <c r="W187">
        <f t="shared" si="12"/>
        <v>4.91</v>
      </c>
      <c r="X187">
        <f t="shared" si="13"/>
        <v>4.9999999999999822E-2</v>
      </c>
    </row>
    <row r="188" spans="1:24">
      <c r="A188" s="34">
        <v>523456</v>
      </c>
      <c r="B188">
        <f t="shared" si="14"/>
        <v>15800</v>
      </c>
      <c r="C188">
        <f t="shared" si="14"/>
        <v>4154407</v>
      </c>
      <c r="D188" t="s">
        <v>403</v>
      </c>
      <c r="E188" t="s">
        <v>404</v>
      </c>
      <c r="F188" s="37">
        <v>4154407</v>
      </c>
      <c r="G188" t="s">
        <v>405</v>
      </c>
      <c r="H188" t="s">
        <v>744</v>
      </c>
      <c r="J188">
        <v>19026.439999999999</v>
      </c>
      <c r="K188">
        <v>4146.75</v>
      </c>
      <c r="L188">
        <v>0</v>
      </c>
      <c r="M188">
        <v>0</v>
      </c>
      <c r="N188">
        <v>2150.0100000000002</v>
      </c>
      <c r="O188">
        <v>5673.57</v>
      </c>
      <c r="P188">
        <v>1326.5</v>
      </c>
      <c r="Q188">
        <v>480</v>
      </c>
      <c r="R188">
        <v>6543</v>
      </c>
      <c r="S188">
        <v>32803.269999999997</v>
      </c>
      <c r="T188">
        <v>5.01</v>
      </c>
      <c r="U188">
        <v>75</v>
      </c>
      <c r="V188">
        <f t="shared" si="11"/>
        <v>7.0000000000000007E-2</v>
      </c>
      <c r="W188">
        <f t="shared" si="12"/>
        <v>4.9399999999999995</v>
      </c>
      <c r="X188">
        <f t="shared" si="13"/>
        <v>7.0000000000000284E-2</v>
      </c>
    </row>
    <row r="189" spans="1:24">
      <c r="A189" s="34">
        <v>523456</v>
      </c>
      <c r="B189">
        <f t="shared" si="14"/>
        <v>35010</v>
      </c>
      <c r="C189">
        <f t="shared" si="14"/>
        <v>4114670</v>
      </c>
      <c r="D189" t="s">
        <v>367</v>
      </c>
      <c r="E189" t="s">
        <v>368</v>
      </c>
      <c r="F189" s="37">
        <v>4114670</v>
      </c>
      <c r="G189" t="s">
        <v>150</v>
      </c>
      <c r="H189" t="s">
        <v>744</v>
      </c>
      <c r="J189">
        <v>26917.040000000001</v>
      </c>
      <c r="K189">
        <v>9249.91</v>
      </c>
      <c r="L189">
        <v>0</v>
      </c>
      <c r="M189">
        <v>0</v>
      </c>
      <c r="N189">
        <v>0</v>
      </c>
      <c r="O189">
        <v>7954.4</v>
      </c>
      <c r="P189">
        <v>576.48</v>
      </c>
      <c r="Q189">
        <v>512</v>
      </c>
      <c r="R189">
        <v>9017</v>
      </c>
      <c r="S189">
        <v>45209.83</v>
      </c>
      <c r="T189">
        <v>5.01</v>
      </c>
      <c r="U189">
        <v>117</v>
      </c>
      <c r="V189">
        <f t="shared" si="11"/>
        <v>0.06</v>
      </c>
      <c r="W189">
        <f t="shared" si="12"/>
        <v>4.95</v>
      </c>
      <c r="X189">
        <f t="shared" si="13"/>
        <v>5.9999999999999609E-2</v>
      </c>
    </row>
    <row r="190" spans="1:24">
      <c r="A190" s="34">
        <v>523456</v>
      </c>
      <c r="B190">
        <f t="shared" si="14"/>
        <v>40270</v>
      </c>
      <c r="C190">
        <f t="shared" si="14"/>
        <v>4113338</v>
      </c>
      <c r="D190" t="s">
        <v>590</v>
      </c>
      <c r="E190" t="s">
        <v>591</v>
      </c>
      <c r="F190" s="37">
        <v>4113338</v>
      </c>
      <c r="G190" t="s">
        <v>115</v>
      </c>
      <c r="H190" t="s">
        <v>744</v>
      </c>
      <c r="J190">
        <v>14784.75</v>
      </c>
      <c r="K190">
        <v>3420.5</v>
      </c>
      <c r="L190">
        <v>187.5</v>
      </c>
      <c r="M190">
        <v>0</v>
      </c>
      <c r="N190">
        <v>564.5</v>
      </c>
      <c r="O190">
        <v>5315</v>
      </c>
      <c r="P190">
        <v>412.25</v>
      </c>
      <c r="Q190">
        <v>488</v>
      </c>
      <c r="R190">
        <v>4969</v>
      </c>
      <c r="S190">
        <v>25172.5</v>
      </c>
      <c r="T190">
        <v>5.07</v>
      </c>
      <c r="U190">
        <v>70</v>
      </c>
      <c r="V190">
        <f t="shared" si="11"/>
        <v>0.1</v>
      </c>
      <c r="W190">
        <f t="shared" si="12"/>
        <v>4.9700000000000006</v>
      </c>
      <c r="X190">
        <f t="shared" si="13"/>
        <v>9.9999999999999645E-2</v>
      </c>
    </row>
    <row r="191" spans="1:24">
      <c r="A191" s="34">
        <v>523456</v>
      </c>
      <c r="B191">
        <f t="shared" si="14"/>
        <v>6000</v>
      </c>
      <c r="C191">
        <f t="shared" si="14"/>
        <v>4135901</v>
      </c>
      <c r="D191" t="s">
        <v>449</v>
      </c>
      <c r="E191" t="s">
        <v>450</v>
      </c>
      <c r="F191" s="37">
        <v>4135901</v>
      </c>
      <c r="G191" t="s">
        <v>187</v>
      </c>
      <c r="H191" t="s">
        <v>744</v>
      </c>
      <c r="J191">
        <v>13597.82</v>
      </c>
      <c r="K191">
        <v>4722.1099999999997</v>
      </c>
      <c r="L191">
        <v>454.5</v>
      </c>
      <c r="M191">
        <v>287.25</v>
      </c>
      <c r="N191">
        <v>3437.05</v>
      </c>
      <c r="O191">
        <v>1904</v>
      </c>
      <c r="P191">
        <v>1899.9</v>
      </c>
      <c r="Q191">
        <v>330.05</v>
      </c>
      <c r="R191">
        <v>5225</v>
      </c>
      <c r="S191">
        <v>26632.68</v>
      </c>
      <c r="T191">
        <v>5.0999999999999996</v>
      </c>
      <c r="U191">
        <v>78</v>
      </c>
      <c r="V191">
        <f t="shared" si="11"/>
        <v>0.06</v>
      </c>
      <c r="W191">
        <f t="shared" si="12"/>
        <v>5.04</v>
      </c>
      <c r="X191">
        <f t="shared" si="13"/>
        <v>5.9999999999999609E-2</v>
      </c>
    </row>
    <row r="192" spans="1:24">
      <c r="A192" s="34">
        <v>523456</v>
      </c>
      <c r="B192">
        <f t="shared" si="14"/>
        <v>21200</v>
      </c>
      <c r="C192">
        <f t="shared" si="14"/>
        <v>4113619</v>
      </c>
      <c r="D192" t="s">
        <v>478</v>
      </c>
      <c r="E192" t="s">
        <v>479</v>
      </c>
      <c r="F192" s="37">
        <v>4113619</v>
      </c>
      <c r="G192" t="s">
        <v>15</v>
      </c>
      <c r="H192" t="s">
        <v>744</v>
      </c>
      <c r="J192">
        <v>3823.19</v>
      </c>
      <c r="K192">
        <v>860.43</v>
      </c>
      <c r="L192">
        <v>0</v>
      </c>
      <c r="M192">
        <v>0</v>
      </c>
      <c r="N192">
        <v>145.02000000000001</v>
      </c>
      <c r="O192">
        <v>1332.49</v>
      </c>
      <c r="P192">
        <v>906.34</v>
      </c>
      <c r="Q192">
        <v>220.04</v>
      </c>
      <c r="R192">
        <v>1435</v>
      </c>
      <c r="S192">
        <v>7287.51</v>
      </c>
      <c r="T192">
        <v>5.08</v>
      </c>
      <c r="U192">
        <v>48</v>
      </c>
      <c r="V192">
        <f t="shared" si="11"/>
        <v>0.15</v>
      </c>
      <c r="W192">
        <f t="shared" si="12"/>
        <v>5.08</v>
      </c>
      <c r="X192">
        <f t="shared" si="13"/>
        <v>0</v>
      </c>
    </row>
    <row r="193" spans="1:24">
      <c r="A193" s="34">
        <v>523456</v>
      </c>
      <c r="B193">
        <f t="shared" si="14"/>
        <v>25040</v>
      </c>
      <c r="C193">
        <f t="shared" si="14"/>
        <v>4111670</v>
      </c>
      <c r="D193" t="s">
        <v>626</v>
      </c>
      <c r="E193" t="s">
        <v>627</v>
      </c>
      <c r="F193" s="37">
        <v>4111670</v>
      </c>
      <c r="G193" t="s">
        <v>131</v>
      </c>
      <c r="H193" t="s">
        <v>744</v>
      </c>
      <c r="J193">
        <v>7909.9</v>
      </c>
      <c r="K193">
        <v>1559.01</v>
      </c>
      <c r="L193">
        <v>0</v>
      </c>
      <c r="M193">
        <v>0</v>
      </c>
      <c r="N193">
        <v>0</v>
      </c>
      <c r="O193">
        <v>2357.5300000000002</v>
      </c>
      <c r="P193">
        <v>508</v>
      </c>
      <c r="Q193">
        <v>448</v>
      </c>
      <c r="R193">
        <v>2495</v>
      </c>
      <c r="S193">
        <v>12782.44</v>
      </c>
      <c r="T193">
        <v>5.12</v>
      </c>
      <c r="U193">
        <v>28</v>
      </c>
      <c r="V193">
        <f t="shared" si="11"/>
        <v>0.18</v>
      </c>
      <c r="W193">
        <f t="shared" si="12"/>
        <v>5.12</v>
      </c>
      <c r="X193">
        <f t="shared" si="13"/>
        <v>0</v>
      </c>
    </row>
    <row r="194" spans="1:24">
      <c r="A194" s="34">
        <v>523456</v>
      </c>
      <c r="B194">
        <f t="shared" si="14"/>
        <v>1400</v>
      </c>
      <c r="C194">
        <f t="shared" si="14"/>
        <v>4107702</v>
      </c>
      <c r="D194" t="s">
        <v>355</v>
      </c>
      <c r="E194" t="s">
        <v>356</v>
      </c>
      <c r="F194" s="37">
        <v>4107702</v>
      </c>
      <c r="G194" t="s">
        <v>144</v>
      </c>
      <c r="H194" t="s">
        <v>744</v>
      </c>
      <c r="J194">
        <v>56930.5</v>
      </c>
      <c r="K194">
        <v>7098.5</v>
      </c>
      <c r="L194">
        <v>0</v>
      </c>
      <c r="M194">
        <v>0</v>
      </c>
      <c r="N194">
        <v>0</v>
      </c>
      <c r="O194">
        <v>21436</v>
      </c>
      <c r="P194">
        <v>3080</v>
      </c>
      <c r="Q194">
        <v>528</v>
      </c>
      <c r="R194">
        <v>17277</v>
      </c>
      <c r="S194">
        <v>89073</v>
      </c>
      <c r="T194">
        <v>5.16</v>
      </c>
      <c r="U194">
        <v>215</v>
      </c>
      <c r="V194">
        <f t="shared" si="11"/>
        <v>0.03</v>
      </c>
      <c r="W194">
        <f t="shared" si="12"/>
        <v>5.13</v>
      </c>
      <c r="X194">
        <f t="shared" si="13"/>
        <v>3.0000000000000249E-2</v>
      </c>
    </row>
    <row r="195" spans="1:24">
      <c r="A195" s="34">
        <v>523456</v>
      </c>
      <c r="B195">
        <f t="shared" si="14"/>
        <v>41110</v>
      </c>
      <c r="C195">
        <f t="shared" si="14"/>
        <v>4915331</v>
      </c>
      <c r="D195" t="s">
        <v>553</v>
      </c>
      <c r="E195" s="58">
        <v>41110</v>
      </c>
      <c r="F195" s="58">
        <v>4915331</v>
      </c>
      <c r="G195" t="s">
        <v>99</v>
      </c>
      <c r="H195" t="s">
        <v>744</v>
      </c>
      <c r="J195">
        <v>18685.419999999998</v>
      </c>
      <c r="K195">
        <v>13309.76</v>
      </c>
      <c r="L195">
        <v>1169.5</v>
      </c>
      <c r="M195">
        <v>0</v>
      </c>
      <c r="N195">
        <v>1365.79</v>
      </c>
      <c r="O195">
        <v>2763.34</v>
      </c>
      <c r="P195">
        <v>1958.81</v>
      </c>
      <c r="Q195">
        <v>472</v>
      </c>
      <c r="R195">
        <v>7544</v>
      </c>
      <c r="S195">
        <v>39724.620000000003</v>
      </c>
      <c r="T195">
        <v>5.27</v>
      </c>
      <c r="U195">
        <v>100</v>
      </c>
      <c r="V195">
        <f t="shared" si="11"/>
        <v>0.06</v>
      </c>
      <c r="W195">
        <f t="shared" si="12"/>
        <v>5.21</v>
      </c>
      <c r="X195">
        <f t="shared" si="13"/>
        <v>5.9999999999999609E-2</v>
      </c>
    </row>
    <row r="196" spans="1:24">
      <c r="A196" s="34">
        <v>523456</v>
      </c>
      <c r="B196" s="60">
        <f t="shared" si="14"/>
        <v>40900</v>
      </c>
      <c r="C196">
        <f t="shared" si="14"/>
        <v>4913502</v>
      </c>
      <c r="D196" t="s">
        <v>287</v>
      </c>
      <c r="E196" t="s">
        <v>288</v>
      </c>
      <c r="F196" s="37">
        <v>4913502</v>
      </c>
      <c r="G196" t="s">
        <v>72</v>
      </c>
      <c r="H196" t="s">
        <v>744</v>
      </c>
      <c r="J196">
        <v>11766.69</v>
      </c>
      <c r="K196">
        <v>5046.93</v>
      </c>
      <c r="L196">
        <v>1157.04</v>
      </c>
      <c r="M196">
        <v>0</v>
      </c>
      <c r="N196">
        <v>0</v>
      </c>
      <c r="O196">
        <v>3504.69</v>
      </c>
      <c r="P196">
        <v>544.16999999999996</v>
      </c>
      <c r="Q196">
        <v>488</v>
      </c>
      <c r="R196">
        <v>4215</v>
      </c>
      <c r="S196">
        <v>22507.52</v>
      </c>
      <c r="T196">
        <v>5.34</v>
      </c>
      <c r="U196">
        <v>70</v>
      </c>
      <c r="V196" s="60">
        <f t="shared" si="11"/>
        <v>0.12</v>
      </c>
      <c r="W196" s="60">
        <f t="shared" si="12"/>
        <v>5.22</v>
      </c>
      <c r="X196" s="60">
        <f t="shared" si="13"/>
        <v>0.12000000000000011</v>
      </c>
    </row>
    <row r="197" spans="1:24">
      <c r="A197" s="34">
        <v>523456</v>
      </c>
      <c r="B197">
        <f t="shared" si="14"/>
        <v>40120</v>
      </c>
      <c r="C197">
        <f t="shared" si="14"/>
        <v>4110656</v>
      </c>
      <c r="D197" t="s">
        <v>313</v>
      </c>
      <c r="E197" t="s">
        <v>314</v>
      </c>
      <c r="F197" s="37">
        <v>4110656</v>
      </c>
      <c r="G197" t="s">
        <v>315</v>
      </c>
      <c r="H197" t="s">
        <v>744</v>
      </c>
      <c r="J197">
        <v>18653.79</v>
      </c>
      <c r="K197">
        <v>2605.48</v>
      </c>
      <c r="L197">
        <v>74.25</v>
      </c>
      <c r="M197">
        <v>0</v>
      </c>
      <c r="N197">
        <v>0</v>
      </c>
      <c r="O197">
        <v>5849.05</v>
      </c>
      <c r="P197">
        <v>992.25</v>
      </c>
      <c r="Q197">
        <v>503.25</v>
      </c>
      <c r="R197">
        <v>5374</v>
      </c>
      <c r="S197">
        <v>28678.07</v>
      </c>
      <c r="T197">
        <v>5.34</v>
      </c>
      <c r="U197">
        <v>74</v>
      </c>
      <c r="V197">
        <f t="shared" si="11"/>
        <v>0.09</v>
      </c>
      <c r="W197">
        <f t="shared" si="12"/>
        <v>5.25</v>
      </c>
      <c r="X197">
        <f t="shared" si="13"/>
        <v>8.9999999999999858E-2</v>
      </c>
    </row>
    <row r="198" spans="1:24">
      <c r="A198" s="34">
        <v>523456</v>
      </c>
      <c r="B198">
        <f t="shared" si="14"/>
        <v>23500</v>
      </c>
      <c r="C198">
        <f t="shared" si="14"/>
        <v>4165809</v>
      </c>
      <c r="D198" t="s">
        <v>532</v>
      </c>
      <c r="E198" t="s">
        <v>533</v>
      </c>
      <c r="F198" s="37">
        <v>4165809</v>
      </c>
      <c r="G198" t="s">
        <v>534</v>
      </c>
      <c r="H198" t="s">
        <v>744</v>
      </c>
      <c r="J198">
        <v>57685</v>
      </c>
      <c r="K198">
        <v>10794</v>
      </c>
      <c r="L198">
        <v>1946.75</v>
      </c>
      <c r="M198">
        <v>4408</v>
      </c>
      <c r="N198">
        <v>1692</v>
      </c>
      <c r="O198">
        <v>15781</v>
      </c>
      <c r="P198">
        <v>2546.8200000000002</v>
      </c>
      <c r="Q198">
        <v>420</v>
      </c>
      <c r="R198">
        <v>18018</v>
      </c>
      <c r="S198">
        <v>95273.57</v>
      </c>
      <c r="T198">
        <v>5.29</v>
      </c>
      <c r="U198">
        <v>205</v>
      </c>
      <c r="V198">
        <f t="shared" si="11"/>
        <v>0.02</v>
      </c>
      <c r="W198">
        <f t="shared" si="12"/>
        <v>5.2700000000000005</v>
      </c>
      <c r="X198">
        <f t="shared" si="13"/>
        <v>1.9999999999999574E-2</v>
      </c>
    </row>
    <row r="199" spans="1:24">
      <c r="A199" s="34">
        <v>523456</v>
      </c>
      <c r="B199">
        <f t="shared" si="14"/>
        <v>40580</v>
      </c>
      <c r="C199">
        <f t="shared" si="14"/>
        <v>4113650</v>
      </c>
      <c r="D199" t="s">
        <v>584</v>
      </c>
      <c r="E199" t="s">
        <v>585</v>
      </c>
      <c r="F199" s="37">
        <v>4113650</v>
      </c>
      <c r="G199" t="s">
        <v>112</v>
      </c>
      <c r="H199" t="s">
        <v>744</v>
      </c>
      <c r="J199">
        <v>8996</v>
      </c>
      <c r="K199">
        <v>3882.78</v>
      </c>
      <c r="L199">
        <v>923.19</v>
      </c>
      <c r="M199">
        <v>0</v>
      </c>
      <c r="N199">
        <v>0</v>
      </c>
      <c r="O199">
        <v>2187.6</v>
      </c>
      <c r="P199">
        <v>104</v>
      </c>
      <c r="Q199">
        <v>496</v>
      </c>
      <c r="R199">
        <v>3038</v>
      </c>
      <c r="S199">
        <v>16589.57</v>
      </c>
      <c r="T199">
        <v>5.46</v>
      </c>
      <c r="U199">
        <v>69</v>
      </c>
      <c r="V199">
        <f t="shared" si="11"/>
        <v>0.16</v>
      </c>
      <c r="W199">
        <f t="shared" si="12"/>
        <v>5.3</v>
      </c>
      <c r="X199">
        <f t="shared" si="13"/>
        <v>0.16000000000000014</v>
      </c>
    </row>
    <row r="200" spans="1:24">
      <c r="A200" s="34">
        <v>523456</v>
      </c>
      <c r="B200">
        <f t="shared" si="14"/>
        <v>25020</v>
      </c>
      <c r="C200">
        <f t="shared" si="14"/>
        <v>4945700</v>
      </c>
      <c r="D200" t="s">
        <v>406</v>
      </c>
      <c r="E200" t="s">
        <v>407</v>
      </c>
      <c r="F200" s="37">
        <v>4945700</v>
      </c>
      <c r="G200" t="s">
        <v>167</v>
      </c>
      <c r="H200" t="s">
        <v>744</v>
      </c>
      <c r="J200">
        <v>8641.26</v>
      </c>
      <c r="K200">
        <v>2726.65</v>
      </c>
      <c r="L200">
        <v>0</v>
      </c>
      <c r="M200">
        <v>0</v>
      </c>
      <c r="N200">
        <v>0</v>
      </c>
      <c r="O200">
        <v>2408.0100000000002</v>
      </c>
      <c r="P200">
        <v>0</v>
      </c>
      <c r="Q200">
        <v>528</v>
      </c>
      <c r="R200">
        <v>2700</v>
      </c>
      <c r="S200">
        <v>14303.92</v>
      </c>
      <c r="T200">
        <v>5.3</v>
      </c>
      <c r="U200">
        <v>45</v>
      </c>
      <c r="V200">
        <f t="shared" si="11"/>
        <v>0.2</v>
      </c>
      <c r="W200">
        <f t="shared" si="12"/>
        <v>5.3</v>
      </c>
      <c r="X200">
        <f t="shared" si="13"/>
        <v>0</v>
      </c>
    </row>
    <row r="201" spans="1:24">
      <c r="A201" s="34">
        <v>523456</v>
      </c>
      <c r="B201">
        <f t="shared" si="14"/>
        <v>40950</v>
      </c>
      <c r="C201">
        <f t="shared" si="14"/>
        <v>4115011</v>
      </c>
      <c r="D201" t="s">
        <v>581</v>
      </c>
      <c r="E201" t="s">
        <v>582</v>
      </c>
      <c r="F201" s="37">
        <v>4115011</v>
      </c>
      <c r="G201" t="s">
        <v>583</v>
      </c>
      <c r="H201" t="s">
        <v>744</v>
      </c>
      <c r="J201">
        <v>9694.89</v>
      </c>
      <c r="K201">
        <v>3186.69</v>
      </c>
      <c r="L201">
        <v>966.19</v>
      </c>
      <c r="M201">
        <v>0</v>
      </c>
      <c r="N201">
        <v>0</v>
      </c>
      <c r="O201">
        <v>2378.2399999999998</v>
      </c>
      <c r="P201">
        <v>780.5</v>
      </c>
      <c r="Q201">
        <v>496</v>
      </c>
      <c r="R201">
        <v>3245</v>
      </c>
      <c r="S201">
        <v>17502.509999999998</v>
      </c>
      <c r="T201">
        <v>5.39</v>
      </c>
      <c r="U201">
        <v>46</v>
      </c>
      <c r="V201">
        <f t="shared" si="11"/>
        <v>0.15</v>
      </c>
      <c r="W201">
        <f t="shared" si="12"/>
        <v>5.39</v>
      </c>
      <c r="X201">
        <f t="shared" si="13"/>
        <v>0</v>
      </c>
    </row>
    <row r="202" spans="1:24">
      <c r="A202" s="34">
        <v>43538</v>
      </c>
      <c r="B202">
        <f t="shared" si="14"/>
        <v>40620</v>
      </c>
      <c r="C202">
        <f t="shared" si="14"/>
        <v>4112454</v>
      </c>
      <c r="D202" t="s">
        <v>263</v>
      </c>
      <c r="E202">
        <v>40620</v>
      </c>
      <c r="F202">
        <v>4112454</v>
      </c>
      <c r="G202" t="s">
        <v>264</v>
      </c>
      <c r="H202" t="s">
        <v>744</v>
      </c>
      <c r="J202">
        <v>7156.85</v>
      </c>
      <c r="K202">
        <v>3671.5</v>
      </c>
      <c r="L202">
        <v>0</v>
      </c>
      <c r="M202">
        <v>0</v>
      </c>
      <c r="N202">
        <v>0</v>
      </c>
      <c r="O202">
        <v>2647.25</v>
      </c>
      <c r="P202">
        <v>504</v>
      </c>
      <c r="Q202">
        <v>472</v>
      </c>
      <c r="R202">
        <v>2644</v>
      </c>
      <c r="S202">
        <v>14451.6</v>
      </c>
      <c r="T202">
        <v>5.47</v>
      </c>
      <c r="U202">
        <v>31</v>
      </c>
      <c r="V202">
        <f t="shared" si="11"/>
        <v>0.18</v>
      </c>
      <c r="W202">
        <f t="shared" si="12"/>
        <v>5.47</v>
      </c>
      <c r="X202">
        <f t="shared" si="13"/>
        <v>0</v>
      </c>
    </row>
    <row r="203" spans="1:24">
      <c r="A203" s="34">
        <v>523456</v>
      </c>
      <c r="B203">
        <f t="shared" si="14"/>
        <v>31550</v>
      </c>
      <c r="C203">
        <f t="shared" si="14"/>
        <v>4915271</v>
      </c>
      <c r="D203" t="s">
        <v>276</v>
      </c>
      <c r="E203" t="s">
        <v>277</v>
      </c>
      <c r="F203" s="37">
        <v>4915271</v>
      </c>
      <c r="G203" t="s">
        <v>67</v>
      </c>
      <c r="H203" t="s">
        <v>744</v>
      </c>
      <c r="J203">
        <v>6676</v>
      </c>
      <c r="K203">
        <v>0</v>
      </c>
      <c r="L203">
        <v>2333</v>
      </c>
      <c r="M203">
        <v>0</v>
      </c>
      <c r="N203">
        <v>1665.25</v>
      </c>
      <c r="O203">
        <v>3998.5</v>
      </c>
      <c r="P203">
        <v>1996</v>
      </c>
      <c r="Q203">
        <v>512</v>
      </c>
      <c r="R203">
        <v>3025</v>
      </c>
      <c r="S203">
        <v>17180.75</v>
      </c>
      <c r="T203">
        <v>5.68</v>
      </c>
      <c r="U203">
        <v>92</v>
      </c>
      <c r="V203">
        <f t="shared" si="11"/>
        <v>0.17</v>
      </c>
      <c r="W203">
        <f t="shared" si="12"/>
        <v>5.51</v>
      </c>
      <c r="X203">
        <f t="shared" si="13"/>
        <v>0.16999999999999993</v>
      </c>
    </row>
    <row r="204" spans="1:24">
      <c r="A204" s="34">
        <v>523456</v>
      </c>
      <c r="B204">
        <f t="shared" si="14"/>
        <v>40970</v>
      </c>
      <c r="C204">
        <f t="shared" si="14"/>
        <v>4914401</v>
      </c>
      <c r="D204" t="s">
        <v>668</v>
      </c>
      <c r="E204" t="s">
        <v>669</v>
      </c>
      <c r="F204" s="37">
        <v>4914401</v>
      </c>
      <c r="G204" t="s">
        <v>199</v>
      </c>
      <c r="H204" t="s">
        <v>744</v>
      </c>
      <c r="J204">
        <v>10927.74</v>
      </c>
      <c r="K204">
        <v>1553.12</v>
      </c>
      <c r="L204">
        <v>506.75</v>
      </c>
      <c r="M204">
        <v>0</v>
      </c>
      <c r="N204">
        <v>0</v>
      </c>
      <c r="O204">
        <v>3248.28</v>
      </c>
      <c r="P204">
        <v>487.5</v>
      </c>
      <c r="Q204">
        <v>512</v>
      </c>
      <c r="R204">
        <v>3068</v>
      </c>
      <c r="S204">
        <v>17235.39</v>
      </c>
      <c r="T204">
        <v>5.62</v>
      </c>
      <c r="U204">
        <v>34</v>
      </c>
      <c r="V204">
        <f t="shared" si="11"/>
        <v>0.17</v>
      </c>
      <c r="W204">
        <f t="shared" si="12"/>
        <v>5.62</v>
      </c>
      <c r="X204">
        <f t="shared" si="13"/>
        <v>0</v>
      </c>
    </row>
    <row r="205" spans="1:24">
      <c r="A205" s="34">
        <v>523456</v>
      </c>
      <c r="B205">
        <f t="shared" si="14"/>
        <v>14900</v>
      </c>
      <c r="C205">
        <f t="shared" si="14"/>
        <v>4113718</v>
      </c>
      <c r="D205" t="s">
        <v>265</v>
      </c>
      <c r="E205" t="s">
        <v>266</v>
      </c>
      <c r="F205" s="37">
        <v>4113718</v>
      </c>
      <c r="G205" t="s">
        <v>63</v>
      </c>
      <c r="H205" t="s">
        <v>744</v>
      </c>
      <c r="J205">
        <v>7914</v>
      </c>
      <c r="K205">
        <v>2650.25</v>
      </c>
      <c r="L205">
        <v>0</v>
      </c>
      <c r="M205">
        <v>0</v>
      </c>
      <c r="N205">
        <v>0</v>
      </c>
      <c r="O205">
        <v>2539.75</v>
      </c>
      <c r="P205">
        <v>2257</v>
      </c>
      <c r="Q205">
        <v>560</v>
      </c>
      <c r="R205">
        <v>2801</v>
      </c>
      <c r="S205">
        <v>15921</v>
      </c>
      <c r="T205">
        <v>5.68</v>
      </c>
      <c r="U205">
        <v>44</v>
      </c>
      <c r="V205">
        <f t="shared" si="11"/>
        <v>0.2</v>
      </c>
      <c r="W205">
        <f t="shared" si="12"/>
        <v>5.68</v>
      </c>
      <c r="X205">
        <f t="shared" si="13"/>
        <v>0</v>
      </c>
    </row>
    <row r="206" spans="1:24">
      <c r="A206" s="34">
        <v>523456</v>
      </c>
      <c r="B206">
        <f t="shared" ref="B206:C211" si="15">E206*1</f>
        <v>30800</v>
      </c>
      <c r="C206">
        <f t="shared" si="15"/>
        <v>4204509</v>
      </c>
      <c r="D206" t="s">
        <v>542</v>
      </c>
      <c r="E206" t="s">
        <v>543</v>
      </c>
      <c r="F206" s="37">
        <v>4204509</v>
      </c>
      <c r="G206" t="s">
        <v>47</v>
      </c>
      <c r="H206" t="s">
        <v>744</v>
      </c>
      <c r="J206">
        <v>4293.25</v>
      </c>
      <c r="K206">
        <v>393</v>
      </c>
      <c r="L206">
        <v>0</v>
      </c>
      <c r="M206">
        <v>0</v>
      </c>
      <c r="N206">
        <v>0</v>
      </c>
      <c r="O206">
        <v>1592.75</v>
      </c>
      <c r="P206">
        <v>0</v>
      </c>
      <c r="Q206">
        <v>232</v>
      </c>
      <c r="R206">
        <v>1089</v>
      </c>
      <c r="S206">
        <v>6511</v>
      </c>
      <c r="T206">
        <v>5.98</v>
      </c>
      <c r="U206">
        <v>12</v>
      </c>
      <c r="V206">
        <f t="shared" ref="V206:V211" si="16">IF(ISERROR(ROUND(Q206/R206,2)),0,ROUND(Q206/R206,2))</f>
        <v>0.21</v>
      </c>
      <c r="W206">
        <f t="shared" ref="W206:W211" si="17">IF(U206&gt;61,T206-V206,T206)</f>
        <v>5.98</v>
      </c>
      <c r="X206">
        <f t="shared" ref="X206:X211" si="18">T206-W206</f>
        <v>0</v>
      </c>
    </row>
    <row r="207" spans="1:24">
      <c r="A207" s="34">
        <v>523456</v>
      </c>
      <c r="B207">
        <f t="shared" si="15"/>
        <v>40360</v>
      </c>
      <c r="C207">
        <f t="shared" si="15"/>
        <v>4115431</v>
      </c>
      <c r="D207" t="s">
        <v>604</v>
      </c>
      <c r="E207" t="s">
        <v>605</v>
      </c>
      <c r="F207" s="37">
        <v>4115431</v>
      </c>
      <c r="G207" t="s">
        <v>121</v>
      </c>
      <c r="H207" t="s">
        <v>744</v>
      </c>
      <c r="J207">
        <v>11443.99</v>
      </c>
      <c r="K207">
        <v>1928.51</v>
      </c>
      <c r="L207">
        <v>1134.3800000000001</v>
      </c>
      <c r="M207">
        <v>0</v>
      </c>
      <c r="N207">
        <v>30.5</v>
      </c>
      <c r="O207">
        <v>6877.97</v>
      </c>
      <c r="P207">
        <v>1521.25</v>
      </c>
      <c r="Q207">
        <v>528</v>
      </c>
      <c r="R207">
        <v>3761</v>
      </c>
      <c r="S207">
        <v>23464.6</v>
      </c>
      <c r="T207">
        <v>6.24</v>
      </c>
      <c r="U207">
        <v>47</v>
      </c>
      <c r="V207">
        <f t="shared" si="16"/>
        <v>0.14000000000000001</v>
      </c>
      <c r="W207">
        <f t="shared" si="17"/>
        <v>6.24</v>
      </c>
      <c r="X207">
        <f t="shared" si="18"/>
        <v>0</v>
      </c>
    </row>
    <row r="208" spans="1:24">
      <c r="A208" s="34">
        <v>523456</v>
      </c>
      <c r="B208">
        <f t="shared" si="15"/>
        <v>41115</v>
      </c>
      <c r="C208">
        <f t="shared" si="15"/>
        <v>4915551</v>
      </c>
      <c r="D208" t="s">
        <v>740</v>
      </c>
      <c r="E208" s="58">
        <v>41115</v>
      </c>
      <c r="F208" s="58">
        <v>4915551</v>
      </c>
      <c r="G208" t="s">
        <v>216</v>
      </c>
      <c r="H208" t="s">
        <v>744</v>
      </c>
      <c r="J208">
        <v>5057.51</v>
      </c>
      <c r="K208">
        <v>1603.94</v>
      </c>
      <c r="L208">
        <v>968</v>
      </c>
      <c r="M208">
        <v>0</v>
      </c>
      <c r="N208">
        <v>99.43</v>
      </c>
      <c r="O208">
        <v>2500.41</v>
      </c>
      <c r="P208">
        <v>928</v>
      </c>
      <c r="Q208">
        <v>0</v>
      </c>
      <c r="R208">
        <v>1593</v>
      </c>
      <c r="S208">
        <v>11157.29</v>
      </c>
      <c r="T208">
        <v>7</v>
      </c>
      <c r="U208">
        <v>45</v>
      </c>
      <c r="V208">
        <f t="shared" si="16"/>
        <v>0</v>
      </c>
      <c r="W208">
        <f t="shared" si="17"/>
        <v>7</v>
      </c>
      <c r="X208">
        <f t="shared" si="18"/>
        <v>0</v>
      </c>
    </row>
    <row r="209" spans="1:24">
      <c r="A209" s="34">
        <v>523456</v>
      </c>
      <c r="B209">
        <f t="shared" si="15"/>
        <v>41114</v>
      </c>
      <c r="C209">
        <f t="shared" si="15"/>
        <v>4115421</v>
      </c>
      <c r="D209" t="s">
        <v>495</v>
      </c>
      <c r="E209" t="s">
        <v>496</v>
      </c>
      <c r="F209" s="37">
        <v>4115421</v>
      </c>
      <c r="G209" t="s">
        <v>23</v>
      </c>
      <c r="H209" t="s">
        <v>744</v>
      </c>
      <c r="J209">
        <v>9975.75</v>
      </c>
      <c r="K209">
        <v>6499.5</v>
      </c>
      <c r="L209">
        <v>1026</v>
      </c>
      <c r="M209">
        <v>0</v>
      </c>
      <c r="N209">
        <v>0</v>
      </c>
      <c r="O209">
        <v>883.75</v>
      </c>
      <c r="P209">
        <v>0</v>
      </c>
      <c r="Q209">
        <v>496</v>
      </c>
      <c r="R209">
        <v>2469</v>
      </c>
      <c r="S209">
        <v>18881</v>
      </c>
      <c r="T209">
        <v>7.65</v>
      </c>
      <c r="U209">
        <v>60</v>
      </c>
      <c r="V209">
        <f t="shared" si="16"/>
        <v>0.2</v>
      </c>
      <c r="W209">
        <f t="shared" si="17"/>
        <v>7.65</v>
      </c>
      <c r="X209">
        <f t="shared" si="18"/>
        <v>0</v>
      </c>
    </row>
    <row r="210" spans="1:24">
      <c r="A210" s="34">
        <v>523456</v>
      </c>
      <c r="B210">
        <f t="shared" si="15"/>
        <v>40010</v>
      </c>
      <c r="C210">
        <f t="shared" si="15"/>
        <v>4210001</v>
      </c>
      <c r="D210" t="s">
        <v>741</v>
      </c>
      <c r="E210" t="s">
        <v>742</v>
      </c>
      <c r="F210" s="37">
        <v>4210001</v>
      </c>
      <c r="G210" t="s">
        <v>32</v>
      </c>
      <c r="H210" t="s">
        <v>744</v>
      </c>
      <c r="J210">
        <v>6903.3</v>
      </c>
      <c r="K210">
        <v>1157.9000000000001</v>
      </c>
      <c r="L210">
        <v>0</v>
      </c>
      <c r="M210">
        <v>0</v>
      </c>
      <c r="N210">
        <v>0</v>
      </c>
      <c r="O210">
        <v>3334.9</v>
      </c>
      <c r="P210">
        <v>466.5</v>
      </c>
      <c r="Q210">
        <v>441.8</v>
      </c>
      <c r="R210">
        <v>1419</v>
      </c>
      <c r="S210">
        <v>12304.4</v>
      </c>
      <c r="T210">
        <v>8.67</v>
      </c>
      <c r="U210">
        <v>23</v>
      </c>
      <c r="V210">
        <f t="shared" si="16"/>
        <v>0.31</v>
      </c>
      <c r="W210">
        <f t="shared" si="17"/>
        <v>8.67</v>
      </c>
      <c r="X210">
        <f t="shared" si="18"/>
        <v>0</v>
      </c>
    </row>
    <row r="211" spans="1:24">
      <c r="A211" s="34">
        <v>523456</v>
      </c>
      <c r="B211">
        <f t="shared" si="15"/>
        <v>40260</v>
      </c>
      <c r="C211">
        <f t="shared" si="15"/>
        <v>4111068</v>
      </c>
      <c r="D211" t="s">
        <v>497</v>
      </c>
      <c r="E211" t="s">
        <v>498</v>
      </c>
      <c r="F211" s="37">
        <v>4111068</v>
      </c>
      <c r="G211" t="s">
        <v>24</v>
      </c>
      <c r="H211" t="s">
        <v>744</v>
      </c>
      <c r="J211">
        <v>12164.5</v>
      </c>
      <c r="K211">
        <v>0</v>
      </c>
      <c r="L211">
        <v>0</v>
      </c>
      <c r="M211">
        <v>0</v>
      </c>
      <c r="N211">
        <v>0</v>
      </c>
      <c r="O211">
        <v>16003</v>
      </c>
      <c r="P211">
        <v>0</v>
      </c>
      <c r="Q211">
        <v>435</v>
      </c>
      <c r="R211">
        <v>3175</v>
      </c>
      <c r="S211">
        <v>28602.5</v>
      </c>
      <c r="T211">
        <v>9.01</v>
      </c>
      <c r="U211">
        <v>35</v>
      </c>
      <c r="V211">
        <f t="shared" si="16"/>
        <v>0.14000000000000001</v>
      </c>
      <c r="W211">
        <f t="shared" si="17"/>
        <v>9.01</v>
      </c>
      <c r="X211">
        <f t="shared" si="18"/>
        <v>0</v>
      </c>
    </row>
  </sheetData>
  <sheetProtection algorithmName="SHA-512" hashValue="hYXH4QAHKHQd2uqLz/vHtz+/0wx8XNRquJqxQEuhyFU4SKNtZURvq9XykyZfBdXIQetOKB5xy86DGPiYmtlNJg==" saltValue="m4l1OjI/i6yOicgD/FJ1FQ==" spinCount="100000" sheet="1" objects="1" scenarios="1"/>
  <mergeCells count="1">
    <mergeCell ref="D2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PBJ 3.4 HPRD</vt:lpstr>
      <vt:lpstr>Q4 2019</vt:lpstr>
      <vt:lpstr>Q3 2019</vt:lpstr>
      <vt:lpstr>Q2 2019</vt:lpstr>
      <vt:lpstr>Q1 2019</vt:lpstr>
      <vt:lpstr>Q3 2018</vt:lpstr>
      <vt:lpstr>Q4 2018</vt:lpstr>
      <vt:lpstr>Jamie1</vt:lpstr>
      <vt:lpstr>Page1</vt:lpstr>
      <vt:lpstr>Page2</vt:lpstr>
      <vt:lpstr>Page3</vt:lpstr>
      <vt:lpstr>page4</vt:lpstr>
      <vt:lpstr>Page6</vt:lpstr>
    </vt:vector>
  </TitlesOfParts>
  <Company>DSHS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Franzen, Jamie L (DSHS/ALTSA/MSD-Rates)</dc:creator>
  <cp:lastModifiedBy>Manuel Villa</cp:lastModifiedBy>
  <cp:lastPrinted>2019-07-02T15:28:13Z</cp:lastPrinted>
  <dcterms:created xsi:type="dcterms:W3CDTF">2019-06-11T18:05:10Z</dcterms:created>
  <dcterms:modified xsi:type="dcterms:W3CDTF">2020-08-28T20:12:03Z</dcterms:modified>
</cp:coreProperties>
</file>