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app-my.sharepoint.com/personal/sbrack_netapp_com/Documents/Documents/Information/Azure NetApp Files/fio/"/>
    </mc:Choice>
  </mc:AlternateContent>
  <xr:revisionPtr revIDLastSave="35" documentId="8_{045643AD-D39E-414D-8086-1DD784B33755}" xr6:coauthVersionLast="46" xr6:coauthVersionMax="46" xr10:uidLastSave="{25B64F5D-9EFE-4AB8-A9F1-5ED3E6D1EA3F}"/>
  <bookViews>
    <workbookView xWindow="765" yWindow="1485" windowWidth="26100" windowHeight="17775" tabRatio="685" xr2:uid="{C3E36B2B-F465-48B2-A46D-3301EECED92D}"/>
  </bookViews>
  <sheets>
    <sheet name="Config" sheetId="7" r:id="rId1"/>
    <sheet name="RAW" sheetId="16" r:id="rId2"/>
    <sheet name="Results 1" sheetId="15" r:id="rId3"/>
  </sheets>
  <definedNames>
    <definedName name="_xlnm._FilterDatabase" localSheetId="1" hidden="1">RAW!$A$35:$G$67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5" l="1"/>
  <c r="H9" i="15"/>
  <c r="H10" i="15"/>
  <c r="H11" i="15"/>
  <c r="H12" i="15"/>
  <c r="H13" i="15"/>
  <c r="H14" i="15"/>
  <c r="H15" i="15"/>
  <c r="H28" i="15"/>
  <c r="H29" i="15"/>
  <c r="H30" i="15"/>
  <c r="H31" i="15"/>
  <c r="H32" i="15"/>
  <c r="H33" i="15"/>
  <c r="H34" i="15"/>
  <c r="H35" i="15"/>
  <c r="H38" i="15"/>
  <c r="H39" i="15"/>
  <c r="H40" i="15"/>
  <c r="H41" i="15"/>
  <c r="H42" i="15"/>
  <c r="H43" i="15"/>
  <c r="H44" i="15"/>
  <c r="H45" i="15"/>
  <c r="H18" i="15"/>
  <c r="H25" i="15"/>
  <c r="H22" i="15"/>
  <c r="H19" i="15"/>
  <c r="H23" i="15"/>
  <c r="H20" i="15"/>
  <c r="H24" i="15"/>
  <c r="H21" i="15"/>
</calcChain>
</file>

<file path=xl/sharedStrings.xml><?xml version="1.0" encoding="utf-8"?>
<sst xmlns="http://schemas.openxmlformats.org/spreadsheetml/2006/main" count="60" uniqueCount="29">
  <si>
    <t>fio_file</t>
  </si>
  <si>
    <t>reads</t>
  </si>
  <si>
    <t>read_bw(MiB/s)</t>
  </si>
  <si>
    <t>read_lat(ms)</t>
  </si>
  <si>
    <t>writes</t>
  </si>
  <si>
    <t>write_bw(MIB/s)</t>
  </si>
  <si>
    <t>write_lat(ms)</t>
  </si>
  <si>
    <t>IO Depth</t>
  </si>
  <si>
    <t>fio-parser/fio-parser.py -d $dir_out</t>
  </si>
  <si>
    <t>sudo mkdir $dir_work</t>
  </si>
  <si>
    <t>sudo chmod 777 $dir_work</t>
  </si>
  <si>
    <t>for i in 1 2 4 8 16 32 64 128; do fio --name=fiotest --directory=$dir_work --ioengine=libaio --direct=1 --numjobs=1 --nrfiles=8 --runtime=30 --group_reporting --time_based --stonewall --size=268435456000 --ramp_time=20 --bs=64k --rw=write --iodepth=$i --output=$dir_out/$(uname -n)-seqwrite-$i; done</t>
  </si>
  <si>
    <t>for i in 1 2 4 8 16 32 64 128; do fio --name=fiotest --directory=$dir_work --ioengine=libaio --direct=1 --numjobs=1 --nrfiles=8 --runtime=30 --group_reporting --time_based --stonewall --size=268435456000 --ramp_time=20 --bs=64k --rw=read --iodepth=$i --output=$dir_out/$(uname -n)-seqread-$i; done</t>
  </si>
  <si>
    <t>for i in 1 2 4 8 16 32 64 128; do fio --name=fiotest --directory=$dir_work --ioengine=libaio --direct=1 --numjobs=1 --nrfiles=8 --runtime=30 --group_reporting --time_based --stonewall --size=268435456000 --ramp_time=20 --bs=8k --rw=randwrite --iodepth=$i --output=$dir_out/$(uname -n)-randwrite-$i; done</t>
  </si>
  <si>
    <t>for i in 1 2 4 8 16 32 64 128; do fio --name=fiotest --directory=$dir_work --ioengine=libaio --direct=1 --numjobs=1 --nrfiles=8 --runtime=30 --group_reporting --time_based --stonewall --size=268435456000 --ramp_time=20 --bs=8k --rw=randread --iodepth=$i --output=$dir_out/$(uname -n)-randread-$i; done</t>
  </si>
  <si>
    <t>VM:</t>
  </si>
  <si>
    <t>ANF:</t>
  </si>
  <si>
    <t>Protocol:</t>
  </si>
  <si>
    <t>D4s_v4</t>
  </si>
  <si>
    <t>git clone https://github.com/mchad1/fio-parser</t>
  </si>
  <si>
    <t>OS:</t>
  </si>
  <si>
    <t>sudo apt update; sudo apt upgrade -y; sudo apt install fio nfs-common -y</t>
  </si>
  <si>
    <t>dir_out="/tmp"</t>
  </si>
  <si>
    <t>cd /tmp</t>
  </si>
  <si>
    <t>Expected Network bandwidth (Mbps)</t>
  </si>
  <si>
    <t>sudo mount -t nfs -o rw,hard,rsize=1048576,wsize=1048576,vers=4.1,tcp $mountpath $dir_work</t>
  </si>
  <si>
    <t>mountpath="TBD:/nfs41"</t>
  </si>
  <si>
    <t>dir_work="/mnt/nfs41"</t>
  </si>
  <si>
    <t>NFSv4.1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</si>
</sst>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 New"/>
      <family val="3"/>
    </font>
    <font>
      <sz val="10"/>
      <color theme="9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NumberFormat="1"/>
    <xf numFmtId="0" fontId="0" fillId="0" borderId="0" xfId="0" applyAlignment="1">
      <alignment vertical="center"/>
    </xf>
    <xf numFmtId="0" fontId="2" fillId="0" borderId="0" xfId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Sequential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1'!$F$7</c:f>
              <c:strCache>
                <c:ptCount val="1"/>
                <c:pt idx="0">
                  <c:v>write_bw(MIB/s)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1'!$H$8:$H$15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'Results 1'!$F$8:$F$15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6B1-402D-BD8B-E3C8723B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8352"/>
        <c:axId val="463711800"/>
      </c:barChart>
      <c:lineChart>
        <c:grouping val="standard"/>
        <c:varyColors val="0"/>
        <c:ser>
          <c:idx val="1"/>
          <c:order val="1"/>
          <c:tx>
            <c:strRef>
              <c:f>'Results 1'!$G$7</c:f>
              <c:strCache>
                <c:ptCount val="1"/>
                <c:pt idx="0">
                  <c:v>write_lat(ms)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1'!$H$8:$H$15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'Results 1'!$G$8:$G$15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1-402D-BD8B-E3C8723B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14096"/>
        <c:axId val="463710816"/>
      </c:lineChart>
      <c:catAx>
        <c:axId val="463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711800"/>
        <c:crosses val="autoZero"/>
        <c:auto val="1"/>
        <c:lblAlgn val="ctr"/>
        <c:lblOffset val="100"/>
        <c:noMultiLvlLbl val="0"/>
      </c:catAx>
      <c:valAx>
        <c:axId val="4637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698352"/>
        <c:crosses val="autoZero"/>
        <c:crossBetween val="between"/>
      </c:valAx>
      <c:valAx>
        <c:axId val="4637108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714096"/>
        <c:crosses val="max"/>
        <c:crossBetween val="between"/>
      </c:valAx>
      <c:catAx>
        <c:axId val="463714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71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Sequential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1'!$C$17</c:f>
              <c:strCache>
                <c:ptCount val="1"/>
                <c:pt idx="0">
                  <c:v>read_bw(MiB/s)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1'!$H$18:$H$25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'Results 1'!$C$18:$C$25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6CE5-4588-8752-E256BD17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9992"/>
        <c:axId val="463700976"/>
      </c:barChart>
      <c:lineChart>
        <c:grouping val="standard"/>
        <c:varyColors val="0"/>
        <c:ser>
          <c:idx val="1"/>
          <c:order val="1"/>
          <c:tx>
            <c:strRef>
              <c:f>'Results 1'!$D$17</c:f>
              <c:strCache>
                <c:ptCount val="1"/>
                <c:pt idx="0">
                  <c:v>read_lat(ms)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1'!$H$18:$H$25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'Results 1'!$D$18:$D$25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5-4588-8752-E256BD17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514144"/>
        <c:axId val="673516440"/>
      </c:lineChart>
      <c:catAx>
        <c:axId val="46369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700976"/>
        <c:crosses val="autoZero"/>
        <c:auto val="1"/>
        <c:lblAlgn val="ctr"/>
        <c:lblOffset val="100"/>
        <c:noMultiLvlLbl val="0"/>
      </c:catAx>
      <c:valAx>
        <c:axId val="4637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699992"/>
        <c:crosses val="autoZero"/>
        <c:crossBetween val="between"/>
      </c:valAx>
      <c:valAx>
        <c:axId val="673516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514144"/>
        <c:crosses val="max"/>
        <c:crossBetween val="between"/>
      </c:valAx>
      <c:catAx>
        <c:axId val="673514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351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1'!$B$37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1'!$H$38:$H$45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'Results 1'!$B$38:$B$45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501-4CD8-B651-9BD19D5C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934248"/>
        <c:axId val="673505616"/>
      </c:barChart>
      <c:lineChart>
        <c:grouping val="standard"/>
        <c:varyColors val="0"/>
        <c:ser>
          <c:idx val="1"/>
          <c:order val="1"/>
          <c:tx>
            <c:strRef>
              <c:f>'Results 1'!$D$37</c:f>
              <c:strCache>
                <c:ptCount val="1"/>
                <c:pt idx="0">
                  <c:v>read_lat(ms)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1'!$D$38:$D$45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1-4CD8-B651-9BD19D5C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514472"/>
        <c:axId val="673517752"/>
      </c:lineChart>
      <c:catAx>
        <c:axId val="8029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505616"/>
        <c:crosses val="autoZero"/>
        <c:auto val="1"/>
        <c:lblAlgn val="ctr"/>
        <c:lblOffset val="100"/>
        <c:noMultiLvlLbl val="0"/>
      </c:catAx>
      <c:valAx>
        <c:axId val="6735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934248"/>
        <c:crosses val="autoZero"/>
        <c:crossBetween val="between"/>
      </c:valAx>
      <c:valAx>
        <c:axId val="673517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514472"/>
        <c:crosses val="max"/>
        <c:crossBetween val="between"/>
      </c:valAx>
      <c:catAx>
        <c:axId val="673514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73517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Random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1'!$E$27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1'!$H$28:$H$35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'Results 1'!$E$28:$E$35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FEC-4587-8BE6-7D5CCE13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576424"/>
        <c:axId val="791576752"/>
      </c:barChart>
      <c:lineChart>
        <c:grouping val="standard"/>
        <c:varyColors val="0"/>
        <c:ser>
          <c:idx val="1"/>
          <c:order val="1"/>
          <c:tx>
            <c:strRef>
              <c:f>'Results 1'!$G$27</c:f>
              <c:strCache>
                <c:ptCount val="1"/>
                <c:pt idx="0">
                  <c:v>write_lat(ms)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1'!$G$28:$G$35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C-4587-8BE6-7D5CCE13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30640"/>
        <c:axId val="802923424"/>
      </c:lineChart>
      <c:catAx>
        <c:axId val="79157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576752"/>
        <c:crosses val="autoZero"/>
        <c:auto val="1"/>
        <c:lblAlgn val="ctr"/>
        <c:lblOffset val="100"/>
        <c:noMultiLvlLbl val="0"/>
      </c:catAx>
      <c:valAx>
        <c:axId val="7915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576424"/>
        <c:crosses val="autoZero"/>
        <c:crossBetween val="between"/>
      </c:valAx>
      <c:valAx>
        <c:axId val="8029234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930640"/>
        <c:crosses val="max"/>
        <c:crossBetween val="between"/>
      </c:valAx>
      <c:catAx>
        <c:axId val="802930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80292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6</xdr:row>
      <xdr:rowOff>23811</xdr:rowOff>
    </xdr:from>
    <xdr:to>
      <xdr:col>16</xdr:col>
      <xdr:colOff>571500</xdr:colOff>
      <xdr:row>14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84C4B-7FA5-403B-8F37-BCD135326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16</xdr:row>
      <xdr:rowOff>42861</xdr:rowOff>
    </xdr:from>
    <xdr:to>
      <xdr:col>16</xdr:col>
      <xdr:colOff>571500</xdr:colOff>
      <xdr:row>24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0246B-C81A-4720-85A4-DA08AB8CB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36</xdr:row>
      <xdr:rowOff>33337</xdr:rowOff>
    </xdr:from>
    <xdr:to>
      <xdr:col>16</xdr:col>
      <xdr:colOff>552450</xdr:colOff>
      <xdr:row>44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B18C0-CB78-4DB8-B1F0-EC3FDCC5F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26</xdr:row>
      <xdr:rowOff>23811</xdr:rowOff>
    </xdr:from>
    <xdr:to>
      <xdr:col>16</xdr:col>
      <xdr:colOff>552450</xdr:colOff>
      <xdr:row>34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28E705-7D7E-41D1-AEC4-17C6C27C5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0601BD8-AD6E-442D-912E-5293BCD36AAB}" name="Table18162024334" displayName="Table18162024334" ref="A37:H45" totalsRowShown="0">
  <autoFilter ref="A37:H45" xr:uid="{11F49191-733A-4347-91BA-D9284216C4B5}"/>
  <sortState xmlns:xlrd2="http://schemas.microsoft.com/office/spreadsheetml/2017/richdata2" ref="A38:H45">
    <sortCondition ref="H37:H45"/>
  </sortState>
  <tableColumns count="8">
    <tableColumn id="1" xr3:uid="{606FB766-89DA-4B6B-A95E-A74F2AA53FB4}" name="fio_file"/>
    <tableColumn id="2" xr3:uid="{B3C32C3C-7CE2-42A4-B36E-C5848CBEB059}" name="reads"/>
    <tableColumn id="3" xr3:uid="{FF25BDE0-4EDF-4094-90C0-3AFD3426C2AB}" name="read_bw(MiB/s)"/>
    <tableColumn id="4" xr3:uid="{55379B41-D711-46E1-883D-9DD1EF92AF4A}" name="read_lat(ms)"/>
    <tableColumn id="5" xr3:uid="{4F02A911-F573-4B5D-A653-EF555EE4DE02}" name="writes"/>
    <tableColumn id="6" xr3:uid="{ED153065-F722-408D-8138-392FA704C357}" name="write_bw(MIB/s)"/>
    <tableColumn id="7" xr3:uid="{84F54E00-AD6B-4B79-952B-67A6BD542ECC}" name="write_lat(ms)"/>
    <tableColumn id="8" xr3:uid="{774761EC-564F-4570-B782-683CC3DF1A0E}" name="IO Depth" dataDxfId="6">
      <calculatedColumnFormula>_xlfn.NUMBERVALUE(RIGHT(Table18162024334[[#This Row],[fio_file]],LEN(Table18162024334[[#This Row],[fio_file]])-FIND("-",Table18162024334[[#This Row],[fio_file]],LEN(Table18162024334[[#This Row],[fio_file]])-3)))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E406A7A-33DF-4374-8103-E1FFAE68B5E0}" name="Table49172125435" displayName="Table49172125435" ref="A17:H25" totalsRowShown="0">
  <autoFilter ref="A17:H25" xr:uid="{6F8E8BF8-5E52-46AB-9C33-A43CE19914DD}"/>
  <sortState xmlns:xlrd2="http://schemas.microsoft.com/office/spreadsheetml/2017/richdata2" ref="A18:H25">
    <sortCondition ref="H17:H25"/>
  </sortState>
  <tableColumns count="8">
    <tableColumn id="1" xr3:uid="{1F89A02A-6C3F-4422-B68A-34BBC5BF91A6}" name="fio_file"/>
    <tableColumn id="3" xr3:uid="{BC1B6DD3-3C0D-4CCD-B6F3-C4735E40AF9A}" name="reads"/>
    <tableColumn id="4" xr3:uid="{5DA253F5-B07C-4B93-A772-FD7AAAE2E451}" name="read_bw(MiB/s)"/>
    <tableColumn id="5" xr3:uid="{E98993F0-7C39-465D-8846-BDAC5660960E}" name="read_lat(ms)"/>
    <tableColumn id="6" xr3:uid="{B084C87F-977F-4A0B-97F0-F80366CFE496}" name="writes"/>
    <tableColumn id="7" xr3:uid="{C18130BD-3324-4F12-97EA-CD349D613335}" name="write_bw(MIB/s)"/>
    <tableColumn id="8" xr3:uid="{57EE9F89-6492-4E61-88E1-DC842F8B6E19}" name="write_lat(ms)"/>
    <tableColumn id="2" xr3:uid="{3300F13D-C1BD-4B3D-B288-72019A2BBA54}" name="IO Depth" dataDxfId="5">
      <calculatedColumnFormula>_xlfn.NUMBERVALUE(RIGHT(Table49172125435[[#This Row],[fio_file]],LEN(Table49172125435[[#This Row],[fio_file]])-FIND("-",Table49172125435[[#This Row],[fio_file]],LEN(Table49172125435[[#This Row],[fio_file]])-3)))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C529CC5-6CDB-400D-B72C-650CBA0AAF22}" name="Table611192327937" displayName="Table611192327937" ref="A27:H35" totalsRowShown="0" headerRowDxfId="4" headerRowBorderDxfId="3" tableBorderDxfId="2">
  <autoFilter ref="A27:H35" xr:uid="{FB08C168-0BCF-42A8-B2FE-290B22BAA89D}"/>
  <sortState xmlns:xlrd2="http://schemas.microsoft.com/office/spreadsheetml/2017/richdata2" ref="A28:H35">
    <sortCondition ref="H27:H35"/>
  </sortState>
  <tableColumns count="8">
    <tableColumn id="1" xr3:uid="{716BACD1-14F5-4258-95E9-F789EC1DFD9D}" name="fio_file"/>
    <tableColumn id="3" xr3:uid="{D26E94EE-E8B2-4850-A234-9AA9DEFB694A}" name="reads"/>
    <tableColumn id="4" xr3:uid="{58D0DD53-203B-470E-9785-0949038847EB}" name="read_bw(MiB/s)"/>
    <tableColumn id="5" xr3:uid="{57B7A12C-6A7B-4724-B661-2DF43E8C9968}" name="read_lat(ms)"/>
    <tableColumn id="6" xr3:uid="{B62D9F2D-51CF-4A15-B166-BAAEB41591B0}" name="writes"/>
    <tableColumn id="7" xr3:uid="{0124D9B9-8BF4-4103-9A7F-D6B466723BA1}" name="write_bw(MIB/s)"/>
    <tableColumn id="8" xr3:uid="{63AF68EE-E592-4083-AB28-4768980ABFB3}" name="write_lat(ms)"/>
    <tableColumn id="2" xr3:uid="{BA2EBABC-E55B-463C-9B95-CEC0A8886E75}" name="IO Depth" dataDxfId="1">
      <calculatedColumnFormula>_xlfn.NUMBERVALUE(RIGHT(Table611192327937[[#This Row],[fio_file]],LEN(Table611192327937[[#This Row],[fio_file]])-FIND("-",Table611192327937[[#This Row],[fio_file]],LEN(Table611192327937[[#This Row],[fio_file]])-3)))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525A456-11E6-467A-AA0E-77A4A2DD5440}" name="Table510182226836" displayName="Table510182226836" ref="A7:H15" totalsRowShown="0">
  <autoFilter ref="A7:H15" xr:uid="{E68AF904-35AA-4CF3-99CF-53F7EC544EE1}"/>
  <sortState xmlns:xlrd2="http://schemas.microsoft.com/office/spreadsheetml/2017/richdata2" ref="A8:H15">
    <sortCondition ref="H7:H15"/>
  </sortState>
  <tableColumns count="8">
    <tableColumn id="1" xr3:uid="{D4446DA1-6C39-4EEB-BEEC-7F53132870D6}" name="fio_file"/>
    <tableColumn id="3" xr3:uid="{CD5AF4C2-F609-4D2A-966A-2BAC8CD2C436}" name="reads"/>
    <tableColumn id="4" xr3:uid="{1AD386C5-C607-481D-8611-6EE4995664D8}" name="read_bw(MiB/s)"/>
    <tableColumn id="5" xr3:uid="{396751D1-AC8C-4A0C-A5AC-A4E68D61FC6C}" name="read_lat(ms)"/>
    <tableColumn id="6" xr3:uid="{2B570ACF-57EB-46B1-AF0F-03AB9B55922E}" name="writes"/>
    <tableColumn id="7" xr3:uid="{F8FF8553-F2B5-4355-8F23-2F29FE00B055}" name="write_bw(MIB/s)"/>
    <tableColumn id="8" xr3:uid="{1E2070F8-EDB7-4EBA-B7DF-50AF7B54251D}" name="write_lat(ms)"/>
    <tableColumn id="2" xr3:uid="{CBADCD42-6C37-43C1-9214-5A883A93B1E0}" name="IO Depth" dataDxfId="0">
      <calculatedColumnFormula>_xlfn.NUMBERVALUE(RIGHT(Table510182226836[[#This Row],[fio_file]],LEN(Table510182226836[[#This Row],[fio_file]])-FIND("-",Table510182226836[[#This Row],[fio_file]],LEN(Table510182226836[[#This Row],[fio_file]])-3)))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E542-3E47-4514-943D-17797CF5D9D6}">
  <dimension ref="A1:A38"/>
  <sheetViews>
    <sheetView tabSelected="1" workbookViewId="0">
      <selection activeCell="A2" sqref="A2"/>
    </sheetView>
  </sheetViews>
  <sheetFormatPr defaultRowHeight="15" x14ac:dyDescent="0.25"/>
  <cols>
    <col min="1" max="1" width="15.42578125" customWidth="1"/>
  </cols>
  <sheetData>
    <row r="1" spans="1:1" x14ac:dyDescent="0.25">
      <c r="A1" s="7" t="s">
        <v>21</v>
      </c>
    </row>
    <row r="2" spans="1:1" x14ac:dyDescent="0.25">
      <c r="A2" s="7"/>
    </row>
    <row r="3" spans="1:1" x14ac:dyDescent="0.25">
      <c r="A3" s="7" t="s">
        <v>23</v>
      </c>
    </row>
    <row r="4" spans="1:1" x14ac:dyDescent="0.25">
      <c r="A4" s="7"/>
    </row>
    <row r="5" spans="1:1" x14ac:dyDescent="0.25">
      <c r="A5" s="10" t="s">
        <v>27</v>
      </c>
    </row>
    <row r="6" spans="1:1" x14ac:dyDescent="0.25">
      <c r="A6" s="10" t="s">
        <v>26</v>
      </c>
    </row>
    <row r="7" spans="1:1" x14ac:dyDescent="0.25">
      <c r="A7" s="9" t="s">
        <v>9</v>
      </c>
    </row>
    <row r="8" spans="1:1" x14ac:dyDescent="0.25">
      <c r="A8" s="12" t="s">
        <v>25</v>
      </c>
    </row>
    <row r="9" spans="1:1" x14ac:dyDescent="0.25">
      <c r="A9" s="9" t="s">
        <v>10</v>
      </c>
    </row>
    <row r="10" spans="1:1" x14ac:dyDescent="0.25">
      <c r="A10" s="9"/>
    </row>
    <row r="11" spans="1:1" x14ac:dyDescent="0.25">
      <c r="A11" s="9" t="s">
        <v>22</v>
      </c>
    </row>
    <row r="12" spans="1:1" x14ac:dyDescent="0.25">
      <c r="A12" s="9"/>
    </row>
    <row r="13" spans="1:1" x14ac:dyDescent="0.25">
      <c r="A13" s="9" t="s">
        <v>11</v>
      </c>
    </row>
    <row r="14" spans="1:1" x14ac:dyDescent="0.25">
      <c r="A14" s="9" t="s">
        <v>12</v>
      </c>
    </row>
    <row r="15" spans="1:1" x14ac:dyDescent="0.25">
      <c r="A15" s="9" t="s">
        <v>13</v>
      </c>
    </row>
    <row r="16" spans="1:1" x14ac:dyDescent="0.25">
      <c r="A16" s="9" t="s">
        <v>14</v>
      </c>
    </row>
    <row r="17" spans="1:1" x14ac:dyDescent="0.25">
      <c r="A17" s="9"/>
    </row>
    <row r="18" spans="1:1" x14ac:dyDescent="0.25">
      <c r="A18" s="11" t="s">
        <v>19</v>
      </c>
    </row>
    <row r="19" spans="1:1" x14ac:dyDescent="0.25">
      <c r="A19" s="9" t="s">
        <v>8</v>
      </c>
    </row>
    <row r="21" spans="1:1" x14ac:dyDescent="0.25">
      <c r="A21" s="9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8" spans="1:1" x14ac:dyDescent="0.25">
      <c r="A38" s="8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264A-5AF5-4EB2-BA0B-7EFF01206310}">
  <dimension ref="A1:G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15.42578125" bestFit="1" customWidth="1"/>
    <col min="4" max="4" width="12.28515625" bestFit="1" customWidth="1"/>
    <col min="5" max="5" width="6.5703125" bestFit="1" customWidth="1"/>
    <col min="6" max="6" width="16.140625" bestFit="1" customWidth="1"/>
    <col min="7" max="7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D957-0970-438B-B563-AEA5E15B518C}">
  <dimension ref="A1:H45"/>
  <sheetViews>
    <sheetView workbookViewId="0">
      <selection activeCell="B3" sqref="B3"/>
    </sheetView>
  </sheetViews>
  <sheetFormatPr defaultRowHeight="15" x14ac:dyDescent="0.25"/>
  <cols>
    <col min="1" max="1" width="34.85546875" bestFit="1" customWidth="1"/>
    <col min="2" max="2" width="10.42578125" bestFit="1" customWidth="1"/>
    <col min="3" max="3" width="17.85546875" bestFit="1" customWidth="1"/>
    <col min="4" max="4" width="14.5703125" bestFit="1" customWidth="1"/>
    <col min="5" max="5" width="8.85546875" bestFit="1" customWidth="1"/>
    <col min="6" max="6" width="18.5703125" bestFit="1" customWidth="1"/>
    <col min="7" max="7" width="15.42578125" bestFit="1" customWidth="1"/>
    <col min="8" max="8" width="11.140625" bestFit="1" customWidth="1"/>
  </cols>
  <sheetData>
    <row r="1" spans="1:8" x14ac:dyDescent="0.25">
      <c r="A1" t="s">
        <v>15</v>
      </c>
      <c r="B1" t="s">
        <v>18</v>
      </c>
    </row>
    <row r="2" spans="1:8" x14ac:dyDescent="0.25">
      <c r="A2" t="s">
        <v>24</v>
      </c>
      <c r="B2">
        <v>2000</v>
      </c>
    </row>
    <row r="3" spans="1:8" x14ac:dyDescent="0.25">
      <c r="A3" t="s">
        <v>20</v>
      </c>
    </row>
    <row r="4" spans="1:8" x14ac:dyDescent="0.25">
      <c r="A4" t="s">
        <v>16</v>
      </c>
    </row>
    <row r="5" spans="1:8" x14ac:dyDescent="0.25">
      <c r="A5" t="s">
        <v>17</v>
      </c>
      <c r="B5" t="s">
        <v>28</v>
      </c>
    </row>
    <row r="7" spans="1:8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s="1" t="s">
        <v>7</v>
      </c>
    </row>
    <row r="8" spans="1:8" x14ac:dyDescent="0.25">
      <c r="H8" s="2" t="e">
        <f>_xlfn.NUMBERVALUE(RIGHT(Table510182226836[[#This Row],[fio_file]],LEN(Table510182226836[[#This Row],[fio_file]])-FIND("-",Table510182226836[[#This Row],[fio_file]],LEN(Table510182226836[[#This Row],[fio_file]])-3)))</f>
        <v>#VALUE!</v>
      </c>
    </row>
    <row r="9" spans="1:8" x14ac:dyDescent="0.25">
      <c r="H9" t="e">
        <f>_xlfn.NUMBERVALUE(RIGHT(Table510182226836[[#This Row],[fio_file]],LEN(Table510182226836[[#This Row],[fio_file]])-FIND("-",Table510182226836[[#This Row],[fio_file]],LEN(Table510182226836[[#This Row],[fio_file]])-3)))</f>
        <v>#VALUE!</v>
      </c>
    </row>
    <row r="10" spans="1:8" x14ac:dyDescent="0.25">
      <c r="H10" t="e">
        <f>_xlfn.NUMBERVALUE(RIGHT(Table510182226836[[#This Row],[fio_file]],LEN(Table510182226836[[#This Row],[fio_file]])-FIND("-",Table510182226836[[#This Row],[fio_file]],LEN(Table510182226836[[#This Row],[fio_file]])-3)))</f>
        <v>#VALUE!</v>
      </c>
    </row>
    <row r="11" spans="1:8" x14ac:dyDescent="0.25">
      <c r="H11" t="e">
        <f>_xlfn.NUMBERVALUE(RIGHT(Table510182226836[[#This Row],[fio_file]],LEN(Table510182226836[[#This Row],[fio_file]])-FIND("-",Table510182226836[[#This Row],[fio_file]],LEN(Table510182226836[[#This Row],[fio_file]])-3)))</f>
        <v>#VALUE!</v>
      </c>
    </row>
    <row r="12" spans="1:8" x14ac:dyDescent="0.25">
      <c r="H12" t="e">
        <f>_xlfn.NUMBERVALUE(RIGHT(Table510182226836[[#This Row],[fio_file]],LEN(Table510182226836[[#This Row],[fio_file]])-FIND("-",Table510182226836[[#This Row],[fio_file]],LEN(Table510182226836[[#This Row],[fio_file]])-3)))</f>
        <v>#VALUE!</v>
      </c>
    </row>
    <row r="13" spans="1:8" x14ac:dyDescent="0.25">
      <c r="H13" t="e">
        <f>_xlfn.NUMBERVALUE(RIGHT(Table510182226836[[#This Row],[fio_file]],LEN(Table510182226836[[#This Row],[fio_file]])-FIND("-",Table510182226836[[#This Row],[fio_file]],LEN(Table510182226836[[#This Row],[fio_file]])-3)))</f>
        <v>#VALUE!</v>
      </c>
    </row>
    <row r="14" spans="1:8" x14ac:dyDescent="0.25">
      <c r="H14" t="e">
        <f>_xlfn.NUMBERVALUE(RIGHT(Table510182226836[[#This Row],[fio_file]],LEN(Table510182226836[[#This Row],[fio_file]])-FIND("-",Table510182226836[[#This Row],[fio_file]],LEN(Table510182226836[[#This Row],[fio_file]])-3)))</f>
        <v>#VALUE!</v>
      </c>
    </row>
    <row r="15" spans="1:8" x14ac:dyDescent="0.25">
      <c r="H15" t="e">
        <f>_xlfn.NUMBERVALUE(RIGHT(Table510182226836[[#This Row],[fio_file]],LEN(Table510182226836[[#This Row],[fio_file]])-FIND("-",Table510182226836[[#This Row],[fio_file]],LEN(Table510182226836[[#This Row],[fio_file]])-3)))</f>
        <v>#VALUE!</v>
      </c>
    </row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25">
      <c r="H18" t="e">
        <f>_xlfn.NUMBERVALUE(RIGHT(Table49172125435[[#This Row],[fio_file]],LEN(Table49172125435[[#This Row],[fio_file]])-FIND("-",Table49172125435[[#This Row],[fio_file]],LEN(Table49172125435[[#This Row],[fio_file]])-3)))</f>
        <v>#VALUE!</v>
      </c>
    </row>
    <row r="19" spans="1:8" x14ac:dyDescent="0.25">
      <c r="H19" t="e">
        <f>_xlfn.NUMBERVALUE(RIGHT(Table49172125435[[#This Row],[fio_file]],LEN(Table49172125435[[#This Row],[fio_file]])-FIND("-",Table49172125435[[#This Row],[fio_file]],LEN(Table49172125435[[#This Row],[fio_file]])-3)))</f>
        <v>#VALUE!</v>
      </c>
    </row>
    <row r="20" spans="1:8" x14ac:dyDescent="0.25">
      <c r="H20" t="e">
        <f>_xlfn.NUMBERVALUE(RIGHT(Table49172125435[[#This Row],[fio_file]],LEN(Table49172125435[[#This Row],[fio_file]])-FIND("-",Table49172125435[[#This Row],[fio_file]],LEN(Table49172125435[[#This Row],[fio_file]])-3)))</f>
        <v>#VALUE!</v>
      </c>
    </row>
    <row r="21" spans="1:8" x14ac:dyDescent="0.25">
      <c r="H21" t="e">
        <f>_xlfn.NUMBERVALUE(RIGHT(Table49172125435[[#This Row],[fio_file]],LEN(Table49172125435[[#This Row],[fio_file]])-FIND("-",Table49172125435[[#This Row],[fio_file]],LEN(Table49172125435[[#This Row],[fio_file]])-3)))</f>
        <v>#VALUE!</v>
      </c>
    </row>
    <row r="22" spans="1:8" x14ac:dyDescent="0.25">
      <c r="H22" t="e">
        <f>_xlfn.NUMBERVALUE(RIGHT(Table49172125435[[#This Row],[fio_file]],LEN(Table49172125435[[#This Row],[fio_file]])-FIND("-",Table49172125435[[#This Row],[fio_file]],LEN(Table49172125435[[#This Row],[fio_file]])-3)))</f>
        <v>#VALUE!</v>
      </c>
    </row>
    <row r="23" spans="1:8" x14ac:dyDescent="0.25">
      <c r="H23" t="e">
        <f>_xlfn.NUMBERVALUE(RIGHT(Table49172125435[[#This Row],[fio_file]],LEN(Table49172125435[[#This Row],[fio_file]])-FIND("-",Table49172125435[[#This Row],[fio_file]],LEN(Table49172125435[[#This Row],[fio_file]])-3)))</f>
        <v>#VALUE!</v>
      </c>
    </row>
    <row r="24" spans="1:8" x14ac:dyDescent="0.25">
      <c r="H24" t="e">
        <f>_xlfn.NUMBERVALUE(RIGHT(Table49172125435[[#This Row],[fio_file]],LEN(Table49172125435[[#This Row],[fio_file]])-FIND("-",Table49172125435[[#This Row],[fio_file]],LEN(Table49172125435[[#This Row],[fio_file]])-3)))</f>
        <v>#VALUE!</v>
      </c>
    </row>
    <row r="25" spans="1:8" x14ac:dyDescent="0.25">
      <c r="H25" t="e">
        <f>_xlfn.NUMBERVALUE(RIGHT(Table49172125435[[#This Row],[fio_file]],LEN(Table49172125435[[#This Row],[fio_file]])-FIND("-",Table49172125435[[#This Row],[fio_file]],LEN(Table49172125435[[#This Row],[fio_file]])-3)))</f>
        <v>#VALUE!</v>
      </c>
    </row>
    <row r="27" spans="1:8" x14ac:dyDescent="0.25">
      <c r="A27" s="3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5" t="s">
        <v>6</v>
      </c>
      <c r="H27" s="4" t="s">
        <v>7</v>
      </c>
    </row>
    <row r="28" spans="1:8" x14ac:dyDescent="0.25">
      <c r="H28" t="e">
        <f>_xlfn.NUMBERVALUE(RIGHT(Table611192327937[[#This Row],[fio_file]],LEN(Table611192327937[[#This Row],[fio_file]])-FIND("-",Table611192327937[[#This Row],[fio_file]],LEN(Table611192327937[[#This Row],[fio_file]])-3)))</f>
        <v>#VALUE!</v>
      </c>
    </row>
    <row r="29" spans="1:8" x14ac:dyDescent="0.25">
      <c r="H29" s="6" t="e">
        <f>_xlfn.NUMBERVALUE(RIGHT(Table611192327937[[#This Row],[fio_file]],LEN(Table611192327937[[#This Row],[fio_file]])-FIND("-",Table611192327937[[#This Row],[fio_file]],LEN(Table611192327937[[#This Row],[fio_file]])-3)))</f>
        <v>#VALUE!</v>
      </c>
    </row>
    <row r="30" spans="1:8" x14ac:dyDescent="0.25">
      <c r="H30" s="6" t="e">
        <f>_xlfn.NUMBERVALUE(RIGHT(Table611192327937[[#This Row],[fio_file]],LEN(Table611192327937[[#This Row],[fio_file]])-FIND("-",Table611192327937[[#This Row],[fio_file]],LEN(Table611192327937[[#This Row],[fio_file]])-3)))</f>
        <v>#VALUE!</v>
      </c>
    </row>
    <row r="31" spans="1:8" x14ac:dyDescent="0.25">
      <c r="H31" s="6" t="e">
        <f>_xlfn.NUMBERVALUE(RIGHT(Table611192327937[[#This Row],[fio_file]],LEN(Table611192327937[[#This Row],[fio_file]])-FIND("-",Table611192327937[[#This Row],[fio_file]],LEN(Table611192327937[[#This Row],[fio_file]])-3)))</f>
        <v>#VALUE!</v>
      </c>
    </row>
    <row r="32" spans="1:8" x14ac:dyDescent="0.25">
      <c r="H32" t="e">
        <f>_xlfn.NUMBERVALUE(RIGHT(Table611192327937[[#This Row],[fio_file]],LEN(Table611192327937[[#This Row],[fio_file]])-FIND("-",Table611192327937[[#This Row],[fio_file]],LEN(Table611192327937[[#This Row],[fio_file]])-3)))</f>
        <v>#VALUE!</v>
      </c>
    </row>
    <row r="33" spans="1:8" x14ac:dyDescent="0.25">
      <c r="H33" t="e">
        <f>_xlfn.NUMBERVALUE(RIGHT(Table611192327937[[#This Row],[fio_file]],LEN(Table611192327937[[#This Row],[fio_file]])-FIND("-",Table611192327937[[#This Row],[fio_file]],LEN(Table611192327937[[#This Row],[fio_file]])-3)))</f>
        <v>#VALUE!</v>
      </c>
    </row>
    <row r="34" spans="1:8" x14ac:dyDescent="0.25">
      <c r="H34" t="e">
        <f>_xlfn.NUMBERVALUE(RIGHT(Table611192327937[[#This Row],[fio_file]],LEN(Table611192327937[[#This Row],[fio_file]])-FIND("-",Table611192327937[[#This Row],[fio_file]],LEN(Table611192327937[[#This Row],[fio_file]])-3)))</f>
        <v>#VALUE!</v>
      </c>
    </row>
    <row r="35" spans="1:8" x14ac:dyDescent="0.25">
      <c r="H35" t="e">
        <f>_xlfn.NUMBERVALUE(RIGHT(Table611192327937[[#This Row],[fio_file]],LEN(Table611192327937[[#This Row],[fio_file]])-FIND("-",Table611192327937[[#This Row],[fio_file]],LEN(Table611192327937[[#This Row],[fio_file]])-3)))</f>
        <v>#VALUE!</v>
      </c>
    </row>
    <row r="37" spans="1:8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</row>
    <row r="38" spans="1:8" x14ac:dyDescent="0.25">
      <c r="H38" t="e">
        <f>_xlfn.NUMBERVALUE(RIGHT(Table18162024334[[#This Row],[fio_file]],LEN(Table18162024334[[#This Row],[fio_file]])-FIND("-",Table18162024334[[#This Row],[fio_file]],LEN(Table18162024334[[#This Row],[fio_file]])-3)))</f>
        <v>#VALUE!</v>
      </c>
    </row>
    <row r="39" spans="1:8" x14ac:dyDescent="0.25">
      <c r="H39" t="e">
        <f>_xlfn.NUMBERVALUE(RIGHT(Table18162024334[[#This Row],[fio_file]],LEN(Table18162024334[[#This Row],[fio_file]])-FIND("-",Table18162024334[[#This Row],[fio_file]],LEN(Table18162024334[[#This Row],[fio_file]])-3)))</f>
        <v>#VALUE!</v>
      </c>
    </row>
    <row r="40" spans="1:8" x14ac:dyDescent="0.25">
      <c r="H40" t="e">
        <f>_xlfn.NUMBERVALUE(RIGHT(Table18162024334[[#This Row],[fio_file]],LEN(Table18162024334[[#This Row],[fio_file]])-FIND("-",Table18162024334[[#This Row],[fio_file]],LEN(Table18162024334[[#This Row],[fio_file]])-3)))</f>
        <v>#VALUE!</v>
      </c>
    </row>
    <row r="41" spans="1:8" x14ac:dyDescent="0.25">
      <c r="H41" t="e">
        <f>_xlfn.NUMBERVALUE(RIGHT(Table18162024334[[#This Row],[fio_file]],LEN(Table18162024334[[#This Row],[fio_file]])-FIND("-",Table18162024334[[#This Row],[fio_file]],LEN(Table18162024334[[#This Row],[fio_file]])-3)))</f>
        <v>#VALUE!</v>
      </c>
    </row>
    <row r="42" spans="1:8" x14ac:dyDescent="0.25">
      <c r="H42" t="e">
        <f>_xlfn.NUMBERVALUE(RIGHT(Table18162024334[[#This Row],[fio_file]],LEN(Table18162024334[[#This Row],[fio_file]])-FIND("-",Table18162024334[[#This Row],[fio_file]],LEN(Table18162024334[[#This Row],[fio_file]])-3)))</f>
        <v>#VALUE!</v>
      </c>
    </row>
    <row r="43" spans="1:8" x14ac:dyDescent="0.25">
      <c r="H43" t="e">
        <f>_xlfn.NUMBERVALUE(RIGHT(Table18162024334[[#This Row],[fio_file]],LEN(Table18162024334[[#This Row],[fio_file]])-FIND("-",Table18162024334[[#This Row],[fio_file]],LEN(Table18162024334[[#This Row],[fio_file]])-3)))</f>
        <v>#VALUE!</v>
      </c>
    </row>
    <row r="44" spans="1:8" x14ac:dyDescent="0.25">
      <c r="H44" t="e">
        <f>_xlfn.NUMBERVALUE(RIGHT(Table18162024334[[#This Row],[fio_file]],LEN(Table18162024334[[#This Row],[fio_file]])-FIND("-",Table18162024334[[#This Row],[fio_file]],LEN(Table18162024334[[#This Row],[fio_file]])-3)))</f>
        <v>#VALUE!</v>
      </c>
    </row>
    <row r="45" spans="1:8" x14ac:dyDescent="0.25">
      <c r="H45" t="e">
        <f>_xlfn.NUMBERVALUE(RIGHT(Table18162024334[[#This Row],[fio_file]],LEN(Table18162024334[[#This Row],[fio_file]])-FIND("-",Table18162024334[[#This Row],[fio_file]],LEN(Table18162024334[[#This Row],[fio_file]])-3)))</f>
        <v>#VALUE!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RAW</vt:lpstr>
      <vt:lpstr>Results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Brack, Sebastian</dc:creator>
  <cp:lastModifiedBy>Brack, Sebastian</cp:lastModifiedBy>
  <dcterms:created xsi:type="dcterms:W3CDTF">2020-03-09T12:16:53Z</dcterms:created>
  <dcterms:modified xsi:type="dcterms:W3CDTF">2021-03-11T09:15:28Z</dcterms:modified>
</cp:coreProperties>
</file>