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s" sheetId="1" r:id="rId4"/>
  </sheets>
  <definedNames/>
  <calcPr/>
</workbook>
</file>

<file path=xl/sharedStrings.xml><?xml version="1.0" encoding="utf-8"?>
<sst xmlns="http://schemas.openxmlformats.org/spreadsheetml/2006/main" count="55" uniqueCount="43">
  <si>
    <t>Capítulo 2: Función SI con varias condiciones</t>
  </si>
  <si>
    <t>Curso Intermedio de Excel - El Tío Tech</t>
  </si>
  <si>
    <t>Alumnos</t>
  </si>
  <si>
    <t>Nota 1</t>
  </si>
  <si>
    <t>Nota 2</t>
  </si>
  <si>
    <t>Nota 3</t>
  </si>
  <si>
    <t>Promedio</t>
  </si>
  <si>
    <t>Faltas</t>
  </si>
  <si>
    <t>Seminarios</t>
  </si>
  <si>
    <t>Respuesta 1</t>
  </si>
  <si>
    <t>Respuesta 2</t>
  </si>
  <si>
    <t>Respuesta 3</t>
  </si>
  <si>
    <t>Respuesta 4.</t>
  </si>
  <si>
    <t>Carlos Vasquez</t>
  </si>
  <si>
    <t>Juan Carlos</t>
  </si>
  <si>
    <t>Julio Caseres</t>
  </si>
  <si>
    <t>José Almanares</t>
  </si>
  <si>
    <t>Miguel Valqui</t>
  </si>
  <si>
    <t>Pedro Noriega</t>
  </si>
  <si>
    <t>Pedro Sanchez</t>
  </si>
  <si>
    <t>1.- Si el alumno obtiene una nota mayor a 10 escribir texto "Aprobado", si es menor a 11 "Desaprobado"</t>
  </si>
  <si>
    <t>2.-Si el alumno tiene &lt; 5 faltas "Vacío". Caso contrario "Inhabilitado"</t>
  </si>
  <si>
    <t>3.-Si seminarios es diferente a 2 entonces poner texto "Diferente"</t>
  </si>
  <si>
    <t>4.- Si Promedio &gt;15 entonces BUENO, promedio es de 11 a 15 entonces REGULAR,  &lt;=10 Deficiente</t>
  </si>
  <si>
    <t>Ventas</t>
  </si>
  <si>
    <t>Comisión</t>
  </si>
  <si>
    <t>(2 o 1) %</t>
  </si>
  <si>
    <t>1.- Si ventas &gt; 20000 comisión 2% caso contrario comisión 1%</t>
  </si>
  <si>
    <t>Observación</t>
  </si>
  <si>
    <t>Promedio de:</t>
  </si>
  <si>
    <t>0 a 5</t>
  </si>
  <si>
    <t>Interes 0</t>
  </si>
  <si>
    <t>6 a 10</t>
  </si>
  <si>
    <t>Deficiente</t>
  </si>
  <si>
    <t>11 a 15</t>
  </si>
  <si>
    <t>Regular</t>
  </si>
  <si>
    <t>16 a 20</t>
  </si>
  <si>
    <t>Bueno</t>
  </si>
  <si>
    <t>Enero</t>
  </si>
  <si>
    <t>Febrero</t>
  </si>
  <si>
    <t>Resultado</t>
  </si>
  <si>
    <t>Operacion</t>
  </si>
  <si>
    <t>1.- Si enero es menor a 20 entonces Sumatoria caso contrario, 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</si>
</sst>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S/&quot;#,##0.00"/>
  </numFmts>
  <fonts count="12">
    <font>
      <sz val="11.0"/>
      <color theme="1"/>
      <name val="Lato"/>
      <scheme val="minor"/>
    </font>
    <font>
      <b/>
      <sz val="28.0"/>
      <color theme="0"/>
      <name val="Roboto Condensed"/>
    </font>
    <font>
      <b/>
      <sz val="22.0"/>
      <color theme="1"/>
      <name val="Roboto Condensed"/>
    </font>
    <font>
      <b/>
      <sz val="28.0"/>
      <color theme="1"/>
      <name val="Roboto Condensed"/>
    </font>
    <font>
      <sz val="11.0"/>
      <color theme="1"/>
      <name val="Roboto Condensed"/>
    </font>
    <font>
      <b/>
      <sz val="18.0"/>
      <color theme="0"/>
      <name val="Roboto Condensed"/>
    </font>
    <font>
      <b/>
      <sz val="18.0"/>
      <color theme="1"/>
      <name val="Roboto Condensed"/>
    </font>
    <font>
      <sz val="16.0"/>
      <color theme="1"/>
      <name val="Roboto Condensed"/>
    </font>
    <font>
      <b/>
      <sz val="20.0"/>
      <color theme="1"/>
      <name val="Roboto Condensed"/>
    </font>
    <font/>
    <font>
      <b/>
      <sz val="16.0"/>
      <color theme="1"/>
      <name val="Roboto Condensed"/>
    </font>
    <font>
      <b/>
      <sz val="16.0"/>
      <color theme="0"/>
      <name val="Roboto Condensed"/>
    </font>
  </fonts>
  <fills count="10">
    <fill>
      <patternFill patternType="none"/>
    </fill>
    <fill>
      <patternFill patternType="lightGray"/>
    </fill>
    <fill>
      <patternFill patternType="solid">
        <fgColor rgb="FF167D45"/>
        <bgColor rgb="FF167D45"/>
      </patternFill>
    </fill>
    <fill>
      <patternFill patternType="solid">
        <fgColor rgb="FF9CC2E5"/>
        <bgColor rgb="FF9CC2E5"/>
      </patternFill>
    </fill>
    <fill>
      <patternFill patternType="solid">
        <fgColor rgb="FFFED6CB"/>
        <bgColor rgb="FFFED6CB"/>
      </patternFill>
    </fill>
    <fill>
      <patternFill patternType="solid">
        <fgColor rgb="FFCDDCF1"/>
        <bgColor rgb="FFCDDCF1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8465"/>
        <bgColor rgb="FFFF8465"/>
      </patternFill>
    </fill>
    <fill>
      <patternFill patternType="solid">
        <fgColor rgb="FF2E75B5"/>
        <bgColor rgb="FF2E75B5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Border="1" applyFill="1" applyFont="1"/>
    <xf borderId="0" fillId="0" fontId="3" numFmtId="0" xfId="0" applyFont="1"/>
    <xf borderId="0" fillId="0" fontId="4" numFmtId="0" xfId="0" applyFont="1"/>
    <xf borderId="2" fillId="2" fontId="5" numFmtId="0" xfId="0" applyAlignment="1" applyBorder="1" applyFont="1">
      <alignment horizontal="center" vertical="center"/>
    </xf>
    <xf borderId="2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/>
    </xf>
    <xf borderId="2" fillId="0" fontId="7" numFmtId="164" xfId="0" applyAlignment="1" applyBorder="1" applyFont="1" applyNumberFormat="1">
      <alignment horizontal="center"/>
    </xf>
    <xf borderId="2" fillId="0" fontId="7" numFmtId="1" xfId="0" applyAlignment="1" applyBorder="1" applyFont="1" applyNumberFormat="1">
      <alignment horizontal="center"/>
    </xf>
    <xf borderId="2" fillId="4" fontId="4" numFmtId="0" xfId="0" applyBorder="1" applyFont="1"/>
    <xf borderId="2" fillId="5" fontId="4" numFmtId="0" xfId="0" applyBorder="1" applyFont="1"/>
    <xf borderId="2" fillId="6" fontId="4" numFmtId="0" xfId="0" applyBorder="1" applyFont="1"/>
    <xf borderId="2" fillId="7" fontId="4" numFmtId="0" xfId="0" applyBorder="1" applyFont="1"/>
    <xf borderId="2" fillId="0" fontId="7" numFmtId="0" xfId="0" applyAlignment="1" applyBorder="1" applyFont="1">
      <alignment horizontal="center" readingOrder="0" vertical="center"/>
    </xf>
    <xf borderId="3" fillId="4" fontId="8" numFmtId="0" xfId="0" applyAlignment="1" applyBorder="1" applyFont="1">
      <alignment horizontal="left" shrinkToFit="0" vertical="center" wrapText="1"/>
    </xf>
    <xf borderId="4" fillId="0" fontId="9" numFmtId="0" xfId="0" applyBorder="1" applyFont="1"/>
    <xf borderId="5" fillId="0" fontId="9" numFmtId="0" xfId="0" applyBorder="1" applyFont="1"/>
    <xf borderId="2" fillId="4" fontId="8" numFmtId="0" xfId="0" applyAlignment="1" applyBorder="1" applyFont="1">
      <alignment shrinkToFit="0" vertical="center" wrapText="1"/>
    </xf>
    <xf borderId="3" fillId="5" fontId="8" numFmtId="0" xfId="0" applyAlignment="1" applyBorder="1" applyFont="1">
      <alignment horizontal="left" shrinkToFit="0" wrapText="1"/>
    </xf>
    <xf borderId="2" fillId="5" fontId="2" numFmtId="0" xfId="0" applyAlignment="1" applyBorder="1" applyFont="1">
      <alignment shrinkToFit="0" wrapText="1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3" fillId="6" fontId="8" numFmtId="0" xfId="0" applyAlignment="1" applyBorder="1" applyFont="1">
      <alignment horizontal="left" shrinkToFit="0" vertical="center" wrapText="1"/>
    </xf>
    <xf borderId="2" fillId="6" fontId="2" numFmtId="0" xfId="0" applyAlignment="1" applyBorder="1" applyFont="1">
      <alignment horizontal="left" shrinkToFit="0" vertical="center" wrapText="1"/>
    </xf>
    <xf borderId="3" fillId="7" fontId="8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shrinkToFit="0" vertical="center" wrapText="1"/>
    </xf>
    <xf borderId="2" fillId="8" fontId="10" numFmtId="0" xfId="0" applyAlignment="1" applyBorder="1" applyFill="1" applyFont="1">
      <alignment horizontal="center" vertical="center"/>
    </xf>
    <xf borderId="2" fillId="8" fontId="10" numFmtId="0" xfId="0" applyAlignment="1" applyBorder="1" applyFont="1">
      <alignment horizontal="center" readingOrder="0" vertical="center"/>
    </xf>
    <xf borderId="2" fillId="0" fontId="7" numFmtId="165" xfId="0" applyAlignment="1" applyBorder="1" applyFont="1" applyNumberFormat="1">
      <alignment horizontal="center"/>
    </xf>
    <xf borderId="2" fillId="0" fontId="7" numFmtId="0" xfId="0" applyBorder="1" applyFont="1"/>
    <xf borderId="0" fillId="0" fontId="8" numFmtId="0" xfId="0" applyAlignment="1" applyFont="1">
      <alignment horizontal="left" shrinkToFit="0" vertical="center" wrapText="1"/>
    </xf>
    <xf borderId="6" fillId="2" fontId="5" numFmtId="0" xfId="0" applyAlignment="1" applyBorder="1" applyFont="1">
      <alignment horizontal="center" vertical="center"/>
    </xf>
    <xf borderId="2" fillId="9" fontId="11" numFmtId="0" xfId="0" applyAlignment="1" applyBorder="1" applyFill="1" applyFont="1">
      <alignment horizontal="center" vertical="center"/>
    </xf>
    <xf borderId="2" fillId="0" fontId="4" numFmtId="0" xfId="0" applyBorder="1" applyFont="1"/>
    <xf borderId="2" fillId="0" fontId="7" numFmtId="165" xfId="0" applyAlignment="1" applyBorder="1" applyFont="1" applyNumberFormat="1">
      <alignment horizontal="center" vertical="center"/>
    </xf>
    <xf borderId="2" fillId="0" fontId="10" numFmtId="165" xfId="0" applyAlignment="1" applyBorder="1" applyFont="1" applyNumberFormat="1">
      <alignment horizontal="center" vertical="center"/>
    </xf>
    <xf borderId="2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19</xdr:row>
      <xdr:rowOff>190500</xdr:rowOff>
    </xdr:from>
    <xdr:ext cx="17783175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238125</xdr:colOff>
      <xdr:row>36</xdr:row>
      <xdr:rowOff>190500</xdr:rowOff>
    </xdr:from>
    <xdr:ext cx="17783175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247650</xdr:colOff>
      <xdr:row>46</xdr:row>
      <xdr:rowOff>257175</xdr:rowOff>
    </xdr:from>
    <xdr:ext cx="17783175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4" name="Shape 4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76200</xdr:colOff>
      <xdr:row>0</xdr:row>
      <xdr:rowOff>38100</xdr:rowOff>
    </xdr:from>
    <xdr:ext cx="333375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ato"/>
        <a:ea typeface="Lato"/>
        <a:cs typeface="Lato"/>
      </a:majorFont>
      <a:minorFont>
        <a:latin typeface="Lato"/>
        <a:ea typeface="Lato"/>
        <a:cs typeface="La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23.88"/>
    <col customWidth="1" min="3" max="3" width="16.13"/>
    <col customWidth="1" min="4" max="4" width="14.75"/>
    <col customWidth="1" min="5" max="5" width="11.5"/>
    <col customWidth="1" min="6" max="6" width="22.75"/>
    <col customWidth="1" min="7" max="7" width="27.5"/>
    <col customWidth="1" min="8" max="8" width="22.75"/>
    <col customWidth="1" min="9" max="9" width="20.25"/>
    <col customWidth="1" min="10" max="10" width="26.5"/>
    <col customWidth="1" min="11" max="11" width="20.88"/>
    <col customWidth="1" min="12" max="12" width="22.5"/>
    <col customWidth="1" min="13" max="15" width="11.5"/>
    <col customWidth="1" min="16" max="26" width="10.63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7.5" customHeight="1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6" t="s">
        <v>9</v>
      </c>
      <c r="J5" s="7" t="s">
        <v>10</v>
      </c>
      <c r="K5" s="8" t="s">
        <v>11</v>
      </c>
      <c r="L5" s="9" t="s">
        <v>12</v>
      </c>
      <c r="M5" s="4"/>
      <c r="N5" s="10"/>
      <c r="O5" s="1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/>
      <c r="B6" s="11" t="s">
        <v>13</v>
      </c>
      <c r="C6" s="11">
        <v>10.0</v>
      </c>
      <c r="D6" s="11">
        <v>11.0</v>
      </c>
      <c r="E6" s="12">
        <v>12.0</v>
      </c>
      <c r="F6" s="13">
        <f t="shared" ref="F6:F12" si="1">AVERAGE(C6:E6)</f>
        <v>11</v>
      </c>
      <c r="G6" s="14">
        <v>1.0</v>
      </c>
      <c r="H6" s="13">
        <v>2.0</v>
      </c>
      <c r="I6" s="15" t="str">
        <f t="shared" ref="I6:I12" si="2">IF(F6&gt;10,"Aprobado","Desaprobado")</f>
        <v>Aprobado</v>
      </c>
      <c r="J6" s="16" t="str">
        <f t="shared" ref="J6:J12" si="3">IF(G6&lt;5,"","Inhabilitado")</f>
        <v/>
      </c>
      <c r="K6" s="17" t="str">
        <f t="shared" ref="K6:K12" si="4">IF(H6&lt;&gt;2,"Diferente","")</f>
        <v/>
      </c>
      <c r="L6" s="18" t="str">
        <f t="shared" ref="L6:L12" si="5">IF(F6&gt;15,"Bueno",IF(F6&lt;=10,"Deficiente","Regular"))</f>
        <v>Regular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4"/>
      <c r="B7" s="11" t="s">
        <v>14</v>
      </c>
      <c r="C7" s="11">
        <v>11.0</v>
      </c>
      <c r="D7" s="11">
        <v>12.0</v>
      </c>
      <c r="E7" s="12">
        <v>14.0</v>
      </c>
      <c r="F7" s="13">
        <f t="shared" si="1"/>
        <v>12.33333333</v>
      </c>
      <c r="G7" s="14">
        <v>8.0</v>
      </c>
      <c r="H7" s="13">
        <v>1.0</v>
      </c>
      <c r="I7" s="15" t="str">
        <f t="shared" si="2"/>
        <v>Aprobado</v>
      </c>
      <c r="J7" s="16" t="str">
        <f t="shared" si="3"/>
        <v>Inhabilitado</v>
      </c>
      <c r="K7" s="17" t="str">
        <f t="shared" si="4"/>
        <v>Diferente</v>
      </c>
      <c r="L7" s="18" t="str">
        <f t="shared" si="5"/>
        <v>Regular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/>
      <c r="B8" s="11" t="s">
        <v>15</v>
      </c>
      <c r="C8" s="19">
        <v>20.0</v>
      </c>
      <c r="D8" s="11">
        <v>13.0</v>
      </c>
      <c r="E8" s="12">
        <v>15.0</v>
      </c>
      <c r="F8" s="13">
        <f t="shared" si="1"/>
        <v>16</v>
      </c>
      <c r="G8" s="14">
        <v>3.0</v>
      </c>
      <c r="H8" s="13">
        <v>2.0</v>
      </c>
      <c r="I8" s="15" t="str">
        <f t="shared" si="2"/>
        <v>Aprobado</v>
      </c>
      <c r="J8" s="16" t="str">
        <f t="shared" si="3"/>
        <v/>
      </c>
      <c r="K8" s="17" t="str">
        <f t="shared" si="4"/>
        <v/>
      </c>
      <c r="L8" s="18" t="str">
        <f t="shared" si="5"/>
        <v>Bueno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4"/>
      <c r="B9" s="11" t="s">
        <v>16</v>
      </c>
      <c r="C9" s="11">
        <v>10.0</v>
      </c>
      <c r="D9" s="11">
        <v>10.0</v>
      </c>
      <c r="E9" s="12">
        <v>10.0</v>
      </c>
      <c r="F9" s="13">
        <f t="shared" si="1"/>
        <v>10</v>
      </c>
      <c r="G9" s="14">
        <v>6.0</v>
      </c>
      <c r="H9" s="13">
        <v>3.0</v>
      </c>
      <c r="I9" s="15" t="str">
        <f t="shared" si="2"/>
        <v>Desaprobado</v>
      </c>
      <c r="J9" s="16" t="str">
        <f t="shared" si="3"/>
        <v>Inhabilitado</v>
      </c>
      <c r="K9" s="17" t="str">
        <f t="shared" si="4"/>
        <v>Diferente</v>
      </c>
      <c r="L9" s="18" t="str">
        <f t="shared" si="5"/>
        <v>Deficiente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/>
      <c r="B10" s="11" t="s">
        <v>17</v>
      </c>
      <c r="C10" s="11">
        <v>15.0</v>
      </c>
      <c r="D10" s="11">
        <v>0.0</v>
      </c>
      <c r="E10" s="12">
        <v>15.0</v>
      </c>
      <c r="F10" s="13">
        <f t="shared" si="1"/>
        <v>10</v>
      </c>
      <c r="G10" s="14">
        <v>5.0</v>
      </c>
      <c r="H10" s="13">
        <v>2.0</v>
      </c>
      <c r="I10" s="15" t="str">
        <f t="shared" si="2"/>
        <v>Desaprobado</v>
      </c>
      <c r="J10" s="16" t="str">
        <f t="shared" si="3"/>
        <v>Inhabilitado</v>
      </c>
      <c r="K10" s="17" t="str">
        <f t="shared" si="4"/>
        <v/>
      </c>
      <c r="L10" s="18" t="str">
        <f t="shared" si="5"/>
        <v>Deficiente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4"/>
      <c r="B11" s="11" t="s">
        <v>18</v>
      </c>
      <c r="C11" s="11">
        <v>10.0</v>
      </c>
      <c r="D11" s="11">
        <v>15.0</v>
      </c>
      <c r="E11" s="12">
        <v>11.0</v>
      </c>
      <c r="F11" s="13">
        <f t="shared" si="1"/>
        <v>12</v>
      </c>
      <c r="G11" s="14">
        <v>11.0</v>
      </c>
      <c r="H11" s="13">
        <v>5.0</v>
      </c>
      <c r="I11" s="15" t="str">
        <f t="shared" si="2"/>
        <v>Aprobado</v>
      </c>
      <c r="J11" s="16" t="str">
        <f t="shared" si="3"/>
        <v>Inhabilitado</v>
      </c>
      <c r="K11" s="17" t="str">
        <f t="shared" si="4"/>
        <v>Diferente</v>
      </c>
      <c r="L11" s="18" t="str">
        <f t="shared" si="5"/>
        <v>Regular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11" t="s">
        <v>19</v>
      </c>
      <c r="C12" s="11">
        <v>5.0</v>
      </c>
      <c r="D12" s="11">
        <v>16.0</v>
      </c>
      <c r="E12" s="12">
        <v>12.0</v>
      </c>
      <c r="F12" s="13">
        <f t="shared" si="1"/>
        <v>11</v>
      </c>
      <c r="G12" s="14">
        <v>4.0</v>
      </c>
      <c r="H12" s="13">
        <v>2.0</v>
      </c>
      <c r="I12" s="15" t="str">
        <f t="shared" si="2"/>
        <v>Aprobado</v>
      </c>
      <c r="J12" s="16" t="str">
        <f t="shared" si="3"/>
        <v/>
      </c>
      <c r="K12" s="17" t="str">
        <f t="shared" si="4"/>
        <v/>
      </c>
      <c r="L12" s="18" t="str">
        <f t="shared" si="5"/>
        <v>Regular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20" t="s">
        <v>20</v>
      </c>
      <c r="C15" s="21"/>
      <c r="D15" s="21"/>
      <c r="E15" s="21"/>
      <c r="F15" s="21"/>
      <c r="G15" s="21"/>
      <c r="H15" s="22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24" t="s">
        <v>21</v>
      </c>
      <c r="C16" s="21"/>
      <c r="D16" s="21"/>
      <c r="E16" s="21"/>
      <c r="F16" s="21"/>
      <c r="G16" s="21"/>
      <c r="H16" s="22"/>
      <c r="I16" s="25"/>
      <c r="J16" s="4"/>
      <c r="K16" s="26"/>
      <c r="L16" s="2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28" t="s">
        <v>22</v>
      </c>
      <c r="C17" s="21"/>
      <c r="D17" s="21"/>
      <c r="E17" s="21"/>
      <c r="F17" s="21"/>
      <c r="G17" s="21"/>
      <c r="H17" s="22"/>
      <c r="I17" s="2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30" t="s">
        <v>23</v>
      </c>
      <c r="C18" s="21"/>
      <c r="D18" s="21"/>
      <c r="E18" s="21"/>
      <c r="F18" s="21"/>
      <c r="G18" s="21"/>
      <c r="H18" s="22"/>
      <c r="I18" s="3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2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32" t="s">
        <v>24</v>
      </c>
      <c r="C23" s="32" t="s">
        <v>25</v>
      </c>
      <c r="D23" s="33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34">
        <v>15000.0</v>
      </c>
      <c r="C24" s="35">
        <f t="shared" ref="C24:C33" si="6">IF(B24&gt;20000,B24*2%,B24*1%)</f>
        <v>150</v>
      </c>
      <c r="D24" s="35" t="str">
        <f t="shared" ref="D24:D33" si="7">IF(B24&gt;20000,"2%","1%")</f>
        <v>1%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34">
        <v>24000.0</v>
      </c>
      <c r="C25" s="35">
        <f t="shared" si="6"/>
        <v>480</v>
      </c>
      <c r="D25" s="35" t="str">
        <f t="shared" si="7"/>
        <v>2%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34">
        <v>15421.0</v>
      </c>
      <c r="C26" s="35">
        <f t="shared" si="6"/>
        <v>154.21</v>
      </c>
      <c r="D26" s="35" t="str">
        <f t="shared" si="7"/>
        <v>1%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34">
        <v>25000.0</v>
      </c>
      <c r="C27" s="35">
        <f t="shared" si="6"/>
        <v>500</v>
      </c>
      <c r="D27" s="35" t="str">
        <f t="shared" si="7"/>
        <v>2%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34">
        <v>26500.0</v>
      </c>
      <c r="C28" s="35">
        <f t="shared" si="6"/>
        <v>530</v>
      </c>
      <c r="D28" s="35" t="str">
        <f t="shared" si="7"/>
        <v>2%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34">
        <v>14050.0</v>
      </c>
      <c r="C29" s="35">
        <f t="shared" si="6"/>
        <v>140.5</v>
      </c>
      <c r="D29" s="35" t="str">
        <f t="shared" si="7"/>
        <v>1%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34">
        <v>13500.0</v>
      </c>
      <c r="C30" s="35">
        <f t="shared" si="6"/>
        <v>135</v>
      </c>
      <c r="D30" s="35" t="str">
        <f t="shared" si="7"/>
        <v>1%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34">
        <v>14500.0</v>
      </c>
      <c r="C31" s="35">
        <f t="shared" si="6"/>
        <v>145</v>
      </c>
      <c r="D31" s="35" t="str">
        <f t="shared" si="7"/>
        <v>1%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34">
        <v>16700.0</v>
      </c>
      <c r="C32" s="35">
        <f t="shared" si="6"/>
        <v>167</v>
      </c>
      <c r="D32" s="35" t="str">
        <f t="shared" si="7"/>
        <v>1%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34">
        <v>21000.0</v>
      </c>
      <c r="C33" s="35">
        <f t="shared" si="6"/>
        <v>420</v>
      </c>
      <c r="D33" s="35" t="str">
        <f t="shared" si="7"/>
        <v>2%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28" t="s">
        <v>27</v>
      </c>
      <c r="C35" s="21"/>
      <c r="D35" s="21"/>
      <c r="E35" s="21"/>
      <c r="F35" s="21"/>
      <c r="G35" s="21"/>
      <c r="H35" s="22"/>
      <c r="I35" s="1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36"/>
      <c r="C36" s="36"/>
      <c r="D36" s="36"/>
      <c r="E36" s="36"/>
      <c r="F36" s="36"/>
      <c r="G36" s="36"/>
      <c r="H36" s="3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62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5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37" t="s">
        <v>28</v>
      </c>
      <c r="H38" s="4"/>
      <c r="I38" s="38" t="s">
        <v>29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11" t="s">
        <v>13</v>
      </c>
      <c r="C39" s="19">
        <v>0.0</v>
      </c>
      <c r="D39" s="19">
        <v>0.0</v>
      </c>
      <c r="E39" s="12">
        <v>12.0</v>
      </c>
      <c r="F39" s="13">
        <f t="shared" ref="F39:F45" si="8">AVERAGE(C39:E39)</f>
        <v>4</v>
      </c>
      <c r="G39" s="39" t="str">
        <f t="shared" ref="G39:G45" si="9">IF(F39&lt;=5,"Interes 0", IF(F39&lt;=10,"Deficiente",IF(F39&lt;=15,"Regular","Bueno")))</f>
        <v>Interes 0</v>
      </c>
      <c r="H39" s="4"/>
      <c r="I39" s="35" t="s">
        <v>30</v>
      </c>
      <c r="J39" s="35" t="s">
        <v>31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11" t="s">
        <v>14</v>
      </c>
      <c r="C40" s="11">
        <v>20.0</v>
      </c>
      <c r="D40" s="11">
        <v>12.0</v>
      </c>
      <c r="E40" s="12">
        <v>14.0</v>
      </c>
      <c r="F40" s="13">
        <f t="shared" si="8"/>
        <v>15.33333333</v>
      </c>
      <c r="G40" s="39" t="str">
        <f t="shared" si="9"/>
        <v>Bueno</v>
      </c>
      <c r="H40" s="4"/>
      <c r="I40" s="35" t="s">
        <v>32</v>
      </c>
      <c r="J40" s="35" t="s">
        <v>33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11" t="s">
        <v>15</v>
      </c>
      <c r="C41" s="11">
        <v>8.0</v>
      </c>
      <c r="D41" s="11">
        <v>13.0</v>
      </c>
      <c r="E41" s="12">
        <v>15.0</v>
      </c>
      <c r="F41" s="13">
        <f t="shared" si="8"/>
        <v>12</v>
      </c>
      <c r="G41" s="39" t="str">
        <f t="shared" si="9"/>
        <v>Regular</v>
      </c>
      <c r="H41" s="4"/>
      <c r="I41" s="35" t="s">
        <v>34</v>
      </c>
      <c r="J41" s="35" t="s">
        <v>35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11" t="s">
        <v>16</v>
      </c>
      <c r="C42" s="11">
        <v>10.0</v>
      </c>
      <c r="D42" s="11">
        <v>10.0</v>
      </c>
      <c r="E42" s="12">
        <v>10.0</v>
      </c>
      <c r="F42" s="13">
        <f t="shared" si="8"/>
        <v>10</v>
      </c>
      <c r="G42" s="39" t="str">
        <f t="shared" si="9"/>
        <v>Deficiente</v>
      </c>
      <c r="H42" s="4"/>
      <c r="I42" s="35" t="s">
        <v>36</v>
      </c>
      <c r="J42" s="35" t="s">
        <v>37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11" t="s">
        <v>17</v>
      </c>
      <c r="C43" s="11">
        <v>15.0</v>
      </c>
      <c r="D43" s="11">
        <v>20.0</v>
      </c>
      <c r="E43" s="12">
        <v>8.0</v>
      </c>
      <c r="F43" s="13">
        <f t="shared" si="8"/>
        <v>14.33333333</v>
      </c>
      <c r="G43" s="39" t="str">
        <f t="shared" si="9"/>
        <v>Regular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11" t="s">
        <v>18</v>
      </c>
      <c r="C44" s="11">
        <v>10.0</v>
      </c>
      <c r="D44" s="11">
        <v>15.0</v>
      </c>
      <c r="E44" s="12">
        <v>11.0</v>
      </c>
      <c r="F44" s="13">
        <f t="shared" si="8"/>
        <v>12</v>
      </c>
      <c r="G44" s="39" t="str">
        <f t="shared" si="9"/>
        <v>Regular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11" t="s">
        <v>19</v>
      </c>
      <c r="C45" s="11">
        <v>5.0</v>
      </c>
      <c r="D45" s="11">
        <v>16.0</v>
      </c>
      <c r="E45" s="12">
        <v>12.0</v>
      </c>
      <c r="F45" s="13">
        <f t="shared" si="8"/>
        <v>11</v>
      </c>
      <c r="G45" s="39" t="str">
        <f t="shared" si="9"/>
        <v>Regular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9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32" t="s">
        <v>38</v>
      </c>
      <c r="C49" s="32" t="s">
        <v>39</v>
      </c>
      <c r="D49" s="32" t="s">
        <v>40</v>
      </c>
      <c r="E49" s="33" t="s">
        <v>41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0">
        <v>10.0</v>
      </c>
      <c r="C50" s="40">
        <v>15.0</v>
      </c>
      <c r="D50" s="41">
        <f t="shared" ref="D50:D59" si="10">IF(B50&lt;20,B50+C50,AVERAGE(B50:C50))</f>
        <v>25</v>
      </c>
      <c r="E50" s="42" t="str">
        <f t="shared" ref="E50:E59" si="11">IF(B50&lt;20,"Sumatoria","Promedio")</f>
        <v>Sumatoria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0">
        <v>12.0</v>
      </c>
      <c r="C51" s="40">
        <v>10.0</v>
      </c>
      <c r="D51" s="41">
        <f t="shared" si="10"/>
        <v>22</v>
      </c>
      <c r="E51" s="42" t="str">
        <f t="shared" si="11"/>
        <v>Sumatoria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0">
        <v>14.0</v>
      </c>
      <c r="C52" s="40">
        <v>14.0</v>
      </c>
      <c r="D52" s="41">
        <f t="shared" si="10"/>
        <v>28</v>
      </c>
      <c r="E52" s="42" t="str">
        <f t="shared" si="11"/>
        <v>Sumatoria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75" customHeight="1">
      <c r="A53" s="4"/>
      <c r="B53" s="40">
        <v>15.0</v>
      </c>
      <c r="C53" s="40">
        <v>20.0</v>
      </c>
      <c r="D53" s="41">
        <f t="shared" si="10"/>
        <v>35</v>
      </c>
      <c r="E53" s="42" t="str">
        <f t="shared" si="11"/>
        <v>Sumatoria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0">
        <v>20.0</v>
      </c>
      <c r="C54" s="40">
        <v>25.0</v>
      </c>
      <c r="D54" s="41">
        <f t="shared" si="10"/>
        <v>22.5</v>
      </c>
      <c r="E54" s="42" t="str">
        <f t="shared" si="11"/>
        <v>Promedio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0">
        <v>25.0</v>
      </c>
      <c r="C55" s="40">
        <v>26.0</v>
      </c>
      <c r="D55" s="41">
        <f t="shared" si="10"/>
        <v>25.5</v>
      </c>
      <c r="E55" s="42" t="str">
        <f t="shared" si="11"/>
        <v>Promedio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0">
        <v>28.0</v>
      </c>
      <c r="C56" s="40">
        <v>17.0</v>
      </c>
      <c r="D56" s="41">
        <f t="shared" si="10"/>
        <v>22.5</v>
      </c>
      <c r="E56" s="42" t="str">
        <f t="shared" si="11"/>
        <v>Promedio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0">
        <v>30.0</v>
      </c>
      <c r="C57" s="40">
        <v>10.0</v>
      </c>
      <c r="D57" s="41">
        <f t="shared" si="10"/>
        <v>20</v>
      </c>
      <c r="E57" s="42" t="str">
        <f t="shared" si="11"/>
        <v>Promedio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0">
        <v>34.0</v>
      </c>
      <c r="C58" s="40">
        <v>11.0</v>
      </c>
      <c r="D58" s="41">
        <f t="shared" si="10"/>
        <v>22.5</v>
      </c>
      <c r="E58" s="42" t="str">
        <f t="shared" si="11"/>
        <v>Promedio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0">
        <v>38.0</v>
      </c>
      <c r="C59" s="40">
        <v>15.0</v>
      </c>
      <c r="D59" s="41">
        <f t="shared" si="10"/>
        <v>26.5</v>
      </c>
      <c r="E59" s="42" t="str">
        <f t="shared" si="11"/>
        <v>Promedio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28" t="s">
        <v>42</v>
      </c>
      <c r="C61" s="21"/>
      <c r="D61" s="21"/>
      <c r="E61" s="21"/>
      <c r="F61" s="21"/>
      <c r="G61" s="21"/>
      <c r="H61" s="22"/>
      <c r="I61" s="1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B15:H15"/>
    <mergeCell ref="B16:H16"/>
    <mergeCell ref="B17:H17"/>
    <mergeCell ref="B18:H18"/>
    <mergeCell ref="B35:H35"/>
    <mergeCell ref="B61:H61"/>
  </mergeCells>
  <printOptions/>
  <pageMargins bottom="0.75" footer="0.0" header="0.0" left="0.7" right="0.7" top="0.75"/>
  <pageSetup orientation="portrait"/>
  <drawing r:id="rId1"/>
</worksheet>
</file>