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Programowanie\Projekty\LearningProjects\Graham\"/>
    </mc:Choice>
  </mc:AlternateContent>
  <xr:revisionPtr revIDLastSave="0" documentId="13_ncr:1_{AE3274D2-7B69-4794-B98F-71EF6BB7A5E2}" xr6:coauthVersionLast="47" xr6:coauthVersionMax="47" xr10:uidLastSave="{00000000-0000-0000-0000-000000000000}"/>
  <bookViews>
    <workbookView xWindow="-108" yWindow="-108" windowWidth="23256" windowHeight="12576" firstSheet="1" activeTab="3" xr2:uid="{00000000-000D-0000-FFFF-FFFF00000000}"/>
  </bookViews>
  <sheets>
    <sheet name=".info" sheetId="2" r:id="rId1"/>
    <sheet name=".info essentials" sheetId="3" r:id="rId2"/>
    <sheet name=".financials" sheetId="1" r:id="rId3"/>
    <sheet name=".cashFlo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0" i="3" l="1"/>
  <c r="B18" i="3"/>
  <c r="B20" i="3" s="1"/>
  <c r="B19" i="3" l="1"/>
</calcChain>
</file>

<file path=xl/sharedStrings.xml><?xml version="1.0" encoding="utf-8"?>
<sst xmlns="http://schemas.openxmlformats.org/spreadsheetml/2006/main" count="362" uniqueCount="301">
  <si>
    <t>Research Development</t>
  </si>
  <si>
    <t>Effect Of Accounting Charges</t>
  </si>
  <si>
    <t>Income Before Tax</t>
  </si>
  <si>
    <t>Minority Interest</t>
  </si>
  <si>
    <t>Net Income</t>
  </si>
  <si>
    <t>Selling General Administrative</t>
  </si>
  <si>
    <t>Gross Profit</t>
  </si>
  <si>
    <t>Ebit</t>
  </si>
  <si>
    <t>Operating Income</t>
  </si>
  <si>
    <t>Other Operating Expenses</t>
  </si>
  <si>
    <t>Interest Expense</t>
  </si>
  <si>
    <t>Extraordinary Items</t>
  </si>
  <si>
    <t>Non Recurring</t>
  </si>
  <si>
    <t>Other Items</t>
  </si>
  <si>
    <t>Income Tax Expense</t>
  </si>
  <si>
    <t>Total Revenue</t>
  </si>
  <si>
    <t>Total Operating Expenses</t>
  </si>
  <si>
    <t>Cost Of Revenue</t>
  </si>
  <si>
    <t>Total Other Income Expense Net</t>
  </si>
  <si>
    <t>Discontinued Operations</t>
  </si>
  <si>
    <t>Net Income From Continuing Ops</t>
  </si>
  <si>
    <t>Net Income Applicable To Common Shares</t>
  </si>
  <si>
    <t xml:space="preserve">zip </t>
  </si>
  <si>
    <t xml:space="preserve"> 55144-1000</t>
  </si>
  <si>
    <t xml:space="preserve">sector </t>
  </si>
  <si>
    <t xml:space="preserve"> Industrials</t>
  </si>
  <si>
    <t xml:space="preserve">fullTimeEmployees </t>
  </si>
  <si>
    <t xml:space="preserve">longBusinessSummary </t>
  </si>
  <si>
    <t xml:space="preserve"> 3M Company operates as a diversified technology company worldwide. It operates through four segments: Safety and Industrial</t>
  </si>
  <si>
    <t xml:space="preserve"> Transportation and Electronics</t>
  </si>
  <si>
    <t xml:space="preserve"> Health Care</t>
  </si>
  <si>
    <t xml:space="preserve"> and Consumer. The Safety and Industrial segment offers industrial abrasives and finishing for metalworking applications</t>
  </si>
  <si>
    <t xml:space="preserve"> autobody repair solutions</t>
  </si>
  <si>
    <t xml:space="preserve"> closure systems for personal hygiene products, masking, and packaging materials</t>
  </si>
  <si>
    <t xml:space="preserve"> electrical products and materials for construction and maintenance, power distribution, and electrical original equipment manufacturers</t>
  </si>
  <si>
    <t xml:space="preserve"> structural adhesives and tapes</t>
  </si>
  <si>
    <t xml:space="preserve"> respiratory, hearing, eye, and fall protection solutions</t>
  </si>
  <si>
    <t xml:space="preserve"> and natural and color-coated mineral granules for shingles. The Transportation and Electronics segment provides ceramic solutions</t>
  </si>
  <si>
    <t xml:space="preserve"> attachment tapes, films, sound, and temperature management for transportation vehicles</t>
  </si>
  <si>
    <t xml:space="preserve"> premium large format graphic films for advertising and fleet signage</t>
  </si>
  <si>
    <t xml:space="preserve"> light management films and electronics assembly solutions</t>
  </si>
  <si>
    <t xml:space="preserve"> packaging and interconnection solutions</t>
  </si>
  <si>
    <t xml:space="preserve"> and reflective signage for highway, and vehicle safety. The Healthcare segment offers food safety indicator solutions</t>
  </si>
  <si>
    <t xml:space="preserve"> health care procedure coding and reimbursement software</t>
  </si>
  <si>
    <t xml:space="preserve"> skin, wound care, and infection prevention products and solutions</t>
  </si>
  <si>
    <t xml:space="preserve"> dentistry and orthodontia solutions</t>
  </si>
  <si>
    <t xml:space="preserve"> and filtration and purification systems. The Consumer segment provides consumer bandages, braces, supports and consumer respirators</t>
  </si>
  <si>
    <t xml:space="preserve"> cleaning products for the home</t>
  </si>
  <si>
    <t xml:space="preserve"> retail abrasives, paint accessories, car care DIY products, picture hanging, and consumer air quality solutions</t>
  </si>
  <si>
    <t xml:space="preserve"> and stationery products. It offers its products through e-commerce and traditional wholesalers, retailers, jobbers, distributors, and dealers. The company was founded in 1902 and is based in St. Paul, Minnesota.</t>
  </si>
  <si>
    <t xml:space="preserve">city </t>
  </si>
  <si>
    <t xml:space="preserve"> Saint Paul</t>
  </si>
  <si>
    <t xml:space="preserve">phone </t>
  </si>
  <si>
    <t xml:space="preserve">state </t>
  </si>
  <si>
    <t xml:space="preserve"> MN</t>
  </si>
  <si>
    <t xml:space="preserve">country </t>
  </si>
  <si>
    <t xml:space="preserve"> United States</t>
  </si>
  <si>
    <t xml:space="preserve">companyOfficers </t>
  </si>
  <si>
    <t xml:space="preserve"> []</t>
  </si>
  <si>
    <t xml:space="preserve">website </t>
  </si>
  <si>
    <t xml:space="preserve"> https://www.3m.com</t>
  </si>
  <si>
    <t xml:space="preserve">maxAge </t>
  </si>
  <si>
    <t xml:space="preserve">address1 </t>
  </si>
  <si>
    <t xml:space="preserve"> 3M Center</t>
  </si>
  <si>
    <t xml:space="preserve">industry </t>
  </si>
  <si>
    <t xml:space="preserve"> Conglomerates</t>
  </si>
  <si>
    <t xml:space="preserve">ebitdaMargins </t>
  </si>
  <si>
    <t xml:space="preserve"> 0.24558</t>
  </si>
  <si>
    <t xml:space="preserve">profitMargins </t>
  </si>
  <si>
    <t xml:space="preserve"> 0.11828</t>
  </si>
  <si>
    <t xml:space="preserve">grossMargins </t>
  </si>
  <si>
    <t xml:space="preserve"> 0.44526002</t>
  </si>
  <si>
    <t xml:space="preserve">operatingCashflow </t>
  </si>
  <si>
    <t xml:space="preserve">revenueGrowth </t>
  </si>
  <si>
    <t xml:space="preserve"> -0.028</t>
  </si>
  <si>
    <t xml:space="preserve">operatingMargins </t>
  </si>
  <si>
    <t xml:space="preserve"> 0.19131</t>
  </si>
  <si>
    <t xml:space="preserve">ebitda </t>
  </si>
  <si>
    <t xml:space="preserve">targetLowPrice </t>
  </si>
  <si>
    <t xml:space="preserve">recommendationKey </t>
  </si>
  <si>
    <t xml:space="preserve"> hold</t>
  </si>
  <si>
    <t xml:space="preserve">grossProfits </t>
  </si>
  <si>
    <t xml:space="preserve">freeCashflow </t>
  </si>
  <si>
    <t xml:space="preserve">targetMedianPrice </t>
  </si>
  <si>
    <t xml:space="preserve">currentPrice </t>
  </si>
  <si>
    <t xml:space="preserve"> 142.28</t>
  </si>
  <si>
    <t xml:space="preserve">earningsGrowth </t>
  </si>
  <si>
    <t xml:space="preserve"> -0.947</t>
  </si>
  <si>
    <t xml:space="preserve">currentRatio </t>
  </si>
  <si>
    <t xml:space="preserve"> 1.467</t>
  </si>
  <si>
    <t xml:space="preserve">returnOnAssets </t>
  </si>
  <si>
    <t xml:space="preserve"> 0.08931</t>
  </si>
  <si>
    <t xml:space="preserve">numberOfAnalystOpinions </t>
  </si>
  <si>
    <t xml:space="preserve">targetMeanPrice </t>
  </si>
  <si>
    <t xml:space="preserve"> 146.02</t>
  </si>
  <si>
    <t xml:space="preserve">debtToEquity </t>
  </si>
  <si>
    <t xml:space="preserve"> 124.464</t>
  </si>
  <si>
    <t xml:space="preserve">returnOnEquity </t>
  </si>
  <si>
    <t xml:space="preserve"> 0.2938</t>
  </si>
  <si>
    <t xml:space="preserve">targetHighPrice </t>
  </si>
  <si>
    <t xml:space="preserve">totalCash </t>
  </si>
  <si>
    <t xml:space="preserve">totalDebt </t>
  </si>
  <si>
    <t xml:space="preserve">totalRevenue </t>
  </si>
  <si>
    <t xml:space="preserve">totalCashPerShare </t>
  </si>
  <si>
    <t xml:space="preserve"> 5.239</t>
  </si>
  <si>
    <t xml:space="preserve">financialCurrency </t>
  </si>
  <si>
    <t xml:space="preserve"> USD</t>
  </si>
  <si>
    <t xml:space="preserve">revenuePerShare </t>
  </si>
  <si>
    <t xml:space="preserve"> 61.076</t>
  </si>
  <si>
    <t xml:space="preserve">quickRatio </t>
  </si>
  <si>
    <t xml:space="preserve"> 0.798</t>
  </si>
  <si>
    <t xml:space="preserve">recommendationMean </t>
  </si>
  <si>
    <t xml:space="preserve"> 3.4</t>
  </si>
  <si>
    <t xml:space="preserve">exchange </t>
  </si>
  <si>
    <t xml:space="preserve"> NYQ</t>
  </si>
  <si>
    <t xml:space="preserve">shortName </t>
  </si>
  <si>
    <t xml:space="preserve"> 3M Company</t>
  </si>
  <si>
    <t xml:space="preserve">longName </t>
  </si>
  <si>
    <t xml:space="preserve">exchangeTimezoneName </t>
  </si>
  <si>
    <t xml:space="preserve"> America/New_York</t>
  </si>
  <si>
    <t xml:space="preserve">exchangeTimezoneShortName </t>
  </si>
  <si>
    <t xml:space="preserve"> EDT</t>
  </si>
  <si>
    <t xml:space="preserve">isEsgPopulated </t>
  </si>
  <si>
    <t xml:space="preserve"> False</t>
  </si>
  <si>
    <t xml:space="preserve">gmtOffSetMilliseconds </t>
  </si>
  <si>
    <t xml:space="preserve">quoteType </t>
  </si>
  <si>
    <t xml:space="preserve"> EQUITY</t>
  </si>
  <si>
    <t xml:space="preserve">symbol </t>
  </si>
  <si>
    <t xml:space="preserve"> MMM</t>
  </si>
  <si>
    <t xml:space="preserve">messageBoardId </t>
  </si>
  <si>
    <t xml:space="preserve"> finmb_289194</t>
  </si>
  <si>
    <t xml:space="preserve">market </t>
  </si>
  <si>
    <t xml:space="preserve"> us_market</t>
  </si>
  <si>
    <t xml:space="preserve">annualHoldingsTurnover </t>
  </si>
  <si>
    <t xml:space="preserve"> None</t>
  </si>
  <si>
    <t xml:space="preserve">enterpriseToRevenue </t>
  </si>
  <si>
    <t xml:space="preserve"> 2.735</t>
  </si>
  <si>
    <t xml:space="preserve">beta3Year </t>
  </si>
  <si>
    <t xml:space="preserve">enterpriseToEbitda </t>
  </si>
  <si>
    <t xml:space="preserve"> 11.136</t>
  </si>
  <si>
    <t xml:space="preserve">52WeekChange </t>
  </si>
  <si>
    <t xml:space="preserve"> -0.28687263</t>
  </si>
  <si>
    <t xml:space="preserve">morningStarRiskRating </t>
  </si>
  <si>
    <t xml:space="preserve">forwardEps </t>
  </si>
  <si>
    <t xml:space="preserve"> 10.92</t>
  </si>
  <si>
    <t xml:space="preserve">revenueQuarterlyGrowth </t>
  </si>
  <si>
    <t xml:space="preserve">sharesOutstanding </t>
  </si>
  <si>
    <t xml:space="preserve">fundInceptionDate </t>
  </si>
  <si>
    <t xml:space="preserve">annualReportExpenseRatio </t>
  </si>
  <si>
    <t xml:space="preserve">totalAssets </t>
  </si>
  <si>
    <t xml:space="preserve">bookValue </t>
  </si>
  <si>
    <t xml:space="preserve"> 24.126</t>
  </si>
  <si>
    <t xml:space="preserve">sharesShort </t>
  </si>
  <si>
    <t xml:space="preserve">sharesPercentSharesOut </t>
  </si>
  <si>
    <t xml:space="preserve"> 0.0136</t>
  </si>
  <si>
    <t xml:space="preserve">fundFamily </t>
  </si>
  <si>
    <t xml:space="preserve">lastFiscalYearEnd </t>
  </si>
  <si>
    <t xml:space="preserve">heldPercentInstitutions </t>
  </si>
  <si>
    <t xml:space="preserve"> 0.67538</t>
  </si>
  <si>
    <t xml:space="preserve">netIncomeToCommon </t>
  </si>
  <si>
    <t xml:space="preserve">trailingEps </t>
  </si>
  <si>
    <t xml:space="preserve"> 7.16</t>
  </si>
  <si>
    <t xml:space="preserve">lastDividendValue </t>
  </si>
  <si>
    <t xml:space="preserve"> 1.49</t>
  </si>
  <si>
    <t xml:space="preserve">SandP52WeekChange </t>
  </si>
  <si>
    <t xml:space="preserve"> -0.06884688</t>
  </si>
  <si>
    <t xml:space="preserve">priceToBook </t>
  </si>
  <si>
    <t xml:space="preserve"> 5.8973722</t>
  </si>
  <si>
    <t xml:space="preserve">heldPercentInsiders </t>
  </si>
  <si>
    <t xml:space="preserve"> 0.00087</t>
  </si>
  <si>
    <t xml:space="preserve">nextFiscalYearEnd </t>
  </si>
  <si>
    <t xml:space="preserve">yield </t>
  </si>
  <si>
    <t xml:space="preserve">mostRecentQuarter </t>
  </si>
  <si>
    <t xml:space="preserve">shortRatio </t>
  </si>
  <si>
    <t xml:space="preserve"> 2.44</t>
  </si>
  <si>
    <t xml:space="preserve">sharesShortPreviousMonthDate </t>
  </si>
  <si>
    <t xml:space="preserve">floatShares </t>
  </si>
  <si>
    <t xml:space="preserve">beta </t>
  </si>
  <si>
    <t xml:space="preserve"> 0.945083</t>
  </si>
  <si>
    <t xml:space="preserve">enterpriseValue </t>
  </si>
  <si>
    <t xml:space="preserve">priceHint </t>
  </si>
  <si>
    <t xml:space="preserve">threeYearAverageReturn </t>
  </si>
  <si>
    <t xml:space="preserve">lastSplitDate </t>
  </si>
  <si>
    <t xml:space="preserve">lastSplitFactor </t>
  </si>
  <si>
    <t xml:space="preserve"> 2:1</t>
  </si>
  <si>
    <t xml:space="preserve">legalType </t>
  </si>
  <si>
    <t xml:space="preserve">lastDividendDate </t>
  </si>
  <si>
    <t xml:space="preserve">morningStarOverallRating </t>
  </si>
  <si>
    <t xml:space="preserve">earningsQuarterlyGrowth </t>
  </si>
  <si>
    <t xml:space="preserve"> -0.949</t>
  </si>
  <si>
    <t xml:space="preserve">priceToSalesTrailing12Months </t>
  </si>
  <si>
    <t xml:space="preserve"> 2.3099117</t>
  </si>
  <si>
    <t xml:space="preserve">dateShortInterest </t>
  </si>
  <si>
    <t xml:space="preserve">pegRatio </t>
  </si>
  <si>
    <t xml:space="preserve"> 34.42</t>
  </si>
  <si>
    <t xml:space="preserve">ytdReturn </t>
  </si>
  <si>
    <t xml:space="preserve">forwardPE </t>
  </si>
  <si>
    <t xml:space="preserve"> 13.029304</t>
  </si>
  <si>
    <t xml:space="preserve">lastCapGain </t>
  </si>
  <si>
    <t xml:space="preserve">shortPercentOfFloat </t>
  </si>
  <si>
    <t xml:space="preserve"> 0.0137</t>
  </si>
  <si>
    <t xml:space="preserve">sharesShortPriorMonth </t>
  </si>
  <si>
    <t xml:space="preserve">impliedSharesOutstanding </t>
  </si>
  <si>
    <t xml:space="preserve">category </t>
  </si>
  <si>
    <t xml:space="preserve">fiveYearAverageReturn </t>
  </si>
  <si>
    <t xml:space="preserve">previousClose </t>
  </si>
  <si>
    <t xml:space="preserve"> 143.36</t>
  </si>
  <si>
    <t xml:space="preserve">regularMarketOpen </t>
  </si>
  <si>
    <t xml:space="preserve"> 142.59</t>
  </si>
  <si>
    <t xml:space="preserve">twoHundredDayAverage </t>
  </si>
  <si>
    <t xml:space="preserve"> 157.14035</t>
  </si>
  <si>
    <t xml:space="preserve">trailingAnnualDividendYield </t>
  </si>
  <si>
    <t xml:space="preserve"> 0.04143415</t>
  </si>
  <si>
    <t xml:space="preserve">payoutRatio </t>
  </si>
  <si>
    <t xml:space="preserve"> 0.8296</t>
  </si>
  <si>
    <t xml:space="preserve">volume24Hr </t>
  </si>
  <si>
    <t xml:space="preserve">regularMarketDayHigh </t>
  </si>
  <si>
    <t xml:space="preserve"> 143.55</t>
  </si>
  <si>
    <t xml:space="preserve">navPrice </t>
  </si>
  <si>
    <t xml:space="preserve">averageDailyVolume10Day </t>
  </si>
  <si>
    <t xml:space="preserve">regularMarketPreviousClose </t>
  </si>
  <si>
    <t xml:space="preserve">fiftyDayAverage </t>
  </si>
  <si>
    <t xml:space="preserve"> 136.8506</t>
  </si>
  <si>
    <t xml:space="preserve">trailingAnnualDividendRate </t>
  </si>
  <si>
    <t xml:space="preserve"> 5.94</t>
  </si>
  <si>
    <t xml:space="preserve">open </t>
  </si>
  <si>
    <t xml:space="preserve">toCurrency </t>
  </si>
  <si>
    <t xml:space="preserve">averageVolume10days </t>
  </si>
  <si>
    <t xml:space="preserve">expireDate </t>
  </si>
  <si>
    <t xml:space="preserve">algorithm </t>
  </si>
  <si>
    <t xml:space="preserve">dividendRate </t>
  </si>
  <si>
    <t xml:space="preserve"> 5.96</t>
  </si>
  <si>
    <t xml:space="preserve">exDividendDate </t>
  </si>
  <si>
    <t xml:space="preserve">circulatingSupply </t>
  </si>
  <si>
    <t xml:space="preserve">startDate </t>
  </si>
  <si>
    <t xml:space="preserve">regularMarketDayLow </t>
  </si>
  <si>
    <t xml:space="preserve"> 141.99</t>
  </si>
  <si>
    <t xml:space="preserve">currency </t>
  </si>
  <si>
    <t xml:space="preserve">trailingPE </t>
  </si>
  <si>
    <t xml:space="preserve"> 19.87151</t>
  </si>
  <si>
    <t xml:space="preserve">regularMarketVolume </t>
  </si>
  <si>
    <t xml:space="preserve">lastMarket </t>
  </si>
  <si>
    <t xml:space="preserve">maxSupply </t>
  </si>
  <si>
    <t xml:space="preserve">openInterest </t>
  </si>
  <si>
    <t xml:space="preserve">marketCap </t>
  </si>
  <si>
    <t xml:space="preserve">volumeAllCurrencies </t>
  </si>
  <si>
    <t xml:space="preserve">strikePrice </t>
  </si>
  <si>
    <t xml:space="preserve">averageVolume </t>
  </si>
  <si>
    <t xml:space="preserve">dayLow </t>
  </si>
  <si>
    <t xml:space="preserve">ask </t>
  </si>
  <si>
    <t xml:space="preserve"> 142.44</t>
  </si>
  <si>
    <t xml:space="preserve">askSize </t>
  </si>
  <si>
    <t xml:space="preserve">volume </t>
  </si>
  <si>
    <t xml:space="preserve">fiftyTwoWeekHigh </t>
  </si>
  <si>
    <t xml:space="preserve"> 202.77</t>
  </si>
  <si>
    <t xml:space="preserve">fromCurrency </t>
  </si>
  <si>
    <t xml:space="preserve">fiveYearAvgDividendYield </t>
  </si>
  <si>
    <t xml:space="preserve"> 3.15</t>
  </si>
  <si>
    <t xml:space="preserve">fiftyTwoWeekLow </t>
  </si>
  <si>
    <t xml:space="preserve"> 125.6</t>
  </si>
  <si>
    <t xml:space="preserve">bid </t>
  </si>
  <si>
    <t xml:space="preserve"> 142.4</t>
  </si>
  <si>
    <t xml:space="preserve">tradeable </t>
  </si>
  <si>
    <t xml:space="preserve">dividendYield </t>
  </si>
  <si>
    <t xml:space="preserve"> 0.0416</t>
  </si>
  <si>
    <t xml:space="preserve">bidSize </t>
  </si>
  <si>
    <t xml:space="preserve">dayHigh </t>
  </si>
  <si>
    <t xml:space="preserve">coinMarketCapLink </t>
  </si>
  <si>
    <t xml:space="preserve">regularMarketPrice </t>
  </si>
  <si>
    <t xml:space="preserve">preMarketPrice </t>
  </si>
  <si>
    <t xml:space="preserve"> 142.14</t>
  </si>
  <si>
    <t xml:space="preserve">logo_url </t>
  </si>
  <si>
    <t xml:space="preserve"> https://logo.clearbit.com/3m.com</t>
  </si>
  <si>
    <t xml:space="preserve">trailingPegRatio </t>
  </si>
  <si>
    <t xml:space="preserve"> 2.3619</t>
  </si>
  <si>
    <t>obecna cena za akcję</t>
  </si>
  <si>
    <t>Enterprise Value = Market Cap + Debt - Cash</t>
  </si>
  <si>
    <t>EPS = net income / shares outs.</t>
  </si>
  <si>
    <t>PE = current price / eps</t>
  </si>
  <si>
    <t>eps - earnings per share</t>
  </si>
  <si>
    <t>pe - price to earnings</t>
  </si>
  <si>
    <t>equals here market cap</t>
  </si>
  <si>
    <t>Market value = current price / eps * net income</t>
  </si>
  <si>
    <t>Capital Expenditures</t>
  </si>
  <si>
    <t>Change To Netincome</t>
  </si>
  <si>
    <t>Other Cashflows From Financing Activities</t>
  </si>
  <si>
    <t>Change To Account Receivables</t>
  </si>
  <si>
    <t>Change To Inventory</t>
  </si>
  <si>
    <t>Dividends Paid</t>
  </si>
  <si>
    <t>Other Cashflows From Investing Activities</t>
  </si>
  <si>
    <t>Depreciation</t>
  </si>
  <si>
    <t>Total Cash From Operating Activities</t>
  </si>
  <si>
    <t>Effect Of Exchange Rate</t>
  </si>
  <si>
    <t>Repurchase Of Stock</t>
  </si>
  <si>
    <t>Change In Cash</t>
  </si>
  <si>
    <t>Issuance Of Stock</t>
  </si>
  <si>
    <t>Total Cash From Financing Activities</t>
  </si>
  <si>
    <t>Net Borrowings</t>
  </si>
  <si>
    <t>Total Cashflows From Investing Activities</t>
  </si>
  <si>
    <t>Change To Liabilities</t>
  </si>
  <si>
    <t>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</si>
</sst>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3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3CC2-68A8-4B6A-A887-538F4D733F8F}">
  <dimension ref="A1:W154"/>
  <sheetViews>
    <sheetView topLeftCell="A13" workbookViewId="0">
      <selection activeCell="A28" sqref="A28:B28"/>
    </sheetView>
  </sheetViews>
  <sheetFormatPr defaultRowHeight="14.4" x14ac:dyDescent="0.3"/>
  <cols>
    <col min="1" max="1" width="26.77734375" customWidth="1"/>
    <col min="2" max="2" width="39.6640625" customWidth="1"/>
  </cols>
  <sheetData>
    <row r="1" spans="1:23" x14ac:dyDescent="0.3">
      <c r="A1" t="s">
        <v>22</v>
      </c>
      <c r="B1" t="s">
        <v>23</v>
      </c>
    </row>
    <row r="2" spans="1:23" x14ac:dyDescent="0.3">
      <c r="A2" t="s">
        <v>24</v>
      </c>
      <c r="B2" t="s">
        <v>25</v>
      </c>
    </row>
    <row r="3" spans="1:23" x14ac:dyDescent="0.3">
      <c r="A3" t="s">
        <v>26</v>
      </c>
      <c r="B3">
        <v>95000</v>
      </c>
    </row>
    <row r="4" spans="1:23" x14ac:dyDescent="0.3">
      <c r="A4" t="s">
        <v>27</v>
      </c>
      <c r="B4" t="s">
        <v>28</v>
      </c>
      <c r="C4" t="s">
        <v>29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40</v>
      </c>
      <c r="O4" t="s">
        <v>41</v>
      </c>
      <c r="P4" t="s">
        <v>42</v>
      </c>
      <c r="Q4" t="s">
        <v>43</v>
      </c>
      <c r="R4" t="s">
        <v>44</v>
      </c>
      <c r="S4" t="s">
        <v>45</v>
      </c>
      <c r="T4" t="s">
        <v>46</v>
      </c>
      <c r="U4" t="s">
        <v>47</v>
      </c>
      <c r="V4" t="s">
        <v>48</v>
      </c>
      <c r="W4" t="s">
        <v>49</v>
      </c>
    </row>
    <row r="5" spans="1:23" x14ac:dyDescent="0.3">
      <c r="A5" t="s">
        <v>50</v>
      </c>
      <c r="B5" t="s">
        <v>51</v>
      </c>
    </row>
    <row r="6" spans="1:23" x14ac:dyDescent="0.3">
      <c r="A6" t="s">
        <v>52</v>
      </c>
      <c r="B6" s="3">
        <v>6517331110</v>
      </c>
    </row>
    <row r="7" spans="1:23" x14ac:dyDescent="0.3">
      <c r="A7" t="s">
        <v>53</v>
      </c>
      <c r="B7" t="s">
        <v>54</v>
      </c>
    </row>
    <row r="8" spans="1:23" x14ac:dyDescent="0.3">
      <c r="A8" t="s">
        <v>55</v>
      </c>
      <c r="B8" t="s">
        <v>56</v>
      </c>
    </row>
    <row r="9" spans="1:23" x14ac:dyDescent="0.3">
      <c r="A9" t="s">
        <v>57</v>
      </c>
      <c r="B9" t="s">
        <v>58</v>
      </c>
    </row>
    <row r="10" spans="1:23" x14ac:dyDescent="0.3">
      <c r="A10" t="s">
        <v>59</v>
      </c>
      <c r="B10" t="s">
        <v>60</v>
      </c>
    </row>
    <row r="11" spans="1:23" x14ac:dyDescent="0.3">
      <c r="A11" t="s">
        <v>61</v>
      </c>
      <c r="B11">
        <v>1</v>
      </c>
    </row>
    <row r="12" spans="1:23" x14ac:dyDescent="0.3">
      <c r="A12" t="s">
        <v>62</v>
      </c>
      <c r="B12" t="s">
        <v>63</v>
      </c>
    </row>
    <row r="13" spans="1:23" x14ac:dyDescent="0.3">
      <c r="A13" t="s">
        <v>64</v>
      </c>
      <c r="B13" t="s">
        <v>65</v>
      </c>
    </row>
    <row r="14" spans="1:23" x14ac:dyDescent="0.3">
      <c r="A14" t="s">
        <v>66</v>
      </c>
      <c r="B14" t="s">
        <v>67</v>
      </c>
    </row>
    <row r="15" spans="1:23" x14ac:dyDescent="0.3">
      <c r="A15" t="s">
        <v>68</v>
      </c>
      <c r="B15" t="s">
        <v>69</v>
      </c>
    </row>
    <row r="16" spans="1:23" x14ac:dyDescent="0.3">
      <c r="A16" t="s">
        <v>70</v>
      </c>
      <c r="B16" t="s">
        <v>71</v>
      </c>
    </row>
    <row r="17" spans="1:2" x14ac:dyDescent="0.3">
      <c r="A17" t="s">
        <v>72</v>
      </c>
      <c r="B17">
        <v>6016999936</v>
      </c>
    </row>
    <row r="18" spans="1:2" x14ac:dyDescent="0.3">
      <c r="A18" t="s">
        <v>73</v>
      </c>
      <c r="B18" t="s">
        <v>74</v>
      </c>
    </row>
    <row r="19" spans="1:2" x14ac:dyDescent="0.3">
      <c r="A19" t="s">
        <v>75</v>
      </c>
      <c r="B19" t="s">
        <v>76</v>
      </c>
    </row>
    <row r="20" spans="1:2" x14ac:dyDescent="0.3">
      <c r="A20" t="s">
        <v>77</v>
      </c>
      <c r="B20">
        <v>8615999488</v>
      </c>
    </row>
    <row r="21" spans="1:2" x14ac:dyDescent="0.3">
      <c r="A21" t="s">
        <v>78</v>
      </c>
      <c r="B21">
        <v>118</v>
      </c>
    </row>
    <row r="22" spans="1:2" x14ac:dyDescent="0.3">
      <c r="A22" t="s">
        <v>79</v>
      </c>
      <c r="B22" t="s">
        <v>80</v>
      </c>
    </row>
    <row r="23" spans="1:2" x14ac:dyDescent="0.3">
      <c r="A23" t="s">
        <v>81</v>
      </c>
      <c r="B23">
        <v>16579000000</v>
      </c>
    </row>
    <row r="24" spans="1:2" x14ac:dyDescent="0.3">
      <c r="A24" t="s">
        <v>82</v>
      </c>
      <c r="B24">
        <v>3868499968</v>
      </c>
    </row>
    <row r="25" spans="1:2" x14ac:dyDescent="0.3">
      <c r="A25" t="s">
        <v>83</v>
      </c>
      <c r="B25">
        <v>145</v>
      </c>
    </row>
    <row r="26" spans="1:2" x14ac:dyDescent="0.3">
      <c r="A26" t="s">
        <v>84</v>
      </c>
      <c r="B26" t="s">
        <v>85</v>
      </c>
    </row>
    <row r="27" spans="1:2" x14ac:dyDescent="0.3">
      <c r="A27" t="s">
        <v>86</v>
      </c>
      <c r="B27" t="s">
        <v>87</v>
      </c>
    </row>
    <row r="28" spans="1:2" x14ac:dyDescent="0.3">
      <c r="A28" t="s">
        <v>88</v>
      </c>
      <c r="B28" t="s">
        <v>89</v>
      </c>
    </row>
    <row r="29" spans="1:2" x14ac:dyDescent="0.3">
      <c r="A29" t="s">
        <v>90</v>
      </c>
      <c r="B29" t="s">
        <v>91</v>
      </c>
    </row>
    <row r="30" spans="1:2" x14ac:dyDescent="0.3">
      <c r="A30" t="s">
        <v>92</v>
      </c>
      <c r="B30">
        <v>18</v>
      </c>
    </row>
    <row r="31" spans="1:2" x14ac:dyDescent="0.3">
      <c r="A31" t="s">
        <v>93</v>
      </c>
      <c r="B31" t="s">
        <v>94</v>
      </c>
    </row>
    <row r="32" spans="1:2" x14ac:dyDescent="0.3">
      <c r="A32" t="s">
        <v>95</v>
      </c>
      <c r="B32" t="s">
        <v>96</v>
      </c>
    </row>
    <row r="33" spans="1:2" x14ac:dyDescent="0.3">
      <c r="A33" t="s">
        <v>97</v>
      </c>
      <c r="B33" t="s">
        <v>98</v>
      </c>
    </row>
    <row r="34" spans="1:2" x14ac:dyDescent="0.3">
      <c r="A34" t="s">
        <v>99</v>
      </c>
      <c r="B34">
        <v>210</v>
      </c>
    </row>
    <row r="35" spans="1:2" x14ac:dyDescent="0.3">
      <c r="A35" t="s">
        <v>100</v>
      </c>
      <c r="B35">
        <v>2984000000</v>
      </c>
    </row>
    <row r="36" spans="1:2" x14ac:dyDescent="0.3">
      <c r="A36" t="s">
        <v>101</v>
      </c>
      <c r="B36">
        <v>17195999232</v>
      </c>
    </row>
    <row r="37" spans="1:2" x14ac:dyDescent="0.3">
      <c r="A37" t="s">
        <v>102</v>
      </c>
      <c r="B37">
        <v>35085000704</v>
      </c>
    </row>
    <row r="38" spans="1:2" x14ac:dyDescent="0.3">
      <c r="A38" t="s">
        <v>103</v>
      </c>
      <c r="B38" t="s">
        <v>104</v>
      </c>
    </row>
    <row r="39" spans="1:2" x14ac:dyDescent="0.3">
      <c r="A39" t="s">
        <v>105</v>
      </c>
      <c r="B39" t="s">
        <v>106</v>
      </c>
    </row>
    <row r="40" spans="1:2" x14ac:dyDescent="0.3">
      <c r="A40" t="s">
        <v>107</v>
      </c>
      <c r="B40" t="s">
        <v>108</v>
      </c>
    </row>
    <row r="41" spans="1:2" x14ac:dyDescent="0.3">
      <c r="A41" t="s">
        <v>109</v>
      </c>
      <c r="B41" t="s">
        <v>110</v>
      </c>
    </row>
    <row r="42" spans="1:2" x14ac:dyDescent="0.3">
      <c r="A42" t="s">
        <v>111</v>
      </c>
      <c r="B42" t="s">
        <v>112</v>
      </c>
    </row>
    <row r="43" spans="1:2" x14ac:dyDescent="0.3">
      <c r="A43" t="s">
        <v>113</v>
      </c>
      <c r="B43" t="s">
        <v>114</v>
      </c>
    </row>
    <row r="44" spans="1:2" x14ac:dyDescent="0.3">
      <c r="A44" t="s">
        <v>115</v>
      </c>
      <c r="B44" t="s">
        <v>116</v>
      </c>
    </row>
    <row r="45" spans="1:2" x14ac:dyDescent="0.3">
      <c r="A45" t="s">
        <v>117</v>
      </c>
      <c r="B45" t="s">
        <v>116</v>
      </c>
    </row>
    <row r="46" spans="1:2" x14ac:dyDescent="0.3">
      <c r="A46" t="s">
        <v>118</v>
      </c>
      <c r="B46" t="s">
        <v>119</v>
      </c>
    </row>
    <row r="47" spans="1:2" x14ac:dyDescent="0.3">
      <c r="A47" t="s">
        <v>120</v>
      </c>
      <c r="B47" t="s">
        <v>121</v>
      </c>
    </row>
    <row r="48" spans="1:2" x14ac:dyDescent="0.3">
      <c r="A48" t="s">
        <v>122</v>
      </c>
      <c r="B48" t="s">
        <v>123</v>
      </c>
    </row>
    <row r="49" spans="1:2" x14ac:dyDescent="0.3">
      <c r="A49" t="s">
        <v>124</v>
      </c>
      <c r="B49">
        <v>-14400000</v>
      </c>
    </row>
    <row r="50" spans="1:2" x14ac:dyDescent="0.3">
      <c r="A50" t="s">
        <v>125</v>
      </c>
      <c r="B50" t="s">
        <v>126</v>
      </c>
    </row>
    <row r="51" spans="1:2" x14ac:dyDescent="0.3">
      <c r="A51" t="s">
        <v>127</v>
      </c>
      <c r="B51" t="s">
        <v>128</v>
      </c>
    </row>
    <row r="52" spans="1:2" x14ac:dyDescent="0.3">
      <c r="A52" t="s">
        <v>129</v>
      </c>
      <c r="B52" t="s">
        <v>130</v>
      </c>
    </row>
    <row r="53" spans="1:2" x14ac:dyDescent="0.3">
      <c r="A53" t="s">
        <v>131</v>
      </c>
      <c r="B53" t="s">
        <v>132</v>
      </c>
    </row>
    <row r="54" spans="1:2" x14ac:dyDescent="0.3">
      <c r="A54" t="s">
        <v>133</v>
      </c>
      <c r="B54" t="s">
        <v>134</v>
      </c>
    </row>
    <row r="55" spans="1:2" x14ac:dyDescent="0.3">
      <c r="A55" t="s">
        <v>135</v>
      </c>
      <c r="B55" t="s">
        <v>136</v>
      </c>
    </row>
    <row r="56" spans="1:2" x14ac:dyDescent="0.3">
      <c r="A56" t="s">
        <v>137</v>
      </c>
      <c r="B56" t="s">
        <v>134</v>
      </c>
    </row>
    <row r="57" spans="1:2" x14ac:dyDescent="0.3">
      <c r="A57" t="s">
        <v>138</v>
      </c>
      <c r="B57" t="s">
        <v>139</v>
      </c>
    </row>
    <row r="58" spans="1:2" x14ac:dyDescent="0.3">
      <c r="A58" t="s">
        <v>140</v>
      </c>
      <c r="B58" t="s">
        <v>141</v>
      </c>
    </row>
    <row r="59" spans="1:2" x14ac:dyDescent="0.3">
      <c r="A59" t="s">
        <v>142</v>
      </c>
      <c r="B59" t="s">
        <v>134</v>
      </c>
    </row>
    <row r="60" spans="1:2" x14ac:dyDescent="0.3">
      <c r="A60" t="s">
        <v>143</v>
      </c>
      <c r="B60" t="s">
        <v>144</v>
      </c>
    </row>
    <row r="61" spans="1:2" x14ac:dyDescent="0.3">
      <c r="A61" t="s">
        <v>145</v>
      </c>
      <c r="B61" t="s">
        <v>134</v>
      </c>
    </row>
    <row r="62" spans="1:2" x14ac:dyDescent="0.3">
      <c r="A62" t="s">
        <v>146</v>
      </c>
      <c r="B62">
        <v>569603968</v>
      </c>
    </row>
    <row r="63" spans="1:2" x14ac:dyDescent="0.3">
      <c r="A63" t="s">
        <v>147</v>
      </c>
      <c r="B63" t="s">
        <v>134</v>
      </c>
    </row>
    <row r="64" spans="1:2" x14ac:dyDescent="0.3">
      <c r="A64" t="s">
        <v>148</v>
      </c>
      <c r="B64" t="s">
        <v>134</v>
      </c>
    </row>
    <row r="65" spans="1:2" x14ac:dyDescent="0.3">
      <c r="A65" t="s">
        <v>149</v>
      </c>
      <c r="B65" t="s">
        <v>134</v>
      </c>
    </row>
    <row r="66" spans="1:2" x14ac:dyDescent="0.3">
      <c r="A66" t="s">
        <v>150</v>
      </c>
      <c r="B66" t="s">
        <v>151</v>
      </c>
    </row>
    <row r="67" spans="1:2" x14ac:dyDescent="0.3">
      <c r="A67" t="s">
        <v>152</v>
      </c>
      <c r="B67">
        <v>7765938</v>
      </c>
    </row>
    <row r="68" spans="1:2" x14ac:dyDescent="0.3">
      <c r="A68" t="s">
        <v>153</v>
      </c>
      <c r="B68" t="s">
        <v>154</v>
      </c>
    </row>
    <row r="69" spans="1:2" x14ac:dyDescent="0.3">
      <c r="A69" t="s">
        <v>155</v>
      </c>
      <c r="B69" t="s">
        <v>134</v>
      </c>
    </row>
    <row r="70" spans="1:2" x14ac:dyDescent="0.3">
      <c r="A70" t="s">
        <v>156</v>
      </c>
      <c r="B70">
        <v>1640908800</v>
      </c>
    </row>
    <row r="71" spans="1:2" x14ac:dyDescent="0.3">
      <c r="A71" t="s">
        <v>157</v>
      </c>
      <c r="B71" t="s">
        <v>158</v>
      </c>
    </row>
    <row r="72" spans="1:2" x14ac:dyDescent="0.3">
      <c r="A72" t="s">
        <v>159</v>
      </c>
      <c r="B72">
        <v>4150000128</v>
      </c>
    </row>
    <row r="73" spans="1:2" x14ac:dyDescent="0.3">
      <c r="A73" t="s">
        <v>160</v>
      </c>
      <c r="B73" t="s">
        <v>161</v>
      </c>
    </row>
    <row r="74" spans="1:2" x14ac:dyDescent="0.3">
      <c r="A74" t="s">
        <v>162</v>
      </c>
      <c r="B74" t="s">
        <v>163</v>
      </c>
    </row>
    <row r="75" spans="1:2" x14ac:dyDescent="0.3">
      <c r="A75" t="s">
        <v>164</v>
      </c>
      <c r="B75" t="s">
        <v>165</v>
      </c>
    </row>
    <row r="76" spans="1:2" x14ac:dyDescent="0.3">
      <c r="A76" t="s">
        <v>166</v>
      </c>
      <c r="B76" t="s">
        <v>167</v>
      </c>
    </row>
    <row r="77" spans="1:2" x14ac:dyDescent="0.3">
      <c r="A77" t="s">
        <v>168</v>
      </c>
      <c r="B77" t="s">
        <v>169</v>
      </c>
    </row>
    <row r="78" spans="1:2" x14ac:dyDescent="0.3">
      <c r="A78" t="s">
        <v>170</v>
      </c>
      <c r="B78">
        <v>1703980800</v>
      </c>
    </row>
    <row r="79" spans="1:2" x14ac:dyDescent="0.3">
      <c r="A79" t="s">
        <v>171</v>
      </c>
      <c r="B79" t="s">
        <v>134</v>
      </c>
    </row>
    <row r="80" spans="1:2" x14ac:dyDescent="0.3">
      <c r="A80" t="s">
        <v>172</v>
      </c>
      <c r="B80">
        <v>1656547200</v>
      </c>
    </row>
    <row r="81" spans="1:2" x14ac:dyDescent="0.3">
      <c r="A81" t="s">
        <v>173</v>
      </c>
      <c r="B81" t="s">
        <v>174</v>
      </c>
    </row>
    <row r="82" spans="1:2" x14ac:dyDescent="0.3">
      <c r="A82" t="s">
        <v>175</v>
      </c>
      <c r="B82">
        <v>1655251200</v>
      </c>
    </row>
    <row r="83" spans="1:2" x14ac:dyDescent="0.3">
      <c r="A83" t="s">
        <v>176</v>
      </c>
      <c r="B83">
        <v>569096981</v>
      </c>
    </row>
    <row r="84" spans="1:2" x14ac:dyDescent="0.3">
      <c r="A84" t="s">
        <v>177</v>
      </c>
      <c r="B84" t="s">
        <v>178</v>
      </c>
    </row>
    <row r="85" spans="1:2" x14ac:dyDescent="0.3">
      <c r="A85" t="s">
        <v>179</v>
      </c>
      <c r="B85">
        <v>95944417280</v>
      </c>
    </row>
    <row r="86" spans="1:2" x14ac:dyDescent="0.3">
      <c r="A86" t="s">
        <v>180</v>
      </c>
      <c r="B86">
        <v>2</v>
      </c>
    </row>
    <row r="87" spans="1:2" x14ac:dyDescent="0.3">
      <c r="A87" t="s">
        <v>181</v>
      </c>
      <c r="B87" t="s">
        <v>134</v>
      </c>
    </row>
    <row r="88" spans="1:2" x14ac:dyDescent="0.3">
      <c r="A88" t="s">
        <v>182</v>
      </c>
      <c r="B88">
        <v>1064880000</v>
      </c>
    </row>
    <row r="89" spans="1:2" x14ac:dyDescent="0.3">
      <c r="A89" t="s">
        <v>183</v>
      </c>
      <c r="B89" t="s">
        <v>184</v>
      </c>
    </row>
    <row r="90" spans="1:2" x14ac:dyDescent="0.3">
      <c r="A90" t="s">
        <v>185</v>
      </c>
      <c r="B90" t="s">
        <v>134</v>
      </c>
    </row>
    <row r="91" spans="1:2" x14ac:dyDescent="0.3">
      <c r="A91" t="s">
        <v>186</v>
      </c>
      <c r="B91">
        <v>1652918400</v>
      </c>
    </row>
    <row r="92" spans="1:2" x14ac:dyDescent="0.3">
      <c r="A92" t="s">
        <v>187</v>
      </c>
      <c r="B92" t="s">
        <v>134</v>
      </c>
    </row>
    <row r="93" spans="1:2" x14ac:dyDescent="0.3">
      <c r="A93" t="s">
        <v>188</v>
      </c>
      <c r="B93" t="s">
        <v>189</v>
      </c>
    </row>
    <row r="94" spans="1:2" x14ac:dyDescent="0.3">
      <c r="A94" t="s">
        <v>190</v>
      </c>
      <c r="B94" t="s">
        <v>191</v>
      </c>
    </row>
    <row r="95" spans="1:2" x14ac:dyDescent="0.3">
      <c r="A95" t="s">
        <v>192</v>
      </c>
      <c r="B95">
        <v>1657843200</v>
      </c>
    </row>
    <row r="96" spans="1:2" x14ac:dyDescent="0.3">
      <c r="A96" t="s">
        <v>193</v>
      </c>
      <c r="B96" t="s">
        <v>194</v>
      </c>
    </row>
    <row r="97" spans="1:2" x14ac:dyDescent="0.3">
      <c r="A97" t="s">
        <v>195</v>
      </c>
      <c r="B97" t="s">
        <v>134</v>
      </c>
    </row>
    <row r="98" spans="1:2" x14ac:dyDescent="0.3">
      <c r="A98" t="s">
        <v>196</v>
      </c>
      <c r="B98" t="s">
        <v>197</v>
      </c>
    </row>
    <row r="99" spans="1:2" x14ac:dyDescent="0.3">
      <c r="A99" t="s">
        <v>198</v>
      </c>
      <c r="B99" t="s">
        <v>134</v>
      </c>
    </row>
    <row r="100" spans="1:2" x14ac:dyDescent="0.3">
      <c r="A100" t="s">
        <v>199</v>
      </c>
      <c r="B100" t="s">
        <v>200</v>
      </c>
    </row>
    <row r="101" spans="1:2" x14ac:dyDescent="0.3">
      <c r="A101" t="s">
        <v>201</v>
      </c>
      <c r="B101">
        <v>9123534</v>
      </c>
    </row>
    <row r="102" spans="1:2" x14ac:dyDescent="0.3">
      <c r="A102" t="s">
        <v>202</v>
      </c>
      <c r="B102">
        <v>0</v>
      </c>
    </row>
    <row r="103" spans="1:2" x14ac:dyDescent="0.3">
      <c r="A103" t="s">
        <v>203</v>
      </c>
      <c r="B103" t="s">
        <v>134</v>
      </c>
    </row>
    <row r="104" spans="1:2" x14ac:dyDescent="0.3">
      <c r="A104" t="s">
        <v>204</v>
      </c>
      <c r="B104" t="s">
        <v>134</v>
      </c>
    </row>
    <row r="105" spans="1:2" x14ac:dyDescent="0.3">
      <c r="A105" t="s">
        <v>205</v>
      </c>
      <c r="B105" t="s">
        <v>206</v>
      </c>
    </row>
    <row r="106" spans="1:2" x14ac:dyDescent="0.3">
      <c r="A106" t="s">
        <v>207</v>
      </c>
      <c r="B106" t="s">
        <v>208</v>
      </c>
    </row>
    <row r="107" spans="1:2" x14ac:dyDescent="0.3">
      <c r="A107" t="s">
        <v>209</v>
      </c>
      <c r="B107" t="s">
        <v>210</v>
      </c>
    </row>
    <row r="108" spans="1:2" x14ac:dyDescent="0.3">
      <c r="A108" t="s">
        <v>211</v>
      </c>
      <c r="B108" t="s">
        <v>212</v>
      </c>
    </row>
    <row r="109" spans="1:2" x14ac:dyDescent="0.3">
      <c r="A109" t="s">
        <v>213</v>
      </c>
      <c r="B109" t="s">
        <v>214</v>
      </c>
    </row>
    <row r="110" spans="1:2" x14ac:dyDescent="0.3">
      <c r="A110" t="s">
        <v>215</v>
      </c>
      <c r="B110" t="s">
        <v>134</v>
      </c>
    </row>
    <row r="111" spans="1:2" x14ac:dyDescent="0.3">
      <c r="A111" t="s">
        <v>216</v>
      </c>
      <c r="B111" t="s">
        <v>217</v>
      </c>
    </row>
    <row r="112" spans="1:2" x14ac:dyDescent="0.3">
      <c r="A112" t="s">
        <v>218</v>
      </c>
      <c r="B112" t="s">
        <v>134</v>
      </c>
    </row>
    <row r="113" spans="1:2" x14ac:dyDescent="0.3">
      <c r="A113" t="s">
        <v>219</v>
      </c>
      <c r="B113">
        <v>3812990</v>
      </c>
    </row>
    <row r="114" spans="1:2" x14ac:dyDescent="0.3">
      <c r="A114" t="s">
        <v>220</v>
      </c>
      <c r="B114" t="s">
        <v>206</v>
      </c>
    </row>
    <row r="115" spans="1:2" x14ac:dyDescent="0.3">
      <c r="A115" t="s">
        <v>221</v>
      </c>
      <c r="B115" t="s">
        <v>222</v>
      </c>
    </row>
    <row r="116" spans="1:2" x14ac:dyDescent="0.3">
      <c r="A116" t="s">
        <v>223</v>
      </c>
      <c r="B116" t="s">
        <v>224</v>
      </c>
    </row>
    <row r="117" spans="1:2" x14ac:dyDescent="0.3">
      <c r="A117" t="s">
        <v>225</v>
      </c>
      <c r="B117" t="s">
        <v>208</v>
      </c>
    </row>
    <row r="118" spans="1:2" x14ac:dyDescent="0.3">
      <c r="A118" t="s">
        <v>226</v>
      </c>
      <c r="B118" t="s">
        <v>134</v>
      </c>
    </row>
    <row r="119" spans="1:2" x14ac:dyDescent="0.3">
      <c r="A119" t="s">
        <v>227</v>
      </c>
      <c r="B119">
        <v>3812990</v>
      </c>
    </row>
    <row r="120" spans="1:2" x14ac:dyDescent="0.3">
      <c r="A120" t="s">
        <v>228</v>
      </c>
      <c r="B120" t="s">
        <v>134</v>
      </c>
    </row>
    <row r="121" spans="1:2" x14ac:dyDescent="0.3">
      <c r="A121" t="s">
        <v>229</v>
      </c>
      <c r="B121" t="s">
        <v>134</v>
      </c>
    </row>
    <row r="122" spans="1:2" x14ac:dyDescent="0.3">
      <c r="A122" t="s">
        <v>230</v>
      </c>
      <c r="B122" t="s">
        <v>231</v>
      </c>
    </row>
    <row r="123" spans="1:2" x14ac:dyDescent="0.3">
      <c r="A123" t="s">
        <v>232</v>
      </c>
      <c r="B123">
        <v>1652918400</v>
      </c>
    </row>
    <row r="124" spans="1:2" x14ac:dyDescent="0.3">
      <c r="A124" t="s">
        <v>233</v>
      </c>
      <c r="B124" t="s">
        <v>134</v>
      </c>
    </row>
    <row r="125" spans="1:2" x14ac:dyDescent="0.3">
      <c r="A125" t="s">
        <v>234</v>
      </c>
      <c r="B125" t="s">
        <v>134</v>
      </c>
    </row>
    <row r="126" spans="1:2" x14ac:dyDescent="0.3">
      <c r="A126" t="s">
        <v>235</v>
      </c>
      <c r="B126" t="s">
        <v>236</v>
      </c>
    </row>
    <row r="127" spans="1:2" x14ac:dyDescent="0.3">
      <c r="A127" t="s">
        <v>237</v>
      </c>
      <c r="B127" t="s">
        <v>106</v>
      </c>
    </row>
    <row r="128" spans="1:2" x14ac:dyDescent="0.3">
      <c r="A128" t="s">
        <v>238</v>
      </c>
      <c r="B128" t="s">
        <v>239</v>
      </c>
    </row>
    <row r="129" spans="1:2" x14ac:dyDescent="0.3">
      <c r="A129" t="s">
        <v>240</v>
      </c>
      <c r="B129">
        <v>1717470</v>
      </c>
    </row>
    <row r="130" spans="1:2" x14ac:dyDescent="0.3">
      <c r="A130" t="s">
        <v>241</v>
      </c>
      <c r="B130" t="s">
        <v>134</v>
      </c>
    </row>
    <row r="131" spans="1:2" x14ac:dyDescent="0.3">
      <c r="A131" t="s">
        <v>242</v>
      </c>
      <c r="B131" t="s">
        <v>134</v>
      </c>
    </row>
    <row r="132" spans="1:2" x14ac:dyDescent="0.3">
      <c r="A132" t="s">
        <v>243</v>
      </c>
      <c r="B132" t="s">
        <v>134</v>
      </c>
    </row>
    <row r="133" spans="1:2" x14ac:dyDescent="0.3">
      <c r="A133" t="s">
        <v>244</v>
      </c>
      <c r="B133">
        <v>81043251200</v>
      </c>
    </row>
    <row r="134" spans="1:2" x14ac:dyDescent="0.3">
      <c r="A134" t="s">
        <v>245</v>
      </c>
      <c r="B134" t="s">
        <v>134</v>
      </c>
    </row>
    <row r="135" spans="1:2" x14ac:dyDescent="0.3">
      <c r="A135" t="s">
        <v>246</v>
      </c>
      <c r="B135" t="s">
        <v>134</v>
      </c>
    </row>
    <row r="136" spans="1:2" x14ac:dyDescent="0.3">
      <c r="A136" t="s">
        <v>247</v>
      </c>
      <c r="B136">
        <v>3094204</v>
      </c>
    </row>
    <row r="137" spans="1:2" x14ac:dyDescent="0.3">
      <c r="A137" t="s">
        <v>248</v>
      </c>
      <c r="B137" t="s">
        <v>236</v>
      </c>
    </row>
    <row r="138" spans="1:2" x14ac:dyDescent="0.3">
      <c r="A138" t="s">
        <v>249</v>
      </c>
      <c r="B138" t="s">
        <v>250</v>
      </c>
    </row>
    <row r="139" spans="1:2" x14ac:dyDescent="0.3">
      <c r="A139" t="s">
        <v>251</v>
      </c>
      <c r="B139">
        <v>900</v>
      </c>
    </row>
    <row r="140" spans="1:2" x14ac:dyDescent="0.3">
      <c r="A140" t="s">
        <v>252</v>
      </c>
      <c r="B140">
        <v>1717470</v>
      </c>
    </row>
    <row r="141" spans="1:2" x14ac:dyDescent="0.3">
      <c r="A141" t="s">
        <v>253</v>
      </c>
      <c r="B141" t="s">
        <v>254</v>
      </c>
    </row>
    <row r="142" spans="1:2" x14ac:dyDescent="0.3">
      <c r="A142" t="s">
        <v>255</v>
      </c>
      <c r="B142" t="s">
        <v>134</v>
      </c>
    </row>
    <row r="143" spans="1:2" x14ac:dyDescent="0.3">
      <c r="A143" t="s">
        <v>256</v>
      </c>
      <c r="B143" t="s">
        <v>257</v>
      </c>
    </row>
    <row r="144" spans="1:2" x14ac:dyDescent="0.3">
      <c r="A144" t="s">
        <v>258</v>
      </c>
      <c r="B144" t="s">
        <v>259</v>
      </c>
    </row>
    <row r="145" spans="1:2" x14ac:dyDescent="0.3">
      <c r="A145" t="s">
        <v>260</v>
      </c>
      <c r="B145" t="s">
        <v>261</v>
      </c>
    </row>
    <row r="146" spans="1:2" x14ac:dyDescent="0.3">
      <c r="A146" t="s">
        <v>262</v>
      </c>
      <c r="B146" t="s">
        <v>123</v>
      </c>
    </row>
    <row r="147" spans="1:2" x14ac:dyDescent="0.3">
      <c r="A147" t="s">
        <v>263</v>
      </c>
      <c r="B147" t="s">
        <v>264</v>
      </c>
    </row>
    <row r="148" spans="1:2" x14ac:dyDescent="0.3">
      <c r="A148" t="s">
        <v>265</v>
      </c>
      <c r="B148">
        <v>800</v>
      </c>
    </row>
    <row r="149" spans="1:2" x14ac:dyDescent="0.3">
      <c r="A149" t="s">
        <v>266</v>
      </c>
      <c r="B149" t="s">
        <v>217</v>
      </c>
    </row>
    <row r="150" spans="1:2" x14ac:dyDescent="0.3">
      <c r="A150" t="s">
        <v>267</v>
      </c>
      <c r="B150" t="s">
        <v>134</v>
      </c>
    </row>
    <row r="151" spans="1:2" x14ac:dyDescent="0.3">
      <c r="A151" t="s">
        <v>268</v>
      </c>
      <c r="B151" t="s">
        <v>85</v>
      </c>
    </row>
    <row r="152" spans="1:2" x14ac:dyDescent="0.3">
      <c r="A152" t="s">
        <v>269</v>
      </c>
      <c r="B152" t="s">
        <v>270</v>
      </c>
    </row>
    <row r="153" spans="1:2" x14ac:dyDescent="0.3">
      <c r="A153" t="s">
        <v>271</v>
      </c>
      <c r="B153" t="s">
        <v>272</v>
      </c>
    </row>
    <row r="154" spans="1:2" x14ac:dyDescent="0.3">
      <c r="A154" t="s">
        <v>273</v>
      </c>
      <c r="B154" t="s">
        <v>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2BB82-4876-41EB-A7E8-EA49F99598C6}">
  <dimension ref="A1:D22"/>
  <sheetViews>
    <sheetView workbookViewId="0">
      <selection activeCell="B27" sqref="B27"/>
    </sheetView>
  </sheetViews>
  <sheetFormatPr defaultRowHeight="14.4" x14ac:dyDescent="0.3"/>
  <cols>
    <col min="1" max="1" width="44.88671875" customWidth="1"/>
    <col min="2" max="2" width="18.88671875" customWidth="1"/>
    <col min="3" max="3" width="38" customWidth="1"/>
    <col min="4" max="4" width="12" bestFit="1" customWidth="1"/>
    <col min="5" max="5" width="10" bestFit="1" customWidth="1"/>
  </cols>
  <sheetData>
    <row r="1" spans="1:3" x14ac:dyDescent="0.3">
      <c r="A1" t="s">
        <v>84</v>
      </c>
      <c r="B1">
        <v>142.28</v>
      </c>
      <c r="C1" t="s">
        <v>275</v>
      </c>
    </row>
    <row r="2" spans="1:3" x14ac:dyDescent="0.3">
      <c r="A2" t="s">
        <v>100</v>
      </c>
      <c r="B2">
        <v>2984000000</v>
      </c>
    </row>
    <row r="3" spans="1:3" x14ac:dyDescent="0.3">
      <c r="A3" t="s">
        <v>101</v>
      </c>
      <c r="B3">
        <v>17195999232</v>
      </c>
    </row>
    <row r="4" spans="1:3" x14ac:dyDescent="0.3">
      <c r="A4" t="s">
        <v>102</v>
      </c>
      <c r="B4">
        <v>35085000704</v>
      </c>
    </row>
    <row r="5" spans="1:3" x14ac:dyDescent="0.3">
      <c r="A5" t="s">
        <v>103</v>
      </c>
      <c r="B5" t="s">
        <v>104</v>
      </c>
    </row>
    <row r="6" spans="1:3" x14ac:dyDescent="0.3">
      <c r="A6" t="s">
        <v>146</v>
      </c>
      <c r="B6">
        <v>569603968</v>
      </c>
    </row>
    <row r="7" spans="1:3" x14ac:dyDescent="0.3">
      <c r="A7" t="s">
        <v>150</v>
      </c>
      <c r="B7" t="s">
        <v>151</v>
      </c>
    </row>
    <row r="8" spans="1:3" x14ac:dyDescent="0.3">
      <c r="A8" t="s">
        <v>179</v>
      </c>
      <c r="B8">
        <v>95944417280</v>
      </c>
      <c r="C8" t="s">
        <v>276</v>
      </c>
    </row>
    <row r="9" spans="1:3" x14ac:dyDescent="0.3">
      <c r="A9" t="s">
        <v>244</v>
      </c>
      <c r="B9">
        <v>81043251200</v>
      </c>
    </row>
    <row r="10" spans="1:3" x14ac:dyDescent="0.3">
      <c r="A10" t="s">
        <v>247</v>
      </c>
      <c r="B10">
        <v>3094204</v>
      </c>
    </row>
    <row r="11" spans="1:3" x14ac:dyDescent="0.3">
      <c r="A11" t="s">
        <v>72</v>
      </c>
      <c r="B11">
        <v>6016999936</v>
      </c>
    </row>
    <row r="12" spans="1:3" x14ac:dyDescent="0.3">
      <c r="A12" t="s">
        <v>81</v>
      </c>
      <c r="B12">
        <v>16579000000</v>
      </c>
    </row>
    <row r="13" spans="1:3" x14ac:dyDescent="0.3">
      <c r="A13" t="s">
        <v>82</v>
      </c>
      <c r="B13">
        <v>3868499968</v>
      </c>
    </row>
    <row r="14" spans="1:3" x14ac:dyDescent="0.3">
      <c r="A14" t="s">
        <v>103</v>
      </c>
      <c r="B14" t="s">
        <v>104</v>
      </c>
    </row>
    <row r="15" spans="1:3" x14ac:dyDescent="0.3">
      <c r="A15" t="s">
        <v>107</v>
      </c>
      <c r="B15" t="s">
        <v>108</v>
      </c>
    </row>
    <row r="16" spans="1:3" x14ac:dyDescent="0.3">
      <c r="A16" t="s">
        <v>159</v>
      </c>
      <c r="B16">
        <v>4150000128</v>
      </c>
    </row>
    <row r="17" spans="1:4" x14ac:dyDescent="0.3">
      <c r="A17" s="2" t="s">
        <v>4</v>
      </c>
      <c r="B17">
        <v>5921000000</v>
      </c>
    </row>
    <row r="18" spans="1:4" x14ac:dyDescent="0.3">
      <c r="A18" t="s">
        <v>277</v>
      </c>
      <c r="B18">
        <f>B17/B6</f>
        <v>10.394941630743697</v>
      </c>
      <c r="C18" t="s">
        <v>279</v>
      </c>
    </row>
    <row r="19" spans="1:4" x14ac:dyDescent="0.3">
      <c r="A19" t="s">
        <v>278</v>
      </c>
      <c r="B19">
        <f>B1/B18</f>
        <v>13.687426544002701</v>
      </c>
      <c r="C19" t="s">
        <v>280</v>
      </c>
    </row>
    <row r="20" spans="1:4" x14ac:dyDescent="0.3">
      <c r="A20" t="s">
        <v>282</v>
      </c>
      <c r="B20">
        <f>B1/B18*B17</f>
        <v>81043252567.039993</v>
      </c>
      <c r="C20" t="s">
        <v>281</v>
      </c>
      <c r="D20">
        <f>B1*B6</f>
        <v>81043252567.039993</v>
      </c>
    </row>
    <row r="22" spans="1:4" x14ac:dyDescent="0.3">
      <c r="A22" t="s">
        <v>88</v>
      </c>
      <c r="B22" t="s">
        <v>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A10" sqref="A10"/>
    </sheetView>
  </sheetViews>
  <sheetFormatPr defaultRowHeight="14.4" x14ac:dyDescent="0.3"/>
  <cols>
    <col min="1" max="1" width="34.21875" customWidth="1"/>
    <col min="2" max="2" width="21.44140625" customWidth="1"/>
    <col min="3" max="3" width="21.88671875" customWidth="1"/>
    <col min="4" max="4" width="22.21875" customWidth="1"/>
    <col min="5" max="5" width="23.88671875" customWidth="1"/>
  </cols>
  <sheetData>
    <row r="1" spans="1:5" x14ac:dyDescent="0.3">
      <c r="B1" s="1">
        <v>44561</v>
      </c>
      <c r="C1" s="1">
        <v>44196</v>
      </c>
      <c r="D1" s="1">
        <v>43830</v>
      </c>
      <c r="E1" s="1">
        <v>43465</v>
      </c>
    </row>
    <row r="2" spans="1:5" x14ac:dyDescent="0.3">
      <c r="A2" s="2" t="s">
        <v>0</v>
      </c>
      <c r="B2">
        <v>1977000000</v>
      </c>
      <c r="C2">
        <v>1862000000</v>
      </c>
      <c r="D2">
        <v>1874000000</v>
      </c>
      <c r="E2">
        <v>1816000000</v>
      </c>
    </row>
    <row r="3" spans="1:5" x14ac:dyDescent="0.3">
      <c r="A3" s="2" t="s">
        <v>1</v>
      </c>
    </row>
    <row r="4" spans="1:5" x14ac:dyDescent="0.3">
      <c r="A4" s="2" t="s">
        <v>2</v>
      </c>
      <c r="B4">
        <v>7214000000</v>
      </c>
      <c r="C4">
        <v>6790000000</v>
      </c>
      <c r="D4">
        <v>5643000000</v>
      </c>
      <c r="E4">
        <v>7000000000</v>
      </c>
    </row>
    <row r="5" spans="1:5" x14ac:dyDescent="0.3">
      <c r="A5" s="2" t="s">
        <v>3</v>
      </c>
      <c r="B5">
        <v>71000000</v>
      </c>
      <c r="C5">
        <v>64000000</v>
      </c>
      <c r="D5">
        <v>63000000</v>
      </c>
      <c r="E5">
        <v>52000000</v>
      </c>
    </row>
    <row r="6" spans="1:5" x14ac:dyDescent="0.3">
      <c r="A6" s="2" t="s">
        <v>4</v>
      </c>
      <c r="B6">
        <v>5921000000</v>
      </c>
      <c r="C6">
        <v>5449000000</v>
      </c>
      <c r="D6">
        <v>4517000000</v>
      </c>
      <c r="E6">
        <v>5349000000</v>
      </c>
    </row>
    <row r="7" spans="1:5" x14ac:dyDescent="0.3">
      <c r="A7" s="2" t="s">
        <v>5</v>
      </c>
      <c r="B7">
        <v>6812000000</v>
      </c>
      <c r="C7">
        <v>6667000000</v>
      </c>
      <c r="D7">
        <v>6893000000</v>
      </c>
      <c r="E7">
        <v>6527000000</v>
      </c>
    </row>
    <row r="8" spans="1:5" x14ac:dyDescent="0.3">
      <c r="A8" s="2" t="s">
        <v>6</v>
      </c>
      <c r="B8">
        <v>16579000000</v>
      </c>
      <c r="C8">
        <v>15685000000</v>
      </c>
      <c r="D8">
        <v>15072000000</v>
      </c>
      <c r="E8">
        <v>16110000000</v>
      </c>
    </row>
    <row r="9" spans="1:5" x14ac:dyDescent="0.3">
      <c r="A9" s="2" t="s">
        <v>7</v>
      </c>
      <c r="B9">
        <v>7790000000</v>
      </c>
      <c r="C9">
        <v>7156000000</v>
      </c>
      <c r="D9">
        <v>6305000000</v>
      </c>
      <c r="E9">
        <v>7767000000</v>
      </c>
    </row>
    <row r="10" spans="1:5" x14ac:dyDescent="0.3">
      <c r="A10" s="2" t="s">
        <v>8</v>
      </c>
      <c r="B10">
        <v>7790000000</v>
      </c>
      <c r="C10">
        <v>7156000000</v>
      </c>
      <c r="D10">
        <v>6305000000</v>
      </c>
      <c r="E10">
        <v>7767000000</v>
      </c>
    </row>
    <row r="11" spans="1:5" x14ac:dyDescent="0.3">
      <c r="A11" s="2" t="s">
        <v>9</v>
      </c>
    </row>
    <row r="12" spans="1:5" x14ac:dyDescent="0.3">
      <c r="A12" s="2" t="s">
        <v>10</v>
      </c>
      <c r="B12">
        <v>-488000000</v>
      </c>
      <c r="C12">
        <v>-529000000</v>
      </c>
      <c r="D12">
        <v>-448000000</v>
      </c>
      <c r="E12">
        <v>-350000000</v>
      </c>
    </row>
    <row r="13" spans="1:5" x14ac:dyDescent="0.3">
      <c r="A13" s="2" t="s">
        <v>11</v>
      </c>
    </row>
    <row r="14" spans="1:5" x14ac:dyDescent="0.3">
      <c r="A14" s="2" t="s">
        <v>12</v>
      </c>
    </row>
    <row r="15" spans="1:5" x14ac:dyDescent="0.3">
      <c r="A15" s="2" t="s">
        <v>13</v>
      </c>
    </row>
    <row r="16" spans="1:5" x14ac:dyDescent="0.3">
      <c r="A16" s="2" t="s">
        <v>14</v>
      </c>
      <c r="B16">
        <v>1285000000</v>
      </c>
      <c r="C16">
        <v>1337000000</v>
      </c>
      <c r="D16">
        <v>1114000000</v>
      </c>
      <c r="E16">
        <v>1637000000</v>
      </c>
    </row>
    <row r="17" spans="1:5" x14ac:dyDescent="0.3">
      <c r="A17" s="2" t="s">
        <v>15</v>
      </c>
      <c r="B17">
        <v>35355000000</v>
      </c>
      <c r="C17">
        <v>32184000000</v>
      </c>
      <c r="D17">
        <v>32136000000</v>
      </c>
      <c r="E17">
        <v>32765000000</v>
      </c>
    </row>
    <row r="18" spans="1:5" x14ac:dyDescent="0.3">
      <c r="A18" s="2" t="s">
        <v>16</v>
      </c>
      <c r="B18">
        <v>27565000000</v>
      </c>
      <c r="C18">
        <v>25028000000</v>
      </c>
      <c r="D18">
        <v>25831000000</v>
      </c>
      <c r="E18">
        <v>24998000000</v>
      </c>
    </row>
    <row r="19" spans="1:5" x14ac:dyDescent="0.3">
      <c r="A19" s="2" t="s">
        <v>17</v>
      </c>
      <c r="B19">
        <v>18776000000</v>
      </c>
      <c r="C19">
        <v>16499000000</v>
      </c>
      <c r="D19">
        <v>17064000000</v>
      </c>
      <c r="E19">
        <v>16655000000</v>
      </c>
    </row>
    <row r="20" spans="1:5" x14ac:dyDescent="0.3">
      <c r="A20" s="2" t="s">
        <v>18</v>
      </c>
      <c r="B20">
        <v>-576000000</v>
      </c>
      <c r="C20">
        <v>-366000000</v>
      </c>
      <c r="D20">
        <v>-662000000</v>
      </c>
      <c r="E20">
        <v>-767000000</v>
      </c>
    </row>
    <row r="21" spans="1:5" x14ac:dyDescent="0.3">
      <c r="A21" s="2" t="s">
        <v>19</v>
      </c>
    </row>
    <row r="22" spans="1:5" x14ac:dyDescent="0.3">
      <c r="A22" s="2" t="s">
        <v>20</v>
      </c>
      <c r="B22">
        <v>5929000000</v>
      </c>
      <c r="C22">
        <v>5453000000</v>
      </c>
      <c r="D22">
        <v>4529000000</v>
      </c>
      <c r="E22">
        <v>5363000000</v>
      </c>
    </row>
    <row r="23" spans="1:5" x14ac:dyDescent="0.3">
      <c r="A23" s="2" t="s">
        <v>21</v>
      </c>
      <c r="B23">
        <v>5921000000</v>
      </c>
      <c r="C23">
        <v>5449000000</v>
      </c>
      <c r="D23">
        <v>4517000000</v>
      </c>
      <c r="E23">
        <v>5349000000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ECF01-1919-4ABF-A712-E48DB0ACB973}">
  <dimension ref="A1:E20"/>
  <sheetViews>
    <sheetView tabSelected="1" workbookViewId="0"/>
  </sheetViews>
  <sheetFormatPr defaultRowHeight="14.4" x14ac:dyDescent="0.3"/>
  <cols>
    <col min="1" max="1" width="45.77734375" customWidth="1"/>
    <col min="2" max="2" width="43.21875" customWidth="1"/>
  </cols>
  <sheetData>
    <row r="1" spans="1:5" x14ac:dyDescent="0.3">
      <c r="B1" s="1">
        <v>44561</v>
      </c>
      <c r="C1" s="1">
        <v>44196</v>
      </c>
      <c r="D1" s="1">
        <v>43830</v>
      </c>
      <c r="E1" s="1">
        <v>43465</v>
      </c>
    </row>
    <row r="2" spans="1:5" x14ac:dyDescent="0.3">
      <c r="A2" s="2" t="s">
        <v>300</v>
      </c>
      <c r="B2">
        <v>204000000</v>
      </c>
      <c r="C2">
        <v>232000000</v>
      </c>
      <c r="D2">
        <v>-192000000</v>
      </c>
      <c r="E2">
        <v>669000000</v>
      </c>
    </row>
    <row r="3" spans="1:5" x14ac:dyDescent="0.3">
      <c r="A3" s="2" t="s">
        <v>299</v>
      </c>
      <c r="B3">
        <v>518000000</v>
      </c>
      <c r="C3">
        <v>252000000</v>
      </c>
      <c r="D3">
        <v>-117000000</v>
      </c>
      <c r="E3">
        <v>408000000</v>
      </c>
    </row>
    <row r="4" spans="1:5" x14ac:dyDescent="0.3">
      <c r="A4" s="2" t="s">
        <v>298</v>
      </c>
      <c r="B4">
        <v>-1317000000</v>
      </c>
      <c r="C4">
        <v>-580000000</v>
      </c>
      <c r="D4">
        <v>-6444000000</v>
      </c>
      <c r="E4">
        <v>222000000</v>
      </c>
    </row>
    <row r="5" spans="1:5" x14ac:dyDescent="0.3">
      <c r="A5" s="2" t="s">
        <v>297</v>
      </c>
      <c r="B5">
        <v>-1145000000</v>
      </c>
      <c r="C5">
        <v>-1875000000</v>
      </c>
      <c r="D5">
        <v>3249000000</v>
      </c>
      <c r="E5">
        <v>933000000</v>
      </c>
    </row>
    <row r="6" spans="1:5" x14ac:dyDescent="0.3">
      <c r="A6" s="2" t="s">
        <v>296</v>
      </c>
      <c r="B6">
        <v>-6145000000</v>
      </c>
      <c r="C6">
        <v>-5300000000</v>
      </c>
      <c r="D6">
        <v>-1124000000</v>
      </c>
      <c r="E6">
        <v>-6701000000</v>
      </c>
    </row>
    <row r="7" spans="1:5" x14ac:dyDescent="0.3">
      <c r="A7" s="2" t="s">
        <v>295</v>
      </c>
      <c r="B7">
        <v>639000000</v>
      </c>
      <c r="C7">
        <v>429000000</v>
      </c>
      <c r="D7">
        <v>547000000</v>
      </c>
      <c r="E7">
        <v>485000000</v>
      </c>
    </row>
    <row r="8" spans="1:5" x14ac:dyDescent="0.3">
      <c r="A8" s="2" t="s">
        <v>4</v>
      </c>
      <c r="B8">
        <v>5921000000</v>
      </c>
      <c r="C8">
        <v>5449000000</v>
      </c>
      <c r="D8">
        <v>4517000000</v>
      </c>
      <c r="E8">
        <v>5349000000</v>
      </c>
    </row>
    <row r="9" spans="1:5" x14ac:dyDescent="0.3">
      <c r="A9" s="2" t="s">
        <v>294</v>
      </c>
      <c r="B9">
        <v>-70000000</v>
      </c>
      <c r="C9">
        <v>2281000000</v>
      </c>
      <c r="D9">
        <v>-500000000</v>
      </c>
      <c r="E9">
        <v>-200000000</v>
      </c>
    </row>
    <row r="10" spans="1:5" x14ac:dyDescent="0.3">
      <c r="A10" s="2" t="s">
        <v>293</v>
      </c>
      <c r="B10">
        <v>-2199000000</v>
      </c>
      <c r="C10">
        <v>-368000000</v>
      </c>
      <c r="D10">
        <v>-1407000000</v>
      </c>
      <c r="E10">
        <v>-4870000000</v>
      </c>
    </row>
    <row r="11" spans="1:5" x14ac:dyDescent="0.3">
      <c r="A11" s="2" t="s">
        <v>292</v>
      </c>
      <c r="B11">
        <v>-62000000</v>
      </c>
      <c r="C11">
        <v>48000000</v>
      </c>
      <c r="D11">
        <v>-2000000</v>
      </c>
      <c r="E11">
        <v>-160000000</v>
      </c>
    </row>
    <row r="12" spans="1:5" x14ac:dyDescent="0.3">
      <c r="A12" s="2" t="s">
        <v>291</v>
      </c>
      <c r="B12">
        <v>7454000000</v>
      </c>
      <c r="C12">
        <v>8113000000</v>
      </c>
      <c r="D12">
        <v>7070000000</v>
      </c>
      <c r="E12">
        <v>6439000000</v>
      </c>
    </row>
    <row r="13" spans="1:5" x14ac:dyDescent="0.3">
      <c r="A13" s="2" t="s">
        <v>290</v>
      </c>
      <c r="B13">
        <v>1915000000</v>
      </c>
      <c r="C13">
        <v>1911000000</v>
      </c>
      <c r="D13">
        <v>1593000000</v>
      </c>
      <c r="E13">
        <v>1488000000</v>
      </c>
    </row>
    <row r="14" spans="1:5" x14ac:dyDescent="0.3">
      <c r="A14" s="2" t="s">
        <v>289</v>
      </c>
      <c r="B14">
        <v>31000000</v>
      </c>
      <c r="C14">
        <v>10000000</v>
      </c>
      <c r="D14">
        <v>72000000</v>
      </c>
      <c r="E14">
        <v>9000000</v>
      </c>
    </row>
    <row r="15" spans="1:5" x14ac:dyDescent="0.3">
      <c r="A15" s="2" t="s">
        <v>288</v>
      </c>
      <c r="B15">
        <v>-3420000000</v>
      </c>
      <c r="C15">
        <v>-3388000000</v>
      </c>
      <c r="D15">
        <v>-3316000000</v>
      </c>
      <c r="E15">
        <v>-3193000000</v>
      </c>
    </row>
    <row r="16" spans="1:5" x14ac:dyDescent="0.3">
      <c r="A16" s="2" t="s">
        <v>287</v>
      </c>
      <c r="B16">
        <v>-903000000</v>
      </c>
      <c r="C16">
        <v>-91000000</v>
      </c>
      <c r="D16">
        <v>370000000</v>
      </c>
      <c r="E16">
        <v>-509000000</v>
      </c>
    </row>
    <row r="17" spans="1:5" x14ac:dyDescent="0.3">
      <c r="A17" s="2" t="s">
        <v>286</v>
      </c>
      <c r="B17">
        <v>-122000000</v>
      </c>
      <c r="C17">
        <v>165000000</v>
      </c>
      <c r="D17">
        <v>345000000</v>
      </c>
      <c r="E17">
        <v>-305000000</v>
      </c>
    </row>
    <row r="18" spans="1:5" x14ac:dyDescent="0.3">
      <c r="A18" s="2" t="s">
        <v>285</v>
      </c>
      <c r="B18">
        <v>-20000000</v>
      </c>
      <c r="C18">
        <v>-98000000</v>
      </c>
      <c r="D18">
        <v>-197000000</v>
      </c>
      <c r="E18">
        <v>-56000000</v>
      </c>
    </row>
    <row r="19" spans="1:5" x14ac:dyDescent="0.3">
      <c r="A19" s="2" t="s">
        <v>284</v>
      </c>
      <c r="B19">
        <v>369000000</v>
      </c>
      <c r="C19">
        <v>295000000</v>
      </c>
      <c r="D19">
        <v>157000000</v>
      </c>
      <c r="E19">
        <v>-126000000</v>
      </c>
    </row>
    <row r="20" spans="1:5" x14ac:dyDescent="0.3">
      <c r="A20" s="2" t="s">
        <v>283</v>
      </c>
      <c r="B20">
        <v>-1603000000</v>
      </c>
      <c r="C20">
        <v>-1501000000</v>
      </c>
      <c r="D20">
        <v>-1699000000</v>
      </c>
      <c r="E20">
        <v>-1577000000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.info</vt:lpstr>
      <vt:lpstr>.info essentials</vt:lpstr>
      <vt:lpstr>.financials</vt:lpstr>
      <vt:lpstr>.cashFlow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Seba</cp:lastModifiedBy>
  <dcterms:created xsi:type="dcterms:W3CDTF">2022-08-02T19:08:44Z</dcterms:created>
  <dcterms:modified xsi:type="dcterms:W3CDTF">2022-08-04T18:54:05Z</dcterms:modified>
</cp:coreProperties>
</file>