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Github/ESOplantillaNotas/ESOplantillaNotas/"/>
    </mc:Choice>
  </mc:AlternateContent>
  <xr:revisionPtr revIDLastSave="131" documentId="8_{0D2C1FE2-6515-43B3-A657-34F84708F2EA}" xr6:coauthVersionLast="47" xr6:coauthVersionMax="47" xr10:uidLastSave="{01BF7DF3-1BF1-455F-AF85-11118355D66A}"/>
  <bookViews>
    <workbookView xWindow="-120" yWindow="-120" windowWidth="29040" windowHeight="15720" firstSheet="1" activeTab="7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9" calcCompleted="0" forceFullCalc="1"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B5" authorId="0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B5" authorId="0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tc={333DC222-83C7-4D4E-9A5B-E181B0CBE283}</author>
    <author>tc={C3EB045F-AECC-4846-B491-3A35DE976A2F}</author>
  </authors>
  <commentList>
    <comment ref="CD5" authorId="0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tc={09140A61-D65C-4069-BA67-04A798D3E2BC}</author>
    <author>tc={D6800946-59BE-49E0-983C-194C8BA00CB7}</author>
  </authors>
  <commentList>
    <comment ref="AR5" authorId="0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1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B5" authorId="0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tc={05949128-3368-4B6A-B5B6-A2DEF3F62117}</author>
    <author>tc={6F49C982-2053-4902-8269-D0A44455563C}</author>
  </authors>
  <commentList>
    <comment ref="CD5" authorId="0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<sst xmlns="http://schemas.openxmlformats.org/spreadsheetml/2006/main" count="1764" uniqueCount="127">
  <si>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</si>
  <si>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</si>
  <si>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</si>
  <si>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</si>
  <si>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</si>
  <si>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</si>
  <si>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</si>
  <si>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</si>
  <si>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</si>
  <si>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</si>
  <si>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</si>
  <si>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</si>
  <si>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</si>
  <si>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</si>
  <si>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</si>
  <si>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</si>
  <si>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</si>
  <si>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</si>
  <si>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</si>
  <si>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</si>
  <si>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</si>
  <si>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</si>
  <si>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</si>
  <si>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</si>
  <si>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</si>
  <si>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</si>
  <si>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</si>
  <si>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</si>
  <si>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</si>
  <si>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</si>
  <si>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</si>
  <si>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</si>
  <si>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</si>
  <si>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</si>
  <si>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</si>
  <si>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</si>
  <si>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</si>
  <si>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</si>
  <si>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</si>
  <si>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</si>
  <si>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</si>
  <si>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</si>
  <si>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</si>
  <si>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</si>
  <si>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</si>
  <si>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</si>
  <si>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</si>
  <si>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</si>
  <si>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</si>
  <si>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</si>
  <si>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</si>
  <si>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</si>
  <si>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</si>
  <si>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</si>
  <si>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</si>
  <si>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</si>
  <si>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</si>
  <si>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</si>
  <si>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</si>
  <si>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</si>
  <si>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</si>
  <si>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</si>
  <si>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</si>
  <si>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</si>
  <si>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</si>
  <si>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</si>
  <si>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</si>
  <si>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</si>
  <si>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</si>
  <si>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</si>
  <si>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</si>
  <si>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</si>
  <si>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</si>
  <si>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</si>
  <si>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</si>
  <si>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</si>
  <si>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</si>
  <si>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</si>
  <si>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</si>
  <si>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</si>
  <si>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</si>
  <si>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 xml:space="preserve"> 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</si>
  <si>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</si>
  <si>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</si>
  <si>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</si>
  <si>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</si>
  <si>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</si>
  <si>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</si>
  <si>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</si>
  <si>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</si>
  <si>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</si>
  <si>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1ª</t>
  </si>
  <si>
    <t>PE</t>
  </si>
  <si>
    <t>Pruebas escritas</t>
  </si>
  <si>
    <t>EVALUACIONES</t>
  </si>
  <si>
    <t>2ª</t>
  </si>
  <si>
    <t>Tareas diarias</t>
  </si>
  <si>
    <t>3ª</t>
  </si>
  <si>
    <t>Trabajo de investigación</t>
  </si>
  <si>
    <t>TG</t>
  </si>
  <si>
    <t>Trabajo en grupo</t>
  </si>
  <si>
    <t>L</t>
  </si>
  <si>
    <t>Laboratorio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</si>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</sst>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8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1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6" fillId="11" borderId="6" xfId="0" applyFont="1" applyFill="1" applyBorder="1" applyAlignment="1" applyProtection="1">
      <alignment horizontal="center"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165" fontId="7" fillId="3" borderId="14" xfId="1" applyNumberFormat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9" fontId="7" fillId="3" borderId="59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10" borderId="3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62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" fillId="0" borderId="57" xfId="0" applyFont="1" applyBorder="1" applyAlignment="1" applyProtection="1">
      <alignment horizontal="center" wrapText="1"/>
      <protection locked="0"/>
    </xf>
    <xf numFmtId="0" fontId="2" fillId="0" borderId="26" xfId="0" applyFont="1" applyBorder="1" applyAlignment="1" applyProtection="1">
      <alignment horizontal="center" wrapText="1"/>
      <protection locked="0"/>
    </xf>
  </cellXfs>
  <cellStyles count="2">
    <cellStyle name="Normal" xfId="0" builtinId="0"/>
    <cellStyle name="Porcentaje" xfId="1" builtinId="5"/>
  </cellStyles>
  <dxfs count="386"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385" dataDxfId="384" tableBorderDxfId="383">
  <autoFilter ref="J48:M64" xr:uid="{D58E8EE1-C8E5-431D-A01F-E305A4E5A520}"/>
  <tableColumns count="4">
    <tableColumn id="1" xr3:uid="{6C267258-D923-4F58-890C-7B507226C5FC}" name="Nº" dataDxfId="382"/>
    <tableColumn id="2" xr3:uid="{E0FD6CCF-7C1F-4151-8BEA-2AC07789C912}" name="UNIDADES 1ª" dataDxfId="381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380"/>
    <tableColumn id="4" xr3:uid="{44EBAD55-8BFD-4D6C-89F9-D908C7359F42}" name="HORAS" dataDxfId="3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78" tableBorderDxfId="377" totalsRowBorderDxfId="376">
  <autoFilter ref="I4:K20" xr:uid="{D63D61D9-60C3-4AFA-A6BD-CFE40088F1B2}"/>
  <tableColumns count="3">
    <tableColumn id="1" xr3:uid="{B23AE0FD-E38B-4545-B9D3-064C0B03C9D3}" name="Nº" dataDxfId="375"/>
    <tableColumn id="2" xr3:uid="{72C979F6-65A1-4B7C-A6BC-DB5FD3D7C7CA}" name="UNIDADES" dataDxfId="374"/>
    <tableColumn id="3" xr3:uid="{39BC33E3-F4AD-42A2-9861-EE54AE29CA55}" name="EVALUACIÓN" dataDxfId="3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72" dataDxfId="371" tableBorderDxfId="370">
  <autoFilter ref="J67:M83" xr:uid="{C2A8D26C-870C-462C-BA1C-39F0B6DB664F}"/>
  <tableColumns count="4">
    <tableColumn id="1" xr3:uid="{F7421767-0B5E-4E2E-97BF-43F6B257C959}" name="Nº" dataDxfId="369"/>
    <tableColumn id="2" xr3:uid="{63EF6CAA-F931-4F4A-A0A8-7E5F372E60DD}" name="UNIDADES 2ª" dataDxfId="368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67"/>
    <tableColumn id="4" xr3:uid="{D0F2EBEE-2477-46D0-BA8D-377ABED59513}" name="HORAS" dataDxfId="3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65" dataDxfId="364" tableBorderDxfId="363">
  <autoFilter ref="J87:M103" xr:uid="{AA087D5E-96DC-426B-BCD6-FF422ADF357C}"/>
  <tableColumns count="4">
    <tableColumn id="1" xr3:uid="{1DE7036C-8050-4441-9F4C-D86F1D49337C}" name="Nº" dataDxfId="362"/>
    <tableColumn id="2" xr3:uid="{07AD6132-0185-490C-B593-15E35EDA3AF7}" name="UNIDADES 3ª" dataDxfId="361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60"/>
    <tableColumn id="4" xr3:uid="{1DBF4BE1-E77C-4E8E-A5EA-CDF0219057DB}" name="HORAS" dataDxfId="3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358" headerRowBorderDxfId="357" tableBorderDxfId="356" totalsRowBorderDxfId="355">
  <autoFilter ref="A4:B41" xr:uid="{73432125-B8AB-401F-8FEF-A05C106CD4A4}"/>
  <tableColumns count="2">
    <tableColumn id="1" xr3:uid="{72B5AEE8-D1B8-41C8-BB2B-3B2B8BB7360E}" name="Nº" dataDxfId="354"/>
    <tableColumn id="2" xr3:uid="{3053A825-CDF5-4DC7-A802-7E55F8ADD40F}" name="Alumnado" dataDxfId="35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2578125" defaultRowHeight="15" x14ac:dyDescent="0.25"/>
  <cols>
    <col min="1" max="1" width="24.42578125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15.75" thickBot="1" x14ac:dyDescent="0.3">
      <c r="A1" s="1"/>
    </row>
    <row r="2" spans="1:37" ht="18.75" x14ac:dyDescent="0.3">
      <c r="A2" s="2" t="s">
        <v>0</v>
      </c>
      <c r="B2" s="218" t="s">
        <v>1</v>
      </c>
      <c r="C2" s="219"/>
      <c r="D2" s="219"/>
      <c r="E2" s="219"/>
      <c r="F2" s="219"/>
      <c r="G2" s="220"/>
      <c r="H2" s="218" t="s">
        <v>2</v>
      </c>
      <c r="I2" s="219"/>
      <c r="J2" s="219"/>
      <c r="K2" s="219"/>
      <c r="L2" s="219"/>
      <c r="M2" s="220"/>
      <c r="N2" s="218" t="s">
        <v>3</v>
      </c>
      <c r="O2" s="219"/>
      <c r="P2" s="219"/>
      <c r="Q2" s="219"/>
      <c r="R2" s="219"/>
      <c r="S2" s="220"/>
      <c r="T2" s="218" t="s">
        <v>4</v>
      </c>
      <c r="U2" s="219"/>
      <c r="V2" s="219"/>
      <c r="W2" s="219"/>
      <c r="X2" s="219"/>
      <c r="Y2" s="220"/>
      <c r="Z2" s="218" t="s">
        <v>5</v>
      </c>
      <c r="AA2" s="219"/>
      <c r="AB2" s="219"/>
      <c r="AC2" s="219"/>
      <c r="AD2" s="219"/>
      <c r="AE2" s="220"/>
      <c r="AF2" s="218" t="s">
        <v>6</v>
      </c>
      <c r="AG2" s="219"/>
      <c r="AH2" s="219"/>
      <c r="AI2" s="219"/>
      <c r="AJ2" s="219"/>
      <c r="AK2" s="220"/>
    </row>
    <row r="3" spans="1:37" ht="18.75" x14ac:dyDescent="0.3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x14ac:dyDescent="0.25">
      <c r="A4" s="1" t="str">
        <f>DATOS!B5</f>
        <v>Pruebas escritas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 x14ac:dyDescent="0.25">
      <c r="A5" s="1" t="str">
        <f>DATOS!B6</f>
        <v>Tareas diarias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 x14ac:dyDescent="0.25">
      <c r="A6" s="1" t="str">
        <f>DATOS!B7</f>
        <v>Trabajo de investigación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 x14ac:dyDescent="0.25">
      <c r="A7" s="1" t="str">
        <f>DATOS!B8</f>
        <v>Trabajo en grupo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 x14ac:dyDescent="0.25">
      <c r="A8" s="1" t="str">
        <f>DATOS!B9</f>
        <v>Laboratorio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 x14ac:dyDescent="0.25">
      <c r="A9" s="1">
        <f>DATOS!B10</f>
        <v>0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 x14ac:dyDescent="0.25">
      <c r="A10" s="1">
        <f>DATOS!B11</f>
        <v>0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 x14ac:dyDescent="0.25">
      <c r="A11" s="1">
        <f>DATOS!B12</f>
        <v>0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 x14ac:dyDescent="0.25">
      <c r="A12" s="1">
        <f>DATOS!B13</f>
        <v>0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 x14ac:dyDescent="0.25">
      <c r="A13" s="1">
        <f>DATOS!B14</f>
        <v>0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 x14ac:dyDescent="0.25">
      <c r="A14" s="1">
        <f>DATOS!B15</f>
        <v>0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 x14ac:dyDescent="0.25">
      <c r="A15" s="1">
        <f>DATOS!B16</f>
        <v>0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 x14ac:dyDescent="0.25">
      <c r="A16" s="1">
        <f>DATOS!B17</f>
        <v>0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 x14ac:dyDescent="0.25">
      <c r="A17" s="1">
        <f>DATOS!B18</f>
        <v>0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 x14ac:dyDescent="0.25">
      <c r="A18" s="1">
        <f>DATOS!B19</f>
        <v>0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 x14ac:dyDescent="0.25">
      <c r="A19" s="1">
        <f>DATOS!B20</f>
        <v>0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 x14ac:dyDescent="0.25">
      <c r="A20" s="1">
        <f>DATOS!B21</f>
        <v>0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 x14ac:dyDescent="0.25">
      <c r="A21" s="1">
        <f>DATOS!B22</f>
        <v>0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 x14ac:dyDescent="0.25">
      <c r="A22" s="1">
        <f>DATOS!B23</f>
        <v>0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 x14ac:dyDescent="0.25">
      <c r="A23" s="1">
        <f>DATOS!B24</f>
        <v>0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 x14ac:dyDescent="0.25">
      <c r="A24" s="1">
        <f>DATOS!B25</f>
        <v>0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 x14ac:dyDescent="0.25">
      <c r="A25" s="1">
        <f>DATOS!B26</f>
        <v>0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 x14ac:dyDescent="0.25">
      <c r="A26" s="1">
        <f>DATOS!B27</f>
        <v>0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 x14ac:dyDescent="0.25">
      <c r="A27" s="1">
        <f>DATOS!B28</f>
        <v>0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 x14ac:dyDescent="0.25">
      <c r="A28" s="1">
        <f>DATOS!B29</f>
        <v>0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 x14ac:dyDescent="0.25">
      <c r="A29" s="1">
        <f>DATOS!B30</f>
        <v>0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 x14ac:dyDescent="0.25">
      <c r="A30" s="1">
        <f>DATOS!B31</f>
        <v>0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 x14ac:dyDescent="0.25">
      <c r="A31" s="1">
        <f>DATOS!B32</f>
        <v>0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 x14ac:dyDescent="0.25">
      <c r="A32" s="1">
        <f>DATOS!B33</f>
        <v>0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 x14ac:dyDescent="0.25">
      <c r="A33" s="1">
        <f>DATOS!B34</f>
        <v>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 x14ac:dyDescent="0.25">
      <c r="A34" s="1">
        <f>DATOS!B35</f>
        <v>0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 x14ac:dyDescent="0.25">
      <c r="A35" s="1">
        <f>DATOS!B36</f>
        <v>0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 x14ac:dyDescent="0.25">
      <c r="A36" s="1">
        <f>DATOS!B37</f>
        <v>0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 x14ac:dyDescent="0.25">
      <c r="A37" s="1">
        <f>DATOS!B38</f>
        <v>0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 x14ac:dyDescent="0.25">
      <c r="A38" s="1">
        <f>DATOS!B39</f>
        <v>0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 x14ac:dyDescent="0.25">
      <c r="A39" s="1">
        <f>DATOS!B40</f>
        <v>0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.75" thickBot="1" x14ac:dyDescent="0.3">
      <c r="A40" s="1">
        <f>DATOS!B41</f>
        <v>0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2578125" defaultRowHeight="15" x14ac:dyDescent="0.25"/>
  <sheetData>
    <row r="3" spans="1:1" x14ac:dyDescent="0.25">
      <c r="A3" t="s">
        <v>43</v>
      </c>
    </row>
    <row r="4" spans="1:1" x14ac:dyDescent="0.25">
      <c r="A4" t="s">
        <v>44</v>
      </c>
    </row>
    <row r="5" spans="1:1" x14ac:dyDescent="0.25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55" zoomScaleNormal="55" workbookViewId="0">
      <selection activeCell="A19" sqref="A19:A55"/>
    </sheetView>
  </sheetViews>
  <sheetFormatPr baseColWidth="10" defaultColWidth="11.42578125" defaultRowHeight="15" x14ac:dyDescent="0.25"/>
  <cols>
    <col min="1" max="1" width="43.7109375" customWidth="1"/>
    <col min="2" max="2" width="9.5703125" customWidth="1"/>
    <col min="3" max="3" width="6.140625" bestFit="1" customWidth="1"/>
    <col min="4" max="4" width="7.5703125" customWidth="1"/>
    <col min="5" max="5" width="6" bestFit="1" customWidth="1"/>
    <col min="6" max="6" width="8.28515625" bestFit="1" customWidth="1"/>
    <col min="7" max="7" width="6" bestFit="1" customWidth="1"/>
    <col min="8" max="8" width="8.28515625" bestFit="1" customWidth="1"/>
    <col min="9" max="9" width="6" bestFit="1" customWidth="1"/>
    <col min="10" max="10" width="8.28515625" bestFit="1" customWidth="1"/>
    <col min="11" max="11" width="6" bestFit="1" customWidth="1"/>
    <col min="12" max="12" width="8.28515625" bestFit="1" customWidth="1"/>
    <col min="13" max="13" width="6" bestFit="1" customWidth="1"/>
    <col min="14" max="14" width="8.28515625" bestFit="1" customWidth="1"/>
    <col min="15" max="15" width="9.85546875" customWidth="1"/>
    <col min="16" max="16" width="6.140625" bestFit="1" customWidth="1"/>
    <col min="17" max="17" width="8.28515625" bestFit="1" customWidth="1"/>
    <col min="18" max="18" width="6" bestFit="1" customWidth="1"/>
    <col min="19" max="19" width="8.28515625" bestFit="1" customWidth="1"/>
    <col min="20" max="20" width="6.140625" bestFit="1" customWidth="1"/>
    <col min="21" max="21" width="8.28515625" bestFit="1" customWidth="1"/>
    <col min="22" max="22" width="6.140625" bestFit="1" customWidth="1"/>
    <col min="23" max="23" width="8.28515625" bestFit="1" customWidth="1"/>
    <col min="24" max="24" width="6" bestFit="1" customWidth="1"/>
    <col min="25" max="25" width="8.28515625" bestFit="1" customWidth="1"/>
    <col min="26" max="26" width="6" bestFit="1" customWidth="1"/>
    <col min="27" max="27" width="8.28515625" bestFit="1" customWidth="1"/>
    <col min="28" max="28" width="8.140625" bestFit="1" customWidth="1"/>
    <col min="29" max="29" width="6" bestFit="1" customWidth="1"/>
    <col min="30" max="30" width="8.28515625" bestFit="1" customWidth="1"/>
    <col min="31" max="31" width="6" bestFit="1" customWidth="1"/>
    <col min="32" max="32" width="8.28515625" bestFit="1" customWidth="1"/>
    <col min="33" max="33" width="6" bestFit="1" customWidth="1"/>
    <col min="34" max="34" width="8.28515625" bestFit="1" customWidth="1"/>
    <col min="35" max="35" width="6" bestFit="1" customWidth="1"/>
    <col min="36" max="36" width="8.28515625" bestFit="1" customWidth="1"/>
    <col min="37" max="37" width="6" bestFit="1" customWidth="1"/>
    <col min="38" max="38" width="8.28515625" bestFit="1" customWidth="1"/>
    <col min="39" max="39" width="6" bestFit="1" customWidth="1"/>
    <col min="40" max="40" width="8.28515625" bestFit="1" customWidth="1"/>
    <col min="41" max="41" width="6.5703125" bestFit="1" customWidth="1"/>
    <col min="42" max="42" width="6.140625" bestFit="1" customWidth="1"/>
    <col min="43" max="43" width="6.140625" customWidth="1"/>
    <col min="44" max="44" width="6.140625" bestFit="1" customWidth="1"/>
    <col min="45" max="45" width="6.14062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70312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70312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7031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21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216" t="s">
        <v>46</v>
      </c>
      <c r="B3" s="185" t="s">
        <v>47</v>
      </c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7"/>
      <c r="O3" s="185" t="s">
        <v>48</v>
      </c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  <c r="AA3" s="187"/>
      <c r="AB3" s="185" t="s">
        <v>49</v>
      </c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7"/>
      <c r="AO3" s="185" t="s">
        <v>50</v>
      </c>
      <c r="AP3" s="186"/>
      <c r="AQ3" s="186"/>
      <c r="AR3" s="186"/>
      <c r="AS3" s="186"/>
      <c r="AT3" s="186"/>
      <c r="AU3" s="186"/>
      <c r="AV3" s="186"/>
      <c r="AW3" s="186"/>
      <c r="AX3" s="186"/>
      <c r="AY3" s="186"/>
      <c r="AZ3" s="186"/>
      <c r="BA3" s="187"/>
      <c r="BB3" s="185" t="s">
        <v>51</v>
      </c>
      <c r="BC3" s="186"/>
      <c r="BD3" s="186"/>
      <c r="BE3" s="186"/>
      <c r="BF3" s="186"/>
      <c r="BG3" s="186"/>
      <c r="BH3" s="186"/>
      <c r="BI3" s="186"/>
      <c r="BJ3" s="186"/>
      <c r="BK3" s="186"/>
      <c r="BL3" s="186"/>
      <c r="BM3" s="186"/>
      <c r="BN3" s="187"/>
      <c r="BO3" s="185" t="s">
        <v>52</v>
      </c>
      <c r="BP3" s="186"/>
      <c r="BQ3" s="186"/>
      <c r="BR3" s="186"/>
      <c r="BS3" s="186"/>
      <c r="BT3" s="186"/>
      <c r="BU3" s="186"/>
      <c r="BV3" s="186"/>
      <c r="BW3" s="186"/>
      <c r="BX3" s="186"/>
      <c r="BY3" s="186"/>
      <c r="BZ3" s="186"/>
      <c r="CA3" s="187"/>
      <c r="CB3" s="20" t="s">
        <v>53</v>
      </c>
      <c r="CC3" s="18" t="s">
        <v>54</v>
      </c>
      <c r="CD3" s="211" t="s">
        <v>55</v>
      </c>
    </row>
    <row r="4" spans="1:82" ht="15" customHeight="1" x14ac:dyDescent="0.25">
      <c r="A4" s="217"/>
      <c r="B4" s="138" t="str">
        <f>PESOS!B4</f>
        <v>Inst ev.</v>
      </c>
      <c r="C4" s="183" t="str">
        <f>PESOS!C4</f>
        <v>CR1.1</v>
      </c>
      <c r="D4" s="184"/>
      <c r="E4" s="183" t="str">
        <f>PESOS!D4</f>
        <v>CR1.2</v>
      </c>
      <c r="F4" s="184"/>
      <c r="G4" s="183" t="str">
        <f>PESOS!E4</f>
        <v>CR1.3</v>
      </c>
      <c r="H4" s="184"/>
      <c r="I4" s="183" t="str">
        <f>PESOS!F4</f>
        <v>CR1.4</v>
      </c>
      <c r="J4" s="184"/>
      <c r="K4" s="183" t="str">
        <f>PESOS!G4</f>
        <v>CR1.5</v>
      </c>
      <c r="L4" s="184"/>
      <c r="M4" s="108" t="str">
        <f>PESOS!H4</f>
        <v>CR1.6</v>
      </c>
      <c r="N4" s="100"/>
      <c r="O4" s="22" t="str">
        <f>PESOS!I4</f>
        <v>Inst ev</v>
      </c>
      <c r="P4" s="183" t="str">
        <f>PESOS!J4</f>
        <v>CR2.1</v>
      </c>
      <c r="Q4" s="184"/>
      <c r="R4" s="183" t="str">
        <f>PESOS!K4</f>
        <v>CR2.2</v>
      </c>
      <c r="S4" s="184"/>
      <c r="T4" s="183" t="str">
        <f>PESOS!L4</f>
        <v>CR2.3</v>
      </c>
      <c r="U4" s="184"/>
      <c r="V4" s="183" t="str">
        <f>PESOS!M4</f>
        <v>CR2.4</v>
      </c>
      <c r="W4" s="184"/>
      <c r="X4" s="183" t="str">
        <f>PESOS!N4</f>
        <v>CR2.5</v>
      </c>
      <c r="Y4" s="184"/>
      <c r="Z4" s="108" t="str">
        <f>PESOS!O4</f>
        <v>CR2.6</v>
      </c>
      <c r="AA4" s="100"/>
      <c r="AB4" s="22" t="str">
        <f>PESOS!P4</f>
        <v>Inst ev.</v>
      </c>
      <c r="AC4" s="183" t="str">
        <f>PESOS!Q4</f>
        <v>CR3.1</v>
      </c>
      <c r="AD4" s="184"/>
      <c r="AE4" s="183" t="str">
        <f>PESOS!R4</f>
        <v>CR3.2</v>
      </c>
      <c r="AF4" s="184"/>
      <c r="AG4" s="183" t="str">
        <f>PESOS!S4</f>
        <v>CR3.3</v>
      </c>
      <c r="AH4" s="184"/>
      <c r="AI4" s="183" t="str">
        <f>PESOS!T4</f>
        <v>CR3.4</v>
      </c>
      <c r="AJ4" s="184"/>
      <c r="AK4" s="183" t="str">
        <f>PESOS!U4</f>
        <v>CR3.5</v>
      </c>
      <c r="AL4" s="184"/>
      <c r="AM4" s="108" t="str">
        <f>PESOS!V4</f>
        <v>CR3.6</v>
      </c>
      <c r="AN4" s="100"/>
      <c r="AO4" s="22" t="str">
        <f>PESOS!W4</f>
        <v>Inst ev.</v>
      </c>
      <c r="AP4" s="183" t="str">
        <f>PESOS!X4</f>
        <v>CR4.1</v>
      </c>
      <c r="AQ4" s="184"/>
      <c r="AR4" s="183" t="str">
        <f>PESOS!Y4</f>
        <v>CR4.2</v>
      </c>
      <c r="AS4" s="184"/>
      <c r="AT4" s="183" t="str">
        <f>PESOS!Z4</f>
        <v>CR4.3</v>
      </c>
      <c r="AU4" s="184"/>
      <c r="AV4" s="183" t="str">
        <f>PESOS!AA4</f>
        <v>CR4.4</v>
      </c>
      <c r="AW4" s="184"/>
      <c r="AX4" s="183" t="str">
        <f>PESOS!AB4</f>
        <v>CR4.5</v>
      </c>
      <c r="AY4" s="184"/>
      <c r="AZ4" s="108" t="str">
        <f>PESOS!AC4</f>
        <v>CR4.6</v>
      </c>
      <c r="BA4" s="100"/>
      <c r="BB4" s="22" t="str">
        <f>PESOS!AD4</f>
        <v>Inst ev.</v>
      </c>
      <c r="BC4" s="183" t="str">
        <f>PESOS!AE4</f>
        <v>CR5.1</v>
      </c>
      <c r="BD4" s="184"/>
      <c r="BE4" s="183" t="str">
        <f>PESOS!AF4</f>
        <v>CR5.2</v>
      </c>
      <c r="BF4" s="184"/>
      <c r="BG4" s="183" t="str">
        <f>PESOS!AG4</f>
        <v>CR5.3</v>
      </c>
      <c r="BH4" s="184"/>
      <c r="BI4" s="183" t="str">
        <f>PESOS!AH4</f>
        <v>CR5.4</v>
      </c>
      <c r="BJ4" s="184"/>
      <c r="BK4" s="183" t="str">
        <f>PESOS!AI4</f>
        <v>CR5.5</v>
      </c>
      <c r="BL4" s="184"/>
      <c r="BM4" s="108" t="str">
        <f>PESOS!AJ4</f>
        <v>CR5.6</v>
      </c>
      <c r="BN4" s="100"/>
      <c r="BO4" s="22" t="str">
        <f>PESOS!AK4</f>
        <v>Inst ev.</v>
      </c>
      <c r="BP4" s="183" t="str">
        <f>PESOS!AL4</f>
        <v>CR6.1</v>
      </c>
      <c r="BQ4" s="184"/>
      <c r="BR4" s="183" t="str">
        <f>PESOS!AM4</f>
        <v>CR6.2</v>
      </c>
      <c r="BS4" s="184"/>
      <c r="BT4" s="183" t="str">
        <f>PESOS!AN4</f>
        <v>CR6.3</v>
      </c>
      <c r="BU4" s="184"/>
      <c r="BV4" s="183" t="str">
        <f>PESOS!AO4</f>
        <v>CR6.4</v>
      </c>
      <c r="BW4" s="184"/>
      <c r="BX4" s="183" t="str">
        <f>PESOS!AP4</f>
        <v>CR6.5</v>
      </c>
      <c r="BY4" s="184"/>
      <c r="BZ4" s="108" t="str">
        <f>PESOS!AQ4</f>
        <v>CR6.6</v>
      </c>
      <c r="CA4" s="100"/>
      <c r="CB4" s="21" t="str">
        <f>PESOS!AR4</f>
        <v xml:space="preserve"> </v>
      </c>
      <c r="CC4" s="19"/>
      <c r="CD4" s="212"/>
    </row>
    <row r="5" spans="1:82" x14ac:dyDescent="0.25">
      <c r="A5" s="124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209" cm="1">
        <f t="array" ref="C5">IFERROR(VLOOKUP($A5,PESOS!$A:$AZ,COLUMN(C:C),FALSE),"")</f>
        <v>5</v>
      </c>
      <c r="D5" s="210"/>
      <c r="E5" s="209" cm="1">
        <f t="array" ref="E5">IFERROR(VLOOKUP($A5,PESOS!$A:$AZ,COLUMN(D:D),FALSE),"")</f>
        <v>5</v>
      </c>
      <c r="F5" s="210"/>
      <c r="G5" s="209" cm="1">
        <f t="array" ref="G5">IFERROR(VLOOKUP($A5,PESOS!$A:$AZ,COLUMN(E:E),FALSE),"")</f>
        <v>5</v>
      </c>
      <c r="H5" s="210"/>
      <c r="I5" s="209" cm="1">
        <f t="array" ref="I5">IFERROR(VLOOKUP($A5,PESOS!$A:$AZ,COLUMN(F:F),FALSE),"")</f>
        <v>5</v>
      </c>
      <c r="J5" s="210"/>
      <c r="K5" s="209" cm="1">
        <f t="array" ref="K5">IFERROR(VLOOKUP($A5,PESOS!$A:$AZ,COLUMN(G:G),FALSE),"")</f>
        <v>5</v>
      </c>
      <c r="L5" s="210"/>
      <c r="M5" s="209" cm="1">
        <f t="array" ref="M5">IFERROR(VLOOKUP($A5,PESOS!$A:$AZ,COLUMN(H:H),FALSE),"")</f>
        <v>0</v>
      </c>
      <c r="N5" s="210"/>
      <c r="O5" s="22" cm="1">
        <f t="array" ref="O5">IFERROR(VLOOKUP($A5,PESOS!$A:$AZ,COLUMN(I:I),FALSE),"")</f>
        <v>0</v>
      </c>
      <c r="P5" s="209" cm="1">
        <f t="array" ref="P5">IFERROR(VLOOKUP($A5,PESOS!$A:$AZ,COLUMN(J:J),FALSE),"")</f>
        <v>5</v>
      </c>
      <c r="Q5" s="210"/>
      <c r="R5" s="209" cm="1">
        <f t="array" ref="R5">IFERROR(VLOOKUP($A5,PESOS!$A:$AZ,COLUMN(K:K),FALSE),"")</f>
        <v>10</v>
      </c>
      <c r="S5" s="210"/>
      <c r="T5" s="209" cm="1">
        <f t="array" ref="T5">IFERROR(VLOOKUP($A5,PESOS!$A:$AZ,COLUMN(L:L),FALSE),"")</f>
        <v>10</v>
      </c>
      <c r="U5" s="210"/>
      <c r="V5" s="209" cm="1">
        <f t="array" ref="V5">IFERROR(VLOOKUP($A5,PESOS!$A:$AZ,COLUMN(M:M),FALSE),"")</f>
        <v>10</v>
      </c>
      <c r="W5" s="210"/>
      <c r="X5" s="209" cm="1">
        <f t="array" ref="X5">IFERROR(VLOOKUP($A5,PESOS!$A:$AZ,COLUMN(N:N),FALSE),"")</f>
        <v>0</v>
      </c>
      <c r="Y5" s="210"/>
      <c r="Z5" s="209" cm="1">
        <f t="array" ref="Z5">IFERROR(VLOOKUP($A5,PESOS!$A:$AZ,COLUMN(O:O),FALSE),"")</f>
        <v>0</v>
      </c>
      <c r="AA5" s="210"/>
      <c r="AB5" s="22" cm="1">
        <f t="array" ref="AB5">IFERROR(VLOOKUP($A5,PESOS!$A:$AZ,COLUMN(P:P),FALSE),"")</f>
        <v>0</v>
      </c>
      <c r="AC5" s="209" cm="1">
        <f t="array" ref="AC5">IFERROR(VLOOKUP($A5,PESOS!$A:$AZ,COLUMN(Q:Q),FALSE),"")</f>
        <v>0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0</v>
      </c>
      <c r="AH5" s="210"/>
      <c r="AI5" s="209" cm="1">
        <f t="array" ref="AI5">IFERROR(VLOOKUP($A5,PESOS!$A:$AZ,COLUMN(T:T),FALSE),"")</f>
        <v>5</v>
      </c>
      <c r="AJ5" s="210"/>
      <c r="AK5" s="209" cm="1">
        <f t="array" ref="AK5">IFERROR(VLOOKUP($A5,PESOS!$A:$AZ,COLUMN(U:U),FALSE),"")</f>
        <v>5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0</v>
      </c>
      <c r="AU5" s="210"/>
      <c r="AV5" s="209" cm="1">
        <f t="array" ref="AV5">IFERROR(VLOOKUP($A5,PESOS!$A:$AZ,COLUMN(AA:AA),FALSE),"")</f>
        <v>5</v>
      </c>
      <c r="AW5" s="210"/>
      <c r="AX5" s="209" cm="1">
        <f t="array" ref="AX5">IFERROR(VLOOKUP($A5,PESOS!$A:$AZ,COLUMN(AB:AB),FALSE),"")</f>
        <v>0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0</v>
      </c>
      <c r="BD5" s="210"/>
      <c r="BE5" s="209" cm="1">
        <f t="array" ref="BE5">IFERROR(VLOOKUP($A5,PESOS!$A:$AZ,COLUMN(AF:AF),FALSE),"")</f>
        <v>0</v>
      </c>
      <c r="BF5" s="210"/>
      <c r="BG5" s="209" cm="1">
        <f t="array" ref="BG5">IFERROR(VLOOKUP($A5,PESOS!$A:$AZ,COLUMN(AG:AG),FALSE),"")</f>
        <v>0</v>
      </c>
      <c r="BH5" s="210"/>
      <c r="BI5" s="209" cm="1">
        <f t="array" ref="BI5">IFERROR(VLOOKUP($A5,PESOS!$A:$AZ,COLUMN(AH:AH),FALSE),"")</f>
        <v>15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0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>SUM(C5:CA5)</f>
        <v>100</v>
      </c>
      <c r="CC5" s="9" t="s">
        <v>56</v>
      </c>
      <c r="CD5" s="213">
        <f>SUM(CB5:CB10)</f>
        <v>100</v>
      </c>
    </row>
    <row r="6" spans="1:82" x14ac:dyDescent="0.25">
      <c r="A6" s="124" t="str" cm="1">
        <f t="array" ref="A6">IFERROR(INDEX(UNIDADES1EVA[UNIDADES 1ª],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ref="CB6:CB10" si="0">SUM(C6:CA6)</f>
        <v>0</v>
      </c>
      <c r="CC6" s="9" t="s">
        <v>56</v>
      </c>
      <c r="CD6" s="214"/>
    </row>
    <row r="7" spans="1:82" x14ac:dyDescent="0.25">
      <c r="A7" s="124" t="str" cm="1">
        <f t="array" ref="A7">IFERROR(INDEX(UNIDADES1EVA[UNIDADES 1ª],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56</v>
      </c>
      <c r="CD7" s="214"/>
    </row>
    <row r="8" spans="1:82" x14ac:dyDescent="0.25">
      <c r="A8" s="124" t="str" cm="1">
        <f t="array" ref="A8">IFERROR(INDEX(UNIDADES1EVA[UNIDADES 1ª],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57</v>
      </c>
      <c r="CD8" s="214"/>
    </row>
    <row r="9" spans="1:82" x14ac:dyDescent="0.25">
      <c r="A9" s="124" t="str" cm="1">
        <f t="array" ref="A9">IFERROR(INDEX(UNIDADES1EVA[UNIDADES 1ª],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124" t="str" cm="1">
        <f t="array" ref="A10">IFERROR(INDEX(UNIDADES1EVA[UNIDADES 1ª],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1.25" customHeight="1" thickBot="1" x14ac:dyDescent="0.3"/>
    <row r="12" spans="1:82" ht="15.75" thickBot="1" x14ac:dyDescent="0.3">
      <c r="A12" s="28" t="s">
        <v>58</v>
      </c>
      <c r="B12" s="223" t="s">
        <v>59</v>
      </c>
      <c r="C12" s="200">
        <f t="shared" ref="C12" si="1">SUM(C5:C10)</f>
        <v>5</v>
      </c>
      <c r="D12" s="199"/>
      <c r="E12" s="200">
        <f t="shared" ref="E12" si="2">SUM(E5:E10)</f>
        <v>5</v>
      </c>
      <c r="F12" s="199"/>
      <c r="G12" s="200">
        <f t="shared" ref="G12" si="3">SUM(G5:G10)</f>
        <v>5</v>
      </c>
      <c r="H12" s="199"/>
      <c r="I12" s="200">
        <f t="shared" ref="I12" si="4">SUM(I5:I10)</f>
        <v>5</v>
      </c>
      <c r="J12" s="199"/>
      <c r="K12" s="200">
        <f t="shared" ref="K12" si="5">SUM(K5:K10)</f>
        <v>5</v>
      </c>
      <c r="L12" s="199"/>
      <c r="M12" s="200">
        <f t="shared" ref="M12" si="6">SUM(M5:M10)</f>
        <v>0</v>
      </c>
      <c r="N12" s="199"/>
      <c r="O12" s="225" t="s">
        <v>59</v>
      </c>
      <c r="P12" s="227">
        <f>SUM(P5:P10)</f>
        <v>5</v>
      </c>
      <c r="Q12" s="228"/>
      <c r="R12" s="227">
        <f t="shared" ref="R12:Z12" si="7">SUM(R5:R10)</f>
        <v>10</v>
      </c>
      <c r="S12" s="228"/>
      <c r="T12" s="227">
        <f t="shared" si="7"/>
        <v>10</v>
      </c>
      <c r="U12" s="228"/>
      <c r="V12" s="227">
        <f t="shared" si="7"/>
        <v>10</v>
      </c>
      <c r="W12" s="228"/>
      <c r="X12" s="227">
        <f t="shared" si="7"/>
        <v>0</v>
      </c>
      <c r="Y12" s="228"/>
      <c r="Z12" s="227">
        <f t="shared" si="7"/>
        <v>0</v>
      </c>
      <c r="AA12" s="228"/>
      <c r="AB12" s="225" t="s">
        <v>59</v>
      </c>
      <c r="AC12" s="227">
        <f>SUM(AC5:AC10)</f>
        <v>0</v>
      </c>
      <c r="AD12" s="228"/>
      <c r="AE12" s="227">
        <f>SUM(AE5:AE10)</f>
        <v>0</v>
      </c>
      <c r="AF12" s="228"/>
      <c r="AG12" s="227">
        <f t="shared" ref="AG12:AM12" si="8">SUM(AG5:AG10)</f>
        <v>0</v>
      </c>
      <c r="AH12" s="228"/>
      <c r="AI12" s="227">
        <f t="shared" si="8"/>
        <v>5</v>
      </c>
      <c r="AJ12" s="228"/>
      <c r="AK12" s="227">
        <f t="shared" si="8"/>
        <v>5</v>
      </c>
      <c r="AL12" s="228"/>
      <c r="AM12" s="227">
        <f t="shared" si="8"/>
        <v>0</v>
      </c>
      <c r="AN12" s="228"/>
      <c r="AO12" s="225" t="s">
        <v>59</v>
      </c>
      <c r="AP12" s="227">
        <f>SUM(AP5:AP10)</f>
        <v>5</v>
      </c>
      <c r="AQ12" s="228"/>
      <c r="AR12" s="227">
        <f>SUM(AR5:AR10)</f>
        <v>5</v>
      </c>
      <c r="AS12" s="228"/>
      <c r="AT12" s="227">
        <f t="shared" ref="AT12:AZ12" si="9">SUM(AT5:AT10)</f>
        <v>0</v>
      </c>
      <c r="AU12" s="228"/>
      <c r="AV12" s="227">
        <f t="shared" si="9"/>
        <v>5</v>
      </c>
      <c r="AW12" s="228"/>
      <c r="AX12" s="227">
        <f t="shared" si="9"/>
        <v>0</v>
      </c>
      <c r="AY12" s="228"/>
      <c r="AZ12" s="227">
        <f t="shared" si="9"/>
        <v>0</v>
      </c>
      <c r="BA12" s="228"/>
      <c r="BB12" s="225" t="s">
        <v>59</v>
      </c>
      <c r="BC12" s="227">
        <f>SUM(BC5:BC10)</f>
        <v>0</v>
      </c>
      <c r="BD12" s="228"/>
      <c r="BE12" s="227">
        <f>SUM(BE5:BE10)</f>
        <v>0</v>
      </c>
      <c r="BF12" s="228"/>
      <c r="BG12" s="227">
        <f>SUM(BG5:BG10)</f>
        <v>0</v>
      </c>
      <c r="BH12" s="228"/>
      <c r="BI12" s="227">
        <f t="shared" ref="BI12:BM12" si="10">SUM(BI5:BI10)</f>
        <v>15</v>
      </c>
      <c r="BJ12" s="228"/>
      <c r="BK12" s="227">
        <f t="shared" si="10"/>
        <v>0</v>
      </c>
      <c r="BL12" s="228"/>
      <c r="BM12" s="227">
        <f t="shared" si="10"/>
        <v>0</v>
      </c>
      <c r="BN12" s="228"/>
      <c r="BO12" s="225" t="s">
        <v>59</v>
      </c>
      <c r="BP12" s="227">
        <f>SUM(BP5:BP10)</f>
        <v>0</v>
      </c>
      <c r="BQ12" s="228"/>
      <c r="BR12" s="227">
        <f>SUM(BR5:BR10)</f>
        <v>0</v>
      </c>
      <c r="BS12" s="228"/>
      <c r="BT12" s="227">
        <f t="shared" ref="BT12:BZ12" si="11">SUM(BT5:BT10)</f>
        <v>0</v>
      </c>
      <c r="BU12" s="228"/>
      <c r="BV12" s="227">
        <f t="shared" si="11"/>
        <v>0</v>
      </c>
      <c r="BW12" s="228"/>
      <c r="BX12" s="227">
        <f t="shared" si="11"/>
        <v>0</v>
      </c>
      <c r="BY12" s="228"/>
      <c r="BZ12" s="227">
        <f t="shared" si="11"/>
        <v>0</v>
      </c>
      <c r="CA12" s="228"/>
      <c r="CB12" s="230">
        <f>SUM(B12:BZ12)</f>
        <v>100</v>
      </c>
      <c r="CC12" s="231"/>
    </row>
    <row r="13" spans="1:82" ht="18" customHeight="1" thickBot="1" x14ac:dyDescent="0.3">
      <c r="A13" s="28" t="s">
        <v>60</v>
      </c>
      <c r="B13" s="224"/>
      <c r="C13" s="193">
        <f>IFERROR(C12/$CD$5,)</f>
        <v>0.05</v>
      </c>
      <c r="D13" s="192"/>
      <c r="E13" s="193">
        <f t="shared" ref="E13" si="12">IFERROR(E12/$CD$5,)</f>
        <v>0.05</v>
      </c>
      <c r="F13" s="192"/>
      <c r="G13" s="193">
        <f t="shared" ref="G13" si="13">IFERROR(G12/$CD$5,)</f>
        <v>0.05</v>
      </c>
      <c r="H13" s="192"/>
      <c r="I13" s="193">
        <f t="shared" ref="I13" si="14">IFERROR(I12/$CD$5,)</f>
        <v>0.05</v>
      </c>
      <c r="J13" s="192"/>
      <c r="K13" s="193">
        <f t="shared" ref="K13" si="15">IFERROR(K12/$CD$5,)</f>
        <v>0.05</v>
      </c>
      <c r="L13" s="192"/>
      <c r="M13" s="193">
        <f t="shared" ref="M13" si="16">IFERROR(M12/$CD$5,)</f>
        <v>0</v>
      </c>
      <c r="N13" s="192"/>
      <c r="O13" s="226"/>
      <c r="P13" s="193">
        <f>IFERROR(P12/$CD$5,)</f>
        <v>0.05</v>
      </c>
      <c r="Q13" s="192"/>
      <c r="R13" s="193">
        <f>IFERROR(R12/$CD$5,)</f>
        <v>0.1</v>
      </c>
      <c r="S13" s="192"/>
      <c r="T13" s="193">
        <f>IFERROR(T12/$CD$5,)</f>
        <v>0.1</v>
      </c>
      <c r="U13" s="192"/>
      <c r="V13" s="193">
        <f>IFERROR(V12/$CD$5,)</f>
        <v>0.1</v>
      </c>
      <c r="W13" s="192"/>
      <c r="X13" s="193">
        <f>IFERROR(X12/$CD$5,)</f>
        <v>0</v>
      </c>
      <c r="Y13" s="192"/>
      <c r="Z13" s="193">
        <f>IFERROR(Z12/$CD$5,)</f>
        <v>0</v>
      </c>
      <c r="AA13" s="192"/>
      <c r="AB13" s="226"/>
      <c r="AC13" s="193">
        <f>IFERROR(AC12/$CD$5,)</f>
        <v>0</v>
      </c>
      <c r="AD13" s="192"/>
      <c r="AE13" s="193">
        <f>IFERROR(AE12/$CD$5,)</f>
        <v>0</v>
      </c>
      <c r="AF13" s="192"/>
      <c r="AG13" s="193">
        <f>IFERROR(AG12/$CD$5,)</f>
        <v>0</v>
      </c>
      <c r="AH13" s="192"/>
      <c r="AI13" s="193">
        <f>IFERROR(AI12/$CD$5,)</f>
        <v>0.05</v>
      </c>
      <c r="AJ13" s="192"/>
      <c r="AK13" s="193">
        <f>IFERROR(AK12/$CD$5,)</f>
        <v>0.05</v>
      </c>
      <c r="AL13" s="192"/>
      <c r="AM13" s="193">
        <f>IFERROR(AM12/$CD$5,)</f>
        <v>0</v>
      </c>
      <c r="AN13" s="192"/>
      <c r="AO13" s="226"/>
      <c r="AP13" s="193">
        <f>IFERROR(AP12/$CD$5,)</f>
        <v>0.05</v>
      </c>
      <c r="AQ13" s="192"/>
      <c r="AR13" s="193">
        <f>IFERROR(AR12/$CD$5,)</f>
        <v>0.05</v>
      </c>
      <c r="AS13" s="192"/>
      <c r="AT13" s="193">
        <f>IFERROR(AT12/$CD$5,)</f>
        <v>0</v>
      </c>
      <c r="AU13" s="192"/>
      <c r="AV13" s="193">
        <f>IFERROR(AV12/$CD$5,)</f>
        <v>0.05</v>
      </c>
      <c r="AW13" s="192"/>
      <c r="AX13" s="193">
        <f>IFERROR(AX12/$CD$5,)</f>
        <v>0</v>
      </c>
      <c r="AY13" s="192"/>
      <c r="AZ13" s="193">
        <f>IFERROR(AZ12/$CD$5,)</f>
        <v>0</v>
      </c>
      <c r="BA13" s="192"/>
      <c r="BB13" s="226"/>
      <c r="BC13" s="193">
        <f>IFERROR(BC12/$CD$5,)</f>
        <v>0</v>
      </c>
      <c r="BD13" s="192"/>
      <c r="BE13" s="193">
        <f>IFERROR(BE12/$CD$5,)</f>
        <v>0</v>
      </c>
      <c r="BF13" s="192"/>
      <c r="BG13" s="193">
        <f>IFERROR(BG12/$CD$5,)</f>
        <v>0</v>
      </c>
      <c r="BH13" s="192"/>
      <c r="BI13" s="193">
        <f>IFERROR(BI12/$CD$5,)</f>
        <v>0.15</v>
      </c>
      <c r="BJ13" s="192"/>
      <c r="BK13" s="193">
        <f>IFERROR(BK12/$CD$5,)</f>
        <v>0</v>
      </c>
      <c r="BL13" s="192"/>
      <c r="BM13" s="193">
        <f>IFERROR(BM12/$CD$5,)</f>
        <v>0</v>
      </c>
      <c r="BN13" s="192"/>
      <c r="BO13" s="226"/>
      <c r="BP13" s="193">
        <f>IFERROR(BP12/$CD$5,)</f>
        <v>0</v>
      </c>
      <c r="BQ13" s="192"/>
      <c r="BR13" s="193">
        <f>IFERROR(BR12/$CD$5,)</f>
        <v>0</v>
      </c>
      <c r="BS13" s="192"/>
      <c r="BT13" s="193">
        <f>IFERROR(BT12/$CD$5,)</f>
        <v>0</v>
      </c>
      <c r="BU13" s="192"/>
      <c r="BV13" s="193">
        <f>IFERROR(BV12/$CD$5,)</f>
        <v>0</v>
      </c>
      <c r="BW13" s="192"/>
      <c r="BX13" s="193">
        <f>IFERROR(BX12/$CD$5,)</f>
        <v>0</v>
      </c>
      <c r="BY13" s="192"/>
      <c r="BZ13" s="193">
        <f>IFERROR(BZ12/$CD$5,)</f>
        <v>0</v>
      </c>
      <c r="CA13" s="192"/>
      <c r="CB13" s="80">
        <f>SUM(B13:BZ13)</f>
        <v>1.0000000000000002</v>
      </c>
      <c r="CC13" s="76"/>
    </row>
    <row r="14" spans="1:82" x14ac:dyDescent="0.25">
      <c r="A14" s="82" t="s">
        <v>61</v>
      </c>
      <c r="B14" s="232">
        <f>SUM(C13:M13)</f>
        <v>0.25</v>
      </c>
      <c r="C14" s="233"/>
      <c r="D14" s="233"/>
      <c r="E14" s="233"/>
      <c r="F14" s="233"/>
      <c r="G14" s="233"/>
      <c r="H14" s="233"/>
      <c r="I14" s="233"/>
      <c r="J14" s="233"/>
      <c r="K14" s="233"/>
      <c r="L14" s="233"/>
      <c r="M14" s="233"/>
      <c r="N14" s="234"/>
      <c r="O14" s="229">
        <f t="shared" ref="O14" si="17">SUM(P13:Z13)</f>
        <v>0.35</v>
      </c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91"/>
      <c r="AB14" s="229">
        <f t="shared" ref="AB14" si="18">SUM(AC13:AM13)</f>
        <v>0.1</v>
      </c>
      <c r="AC14" s="229"/>
      <c r="AD14" s="229"/>
      <c r="AE14" s="229"/>
      <c r="AF14" s="229"/>
      <c r="AG14" s="229"/>
      <c r="AH14" s="229"/>
      <c r="AI14" s="229"/>
      <c r="AJ14" s="229"/>
      <c r="AK14" s="229"/>
      <c r="AL14" s="229"/>
      <c r="AM14" s="229"/>
      <c r="AN14" s="91"/>
      <c r="AO14" s="229">
        <f t="shared" ref="AO14" si="19">SUM(AP13:AZ13)</f>
        <v>0.15000000000000002</v>
      </c>
      <c r="AP14" s="229"/>
      <c r="AQ14" s="229"/>
      <c r="AR14" s="229"/>
      <c r="AS14" s="229"/>
      <c r="AT14" s="229"/>
      <c r="AU14" s="229"/>
      <c r="AV14" s="229"/>
      <c r="AW14" s="229"/>
      <c r="AX14" s="229"/>
      <c r="AY14" s="229"/>
      <c r="AZ14" s="229"/>
      <c r="BA14" s="91"/>
      <c r="BB14" s="229">
        <f t="shared" ref="BB14" si="20">SUM(BC13:BM13)</f>
        <v>0.15</v>
      </c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91"/>
      <c r="BO14" s="229">
        <f t="shared" ref="BO14" si="21">SUM(BP13:BZ13)</f>
        <v>0</v>
      </c>
      <c r="BP14" s="229"/>
      <c r="BQ14" s="229"/>
      <c r="BR14" s="229"/>
      <c r="BS14" s="229"/>
      <c r="BT14" s="229"/>
      <c r="BU14" s="229"/>
      <c r="BV14" s="229"/>
      <c r="BW14" s="229"/>
      <c r="BX14" s="229"/>
      <c r="BY14" s="229"/>
      <c r="BZ14" s="229"/>
      <c r="CA14" s="91"/>
      <c r="CB14" s="81">
        <f>SUM(B14:BZ14)</f>
        <v>1</v>
      </c>
      <c r="CC14" s="76"/>
    </row>
    <row r="15" spans="1:82" ht="15.75" thickBot="1" x14ac:dyDescent="0.3">
      <c r="CB15" s="66"/>
    </row>
    <row r="16" spans="1:82" ht="15.75" customHeight="1" x14ac:dyDescent="0.25">
      <c r="B16" s="185" t="s">
        <v>47</v>
      </c>
      <c r="C16" s="186"/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7"/>
      <c r="O16" s="185" t="s">
        <v>48</v>
      </c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  <c r="AA16" s="187"/>
      <c r="AB16" s="185" t="s">
        <v>49</v>
      </c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7"/>
      <c r="AO16" s="185" t="s">
        <v>50</v>
      </c>
      <c r="AP16" s="186"/>
      <c r="AQ16" s="186"/>
      <c r="AR16" s="186"/>
      <c r="AS16" s="186"/>
      <c r="AT16" s="186"/>
      <c r="AU16" s="186"/>
      <c r="AV16" s="186"/>
      <c r="AW16" s="186"/>
      <c r="AX16" s="186"/>
      <c r="AY16" s="186"/>
      <c r="AZ16" s="186"/>
      <c r="BA16" s="187"/>
      <c r="BB16" s="185" t="s">
        <v>51</v>
      </c>
      <c r="BC16" s="186"/>
      <c r="BD16" s="186"/>
      <c r="BE16" s="186"/>
      <c r="BF16" s="186"/>
      <c r="BG16" s="186"/>
      <c r="BH16" s="186"/>
      <c r="BI16" s="186"/>
      <c r="BJ16" s="186"/>
      <c r="BK16" s="186"/>
      <c r="BL16" s="186"/>
      <c r="BM16" s="186"/>
      <c r="BN16" s="187"/>
      <c r="BO16" s="185" t="s">
        <v>52</v>
      </c>
      <c r="BP16" s="186"/>
      <c r="BQ16" s="186"/>
      <c r="BR16" s="186"/>
      <c r="BS16" s="186"/>
      <c r="BT16" s="186"/>
      <c r="BU16" s="186"/>
      <c r="BV16" s="186"/>
      <c r="BW16" s="186"/>
      <c r="BX16" s="186"/>
      <c r="BY16" s="186"/>
      <c r="BZ16" s="186"/>
      <c r="CA16" s="187"/>
      <c r="CB16" s="221" t="s">
        <v>62</v>
      </c>
    </row>
    <row r="17" spans="1:81" ht="15" customHeight="1" x14ac:dyDescent="0.25">
      <c r="B17" s="188" t="s">
        <v>63</v>
      </c>
      <c r="C17" s="182" t="s">
        <v>7</v>
      </c>
      <c r="D17" s="182"/>
      <c r="E17" s="178" t="s">
        <v>8</v>
      </c>
      <c r="F17" s="178"/>
      <c r="G17" s="178" t="s">
        <v>9</v>
      </c>
      <c r="H17" s="178"/>
      <c r="I17" s="178" t="s">
        <v>10</v>
      </c>
      <c r="J17" s="178"/>
      <c r="K17" s="178" t="s">
        <v>11</v>
      </c>
      <c r="L17" s="178"/>
      <c r="M17" s="178" t="s">
        <v>12</v>
      </c>
      <c r="N17" s="179"/>
      <c r="O17" s="188" t="s">
        <v>63</v>
      </c>
      <c r="P17" s="182" t="s">
        <v>13</v>
      </c>
      <c r="Q17" s="182"/>
      <c r="R17" s="178" t="s">
        <v>14</v>
      </c>
      <c r="S17" s="178"/>
      <c r="T17" s="178" t="s">
        <v>15</v>
      </c>
      <c r="U17" s="178"/>
      <c r="V17" s="178" t="s">
        <v>16</v>
      </c>
      <c r="W17" s="178"/>
      <c r="X17" s="178" t="s">
        <v>17</v>
      </c>
      <c r="Y17" s="178"/>
      <c r="Z17" s="178" t="s">
        <v>18</v>
      </c>
      <c r="AA17" s="179"/>
      <c r="AB17" s="188" t="s">
        <v>63</v>
      </c>
      <c r="AC17" s="182" t="s">
        <v>19</v>
      </c>
      <c r="AD17" s="182"/>
      <c r="AE17" s="178" t="s">
        <v>20</v>
      </c>
      <c r="AF17" s="178"/>
      <c r="AG17" s="178" t="s">
        <v>21</v>
      </c>
      <c r="AH17" s="178"/>
      <c r="AI17" s="178" t="s">
        <v>22</v>
      </c>
      <c r="AJ17" s="178"/>
      <c r="AK17" s="178" t="s">
        <v>23</v>
      </c>
      <c r="AL17" s="178"/>
      <c r="AM17" s="178" t="s">
        <v>24</v>
      </c>
      <c r="AN17" s="179"/>
      <c r="AO17" s="188" t="s">
        <v>63</v>
      </c>
      <c r="AP17" s="182" t="s">
        <v>25</v>
      </c>
      <c r="AQ17" s="182"/>
      <c r="AR17" s="178" t="s">
        <v>26</v>
      </c>
      <c r="AS17" s="178"/>
      <c r="AT17" s="178" t="s">
        <v>27</v>
      </c>
      <c r="AU17" s="178"/>
      <c r="AV17" s="178" t="s">
        <v>28</v>
      </c>
      <c r="AW17" s="178"/>
      <c r="AX17" s="178" t="s">
        <v>29</v>
      </c>
      <c r="AY17" s="178"/>
      <c r="AZ17" s="178" t="s">
        <v>30</v>
      </c>
      <c r="BA17" s="179"/>
      <c r="BB17" s="188" t="s">
        <v>63</v>
      </c>
      <c r="BC17" s="182" t="s">
        <v>31</v>
      </c>
      <c r="BD17" s="182"/>
      <c r="BE17" s="178" t="s">
        <v>32</v>
      </c>
      <c r="BF17" s="178"/>
      <c r="BG17" s="178" t="s">
        <v>33</v>
      </c>
      <c r="BH17" s="178"/>
      <c r="BI17" s="178" t="s">
        <v>34</v>
      </c>
      <c r="BJ17" s="178"/>
      <c r="BK17" s="178" t="s">
        <v>35</v>
      </c>
      <c r="BL17" s="178"/>
      <c r="BM17" s="178" t="s">
        <v>36</v>
      </c>
      <c r="BN17" s="179"/>
      <c r="BO17" s="188" t="s">
        <v>63</v>
      </c>
      <c r="BP17" s="182" t="s">
        <v>37</v>
      </c>
      <c r="BQ17" s="182"/>
      <c r="BR17" s="178" t="s">
        <v>38</v>
      </c>
      <c r="BS17" s="178"/>
      <c r="BT17" s="178" t="s">
        <v>39</v>
      </c>
      <c r="BU17" s="178"/>
      <c r="BV17" s="178" t="s">
        <v>40</v>
      </c>
      <c r="BW17" s="178"/>
      <c r="BX17" s="178" t="s">
        <v>41</v>
      </c>
      <c r="BY17" s="178"/>
      <c r="BZ17" s="178" t="s">
        <v>42</v>
      </c>
      <c r="CA17" s="179"/>
      <c r="CB17" s="222"/>
    </row>
    <row r="18" spans="1:81" ht="18.75" customHeight="1" x14ac:dyDescent="0.25">
      <c r="B18" s="189"/>
      <c r="C18" s="96"/>
      <c r="D18" s="104" t="s">
        <v>64</v>
      </c>
      <c r="E18" s="96"/>
      <c r="F18" s="104" t="s">
        <v>64</v>
      </c>
      <c r="G18" s="96"/>
      <c r="H18" s="104" t="s">
        <v>64</v>
      </c>
      <c r="I18" s="96"/>
      <c r="J18" s="104" t="s">
        <v>64</v>
      </c>
      <c r="K18" s="96"/>
      <c r="L18" s="104" t="s">
        <v>64</v>
      </c>
      <c r="M18" s="96"/>
      <c r="N18" s="120" t="s">
        <v>64</v>
      </c>
      <c r="O18" s="189"/>
      <c r="P18" s="96"/>
      <c r="Q18" s="104" t="s">
        <v>64</v>
      </c>
      <c r="R18" s="96"/>
      <c r="S18" s="104" t="s">
        <v>64</v>
      </c>
      <c r="T18" s="96"/>
      <c r="U18" s="104" t="s">
        <v>64</v>
      </c>
      <c r="V18" s="96"/>
      <c r="W18" s="104" t="s">
        <v>64</v>
      </c>
      <c r="X18" s="96"/>
      <c r="Y18" s="104" t="s">
        <v>64</v>
      </c>
      <c r="Z18" s="96"/>
      <c r="AA18" s="120" t="s">
        <v>64</v>
      </c>
      <c r="AB18" s="189"/>
      <c r="AC18" s="96"/>
      <c r="AD18" s="104" t="s">
        <v>64</v>
      </c>
      <c r="AE18" s="96"/>
      <c r="AF18" s="104" t="s">
        <v>64</v>
      </c>
      <c r="AG18" s="96"/>
      <c r="AH18" s="104" t="s">
        <v>64</v>
      </c>
      <c r="AI18" s="96"/>
      <c r="AJ18" s="104" t="s">
        <v>64</v>
      </c>
      <c r="AK18" s="96"/>
      <c r="AL18" s="104" t="s">
        <v>64</v>
      </c>
      <c r="AM18" s="96"/>
      <c r="AN18" s="120" t="s">
        <v>64</v>
      </c>
      <c r="AO18" s="189"/>
      <c r="AP18" s="96"/>
      <c r="AQ18" s="104" t="s">
        <v>64</v>
      </c>
      <c r="AR18" s="96"/>
      <c r="AS18" s="104" t="s">
        <v>64</v>
      </c>
      <c r="AT18" s="96"/>
      <c r="AU18" s="104" t="s">
        <v>64</v>
      </c>
      <c r="AV18" s="96"/>
      <c r="AW18" s="104" t="s">
        <v>64</v>
      </c>
      <c r="AX18" s="96"/>
      <c r="AY18" s="104" t="s">
        <v>64</v>
      </c>
      <c r="AZ18" s="96"/>
      <c r="BA18" s="120" t="s">
        <v>64</v>
      </c>
      <c r="BB18" s="189"/>
      <c r="BC18" s="96"/>
      <c r="BD18" s="104" t="s">
        <v>64</v>
      </c>
      <c r="BE18" s="96"/>
      <c r="BF18" s="104" t="s">
        <v>64</v>
      </c>
      <c r="BG18" s="96"/>
      <c r="BH18" s="104" t="s">
        <v>64</v>
      </c>
      <c r="BI18" s="96"/>
      <c r="BJ18" s="104" t="s">
        <v>64</v>
      </c>
      <c r="BK18" s="96"/>
      <c r="BL18" s="104" t="s">
        <v>64</v>
      </c>
      <c r="BM18" s="96"/>
      <c r="BN18" s="120" t="s">
        <v>64</v>
      </c>
      <c r="BO18" s="189"/>
      <c r="BP18" s="96"/>
      <c r="BQ18" s="104" t="s">
        <v>64</v>
      </c>
      <c r="BR18" s="96"/>
      <c r="BS18" s="104" t="s">
        <v>64</v>
      </c>
      <c r="BT18" s="96"/>
      <c r="BU18" s="104" t="s">
        <v>64</v>
      </c>
      <c r="BV18" s="96"/>
      <c r="BW18" s="104" t="s">
        <v>64</v>
      </c>
      <c r="BX18" s="96"/>
      <c r="BY18" s="104" t="s">
        <v>64</v>
      </c>
      <c r="BZ18" s="96"/>
      <c r="CA18" s="120" t="s">
        <v>64</v>
      </c>
      <c r="CB18" s="222"/>
    </row>
    <row r="19" spans="1:81" ht="18" x14ac:dyDescent="0.25">
      <c r="A19" s="65" t="str" cm="1">
        <f t="array" ref="A19:A55">Alumnado[Alumnado]</f>
        <v>Pruebas escritas</v>
      </c>
      <c r="B19" s="121">
        <f ca="1">IFERROR(SUM(
   MAX(C19,D19)*C$13,
   MAX(E19,F19)*E$13,
   MAX(G19,H19)*G$13,
   MAX(I19,J19)*I$13,
   MAX(K19,L19)*K$13,
   MAX(M19,N19)*M$13
)/B$14,"")</f>
        <v>0</v>
      </c>
      <c r="C19" s="105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0</v>
      </c>
      <c r="D19" s="122"/>
      <c r="E19" s="105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0</v>
      </c>
      <c r="F19" s="122"/>
      <c r="G19" s="105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0</v>
      </c>
      <c r="H19" s="122"/>
      <c r="I19" s="105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0</v>
      </c>
      <c r="J19" s="122"/>
      <c r="K19" s="105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0</v>
      </c>
      <c r="L19" s="122"/>
      <c r="M19" s="105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2"/>
      <c r="O19" s="121">
        <f ca="1">IFERROR(SUM(
   MAX(P19,Q19)*P$13,
   MAX(R19,S19)*R$13,
   MAX(T19,U19)*T$13,
   MAX(V19,W19)*V$13,
   MAX(X19,Y19)*X$13,
   MAX(Z19,AA19)*Z$13
)/O$14,"")</f>
        <v>0</v>
      </c>
      <c r="P19" s="105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0</v>
      </c>
      <c r="Q19" s="122"/>
      <c r="R19" s="105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0</v>
      </c>
      <c r="S19" s="122"/>
      <c r="T19" s="105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0</v>
      </c>
      <c r="U19" s="122"/>
      <c r="V19" s="105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0</v>
      </c>
      <c r="W19" s="122"/>
      <c r="X19" s="105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2"/>
      <c r="Z19" s="105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2"/>
      <c r="AB19" s="121">
        <f ca="1">IFERROR(SUM(
   MAX(AC19,AD19)*AC$13,
   MAX(AE19,AF19)*AE$13,
   MAX(AG19,AH19)*AG$13,
   MAX(AI19,AJ19)*AI$13,
   MAX(AK19,AL19)*AK$13,
   MAX(AM19,AN19)*AM$13
)/AB$14,"")</f>
        <v>0</v>
      </c>
      <c r="AC19" s="105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2"/>
      <c r="AE19" s="105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2"/>
      <c r="AG19" s="105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2"/>
      <c r="AI19" s="105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0</v>
      </c>
      <c r="AJ19" s="122"/>
      <c r="AK19" s="105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0</v>
      </c>
      <c r="AL19" s="122"/>
      <c r="AM19" s="105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2"/>
      <c r="AO19" s="121">
        <f ca="1">IFERROR(SUM(
   MAX(AP19,AQ19)*AP$13,
   MAX(AR19,AS19)*AR$13,
   MAX(AT19,AU19)*AT$13,
   MAX(AV19,AW19)*AV$13,
   MAX(AX19,AY19)*AX$13,
   MAX(AZ19,BA19)*AZ$13
)/AO$14,"")</f>
        <v>0</v>
      </c>
      <c r="AP19" s="105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0</v>
      </c>
      <c r="AQ19" s="122"/>
      <c r="AR19" s="105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0</v>
      </c>
      <c r="AS19" s="122"/>
      <c r="AT19" s="105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2"/>
      <c r="AV19" s="105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0</v>
      </c>
      <c r="AW19" s="122"/>
      <c r="AX19" s="105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2"/>
      <c r="AZ19" s="105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2"/>
      <c r="BB19" s="121">
        <f ca="1">IFERROR(SUM(
   MAX(BC19,BD19)*BC$13,
   MAX(BE19,BF19)*BE$13,
   MAX(BG19,BH19)*BG$13,
   MAX(BI19,BJ19)*BI$13,
   MAX(BK19,BL19)*BK$13,
   MAX(BM19,BN19)*BM$13
)/BB$14,"")</f>
        <v>0</v>
      </c>
      <c r="BC19" s="105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2"/>
      <c r="BE19" s="105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2"/>
      <c r="BG19" s="105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2"/>
      <c r="BI19" s="105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0</v>
      </c>
      <c r="BJ19" s="122"/>
      <c r="BK19" s="105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2"/>
      <c r="BM19" s="105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2"/>
      <c r="BO19" s="121" t="str">
        <f>IFERROR(SUM(
   MAX(BP19,BQ19)*BP$13,
   MAX(BR19,BS19)*BR$13,
   MAX(BT19,BU19)*BT$13,
   MAX(BV19,BW19)*BV$13,
   MAX(BX19,BY19)*BX$13,
   MAX(BZ19,CA19)*BZ$13
)/BO$14,"")</f>
        <v/>
      </c>
      <c r="BP19" s="105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2"/>
      <c r="BR19" s="105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2"/>
      <c r="BT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2"/>
      <c r="BV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2"/>
      <c r="BX19" s="105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2"/>
      <c r="BZ19" s="105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2"/>
      <c r="CB19" s="136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0</v>
      </c>
      <c r="CC19">
        <f ca="1">B19*$B$14+O19*$O$14+AB19*$AB$14+AO19*$AO$14+BB19*$BB$14</f>
        <v>0</v>
      </c>
    </row>
    <row r="20" spans="1:81" ht="18" x14ac:dyDescent="0.25">
      <c r="A20" s="65" t="str">
        <v>Tareas diarias</v>
      </c>
      <c r="B20" s="121">
        <f t="shared" ref="B20:B55" ca="1" si="23">IFERROR(SUM(
   MAX(C20,D20)*C$13,
   MAX(E20,F20)*E$13,
   MAX(G20,H20)*G$13,
   MAX(I20,J20)*I$13,
   MAX(K20,L20)*K$13,
   MAX(M20,N20)*M$13
)/B$14,"")</f>
        <v>0</v>
      </c>
      <c r="C20" s="105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0</v>
      </c>
      <c r="D20" s="122"/>
      <c r="E20" s="105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0</v>
      </c>
      <c r="F20" s="122"/>
      <c r="G20" s="105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0</v>
      </c>
      <c r="H20" s="122"/>
      <c r="I20" s="105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0</v>
      </c>
      <c r="J20" s="122"/>
      <c r="K20" s="105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0</v>
      </c>
      <c r="L20" s="122"/>
      <c r="M20" s="105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2"/>
      <c r="O20" s="121">
        <f t="shared" ref="O20:O55" ca="1" si="24">IFERROR(SUM(
   MAX(P20,Q20)*P$13,
   MAX(R20,S20)*R$13,
   MAX(T20,U20)*T$13,
   MAX(V20,W20)*V$13,
   MAX(X20,Y20)*X$13,
   MAX(Z20,AA20)*Z$13
)/O$14,"")</f>
        <v>0</v>
      </c>
      <c r="P20" s="105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0</v>
      </c>
      <c r="Q20" s="122"/>
      <c r="R20" s="105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0</v>
      </c>
      <c r="S20" s="122"/>
      <c r="T20" s="105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0</v>
      </c>
      <c r="U20" s="122"/>
      <c r="V20" s="105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0</v>
      </c>
      <c r="W20" s="122"/>
      <c r="X20" s="105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2"/>
      <c r="Z20" s="105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2"/>
      <c r="AB20" s="121">
        <f t="shared" ref="AB20:AB55" ca="1" si="25">IFERROR(SUM(
   MAX(AC20,AD20)*AC$13,
   MAX(AE20,AF20)*AE$13,
   MAX(AG20,AH20)*AG$13,
   MAX(AI20,AJ20)*AI$13,
   MAX(AK20,AL20)*AK$13,
   MAX(AM20,AN20)*AM$13
)/AB$14,"")</f>
        <v>0</v>
      </c>
      <c r="AC20" s="105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2"/>
      <c r="AE20" s="105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2"/>
      <c r="AG20" s="105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2"/>
      <c r="AI20" s="105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0</v>
      </c>
      <c r="AJ20" s="122"/>
      <c r="AK20" s="105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0</v>
      </c>
      <c r="AL20" s="122"/>
      <c r="AM20" s="105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2"/>
      <c r="AO20" s="121">
        <f t="shared" ref="AO20:AO55" ca="1" si="26">IFERROR(SUM(
   MAX(AP20,AQ20)*AP$13,
   MAX(AR20,AS20)*AR$13,
   MAX(AT20,AU20)*AT$13,
   MAX(AV20,AW20)*AV$13,
   MAX(AX20,AY20)*AX$13,
   MAX(AZ20,BA20)*AZ$13
)/AO$14,"")</f>
        <v>0</v>
      </c>
      <c r="AP20" s="105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0</v>
      </c>
      <c r="AQ20" s="122"/>
      <c r="AR20" s="105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0</v>
      </c>
      <c r="AS20" s="122"/>
      <c r="AT20" s="105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2"/>
      <c r="AV20" s="105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0</v>
      </c>
      <c r="AW20" s="122"/>
      <c r="AX20" s="105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2"/>
      <c r="AZ20" s="105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2"/>
      <c r="BB20" s="121">
        <f t="shared" ref="BB20:BB55" ca="1" si="27">IFERROR(SUM(
   MAX(BC20,BD20)*BC$13,
   MAX(BE20,BF20)*BE$13,
   MAX(BG20,BH20)*BG$13,
   MAX(BI20,BJ20)*BI$13,
   MAX(BK20,BL20)*BK$13,
   MAX(BM20,BN20)*BM$13
)/BB$14,"")</f>
        <v>0</v>
      </c>
      <c r="BC20" s="105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2"/>
      <c r="BE20" s="105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2"/>
      <c r="BG20" s="105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2"/>
      <c r="BI20" s="105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0</v>
      </c>
      <c r="BJ20" s="122"/>
      <c r="BK20" s="105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2"/>
      <c r="BM20" s="105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2"/>
      <c r="BO20" s="121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5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2"/>
      <c r="BR20" s="105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2"/>
      <c r="BT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2"/>
      <c r="BV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2"/>
      <c r="BX20" s="105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2"/>
      <c r="BZ20" s="105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2"/>
      <c r="CB20" s="136">
        <f t="shared" ca="1" si="22"/>
        <v>0</v>
      </c>
      <c r="CC20">
        <f t="shared" ref="CC20:CC55" ca="1" si="29">B20*$B$14+O20*$O$14+AB20*$AB$14+AO20*$AO$14+BB20*$BB$14</f>
        <v>0</v>
      </c>
    </row>
    <row r="21" spans="1:81" ht="18" x14ac:dyDescent="0.25">
      <c r="A21" s="65" t="str">
        <v>Trabajo de investigación</v>
      </c>
      <c r="B21" s="121">
        <f t="shared" ca="1" si="23"/>
        <v>0</v>
      </c>
      <c r="C21" s="105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0</v>
      </c>
      <c r="D21" s="122"/>
      <c r="E21" s="105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0</v>
      </c>
      <c r="F21" s="122"/>
      <c r="G21" s="105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0</v>
      </c>
      <c r="H21" s="122"/>
      <c r="I21" s="105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0</v>
      </c>
      <c r="J21" s="122"/>
      <c r="K21" s="105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0</v>
      </c>
      <c r="L21" s="122"/>
      <c r="M21" s="105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2"/>
      <c r="O21" s="121">
        <f t="shared" ca="1" si="24"/>
        <v>0</v>
      </c>
      <c r="P21" s="105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0</v>
      </c>
      <c r="Q21" s="122"/>
      <c r="R21" s="105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0</v>
      </c>
      <c r="S21" s="122"/>
      <c r="T21" s="105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0</v>
      </c>
      <c r="U21" s="122"/>
      <c r="V21" s="105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0</v>
      </c>
      <c r="W21" s="122"/>
      <c r="X21" s="105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2"/>
      <c r="Z21" s="105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2"/>
      <c r="AB21" s="121">
        <f t="shared" ca="1" si="25"/>
        <v>0</v>
      </c>
      <c r="AC21" s="105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2"/>
      <c r="AE21" s="105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2"/>
      <c r="AG21" s="105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2"/>
      <c r="AI21" s="105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0</v>
      </c>
      <c r="AJ21" s="122"/>
      <c r="AK21" s="105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0</v>
      </c>
      <c r="AL21" s="122"/>
      <c r="AM21" s="105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2"/>
      <c r="AO21" s="121">
        <f t="shared" ca="1" si="26"/>
        <v>0</v>
      </c>
      <c r="AP21" s="105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0</v>
      </c>
      <c r="AQ21" s="122"/>
      <c r="AR21" s="105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0</v>
      </c>
      <c r="AS21" s="122"/>
      <c r="AT21" s="105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2"/>
      <c r="AV21" s="105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0</v>
      </c>
      <c r="AW21" s="122"/>
      <c r="AX21" s="105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2"/>
      <c r="AZ21" s="105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2"/>
      <c r="BB21" s="121">
        <f t="shared" ca="1" si="27"/>
        <v>0</v>
      </c>
      <c r="BC21" s="105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2"/>
      <c r="BE21" s="105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2"/>
      <c r="BG21" s="105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2"/>
      <c r="BI21" s="105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0</v>
      </c>
      <c r="BJ21" s="122"/>
      <c r="BK21" s="105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2"/>
      <c r="BM21" s="105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2"/>
      <c r="BO21" s="121" t="str">
        <f t="shared" si="28"/>
        <v/>
      </c>
      <c r="BP21" s="105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2"/>
      <c r="BR21" s="105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2"/>
      <c r="BT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2"/>
      <c r="BV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2"/>
      <c r="BX21" s="105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2"/>
      <c r="BZ21" s="105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2"/>
      <c r="CB21" s="136">
        <f t="shared" ca="1" si="22"/>
        <v>0</v>
      </c>
      <c r="CC21">
        <f t="shared" ca="1" si="29"/>
        <v>0</v>
      </c>
    </row>
    <row r="22" spans="1:81" ht="18" x14ac:dyDescent="0.25">
      <c r="A22" s="65" t="str">
        <v>Trabajo en grupo</v>
      </c>
      <c r="B22" s="121">
        <f t="shared" ca="1" si="23"/>
        <v>0</v>
      </c>
      <c r="C22" s="105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0</v>
      </c>
      <c r="D22" s="122"/>
      <c r="E22" s="105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0</v>
      </c>
      <c r="F22" s="122"/>
      <c r="G22" s="105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0</v>
      </c>
      <c r="H22" s="122"/>
      <c r="I22" s="105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0</v>
      </c>
      <c r="J22" s="122"/>
      <c r="K22" s="105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0</v>
      </c>
      <c r="L22" s="122"/>
      <c r="M22" s="105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2"/>
      <c r="O22" s="121">
        <f t="shared" ca="1" si="24"/>
        <v>0</v>
      </c>
      <c r="P22" s="105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0</v>
      </c>
      <c r="Q22" s="122"/>
      <c r="R22" s="105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0</v>
      </c>
      <c r="S22" s="122"/>
      <c r="T22" s="105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0</v>
      </c>
      <c r="U22" s="122"/>
      <c r="V22" s="105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0</v>
      </c>
      <c r="W22" s="122"/>
      <c r="X22" s="105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2"/>
      <c r="Z22" s="105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2"/>
      <c r="AB22" s="121">
        <f t="shared" ca="1" si="25"/>
        <v>0</v>
      </c>
      <c r="AC22" s="105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2"/>
      <c r="AE22" s="105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2"/>
      <c r="AG22" s="105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2"/>
      <c r="AI22" s="105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0</v>
      </c>
      <c r="AJ22" s="122"/>
      <c r="AK22" s="105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0</v>
      </c>
      <c r="AL22" s="122"/>
      <c r="AM22" s="105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2"/>
      <c r="AO22" s="121">
        <f t="shared" ca="1" si="26"/>
        <v>0</v>
      </c>
      <c r="AP22" s="105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0</v>
      </c>
      <c r="AQ22" s="122"/>
      <c r="AR22" s="105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0</v>
      </c>
      <c r="AS22" s="122"/>
      <c r="AT22" s="105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2"/>
      <c r="AV22" s="105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0</v>
      </c>
      <c r="AW22" s="122"/>
      <c r="AX22" s="105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2"/>
      <c r="AZ22" s="105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2"/>
      <c r="BB22" s="121">
        <f t="shared" ca="1" si="27"/>
        <v>0</v>
      </c>
      <c r="BC22" s="105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2"/>
      <c r="BE22" s="105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2"/>
      <c r="BG22" s="105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2"/>
      <c r="BI22" s="105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0</v>
      </c>
      <c r="BJ22" s="122"/>
      <c r="BK22" s="105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2"/>
      <c r="BM22" s="105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2"/>
      <c r="BO22" s="121" t="str">
        <f t="shared" si="28"/>
        <v/>
      </c>
      <c r="BP22" s="105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2"/>
      <c r="BR22" s="105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2"/>
      <c r="BT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2"/>
      <c r="BV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2"/>
      <c r="BX22" s="105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2"/>
      <c r="BZ22" s="105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2"/>
      <c r="CB22" s="136">
        <f t="shared" ca="1" si="22"/>
        <v>0</v>
      </c>
      <c r="CC22">
        <f t="shared" ca="1" si="29"/>
        <v>0</v>
      </c>
    </row>
    <row r="23" spans="1:81" ht="18" x14ac:dyDescent="0.25">
      <c r="A23" s="65" t="str">
        <v>Laboratorio</v>
      </c>
      <c r="B23" s="121">
        <f t="shared" ca="1" si="23"/>
        <v>0</v>
      </c>
      <c r="C23" s="105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0</v>
      </c>
      <c r="D23" s="122"/>
      <c r="E23" s="105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0</v>
      </c>
      <c r="F23" s="122"/>
      <c r="G23" s="105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0</v>
      </c>
      <c r="H23" s="122"/>
      <c r="I23" s="105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0</v>
      </c>
      <c r="J23" s="122"/>
      <c r="K23" s="105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0</v>
      </c>
      <c r="L23" s="122"/>
      <c r="M23" s="105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2"/>
      <c r="O23" s="121">
        <f t="shared" ca="1" si="24"/>
        <v>0</v>
      </c>
      <c r="P23" s="105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0</v>
      </c>
      <c r="Q23" s="122"/>
      <c r="R23" s="105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0</v>
      </c>
      <c r="S23" s="122"/>
      <c r="T23" s="105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0</v>
      </c>
      <c r="U23" s="122"/>
      <c r="V23" s="105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0</v>
      </c>
      <c r="W23" s="122"/>
      <c r="X23" s="105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2"/>
      <c r="Z23" s="105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2"/>
      <c r="AB23" s="121">
        <f t="shared" ca="1" si="25"/>
        <v>0</v>
      </c>
      <c r="AC23" s="105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2"/>
      <c r="AE23" s="105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2"/>
      <c r="AG23" s="105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2"/>
      <c r="AI23" s="105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0</v>
      </c>
      <c r="AJ23" s="122"/>
      <c r="AK23" s="105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0</v>
      </c>
      <c r="AL23" s="122"/>
      <c r="AM23" s="105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2"/>
      <c r="AO23" s="121">
        <f t="shared" ca="1" si="26"/>
        <v>0</v>
      </c>
      <c r="AP23" s="105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0</v>
      </c>
      <c r="AQ23" s="122"/>
      <c r="AR23" s="105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0</v>
      </c>
      <c r="AS23" s="122"/>
      <c r="AT23" s="105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2"/>
      <c r="AV23" s="105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0</v>
      </c>
      <c r="AW23" s="122"/>
      <c r="AX23" s="105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2"/>
      <c r="AZ23" s="105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2"/>
      <c r="BB23" s="121">
        <f t="shared" ca="1" si="27"/>
        <v>0</v>
      </c>
      <c r="BC23" s="105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2"/>
      <c r="BE23" s="105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2"/>
      <c r="BG23" s="105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2"/>
      <c r="BI23" s="105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0</v>
      </c>
      <c r="BJ23" s="122"/>
      <c r="BK23" s="105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2"/>
      <c r="BM23" s="105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2"/>
      <c r="BO23" s="121" t="str">
        <f t="shared" si="28"/>
        <v/>
      </c>
      <c r="BP23" s="105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2"/>
      <c r="BR23" s="105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2"/>
      <c r="BT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2"/>
      <c r="BV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2"/>
      <c r="BX23" s="105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2"/>
      <c r="BZ23" s="105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2"/>
      <c r="CB23" s="136">
        <f t="shared" ca="1" si="22"/>
        <v>0</v>
      </c>
      <c r="CC23">
        <f t="shared" ca="1" si="29"/>
        <v>0</v>
      </c>
    </row>
    <row r="24" spans="1:81" ht="18" x14ac:dyDescent="0.25">
      <c r="A24" s="65">
        <v>0</v>
      </c>
      <c r="B24" s="121">
        <f t="shared" ca="1" si="23"/>
        <v>0</v>
      </c>
      <c r="C24" s="105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0</v>
      </c>
      <c r="D24" s="122"/>
      <c r="E24" s="105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0</v>
      </c>
      <c r="F24" s="122"/>
      <c r="G24" s="105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0</v>
      </c>
      <c r="H24" s="122"/>
      <c r="I24" s="105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0</v>
      </c>
      <c r="J24" s="122"/>
      <c r="K24" s="105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0</v>
      </c>
      <c r="L24" s="122"/>
      <c r="M24" s="105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2"/>
      <c r="O24" s="121">
        <f t="shared" ca="1" si="24"/>
        <v>0</v>
      </c>
      <c r="P24" s="105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0</v>
      </c>
      <c r="Q24" s="122"/>
      <c r="R24" s="105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0</v>
      </c>
      <c r="S24" s="122"/>
      <c r="T24" s="105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0</v>
      </c>
      <c r="U24" s="122"/>
      <c r="V24" s="105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0</v>
      </c>
      <c r="W24" s="122"/>
      <c r="X24" s="105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2"/>
      <c r="Z24" s="105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2"/>
      <c r="AB24" s="121">
        <f t="shared" ca="1" si="25"/>
        <v>0</v>
      </c>
      <c r="AC24" s="105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2"/>
      <c r="AE24" s="105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2"/>
      <c r="AG24" s="105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2"/>
      <c r="AI24" s="105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0</v>
      </c>
      <c r="AJ24" s="122"/>
      <c r="AK24" s="105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0</v>
      </c>
      <c r="AL24" s="122"/>
      <c r="AM24" s="105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2"/>
      <c r="AO24" s="121">
        <f t="shared" ca="1" si="26"/>
        <v>0</v>
      </c>
      <c r="AP24" s="105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0</v>
      </c>
      <c r="AQ24" s="122"/>
      <c r="AR24" s="105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0</v>
      </c>
      <c r="AS24" s="122"/>
      <c r="AT24" s="105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2"/>
      <c r="AV24" s="105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0</v>
      </c>
      <c r="AW24" s="122"/>
      <c r="AX24" s="105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2"/>
      <c r="AZ24" s="105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2"/>
      <c r="BB24" s="121">
        <f t="shared" ca="1" si="27"/>
        <v>0</v>
      </c>
      <c r="BC24" s="105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2"/>
      <c r="BE24" s="105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2"/>
      <c r="BG24" s="105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2"/>
      <c r="BI24" s="105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0</v>
      </c>
      <c r="BJ24" s="122"/>
      <c r="BK24" s="105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2"/>
      <c r="BM24" s="105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2"/>
      <c r="BO24" s="121" t="str">
        <f t="shared" si="28"/>
        <v/>
      </c>
      <c r="BP24" s="105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2"/>
      <c r="BR24" s="105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2"/>
      <c r="BT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2"/>
      <c r="BV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2"/>
      <c r="BX24" s="105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2"/>
      <c r="BZ24" s="105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2"/>
      <c r="CB24" s="136">
        <f t="shared" ca="1" si="22"/>
        <v>0</v>
      </c>
      <c r="CC24">
        <f t="shared" ca="1" si="29"/>
        <v>0</v>
      </c>
    </row>
    <row r="25" spans="1:81" ht="18" x14ac:dyDescent="0.25">
      <c r="A25" s="65">
        <v>0</v>
      </c>
      <c r="B25" s="121">
        <f t="shared" ca="1" si="23"/>
        <v>0</v>
      </c>
      <c r="C25" s="105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0</v>
      </c>
      <c r="D25" s="122"/>
      <c r="E25" s="105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0</v>
      </c>
      <c r="F25" s="122"/>
      <c r="G25" s="105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0</v>
      </c>
      <c r="H25" s="122"/>
      <c r="I25" s="105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0</v>
      </c>
      <c r="J25" s="122"/>
      <c r="K25" s="105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0</v>
      </c>
      <c r="L25" s="122"/>
      <c r="M25" s="105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2"/>
      <c r="O25" s="121">
        <f t="shared" ca="1" si="24"/>
        <v>0</v>
      </c>
      <c r="P25" s="105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0</v>
      </c>
      <c r="Q25" s="122"/>
      <c r="R25" s="105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0</v>
      </c>
      <c r="S25" s="122"/>
      <c r="T25" s="105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0</v>
      </c>
      <c r="U25" s="122"/>
      <c r="V25" s="105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0</v>
      </c>
      <c r="W25" s="122"/>
      <c r="X25" s="105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2"/>
      <c r="Z25" s="105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2"/>
      <c r="AB25" s="121">
        <f t="shared" ca="1" si="25"/>
        <v>0</v>
      </c>
      <c r="AC25" s="105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2"/>
      <c r="AE25" s="105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2"/>
      <c r="AG25" s="105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2"/>
      <c r="AI25" s="105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0</v>
      </c>
      <c r="AJ25" s="122"/>
      <c r="AK25" s="105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0</v>
      </c>
      <c r="AL25" s="122"/>
      <c r="AM25" s="105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2"/>
      <c r="AO25" s="121">
        <f t="shared" ca="1" si="26"/>
        <v>0</v>
      </c>
      <c r="AP25" s="105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0</v>
      </c>
      <c r="AQ25" s="122"/>
      <c r="AR25" s="105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0</v>
      </c>
      <c r="AS25" s="122"/>
      <c r="AT25" s="105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2"/>
      <c r="AV25" s="105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0</v>
      </c>
      <c r="AW25" s="122"/>
      <c r="AX25" s="105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2"/>
      <c r="AZ25" s="105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2"/>
      <c r="BB25" s="121">
        <f t="shared" ca="1" si="27"/>
        <v>0</v>
      </c>
      <c r="BC25" s="105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2"/>
      <c r="BE25" s="105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2"/>
      <c r="BG25" s="105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2"/>
      <c r="BI25" s="105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0</v>
      </c>
      <c r="BJ25" s="122"/>
      <c r="BK25" s="105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2"/>
      <c r="BM25" s="105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2"/>
      <c r="BO25" s="121" t="str">
        <f t="shared" si="28"/>
        <v/>
      </c>
      <c r="BP25" s="105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2"/>
      <c r="BR25" s="105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2"/>
      <c r="BT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2"/>
      <c r="BV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2"/>
      <c r="BX25" s="105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2"/>
      <c r="BZ25" s="105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2"/>
      <c r="CB25" s="136">
        <f t="shared" ca="1" si="22"/>
        <v>0</v>
      </c>
      <c r="CC25">
        <f t="shared" ca="1" si="29"/>
        <v>0</v>
      </c>
    </row>
    <row r="26" spans="1:81" ht="18" x14ac:dyDescent="0.25">
      <c r="A26" s="65">
        <v>0</v>
      </c>
      <c r="B26" s="121">
        <f t="shared" ca="1" si="23"/>
        <v>0</v>
      </c>
      <c r="C26" s="105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0</v>
      </c>
      <c r="D26" s="122"/>
      <c r="E26" s="105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0</v>
      </c>
      <c r="F26" s="122"/>
      <c r="G26" s="105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0</v>
      </c>
      <c r="H26" s="122"/>
      <c r="I26" s="105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0</v>
      </c>
      <c r="J26" s="122"/>
      <c r="K26" s="105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0</v>
      </c>
      <c r="L26" s="122"/>
      <c r="M26" s="105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2"/>
      <c r="O26" s="121">
        <f t="shared" ca="1" si="24"/>
        <v>0</v>
      </c>
      <c r="P26" s="105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0</v>
      </c>
      <c r="Q26" s="122"/>
      <c r="R26" s="105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0</v>
      </c>
      <c r="S26" s="122"/>
      <c r="T26" s="105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0</v>
      </c>
      <c r="U26" s="122"/>
      <c r="V26" s="105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0</v>
      </c>
      <c r="W26" s="122"/>
      <c r="X26" s="105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2"/>
      <c r="Z26" s="105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2"/>
      <c r="AB26" s="121">
        <f t="shared" ca="1" si="25"/>
        <v>0</v>
      </c>
      <c r="AC26" s="105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2"/>
      <c r="AE26" s="105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2"/>
      <c r="AG26" s="105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2"/>
      <c r="AI26" s="105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0</v>
      </c>
      <c r="AJ26" s="122"/>
      <c r="AK26" s="105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0</v>
      </c>
      <c r="AL26" s="122"/>
      <c r="AM26" s="105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2"/>
      <c r="AO26" s="121">
        <f t="shared" ca="1" si="26"/>
        <v>0</v>
      </c>
      <c r="AP26" s="105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0</v>
      </c>
      <c r="AQ26" s="122"/>
      <c r="AR26" s="105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0</v>
      </c>
      <c r="AS26" s="122"/>
      <c r="AT26" s="105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2"/>
      <c r="AV26" s="105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0</v>
      </c>
      <c r="AW26" s="122"/>
      <c r="AX26" s="105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2"/>
      <c r="AZ26" s="105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2"/>
      <c r="BB26" s="121">
        <f t="shared" ca="1" si="27"/>
        <v>0</v>
      </c>
      <c r="BC26" s="105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2"/>
      <c r="BE26" s="105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2"/>
      <c r="BG26" s="105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2"/>
      <c r="BI26" s="105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0</v>
      </c>
      <c r="BJ26" s="122"/>
      <c r="BK26" s="105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2"/>
      <c r="BM26" s="105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2"/>
      <c r="BO26" s="121" t="str">
        <f t="shared" si="28"/>
        <v/>
      </c>
      <c r="BP26" s="105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2"/>
      <c r="BR26" s="105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2"/>
      <c r="BT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2"/>
      <c r="BV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2"/>
      <c r="BX26" s="105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2"/>
      <c r="BZ26" s="105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2"/>
      <c r="CB26" s="136">
        <f t="shared" ca="1" si="22"/>
        <v>0</v>
      </c>
      <c r="CC26">
        <f t="shared" ca="1" si="29"/>
        <v>0</v>
      </c>
    </row>
    <row r="27" spans="1:81" ht="18" x14ac:dyDescent="0.25">
      <c r="A27" s="65">
        <v>0</v>
      </c>
      <c r="B27" s="121">
        <f t="shared" ca="1" si="23"/>
        <v>0</v>
      </c>
      <c r="C27" s="105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0</v>
      </c>
      <c r="D27" s="122"/>
      <c r="E27" s="105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0</v>
      </c>
      <c r="F27" s="122"/>
      <c r="G27" s="105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0</v>
      </c>
      <c r="H27" s="122"/>
      <c r="I27" s="105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0</v>
      </c>
      <c r="J27" s="122"/>
      <c r="K27" s="105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0</v>
      </c>
      <c r="L27" s="122"/>
      <c r="M27" s="105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2"/>
      <c r="O27" s="121">
        <f t="shared" ca="1" si="24"/>
        <v>0</v>
      </c>
      <c r="P27" s="105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0</v>
      </c>
      <c r="Q27" s="122"/>
      <c r="R27" s="105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0</v>
      </c>
      <c r="S27" s="122"/>
      <c r="T27" s="105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0</v>
      </c>
      <c r="U27" s="122"/>
      <c r="V27" s="105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0</v>
      </c>
      <c r="W27" s="122"/>
      <c r="X27" s="105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2"/>
      <c r="Z27" s="105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2"/>
      <c r="AB27" s="121">
        <f t="shared" ca="1" si="25"/>
        <v>0</v>
      </c>
      <c r="AC27" s="105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2"/>
      <c r="AE27" s="105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2"/>
      <c r="AG27" s="105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2"/>
      <c r="AI27" s="105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0</v>
      </c>
      <c r="AJ27" s="122"/>
      <c r="AK27" s="105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0</v>
      </c>
      <c r="AL27" s="122"/>
      <c r="AM27" s="105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2"/>
      <c r="AO27" s="121">
        <f t="shared" ca="1" si="26"/>
        <v>0</v>
      </c>
      <c r="AP27" s="105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0</v>
      </c>
      <c r="AQ27" s="122"/>
      <c r="AR27" s="105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0</v>
      </c>
      <c r="AS27" s="122"/>
      <c r="AT27" s="105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2"/>
      <c r="AV27" s="105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0</v>
      </c>
      <c r="AW27" s="122"/>
      <c r="AX27" s="105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2"/>
      <c r="AZ27" s="105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2"/>
      <c r="BB27" s="121">
        <f t="shared" ca="1" si="27"/>
        <v>0</v>
      </c>
      <c r="BC27" s="105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2"/>
      <c r="BE27" s="105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2"/>
      <c r="BG27" s="105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2"/>
      <c r="BI27" s="105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0</v>
      </c>
      <c r="BJ27" s="122"/>
      <c r="BK27" s="105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2"/>
      <c r="BM27" s="105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2"/>
      <c r="BO27" s="121" t="str">
        <f t="shared" si="28"/>
        <v/>
      </c>
      <c r="BP27" s="105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2"/>
      <c r="BR27" s="105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2"/>
      <c r="BT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2"/>
      <c r="BV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2"/>
      <c r="BX27" s="105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2"/>
      <c r="BZ27" s="105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2"/>
      <c r="CB27" s="136">
        <f t="shared" ca="1" si="22"/>
        <v>0</v>
      </c>
      <c r="CC27">
        <f t="shared" ca="1" si="29"/>
        <v>0</v>
      </c>
    </row>
    <row r="28" spans="1:81" ht="18" x14ac:dyDescent="0.25">
      <c r="A28" s="65">
        <v>0</v>
      </c>
      <c r="B28" s="121">
        <f t="shared" ca="1" si="23"/>
        <v>0</v>
      </c>
      <c r="C28" s="105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0</v>
      </c>
      <c r="D28" s="122"/>
      <c r="E28" s="105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0</v>
      </c>
      <c r="F28" s="122"/>
      <c r="G28" s="105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0</v>
      </c>
      <c r="H28" s="122"/>
      <c r="I28" s="105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0</v>
      </c>
      <c r="J28" s="122"/>
      <c r="K28" s="105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0</v>
      </c>
      <c r="L28" s="122"/>
      <c r="M28" s="105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2"/>
      <c r="O28" s="121">
        <f t="shared" ca="1" si="24"/>
        <v>0</v>
      </c>
      <c r="P28" s="105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0</v>
      </c>
      <c r="Q28" s="122"/>
      <c r="R28" s="105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0</v>
      </c>
      <c r="S28" s="122"/>
      <c r="T28" s="105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0</v>
      </c>
      <c r="U28" s="122"/>
      <c r="V28" s="105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0</v>
      </c>
      <c r="W28" s="122"/>
      <c r="X28" s="105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2"/>
      <c r="Z28" s="105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2"/>
      <c r="AB28" s="121">
        <f t="shared" ca="1" si="25"/>
        <v>0</v>
      </c>
      <c r="AC28" s="105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2"/>
      <c r="AE28" s="105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2"/>
      <c r="AG28" s="105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2"/>
      <c r="AI28" s="105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0</v>
      </c>
      <c r="AJ28" s="122"/>
      <c r="AK28" s="105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0</v>
      </c>
      <c r="AL28" s="122"/>
      <c r="AM28" s="105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2"/>
      <c r="AO28" s="121">
        <f t="shared" ca="1" si="26"/>
        <v>0</v>
      </c>
      <c r="AP28" s="105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0</v>
      </c>
      <c r="AQ28" s="122"/>
      <c r="AR28" s="105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0</v>
      </c>
      <c r="AS28" s="122"/>
      <c r="AT28" s="105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2"/>
      <c r="AV28" s="105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0</v>
      </c>
      <c r="AW28" s="122"/>
      <c r="AX28" s="105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2"/>
      <c r="AZ28" s="105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2"/>
      <c r="BB28" s="121">
        <f t="shared" ca="1" si="27"/>
        <v>0</v>
      </c>
      <c r="BC28" s="105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2"/>
      <c r="BE28" s="105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2"/>
      <c r="BG28" s="105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2"/>
      <c r="BI28" s="105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0</v>
      </c>
      <c r="BJ28" s="122"/>
      <c r="BK28" s="105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2"/>
      <c r="BM28" s="105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2"/>
      <c r="BO28" s="121" t="str">
        <f t="shared" si="28"/>
        <v/>
      </c>
      <c r="BP28" s="105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2"/>
      <c r="BR28" s="105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2"/>
      <c r="BT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2"/>
      <c r="BV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2"/>
      <c r="BX28" s="105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2"/>
      <c r="BZ28" s="105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2"/>
      <c r="CB28" s="136">
        <f t="shared" ca="1" si="22"/>
        <v>0</v>
      </c>
      <c r="CC28">
        <f t="shared" ca="1" si="29"/>
        <v>0</v>
      </c>
    </row>
    <row r="29" spans="1:81" ht="18" x14ac:dyDescent="0.25">
      <c r="A29" s="65">
        <v>0</v>
      </c>
      <c r="B29" s="121">
        <f t="shared" ca="1" si="23"/>
        <v>0</v>
      </c>
      <c r="C29" s="105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0</v>
      </c>
      <c r="D29" s="122"/>
      <c r="E29" s="105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0</v>
      </c>
      <c r="F29" s="122"/>
      <c r="G29" s="105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0</v>
      </c>
      <c r="H29" s="122"/>
      <c r="I29" s="105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0</v>
      </c>
      <c r="J29" s="122"/>
      <c r="K29" s="105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0</v>
      </c>
      <c r="L29" s="122"/>
      <c r="M29" s="105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2"/>
      <c r="O29" s="121">
        <f t="shared" ca="1" si="24"/>
        <v>0</v>
      </c>
      <c r="P29" s="105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0</v>
      </c>
      <c r="Q29" s="122"/>
      <c r="R29" s="105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0</v>
      </c>
      <c r="S29" s="122"/>
      <c r="T29" s="105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0</v>
      </c>
      <c r="U29" s="122"/>
      <c r="V29" s="105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0</v>
      </c>
      <c r="W29" s="122"/>
      <c r="X29" s="105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2"/>
      <c r="Z29" s="105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2"/>
      <c r="AB29" s="121">
        <f t="shared" ca="1" si="25"/>
        <v>0</v>
      </c>
      <c r="AC29" s="105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2"/>
      <c r="AE29" s="105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2"/>
      <c r="AG29" s="105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2"/>
      <c r="AI29" s="105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0</v>
      </c>
      <c r="AJ29" s="122"/>
      <c r="AK29" s="105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0</v>
      </c>
      <c r="AL29" s="122"/>
      <c r="AM29" s="105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2"/>
      <c r="AO29" s="121">
        <f t="shared" ca="1" si="26"/>
        <v>0</v>
      </c>
      <c r="AP29" s="105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0</v>
      </c>
      <c r="AQ29" s="122"/>
      <c r="AR29" s="105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0</v>
      </c>
      <c r="AS29" s="122"/>
      <c r="AT29" s="105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2"/>
      <c r="AV29" s="105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0</v>
      </c>
      <c r="AW29" s="122"/>
      <c r="AX29" s="105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2"/>
      <c r="AZ29" s="105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2"/>
      <c r="BB29" s="121">
        <f t="shared" ca="1" si="27"/>
        <v>0</v>
      </c>
      <c r="BC29" s="105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2"/>
      <c r="BE29" s="105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2"/>
      <c r="BG29" s="105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2"/>
      <c r="BI29" s="105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0</v>
      </c>
      <c r="BJ29" s="122"/>
      <c r="BK29" s="105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2"/>
      <c r="BM29" s="105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2"/>
      <c r="BO29" s="121" t="str">
        <f t="shared" si="28"/>
        <v/>
      </c>
      <c r="BP29" s="105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2"/>
      <c r="BR29" s="105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2"/>
      <c r="BT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2"/>
      <c r="BV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2"/>
      <c r="BX29" s="105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2"/>
      <c r="BZ29" s="105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2"/>
      <c r="CB29" s="136">
        <f t="shared" ca="1" si="22"/>
        <v>0</v>
      </c>
      <c r="CC29">
        <f t="shared" ca="1" si="29"/>
        <v>0</v>
      </c>
    </row>
    <row r="30" spans="1:81" ht="18" x14ac:dyDescent="0.25">
      <c r="A30" s="65">
        <v>0</v>
      </c>
      <c r="B30" s="121">
        <f t="shared" ca="1" si="23"/>
        <v>0</v>
      </c>
      <c r="C30" s="105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0</v>
      </c>
      <c r="D30" s="122"/>
      <c r="E30" s="105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0</v>
      </c>
      <c r="F30" s="122"/>
      <c r="G30" s="105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0</v>
      </c>
      <c r="H30" s="122"/>
      <c r="I30" s="105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0</v>
      </c>
      <c r="J30" s="122"/>
      <c r="K30" s="105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0</v>
      </c>
      <c r="L30" s="122"/>
      <c r="M30" s="105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2"/>
      <c r="O30" s="121">
        <f t="shared" ca="1" si="24"/>
        <v>0</v>
      </c>
      <c r="P30" s="105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0</v>
      </c>
      <c r="Q30" s="122"/>
      <c r="R30" s="105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0</v>
      </c>
      <c r="S30" s="122"/>
      <c r="T30" s="105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0</v>
      </c>
      <c r="U30" s="122"/>
      <c r="V30" s="105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0</v>
      </c>
      <c r="W30" s="122"/>
      <c r="X30" s="105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2"/>
      <c r="Z30" s="105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2"/>
      <c r="AB30" s="121">
        <f t="shared" ca="1" si="25"/>
        <v>0</v>
      </c>
      <c r="AC30" s="105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2"/>
      <c r="AE30" s="105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2"/>
      <c r="AG30" s="105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2"/>
      <c r="AI30" s="105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0</v>
      </c>
      <c r="AJ30" s="122"/>
      <c r="AK30" s="105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0</v>
      </c>
      <c r="AL30" s="122"/>
      <c r="AM30" s="105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2"/>
      <c r="AO30" s="121">
        <f t="shared" ca="1" si="26"/>
        <v>0</v>
      </c>
      <c r="AP30" s="105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0</v>
      </c>
      <c r="AQ30" s="122"/>
      <c r="AR30" s="105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0</v>
      </c>
      <c r="AS30" s="122"/>
      <c r="AT30" s="105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2"/>
      <c r="AV30" s="105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0</v>
      </c>
      <c r="AW30" s="122"/>
      <c r="AX30" s="105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2"/>
      <c r="AZ30" s="105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2"/>
      <c r="BB30" s="121">
        <f t="shared" ca="1" si="27"/>
        <v>0</v>
      </c>
      <c r="BC30" s="105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2"/>
      <c r="BE30" s="105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2"/>
      <c r="BG30" s="105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2"/>
      <c r="BI30" s="105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0</v>
      </c>
      <c r="BJ30" s="122"/>
      <c r="BK30" s="105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2"/>
      <c r="BM30" s="105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2"/>
      <c r="BO30" s="121" t="str">
        <f t="shared" si="28"/>
        <v/>
      </c>
      <c r="BP30" s="105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2"/>
      <c r="BR30" s="105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2"/>
      <c r="BT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2"/>
      <c r="BV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2"/>
      <c r="BX30" s="105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2"/>
      <c r="BZ30" s="105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2"/>
      <c r="CB30" s="136">
        <f t="shared" ca="1" si="22"/>
        <v>0</v>
      </c>
      <c r="CC30">
        <f t="shared" ca="1" si="29"/>
        <v>0</v>
      </c>
    </row>
    <row r="31" spans="1:81" ht="18" x14ac:dyDescent="0.25">
      <c r="A31" s="65">
        <v>0</v>
      </c>
      <c r="B31" s="121">
        <f t="shared" ca="1" si="23"/>
        <v>0</v>
      </c>
      <c r="C31" s="105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0</v>
      </c>
      <c r="D31" s="122"/>
      <c r="E31" s="105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0</v>
      </c>
      <c r="F31" s="122"/>
      <c r="G31" s="105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0</v>
      </c>
      <c r="H31" s="122"/>
      <c r="I31" s="105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0</v>
      </c>
      <c r="J31" s="122"/>
      <c r="K31" s="105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0</v>
      </c>
      <c r="L31" s="122"/>
      <c r="M31" s="105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2"/>
      <c r="O31" s="121">
        <f t="shared" ca="1" si="24"/>
        <v>0</v>
      </c>
      <c r="P31" s="105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0</v>
      </c>
      <c r="Q31" s="122"/>
      <c r="R31" s="105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0</v>
      </c>
      <c r="S31" s="122"/>
      <c r="T31" s="105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0</v>
      </c>
      <c r="U31" s="122"/>
      <c r="V31" s="105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0</v>
      </c>
      <c r="W31" s="122"/>
      <c r="X31" s="105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2"/>
      <c r="Z31" s="105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2"/>
      <c r="AB31" s="121">
        <f t="shared" ca="1" si="25"/>
        <v>0</v>
      </c>
      <c r="AC31" s="105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2"/>
      <c r="AE31" s="105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2"/>
      <c r="AG31" s="105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2"/>
      <c r="AI31" s="105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0</v>
      </c>
      <c r="AJ31" s="122"/>
      <c r="AK31" s="105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0</v>
      </c>
      <c r="AL31" s="122"/>
      <c r="AM31" s="105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2"/>
      <c r="AO31" s="121">
        <f t="shared" ca="1" si="26"/>
        <v>0</v>
      </c>
      <c r="AP31" s="105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0</v>
      </c>
      <c r="AQ31" s="122"/>
      <c r="AR31" s="105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0</v>
      </c>
      <c r="AS31" s="122"/>
      <c r="AT31" s="105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2"/>
      <c r="AV31" s="105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0</v>
      </c>
      <c r="AW31" s="122"/>
      <c r="AX31" s="105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2"/>
      <c r="AZ31" s="105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2"/>
      <c r="BB31" s="121">
        <f t="shared" ca="1" si="27"/>
        <v>0</v>
      </c>
      <c r="BC31" s="105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2"/>
      <c r="BE31" s="105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2"/>
      <c r="BG31" s="105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2"/>
      <c r="BI31" s="105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0</v>
      </c>
      <c r="BJ31" s="122"/>
      <c r="BK31" s="105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2"/>
      <c r="BM31" s="105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2"/>
      <c r="BO31" s="121" t="str">
        <f t="shared" si="28"/>
        <v/>
      </c>
      <c r="BP31" s="105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2"/>
      <c r="BR31" s="105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2"/>
      <c r="BT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2"/>
      <c r="BV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2"/>
      <c r="BX31" s="105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2"/>
      <c r="BZ31" s="105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2"/>
      <c r="CB31" s="136">
        <f t="shared" ca="1" si="22"/>
        <v>0</v>
      </c>
      <c r="CC31">
        <f t="shared" ca="1" si="29"/>
        <v>0</v>
      </c>
    </row>
    <row r="32" spans="1:81" ht="18" x14ac:dyDescent="0.25">
      <c r="A32" s="65">
        <v>0</v>
      </c>
      <c r="B32" s="121">
        <f t="shared" ca="1" si="23"/>
        <v>0</v>
      </c>
      <c r="C32" s="105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0</v>
      </c>
      <c r="D32" s="122"/>
      <c r="E32" s="105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0</v>
      </c>
      <c r="F32" s="122"/>
      <c r="G32" s="105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0</v>
      </c>
      <c r="H32" s="122"/>
      <c r="I32" s="105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0</v>
      </c>
      <c r="J32" s="122"/>
      <c r="K32" s="105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0</v>
      </c>
      <c r="L32" s="122"/>
      <c r="M32" s="105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2"/>
      <c r="O32" s="121">
        <f t="shared" ca="1" si="24"/>
        <v>0</v>
      </c>
      <c r="P32" s="105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0</v>
      </c>
      <c r="Q32" s="122"/>
      <c r="R32" s="105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0</v>
      </c>
      <c r="S32" s="122"/>
      <c r="T32" s="105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0</v>
      </c>
      <c r="U32" s="122"/>
      <c r="V32" s="105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0</v>
      </c>
      <c r="W32" s="122"/>
      <c r="X32" s="105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2"/>
      <c r="Z32" s="105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2"/>
      <c r="AB32" s="121">
        <f t="shared" ca="1" si="25"/>
        <v>0</v>
      </c>
      <c r="AC32" s="105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2"/>
      <c r="AE32" s="105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2"/>
      <c r="AG32" s="105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2"/>
      <c r="AI32" s="105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0</v>
      </c>
      <c r="AJ32" s="122"/>
      <c r="AK32" s="105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0</v>
      </c>
      <c r="AL32" s="122"/>
      <c r="AM32" s="105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2"/>
      <c r="AO32" s="121">
        <f t="shared" ca="1" si="26"/>
        <v>0</v>
      </c>
      <c r="AP32" s="105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0</v>
      </c>
      <c r="AQ32" s="122"/>
      <c r="AR32" s="105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0</v>
      </c>
      <c r="AS32" s="122"/>
      <c r="AT32" s="105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2"/>
      <c r="AV32" s="105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0</v>
      </c>
      <c r="AW32" s="122"/>
      <c r="AX32" s="105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2"/>
      <c r="AZ32" s="105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2"/>
      <c r="BB32" s="121">
        <f t="shared" ca="1" si="27"/>
        <v>0</v>
      </c>
      <c r="BC32" s="105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2"/>
      <c r="BE32" s="105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2"/>
      <c r="BG32" s="105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2"/>
      <c r="BI32" s="105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0</v>
      </c>
      <c r="BJ32" s="122"/>
      <c r="BK32" s="105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2"/>
      <c r="BM32" s="105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2"/>
      <c r="BO32" s="121" t="str">
        <f t="shared" si="28"/>
        <v/>
      </c>
      <c r="BP32" s="105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2"/>
      <c r="BR32" s="105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2"/>
      <c r="BT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2"/>
      <c r="BV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2"/>
      <c r="BX32" s="105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2"/>
      <c r="BZ32" s="105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2"/>
      <c r="CB32" s="136">
        <f t="shared" ca="1" si="22"/>
        <v>0</v>
      </c>
      <c r="CC32">
        <f t="shared" ca="1" si="29"/>
        <v>0</v>
      </c>
    </row>
    <row r="33" spans="1:81" ht="18" x14ac:dyDescent="0.25">
      <c r="A33" s="65">
        <v>0</v>
      </c>
      <c r="B33" s="121">
        <f t="shared" ca="1" si="23"/>
        <v>0</v>
      </c>
      <c r="C33" s="105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0</v>
      </c>
      <c r="D33" s="122"/>
      <c r="E33" s="105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0</v>
      </c>
      <c r="F33" s="122"/>
      <c r="G33" s="105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0</v>
      </c>
      <c r="H33" s="122"/>
      <c r="I33" s="105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0</v>
      </c>
      <c r="J33" s="122"/>
      <c r="K33" s="105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0</v>
      </c>
      <c r="L33" s="122"/>
      <c r="M33" s="105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2"/>
      <c r="O33" s="121">
        <f t="shared" ca="1" si="24"/>
        <v>0</v>
      </c>
      <c r="P33" s="105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0</v>
      </c>
      <c r="Q33" s="122"/>
      <c r="R33" s="105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0</v>
      </c>
      <c r="S33" s="122"/>
      <c r="T33" s="105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0</v>
      </c>
      <c r="U33" s="122"/>
      <c r="V33" s="105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0</v>
      </c>
      <c r="W33" s="122"/>
      <c r="X33" s="105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2"/>
      <c r="Z33" s="105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2"/>
      <c r="AB33" s="121">
        <f t="shared" ca="1" si="25"/>
        <v>0</v>
      </c>
      <c r="AC33" s="105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2"/>
      <c r="AE33" s="105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2"/>
      <c r="AG33" s="105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2"/>
      <c r="AI33" s="105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0</v>
      </c>
      <c r="AJ33" s="122"/>
      <c r="AK33" s="105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0</v>
      </c>
      <c r="AL33" s="122"/>
      <c r="AM33" s="105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2"/>
      <c r="AO33" s="121">
        <f t="shared" ca="1" si="26"/>
        <v>0</v>
      </c>
      <c r="AP33" s="105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0</v>
      </c>
      <c r="AQ33" s="122"/>
      <c r="AR33" s="105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0</v>
      </c>
      <c r="AS33" s="122"/>
      <c r="AT33" s="105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2"/>
      <c r="AV33" s="105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0</v>
      </c>
      <c r="AW33" s="122"/>
      <c r="AX33" s="105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2"/>
      <c r="AZ33" s="105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2"/>
      <c r="BB33" s="121">
        <f t="shared" ca="1" si="27"/>
        <v>0</v>
      </c>
      <c r="BC33" s="105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2"/>
      <c r="BE33" s="105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2"/>
      <c r="BG33" s="105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2"/>
      <c r="BI33" s="105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0</v>
      </c>
      <c r="BJ33" s="122"/>
      <c r="BK33" s="105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2"/>
      <c r="BM33" s="105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2"/>
      <c r="BO33" s="121" t="str">
        <f t="shared" si="28"/>
        <v/>
      </c>
      <c r="BP33" s="105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2"/>
      <c r="BR33" s="105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2"/>
      <c r="BT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2"/>
      <c r="BV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2"/>
      <c r="BX33" s="105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2"/>
      <c r="BZ33" s="105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2"/>
      <c r="CB33" s="136">
        <f t="shared" ca="1" si="22"/>
        <v>0</v>
      </c>
      <c r="CC33">
        <f t="shared" ca="1" si="29"/>
        <v>0</v>
      </c>
    </row>
    <row r="34" spans="1:81" ht="18" x14ac:dyDescent="0.25">
      <c r="A34" s="65">
        <v>0</v>
      </c>
      <c r="B34" s="121">
        <f t="shared" ca="1" si="23"/>
        <v>0</v>
      </c>
      <c r="C34" s="105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0</v>
      </c>
      <c r="D34" s="122"/>
      <c r="E34" s="105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0</v>
      </c>
      <c r="F34" s="122"/>
      <c r="G34" s="105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0</v>
      </c>
      <c r="H34" s="122"/>
      <c r="I34" s="105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0</v>
      </c>
      <c r="J34" s="122"/>
      <c r="K34" s="105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0</v>
      </c>
      <c r="L34" s="122"/>
      <c r="M34" s="105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2"/>
      <c r="O34" s="121">
        <f t="shared" ca="1" si="24"/>
        <v>0</v>
      </c>
      <c r="P34" s="105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0</v>
      </c>
      <c r="Q34" s="122"/>
      <c r="R34" s="105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0</v>
      </c>
      <c r="S34" s="122"/>
      <c r="T34" s="105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0</v>
      </c>
      <c r="U34" s="122"/>
      <c r="V34" s="105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0</v>
      </c>
      <c r="W34" s="122"/>
      <c r="X34" s="105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2"/>
      <c r="Z34" s="105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2"/>
      <c r="AB34" s="121">
        <f t="shared" ca="1" si="25"/>
        <v>0</v>
      </c>
      <c r="AC34" s="105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2"/>
      <c r="AE34" s="105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2"/>
      <c r="AG34" s="105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2"/>
      <c r="AI34" s="105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0</v>
      </c>
      <c r="AJ34" s="122"/>
      <c r="AK34" s="105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0</v>
      </c>
      <c r="AL34" s="122"/>
      <c r="AM34" s="105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2"/>
      <c r="AO34" s="121">
        <f t="shared" ca="1" si="26"/>
        <v>0</v>
      </c>
      <c r="AP34" s="105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0</v>
      </c>
      <c r="AQ34" s="122"/>
      <c r="AR34" s="105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0</v>
      </c>
      <c r="AS34" s="122"/>
      <c r="AT34" s="105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2"/>
      <c r="AV34" s="105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0</v>
      </c>
      <c r="AW34" s="122"/>
      <c r="AX34" s="105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2"/>
      <c r="AZ34" s="105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2"/>
      <c r="BB34" s="121">
        <f t="shared" ca="1" si="27"/>
        <v>0</v>
      </c>
      <c r="BC34" s="105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2"/>
      <c r="BE34" s="105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2"/>
      <c r="BG34" s="105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2"/>
      <c r="BI34" s="105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0</v>
      </c>
      <c r="BJ34" s="122"/>
      <c r="BK34" s="105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2"/>
      <c r="BM34" s="105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2"/>
      <c r="BO34" s="121" t="str">
        <f t="shared" si="28"/>
        <v/>
      </c>
      <c r="BP34" s="105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2"/>
      <c r="BR34" s="105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2"/>
      <c r="BT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2"/>
      <c r="BV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2"/>
      <c r="BX34" s="105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2"/>
      <c r="BZ34" s="105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2"/>
      <c r="CB34" s="136">
        <f t="shared" ca="1" si="22"/>
        <v>0</v>
      </c>
      <c r="CC34">
        <f t="shared" ca="1" si="29"/>
        <v>0</v>
      </c>
    </row>
    <row r="35" spans="1:81" ht="18" x14ac:dyDescent="0.25">
      <c r="A35" s="65">
        <v>0</v>
      </c>
      <c r="B35" s="121">
        <f t="shared" ca="1" si="23"/>
        <v>0</v>
      </c>
      <c r="C35" s="105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0</v>
      </c>
      <c r="D35" s="122"/>
      <c r="E35" s="105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0</v>
      </c>
      <c r="F35" s="122"/>
      <c r="G35" s="105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0</v>
      </c>
      <c r="H35" s="122"/>
      <c r="I35" s="105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0</v>
      </c>
      <c r="J35" s="122"/>
      <c r="K35" s="105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0</v>
      </c>
      <c r="L35" s="122"/>
      <c r="M35" s="105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2"/>
      <c r="O35" s="121">
        <f t="shared" ca="1" si="24"/>
        <v>0</v>
      </c>
      <c r="P35" s="105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0</v>
      </c>
      <c r="Q35" s="122"/>
      <c r="R35" s="105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0</v>
      </c>
      <c r="S35" s="122"/>
      <c r="T35" s="105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0</v>
      </c>
      <c r="U35" s="122"/>
      <c r="V35" s="105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0</v>
      </c>
      <c r="W35" s="122"/>
      <c r="X35" s="105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2"/>
      <c r="Z35" s="105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2"/>
      <c r="AB35" s="121">
        <f t="shared" ca="1" si="25"/>
        <v>0</v>
      </c>
      <c r="AC35" s="105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2"/>
      <c r="AE35" s="105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2"/>
      <c r="AG35" s="105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2"/>
      <c r="AI35" s="105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0</v>
      </c>
      <c r="AJ35" s="122"/>
      <c r="AK35" s="105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0</v>
      </c>
      <c r="AL35" s="122"/>
      <c r="AM35" s="105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2"/>
      <c r="AO35" s="121">
        <f t="shared" ca="1" si="26"/>
        <v>0</v>
      </c>
      <c r="AP35" s="105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0</v>
      </c>
      <c r="AQ35" s="122"/>
      <c r="AR35" s="105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0</v>
      </c>
      <c r="AS35" s="122"/>
      <c r="AT35" s="105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2"/>
      <c r="AV35" s="105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0</v>
      </c>
      <c r="AW35" s="122"/>
      <c r="AX35" s="105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2"/>
      <c r="AZ35" s="105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2"/>
      <c r="BB35" s="121">
        <f t="shared" ca="1" si="27"/>
        <v>0</v>
      </c>
      <c r="BC35" s="105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2"/>
      <c r="BE35" s="105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2"/>
      <c r="BG35" s="105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2"/>
      <c r="BI35" s="105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0</v>
      </c>
      <c r="BJ35" s="122"/>
      <c r="BK35" s="105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2"/>
      <c r="BM35" s="105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2"/>
      <c r="BO35" s="121" t="str">
        <f t="shared" si="28"/>
        <v/>
      </c>
      <c r="BP35" s="105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2"/>
      <c r="BR35" s="105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2"/>
      <c r="BT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2"/>
      <c r="BV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2"/>
      <c r="BX35" s="105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2"/>
      <c r="BZ35" s="105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2"/>
      <c r="CB35" s="136">
        <f t="shared" ca="1" si="22"/>
        <v>0</v>
      </c>
      <c r="CC35">
        <f t="shared" ca="1" si="29"/>
        <v>0</v>
      </c>
    </row>
    <row r="36" spans="1:81" ht="18" x14ac:dyDescent="0.25">
      <c r="A36" s="65">
        <v>0</v>
      </c>
      <c r="B36" s="121">
        <f t="shared" ca="1" si="23"/>
        <v>0</v>
      </c>
      <c r="C36" s="105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0</v>
      </c>
      <c r="D36" s="122"/>
      <c r="E36" s="105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0</v>
      </c>
      <c r="F36" s="122"/>
      <c r="G36" s="105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0</v>
      </c>
      <c r="H36" s="122"/>
      <c r="I36" s="105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0</v>
      </c>
      <c r="J36" s="122"/>
      <c r="K36" s="105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0</v>
      </c>
      <c r="L36" s="122"/>
      <c r="M36" s="105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2"/>
      <c r="O36" s="121">
        <f t="shared" ca="1" si="24"/>
        <v>0</v>
      </c>
      <c r="P36" s="105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0</v>
      </c>
      <c r="Q36" s="122"/>
      <c r="R36" s="105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0</v>
      </c>
      <c r="S36" s="122"/>
      <c r="T36" s="105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0</v>
      </c>
      <c r="U36" s="122"/>
      <c r="V36" s="105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0</v>
      </c>
      <c r="W36" s="122"/>
      <c r="X36" s="105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2"/>
      <c r="Z36" s="105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2"/>
      <c r="AB36" s="121">
        <f t="shared" ca="1" si="25"/>
        <v>0</v>
      </c>
      <c r="AC36" s="105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2"/>
      <c r="AE36" s="105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2"/>
      <c r="AG36" s="105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2"/>
      <c r="AI36" s="105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0</v>
      </c>
      <c r="AJ36" s="122"/>
      <c r="AK36" s="105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0</v>
      </c>
      <c r="AL36" s="122"/>
      <c r="AM36" s="105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2"/>
      <c r="AO36" s="121">
        <f t="shared" ca="1" si="26"/>
        <v>0</v>
      </c>
      <c r="AP36" s="105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0</v>
      </c>
      <c r="AQ36" s="122"/>
      <c r="AR36" s="105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0</v>
      </c>
      <c r="AS36" s="122"/>
      <c r="AT36" s="105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2"/>
      <c r="AV36" s="105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0</v>
      </c>
      <c r="AW36" s="122"/>
      <c r="AX36" s="105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2"/>
      <c r="AZ36" s="105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2"/>
      <c r="BB36" s="121">
        <f t="shared" ca="1" si="27"/>
        <v>0</v>
      </c>
      <c r="BC36" s="105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2"/>
      <c r="BE36" s="105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2"/>
      <c r="BG36" s="105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2"/>
      <c r="BI36" s="105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0</v>
      </c>
      <c r="BJ36" s="122"/>
      <c r="BK36" s="105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2"/>
      <c r="BM36" s="105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2"/>
      <c r="BO36" s="121" t="str">
        <f t="shared" si="28"/>
        <v/>
      </c>
      <c r="BP36" s="105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2"/>
      <c r="BR36" s="105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2"/>
      <c r="BT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2"/>
      <c r="BV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2"/>
      <c r="BX36" s="105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2"/>
      <c r="BZ36" s="105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2"/>
      <c r="CB36" s="136">
        <f t="shared" ca="1" si="22"/>
        <v>0</v>
      </c>
      <c r="CC36">
        <f t="shared" ca="1" si="29"/>
        <v>0</v>
      </c>
    </row>
    <row r="37" spans="1:81" ht="18" x14ac:dyDescent="0.25">
      <c r="A37" s="65">
        <v>0</v>
      </c>
      <c r="B37" s="121">
        <f t="shared" ca="1" si="23"/>
        <v>0</v>
      </c>
      <c r="C37" s="105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0</v>
      </c>
      <c r="D37" s="122"/>
      <c r="E37" s="105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0</v>
      </c>
      <c r="F37" s="122"/>
      <c r="G37" s="105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0</v>
      </c>
      <c r="H37" s="122"/>
      <c r="I37" s="105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0</v>
      </c>
      <c r="J37" s="122"/>
      <c r="K37" s="105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0</v>
      </c>
      <c r="L37" s="122"/>
      <c r="M37" s="105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2"/>
      <c r="O37" s="121">
        <f t="shared" ca="1" si="24"/>
        <v>0</v>
      </c>
      <c r="P37" s="105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0</v>
      </c>
      <c r="Q37" s="122"/>
      <c r="R37" s="105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0</v>
      </c>
      <c r="S37" s="122"/>
      <c r="T37" s="105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0</v>
      </c>
      <c r="U37" s="122"/>
      <c r="V37" s="105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0</v>
      </c>
      <c r="W37" s="122"/>
      <c r="X37" s="105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2"/>
      <c r="Z37" s="105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2"/>
      <c r="AB37" s="121">
        <f t="shared" ca="1" si="25"/>
        <v>0</v>
      </c>
      <c r="AC37" s="105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2"/>
      <c r="AE37" s="105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2"/>
      <c r="AG37" s="105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2"/>
      <c r="AI37" s="105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0</v>
      </c>
      <c r="AJ37" s="122"/>
      <c r="AK37" s="105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0</v>
      </c>
      <c r="AL37" s="122"/>
      <c r="AM37" s="105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2"/>
      <c r="AO37" s="121">
        <f t="shared" ca="1" si="26"/>
        <v>0</v>
      </c>
      <c r="AP37" s="105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0</v>
      </c>
      <c r="AQ37" s="122"/>
      <c r="AR37" s="105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0</v>
      </c>
      <c r="AS37" s="122"/>
      <c r="AT37" s="105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2"/>
      <c r="AV37" s="105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0</v>
      </c>
      <c r="AW37" s="122"/>
      <c r="AX37" s="105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2"/>
      <c r="AZ37" s="105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2"/>
      <c r="BB37" s="121">
        <f t="shared" ca="1" si="27"/>
        <v>0</v>
      </c>
      <c r="BC37" s="105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2"/>
      <c r="BE37" s="105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2"/>
      <c r="BG37" s="105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2"/>
      <c r="BI37" s="105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0</v>
      </c>
      <c r="BJ37" s="122"/>
      <c r="BK37" s="105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2"/>
      <c r="BM37" s="105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2"/>
      <c r="BO37" s="121" t="str">
        <f t="shared" si="28"/>
        <v/>
      </c>
      <c r="BP37" s="105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2"/>
      <c r="BR37" s="105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2"/>
      <c r="BT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2"/>
      <c r="BV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2"/>
      <c r="BX37" s="105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2"/>
      <c r="BZ37" s="105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2"/>
      <c r="CB37" s="136">
        <f t="shared" ca="1" si="22"/>
        <v>0</v>
      </c>
      <c r="CC37">
        <f t="shared" ca="1" si="29"/>
        <v>0</v>
      </c>
    </row>
    <row r="38" spans="1:81" ht="18" x14ac:dyDescent="0.25">
      <c r="A38" s="65">
        <v>0</v>
      </c>
      <c r="B38" s="121">
        <f t="shared" ca="1" si="23"/>
        <v>0</v>
      </c>
      <c r="C38" s="105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0</v>
      </c>
      <c r="D38" s="122"/>
      <c r="E38" s="105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0</v>
      </c>
      <c r="F38" s="122"/>
      <c r="G38" s="105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0</v>
      </c>
      <c r="H38" s="122"/>
      <c r="I38" s="105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0</v>
      </c>
      <c r="J38" s="122"/>
      <c r="K38" s="105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0</v>
      </c>
      <c r="L38" s="122"/>
      <c r="M38" s="105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2"/>
      <c r="O38" s="121">
        <f t="shared" ca="1" si="24"/>
        <v>0</v>
      </c>
      <c r="P38" s="105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0</v>
      </c>
      <c r="Q38" s="122"/>
      <c r="R38" s="105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0</v>
      </c>
      <c r="S38" s="122"/>
      <c r="T38" s="105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0</v>
      </c>
      <c r="U38" s="122"/>
      <c r="V38" s="105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0</v>
      </c>
      <c r="W38" s="122"/>
      <c r="X38" s="105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2"/>
      <c r="Z38" s="105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2"/>
      <c r="AB38" s="121">
        <f t="shared" ca="1" si="25"/>
        <v>0</v>
      </c>
      <c r="AC38" s="105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2"/>
      <c r="AE38" s="105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2"/>
      <c r="AG38" s="105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2"/>
      <c r="AI38" s="105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0</v>
      </c>
      <c r="AJ38" s="122"/>
      <c r="AK38" s="105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0</v>
      </c>
      <c r="AL38" s="122"/>
      <c r="AM38" s="105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2"/>
      <c r="AO38" s="121">
        <f t="shared" ca="1" si="26"/>
        <v>0</v>
      </c>
      <c r="AP38" s="105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0</v>
      </c>
      <c r="AQ38" s="122"/>
      <c r="AR38" s="105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0</v>
      </c>
      <c r="AS38" s="122"/>
      <c r="AT38" s="105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2"/>
      <c r="AV38" s="105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0</v>
      </c>
      <c r="AW38" s="122"/>
      <c r="AX38" s="105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2"/>
      <c r="AZ38" s="105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2"/>
      <c r="BB38" s="121">
        <f t="shared" ca="1" si="27"/>
        <v>0</v>
      </c>
      <c r="BC38" s="105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2"/>
      <c r="BE38" s="105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2"/>
      <c r="BG38" s="105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2"/>
      <c r="BI38" s="105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0</v>
      </c>
      <c r="BJ38" s="122"/>
      <c r="BK38" s="105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2"/>
      <c r="BM38" s="105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2"/>
      <c r="BO38" s="121" t="str">
        <f t="shared" si="28"/>
        <v/>
      </c>
      <c r="BP38" s="105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2"/>
      <c r="BR38" s="105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2"/>
      <c r="BT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2"/>
      <c r="BV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2"/>
      <c r="BX38" s="105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2"/>
      <c r="BZ38" s="105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2"/>
      <c r="CB38" s="136">
        <f t="shared" ca="1" si="22"/>
        <v>0</v>
      </c>
      <c r="CC38">
        <f t="shared" ca="1" si="29"/>
        <v>0</v>
      </c>
    </row>
    <row r="39" spans="1:81" ht="18" x14ac:dyDescent="0.25">
      <c r="A39" s="65">
        <v>0</v>
      </c>
      <c r="B39" s="121">
        <f t="shared" ca="1" si="23"/>
        <v>0</v>
      </c>
      <c r="C39" s="105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2"/>
      <c r="E39" s="105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2"/>
      <c r="G39" s="105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2"/>
      <c r="I39" s="105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2"/>
      <c r="K39" s="105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2"/>
      <c r="M39" s="105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2"/>
      <c r="O39" s="121">
        <f t="shared" ca="1" si="24"/>
        <v>0</v>
      </c>
      <c r="P39" s="105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2"/>
      <c r="R39" s="105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2"/>
      <c r="T39" s="105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2"/>
      <c r="V39" s="105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2"/>
      <c r="X39" s="105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2"/>
      <c r="Z39" s="105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2"/>
      <c r="AB39" s="121">
        <f t="shared" ca="1" si="25"/>
        <v>0</v>
      </c>
      <c r="AC39" s="105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2"/>
      <c r="AE39" s="105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2"/>
      <c r="AG39" s="105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2"/>
      <c r="AI39" s="105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2"/>
      <c r="AK39" s="105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2"/>
      <c r="AM39" s="105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2"/>
      <c r="AO39" s="121">
        <f t="shared" ca="1" si="26"/>
        <v>0</v>
      </c>
      <c r="AP39" s="105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2"/>
      <c r="AR39" s="105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2"/>
      <c r="AT39" s="105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2"/>
      <c r="AV39" s="105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2"/>
      <c r="AX39" s="105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2"/>
      <c r="AZ39" s="105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2"/>
      <c r="BB39" s="121">
        <f t="shared" ca="1" si="27"/>
        <v>0</v>
      </c>
      <c r="BC39" s="105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2"/>
      <c r="BE39" s="105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2"/>
      <c r="BG39" s="105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2"/>
      <c r="BI39" s="105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2"/>
      <c r="BK39" s="105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2"/>
      <c r="BM39" s="105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2"/>
      <c r="BO39" s="121" t="str">
        <f t="shared" si="28"/>
        <v/>
      </c>
      <c r="BP39" s="105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2"/>
      <c r="BR39" s="105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2"/>
      <c r="BT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2"/>
      <c r="BV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2"/>
      <c r="BX39" s="105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2"/>
      <c r="BZ39" s="105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2"/>
      <c r="CB39" s="136">
        <f t="shared" ca="1" si="22"/>
        <v>0</v>
      </c>
      <c r="CC39">
        <f t="shared" ca="1" si="29"/>
        <v>0</v>
      </c>
    </row>
    <row r="40" spans="1:81" ht="18" x14ac:dyDescent="0.25">
      <c r="A40" s="65">
        <v>0</v>
      </c>
      <c r="B40" s="121">
        <f t="shared" ca="1" si="23"/>
        <v>0</v>
      </c>
      <c r="C40" s="105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2"/>
      <c r="E40" s="105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2"/>
      <c r="G40" s="105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2"/>
      <c r="I40" s="105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2"/>
      <c r="K40" s="105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2"/>
      <c r="M40" s="105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2"/>
      <c r="O40" s="121">
        <f t="shared" ca="1" si="24"/>
        <v>0</v>
      </c>
      <c r="P40" s="105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2"/>
      <c r="R40" s="105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2"/>
      <c r="T40" s="105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2"/>
      <c r="V40" s="105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2"/>
      <c r="X40" s="105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2"/>
      <c r="Z40" s="105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2"/>
      <c r="AB40" s="121">
        <f t="shared" ca="1" si="25"/>
        <v>0</v>
      </c>
      <c r="AC40" s="105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2"/>
      <c r="AE40" s="105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2"/>
      <c r="AG40" s="105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2"/>
      <c r="AI40" s="105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2"/>
      <c r="AK40" s="105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2"/>
      <c r="AM40" s="105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2"/>
      <c r="AO40" s="121">
        <f t="shared" ca="1" si="26"/>
        <v>0</v>
      </c>
      <c r="AP40" s="105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2"/>
      <c r="AR40" s="105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2"/>
      <c r="AT40" s="105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2"/>
      <c r="AV40" s="105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2"/>
      <c r="AX40" s="105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2"/>
      <c r="AZ40" s="105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2"/>
      <c r="BB40" s="121">
        <f t="shared" ca="1" si="27"/>
        <v>0</v>
      </c>
      <c r="BC40" s="105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2"/>
      <c r="BE40" s="105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2"/>
      <c r="BG40" s="105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2"/>
      <c r="BI40" s="105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2"/>
      <c r="BK40" s="105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2"/>
      <c r="BM40" s="105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2"/>
      <c r="BO40" s="121" t="str">
        <f t="shared" si="28"/>
        <v/>
      </c>
      <c r="BP40" s="105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2"/>
      <c r="BR40" s="105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2"/>
      <c r="BT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2"/>
      <c r="BV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2"/>
      <c r="BX40" s="105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2"/>
      <c r="BZ40" s="105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2"/>
      <c r="CB40" s="136">
        <f t="shared" ca="1" si="22"/>
        <v>0</v>
      </c>
      <c r="CC40">
        <f t="shared" ca="1" si="29"/>
        <v>0</v>
      </c>
    </row>
    <row r="41" spans="1:81" ht="18" x14ac:dyDescent="0.25">
      <c r="A41" s="65">
        <v>0</v>
      </c>
      <c r="B41" s="121">
        <f t="shared" ca="1" si="23"/>
        <v>0</v>
      </c>
      <c r="C41" s="105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2"/>
      <c r="E41" s="105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2"/>
      <c r="G41" s="105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2"/>
      <c r="I41" s="105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2"/>
      <c r="K41" s="105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2"/>
      <c r="M41" s="105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2"/>
      <c r="O41" s="121">
        <f t="shared" ca="1" si="24"/>
        <v>0</v>
      </c>
      <c r="P41" s="105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2"/>
      <c r="R41" s="105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2"/>
      <c r="T41" s="105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2"/>
      <c r="V41" s="105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2"/>
      <c r="X41" s="105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2"/>
      <c r="Z41" s="105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2"/>
      <c r="AB41" s="121">
        <f t="shared" ca="1" si="25"/>
        <v>0</v>
      </c>
      <c r="AC41" s="105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2"/>
      <c r="AE41" s="105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2"/>
      <c r="AG41" s="105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2"/>
      <c r="AI41" s="105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2"/>
      <c r="AK41" s="105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2"/>
      <c r="AM41" s="105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2"/>
      <c r="AO41" s="121">
        <f t="shared" ca="1" si="26"/>
        <v>0</v>
      </c>
      <c r="AP41" s="105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2"/>
      <c r="AR41" s="105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2"/>
      <c r="AT41" s="105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2"/>
      <c r="AV41" s="105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2"/>
      <c r="AX41" s="105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2"/>
      <c r="AZ41" s="105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2"/>
      <c r="BB41" s="121">
        <f t="shared" ca="1" si="27"/>
        <v>0</v>
      </c>
      <c r="BC41" s="105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2"/>
      <c r="BE41" s="105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2"/>
      <c r="BG41" s="105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2"/>
      <c r="BI41" s="105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2"/>
      <c r="BK41" s="105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2"/>
      <c r="BM41" s="105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2"/>
      <c r="BO41" s="121" t="str">
        <f t="shared" si="28"/>
        <v/>
      </c>
      <c r="BP41" s="105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2"/>
      <c r="BR41" s="105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2"/>
      <c r="BT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2"/>
      <c r="BV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2"/>
      <c r="BX41" s="105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2"/>
      <c r="BZ41" s="105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2"/>
      <c r="CB41" s="136">
        <f t="shared" ca="1" si="22"/>
        <v>0</v>
      </c>
      <c r="CC41">
        <f t="shared" ca="1" si="29"/>
        <v>0</v>
      </c>
    </row>
    <row r="42" spans="1:81" ht="18" x14ac:dyDescent="0.25">
      <c r="A42" s="65">
        <v>0</v>
      </c>
      <c r="B42" s="121">
        <f t="shared" ca="1" si="23"/>
        <v>0</v>
      </c>
      <c r="C42" s="105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2"/>
      <c r="E42" s="105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2"/>
      <c r="G42" s="105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2"/>
      <c r="I42" s="105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2"/>
      <c r="K42" s="105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2"/>
      <c r="M42" s="105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2"/>
      <c r="O42" s="121">
        <f t="shared" ca="1" si="24"/>
        <v>0</v>
      </c>
      <c r="P42" s="105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2"/>
      <c r="R42" s="105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2"/>
      <c r="T42" s="105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2"/>
      <c r="V42" s="105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2"/>
      <c r="X42" s="105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2"/>
      <c r="Z42" s="105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2"/>
      <c r="AB42" s="121">
        <f t="shared" ca="1" si="25"/>
        <v>0</v>
      </c>
      <c r="AC42" s="105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2"/>
      <c r="AE42" s="105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2"/>
      <c r="AG42" s="105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2"/>
      <c r="AI42" s="105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2"/>
      <c r="AK42" s="105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2"/>
      <c r="AM42" s="105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2"/>
      <c r="AO42" s="121">
        <f t="shared" ca="1" si="26"/>
        <v>0</v>
      </c>
      <c r="AP42" s="105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2"/>
      <c r="AR42" s="105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2"/>
      <c r="AT42" s="105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2"/>
      <c r="AV42" s="105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2"/>
      <c r="AX42" s="105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2"/>
      <c r="AZ42" s="105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2"/>
      <c r="BB42" s="121">
        <f t="shared" ca="1" si="27"/>
        <v>0</v>
      </c>
      <c r="BC42" s="105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2"/>
      <c r="BE42" s="105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2"/>
      <c r="BG42" s="105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2"/>
      <c r="BI42" s="105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2"/>
      <c r="BK42" s="105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2"/>
      <c r="BM42" s="105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2"/>
      <c r="BO42" s="121" t="str">
        <f t="shared" si="28"/>
        <v/>
      </c>
      <c r="BP42" s="105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2"/>
      <c r="BR42" s="105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2"/>
      <c r="BT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2"/>
      <c r="BV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2"/>
      <c r="BX42" s="105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2"/>
      <c r="BZ42" s="105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2"/>
      <c r="CB42" s="136">
        <f t="shared" ca="1" si="22"/>
        <v>0</v>
      </c>
      <c r="CC42">
        <f t="shared" ca="1" si="29"/>
        <v>0</v>
      </c>
    </row>
    <row r="43" spans="1:81" ht="18" x14ac:dyDescent="0.25">
      <c r="A43" s="65">
        <v>0</v>
      </c>
      <c r="B43" s="121">
        <f t="shared" ca="1" si="23"/>
        <v>0</v>
      </c>
      <c r="C43" s="105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2"/>
      <c r="E43" s="105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2"/>
      <c r="G43" s="105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2"/>
      <c r="I43" s="105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2"/>
      <c r="K43" s="105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2"/>
      <c r="M43" s="105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2"/>
      <c r="O43" s="121">
        <f t="shared" ca="1" si="24"/>
        <v>0</v>
      </c>
      <c r="P43" s="105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2"/>
      <c r="R43" s="105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2"/>
      <c r="T43" s="105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2"/>
      <c r="V43" s="105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2"/>
      <c r="X43" s="105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2"/>
      <c r="Z43" s="105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2"/>
      <c r="AB43" s="121">
        <f t="shared" ca="1" si="25"/>
        <v>0</v>
      </c>
      <c r="AC43" s="105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2"/>
      <c r="AE43" s="105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2"/>
      <c r="AG43" s="105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2"/>
      <c r="AI43" s="105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2"/>
      <c r="AK43" s="105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2"/>
      <c r="AM43" s="105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2"/>
      <c r="AO43" s="121">
        <f t="shared" ca="1" si="26"/>
        <v>0</v>
      </c>
      <c r="AP43" s="105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2"/>
      <c r="AR43" s="105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2"/>
      <c r="AT43" s="105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2"/>
      <c r="AV43" s="105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2"/>
      <c r="AX43" s="105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2"/>
      <c r="AZ43" s="105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2"/>
      <c r="BB43" s="121">
        <f t="shared" ca="1" si="27"/>
        <v>0</v>
      </c>
      <c r="BC43" s="105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2"/>
      <c r="BE43" s="105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2"/>
      <c r="BG43" s="105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2"/>
      <c r="BI43" s="105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2"/>
      <c r="BK43" s="105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2"/>
      <c r="BM43" s="105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2"/>
      <c r="BO43" s="121" t="str">
        <f t="shared" si="28"/>
        <v/>
      </c>
      <c r="BP43" s="105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2"/>
      <c r="BR43" s="105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2"/>
      <c r="BT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2"/>
      <c r="BV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2"/>
      <c r="BX43" s="105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2"/>
      <c r="BZ43" s="105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2"/>
      <c r="CB43" s="136">
        <f t="shared" ca="1" si="22"/>
        <v>0</v>
      </c>
      <c r="CC43">
        <f t="shared" ca="1" si="29"/>
        <v>0</v>
      </c>
    </row>
    <row r="44" spans="1:81" ht="18" x14ac:dyDescent="0.25">
      <c r="A44" s="65">
        <v>0</v>
      </c>
      <c r="B44" s="121">
        <f t="shared" ca="1" si="23"/>
        <v>0</v>
      </c>
      <c r="C44" s="105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2"/>
      <c r="E44" s="105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2"/>
      <c r="G44" s="105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2"/>
      <c r="I44" s="105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2"/>
      <c r="K44" s="105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2"/>
      <c r="M44" s="105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2"/>
      <c r="O44" s="121">
        <f t="shared" ca="1" si="24"/>
        <v>0</v>
      </c>
      <c r="P44" s="105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2"/>
      <c r="R44" s="105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2"/>
      <c r="T44" s="105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2"/>
      <c r="V44" s="105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2"/>
      <c r="X44" s="105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2"/>
      <c r="Z44" s="105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2"/>
      <c r="AB44" s="121">
        <f t="shared" ca="1" si="25"/>
        <v>0</v>
      </c>
      <c r="AC44" s="105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2"/>
      <c r="AE44" s="105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2"/>
      <c r="AG44" s="105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2"/>
      <c r="AI44" s="105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2"/>
      <c r="AK44" s="105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2"/>
      <c r="AM44" s="105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2"/>
      <c r="AO44" s="121">
        <f t="shared" ca="1" si="26"/>
        <v>0</v>
      </c>
      <c r="AP44" s="105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2"/>
      <c r="AR44" s="105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2"/>
      <c r="AT44" s="105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2"/>
      <c r="AV44" s="105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2"/>
      <c r="AX44" s="105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2"/>
      <c r="AZ44" s="105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2"/>
      <c r="BB44" s="121">
        <f t="shared" ca="1" si="27"/>
        <v>0</v>
      </c>
      <c r="BC44" s="105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2"/>
      <c r="BE44" s="105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2"/>
      <c r="BG44" s="105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2"/>
      <c r="BI44" s="105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2"/>
      <c r="BK44" s="105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2"/>
      <c r="BM44" s="105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2"/>
      <c r="BO44" s="121" t="str">
        <f t="shared" si="28"/>
        <v/>
      </c>
      <c r="BP44" s="105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2"/>
      <c r="BR44" s="105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2"/>
      <c r="BT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2"/>
      <c r="BV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2"/>
      <c r="BX44" s="105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2"/>
      <c r="BZ44" s="105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2"/>
      <c r="CB44" s="136">
        <f t="shared" ca="1" si="22"/>
        <v>0</v>
      </c>
      <c r="CC44">
        <f t="shared" ca="1" si="29"/>
        <v>0</v>
      </c>
    </row>
    <row r="45" spans="1:81" ht="18" x14ac:dyDescent="0.25">
      <c r="A45" s="65">
        <v>0</v>
      </c>
      <c r="B45" s="121">
        <f t="shared" ca="1" si="23"/>
        <v>0</v>
      </c>
      <c r="C45" s="105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2"/>
      <c r="E45" s="105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2"/>
      <c r="G45" s="105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2"/>
      <c r="I45" s="105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2"/>
      <c r="K45" s="105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2"/>
      <c r="M45" s="105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2"/>
      <c r="O45" s="121">
        <f t="shared" ca="1" si="24"/>
        <v>0</v>
      </c>
      <c r="P45" s="105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2"/>
      <c r="R45" s="105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2"/>
      <c r="T45" s="105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2"/>
      <c r="V45" s="105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2"/>
      <c r="X45" s="105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2"/>
      <c r="Z45" s="105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2"/>
      <c r="AB45" s="121">
        <f t="shared" ca="1" si="25"/>
        <v>0</v>
      </c>
      <c r="AC45" s="105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2"/>
      <c r="AE45" s="105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2"/>
      <c r="AG45" s="105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2"/>
      <c r="AI45" s="105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2"/>
      <c r="AK45" s="105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2"/>
      <c r="AM45" s="105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2"/>
      <c r="AO45" s="121">
        <f t="shared" ca="1" si="26"/>
        <v>0</v>
      </c>
      <c r="AP45" s="105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2"/>
      <c r="AR45" s="105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2"/>
      <c r="AT45" s="105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2"/>
      <c r="AV45" s="105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2"/>
      <c r="AX45" s="105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2"/>
      <c r="AZ45" s="105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2"/>
      <c r="BB45" s="121">
        <f t="shared" ca="1" si="27"/>
        <v>0</v>
      </c>
      <c r="BC45" s="105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2"/>
      <c r="BE45" s="105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2"/>
      <c r="BG45" s="105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2"/>
      <c r="BI45" s="105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2"/>
      <c r="BK45" s="105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2"/>
      <c r="BM45" s="105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2"/>
      <c r="BO45" s="121" t="str">
        <f t="shared" si="28"/>
        <v/>
      </c>
      <c r="BP45" s="105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2"/>
      <c r="BR45" s="105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2"/>
      <c r="BT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2"/>
      <c r="BV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2"/>
      <c r="BX45" s="105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2"/>
      <c r="BZ45" s="105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2"/>
      <c r="CB45" s="136">
        <f t="shared" ca="1" si="22"/>
        <v>0</v>
      </c>
      <c r="CC45">
        <f t="shared" ca="1" si="29"/>
        <v>0</v>
      </c>
    </row>
    <row r="46" spans="1:81" ht="18" x14ac:dyDescent="0.25">
      <c r="A46" s="65">
        <v>0</v>
      </c>
      <c r="B46" s="121">
        <f t="shared" ca="1" si="23"/>
        <v>0</v>
      </c>
      <c r="C46" s="105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2"/>
      <c r="E46" s="105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2"/>
      <c r="G46" s="105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2"/>
      <c r="I46" s="105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2"/>
      <c r="K46" s="105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2"/>
      <c r="M46" s="105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2"/>
      <c r="O46" s="121">
        <f t="shared" ca="1" si="24"/>
        <v>0</v>
      </c>
      <c r="P46" s="105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2"/>
      <c r="R46" s="105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2"/>
      <c r="T46" s="105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2"/>
      <c r="V46" s="105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2"/>
      <c r="X46" s="105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2"/>
      <c r="Z46" s="105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2"/>
      <c r="AB46" s="121">
        <f t="shared" ca="1" si="25"/>
        <v>0</v>
      </c>
      <c r="AC46" s="105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2"/>
      <c r="AE46" s="105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2"/>
      <c r="AG46" s="105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2"/>
      <c r="AI46" s="105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2"/>
      <c r="AK46" s="105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2"/>
      <c r="AM46" s="105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2"/>
      <c r="AO46" s="121">
        <f t="shared" ca="1" si="26"/>
        <v>0</v>
      </c>
      <c r="AP46" s="105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2"/>
      <c r="AR46" s="105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2"/>
      <c r="AT46" s="105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2"/>
      <c r="AV46" s="105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2"/>
      <c r="AX46" s="105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2"/>
      <c r="AZ46" s="105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2"/>
      <c r="BB46" s="121">
        <f t="shared" ca="1" si="27"/>
        <v>0</v>
      </c>
      <c r="BC46" s="105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2"/>
      <c r="BE46" s="105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2"/>
      <c r="BG46" s="105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2"/>
      <c r="BI46" s="105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2"/>
      <c r="BK46" s="105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2"/>
      <c r="BM46" s="105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2"/>
      <c r="BO46" s="121" t="str">
        <f t="shared" si="28"/>
        <v/>
      </c>
      <c r="BP46" s="105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2"/>
      <c r="BR46" s="105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2"/>
      <c r="BT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2"/>
      <c r="BV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2"/>
      <c r="BX46" s="105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2"/>
      <c r="BZ46" s="105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2"/>
      <c r="CB46" s="136">
        <f t="shared" ca="1" si="22"/>
        <v>0</v>
      </c>
      <c r="CC46">
        <f t="shared" ca="1" si="29"/>
        <v>0</v>
      </c>
    </row>
    <row r="47" spans="1:81" ht="18" x14ac:dyDescent="0.25">
      <c r="A47" s="65">
        <v>0</v>
      </c>
      <c r="B47" s="121">
        <f t="shared" ca="1" si="23"/>
        <v>0</v>
      </c>
      <c r="C47" s="105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2"/>
      <c r="E47" s="105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2"/>
      <c r="G47" s="105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2"/>
      <c r="I47" s="105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2"/>
      <c r="K47" s="105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2"/>
      <c r="M47" s="105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2"/>
      <c r="O47" s="121">
        <f t="shared" ca="1" si="24"/>
        <v>0</v>
      </c>
      <c r="P47" s="105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2"/>
      <c r="R47" s="105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2"/>
      <c r="T47" s="105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2"/>
      <c r="V47" s="105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2"/>
      <c r="X47" s="105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2"/>
      <c r="Z47" s="105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2"/>
      <c r="AB47" s="121">
        <f t="shared" ca="1" si="25"/>
        <v>0</v>
      </c>
      <c r="AC47" s="105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2"/>
      <c r="AE47" s="105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2"/>
      <c r="AG47" s="105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2"/>
      <c r="AI47" s="105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2"/>
      <c r="AK47" s="105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2"/>
      <c r="AM47" s="105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2"/>
      <c r="AO47" s="121">
        <f t="shared" ca="1" si="26"/>
        <v>0</v>
      </c>
      <c r="AP47" s="105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2"/>
      <c r="AR47" s="105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2"/>
      <c r="AT47" s="105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2"/>
      <c r="AV47" s="105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2"/>
      <c r="AX47" s="105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2"/>
      <c r="AZ47" s="105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2"/>
      <c r="BB47" s="121">
        <f t="shared" ca="1" si="27"/>
        <v>0</v>
      </c>
      <c r="BC47" s="105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2"/>
      <c r="BE47" s="105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2"/>
      <c r="BG47" s="105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2"/>
      <c r="BI47" s="105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2"/>
      <c r="BK47" s="105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2"/>
      <c r="BM47" s="105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2"/>
      <c r="BO47" s="121" t="str">
        <f t="shared" si="28"/>
        <v/>
      </c>
      <c r="BP47" s="105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2"/>
      <c r="BR47" s="105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2"/>
      <c r="BT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2"/>
      <c r="BV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2"/>
      <c r="BX47" s="105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2"/>
      <c r="BZ47" s="105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2"/>
      <c r="CB47" s="136">
        <f t="shared" ca="1" si="22"/>
        <v>0</v>
      </c>
      <c r="CC47">
        <f t="shared" ca="1" si="29"/>
        <v>0</v>
      </c>
    </row>
    <row r="48" spans="1:81" ht="18" x14ac:dyDescent="0.25">
      <c r="A48" s="65">
        <v>0</v>
      </c>
      <c r="B48" s="121">
        <f t="shared" ca="1" si="23"/>
        <v>0</v>
      </c>
      <c r="C48" s="105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2"/>
      <c r="E48" s="105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2"/>
      <c r="G48" s="105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2"/>
      <c r="I48" s="105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2"/>
      <c r="K48" s="105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2"/>
      <c r="M48" s="105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2"/>
      <c r="O48" s="121">
        <f t="shared" ca="1" si="24"/>
        <v>0</v>
      </c>
      <c r="P48" s="105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2"/>
      <c r="R48" s="105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2"/>
      <c r="T48" s="105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2"/>
      <c r="V48" s="105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2"/>
      <c r="X48" s="105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2"/>
      <c r="Z48" s="105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2"/>
      <c r="AB48" s="121">
        <f t="shared" ca="1" si="25"/>
        <v>0</v>
      </c>
      <c r="AC48" s="105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2"/>
      <c r="AE48" s="105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2"/>
      <c r="AG48" s="105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2"/>
      <c r="AI48" s="105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2"/>
      <c r="AK48" s="105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2"/>
      <c r="AM48" s="105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2"/>
      <c r="AO48" s="121">
        <f t="shared" ca="1" si="26"/>
        <v>0</v>
      </c>
      <c r="AP48" s="105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2"/>
      <c r="AR48" s="105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2"/>
      <c r="AT48" s="105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2"/>
      <c r="AV48" s="105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2"/>
      <c r="AX48" s="105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2"/>
      <c r="AZ48" s="105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2"/>
      <c r="BB48" s="121">
        <f t="shared" ca="1" si="27"/>
        <v>0</v>
      </c>
      <c r="BC48" s="105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2"/>
      <c r="BE48" s="105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2"/>
      <c r="BG48" s="105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2"/>
      <c r="BI48" s="105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2"/>
      <c r="BK48" s="105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2"/>
      <c r="BM48" s="105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2"/>
      <c r="BO48" s="121" t="str">
        <f t="shared" si="28"/>
        <v/>
      </c>
      <c r="BP48" s="105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2"/>
      <c r="BR48" s="105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2"/>
      <c r="BT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2"/>
      <c r="BV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2"/>
      <c r="BX48" s="105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2"/>
      <c r="BZ48" s="105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2"/>
      <c r="CB48" s="136">
        <f t="shared" ca="1" si="22"/>
        <v>0</v>
      </c>
      <c r="CC48">
        <f t="shared" ca="1" si="29"/>
        <v>0</v>
      </c>
    </row>
    <row r="49" spans="1:81" ht="18" x14ac:dyDescent="0.25">
      <c r="A49" s="65">
        <v>0</v>
      </c>
      <c r="B49" s="121">
        <f t="shared" ca="1" si="23"/>
        <v>0</v>
      </c>
      <c r="C49" s="105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2"/>
      <c r="E49" s="105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2"/>
      <c r="G49" s="105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2"/>
      <c r="I49" s="105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2"/>
      <c r="K49" s="105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2"/>
      <c r="M49" s="105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2"/>
      <c r="O49" s="121">
        <f t="shared" ca="1" si="24"/>
        <v>0</v>
      </c>
      <c r="P49" s="105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2"/>
      <c r="R49" s="105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2"/>
      <c r="T49" s="105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2"/>
      <c r="V49" s="105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2"/>
      <c r="X49" s="105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2"/>
      <c r="Z49" s="105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2"/>
      <c r="AB49" s="121">
        <f t="shared" ca="1" si="25"/>
        <v>0</v>
      </c>
      <c r="AC49" s="105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2"/>
      <c r="AE49" s="105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2"/>
      <c r="AG49" s="105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2"/>
      <c r="AI49" s="105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2"/>
      <c r="AK49" s="105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2"/>
      <c r="AM49" s="105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2"/>
      <c r="AO49" s="121">
        <f t="shared" ca="1" si="26"/>
        <v>0</v>
      </c>
      <c r="AP49" s="105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2"/>
      <c r="AR49" s="105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2"/>
      <c r="AT49" s="105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2"/>
      <c r="AV49" s="105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2"/>
      <c r="AX49" s="105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2"/>
      <c r="AZ49" s="105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2"/>
      <c r="BB49" s="121">
        <f t="shared" ca="1" si="27"/>
        <v>0</v>
      </c>
      <c r="BC49" s="105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2"/>
      <c r="BE49" s="105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2"/>
      <c r="BG49" s="105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2"/>
      <c r="BI49" s="105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2"/>
      <c r="BK49" s="105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2"/>
      <c r="BM49" s="105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2"/>
      <c r="BO49" s="121" t="str">
        <f t="shared" si="28"/>
        <v/>
      </c>
      <c r="BP49" s="105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2"/>
      <c r="BR49" s="105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2"/>
      <c r="BT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2"/>
      <c r="BV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2"/>
      <c r="BX49" s="105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2"/>
      <c r="BZ49" s="105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2"/>
      <c r="CB49" s="136">
        <f t="shared" ca="1" si="22"/>
        <v>0</v>
      </c>
      <c r="CC49">
        <f t="shared" ca="1" si="29"/>
        <v>0</v>
      </c>
    </row>
    <row r="50" spans="1:81" ht="18" x14ac:dyDescent="0.25">
      <c r="A50" s="65">
        <v>0</v>
      </c>
      <c r="B50" s="121">
        <f t="shared" ca="1" si="23"/>
        <v>0</v>
      </c>
      <c r="C50" s="105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2"/>
      <c r="E50" s="105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2"/>
      <c r="G50" s="105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2"/>
      <c r="I50" s="105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2"/>
      <c r="K50" s="105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2"/>
      <c r="M50" s="105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2"/>
      <c r="O50" s="121">
        <f t="shared" ca="1" si="24"/>
        <v>0</v>
      </c>
      <c r="P50" s="105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2"/>
      <c r="R50" s="105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2"/>
      <c r="T50" s="105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2"/>
      <c r="V50" s="105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2"/>
      <c r="X50" s="105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2"/>
      <c r="Z50" s="105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2"/>
      <c r="AB50" s="121">
        <f t="shared" ca="1" si="25"/>
        <v>0</v>
      </c>
      <c r="AC50" s="105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2"/>
      <c r="AE50" s="105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2"/>
      <c r="AG50" s="105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2"/>
      <c r="AI50" s="105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2"/>
      <c r="AK50" s="105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2"/>
      <c r="AM50" s="105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2"/>
      <c r="AO50" s="121">
        <f t="shared" ca="1" si="26"/>
        <v>0</v>
      </c>
      <c r="AP50" s="105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2"/>
      <c r="AR50" s="105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2"/>
      <c r="AT50" s="105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2"/>
      <c r="AV50" s="105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2"/>
      <c r="AX50" s="105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2"/>
      <c r="AZ50" s="105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2"/>
      <c r="BB50" s="121">
        <f t="shared" ca="1" si="27"/>
        <v>0</v>
      </c>
      <c r="BC50" s="105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2"/>
      <c r="BE50" s="105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2"/>
      <c r="BG50" s="105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2"/>
      <c r="BI50" s="105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2"/>
      <c r="BK50" s="105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2"/>
      <c r="BM50" s="105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2"/>
      <c r="BO50" s="121" t="str">
        <f t="shared" si="28"/>
        <v/>
      </c>
      <c r="BP50" s="105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2"/>
      <c r="BR50" s="105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2"/>
      <c r="BT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2"/>
      <c r="BV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2"/>
      <c r="BX50" s="105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2"/>
      <c r="BZ50" s="105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2"/>
      <c r="CB50" s="136">
        <f t="shared" ca="1" si="22"/>
        <v>0</v>
      </c>
      <c r="CC50">
        <f t="shared" ca="1" si="29"/>
        <v>0</v>
      </c>
    </row>
    <row r="51" spans="1:81" ht="18" x14ac:dyDescent="0.25">
      <c r="A51" s="65">
        <v>0</v>
      </c>
      <c r="B51" s="121">
        <f t="shared" ca="1" si="23"/>
        <v>0</v>
      </c>
      <c r="C51" s="105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2"/>
      <c r="E51" s="105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2"/>
      <c r="G51" s="105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2"/>
      <c r="I51" s="105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2"/>
      <c r="K51" s="105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2"/>
      <c r="M51" s="105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2"/>
      <c r="O51" s="121">
        <f t="shared" ca="1" si="24"/>
        <v>0</v>
      </c>
      <c r="P51" s="105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2"/>
      <c r="R51" s="105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2"/>
      <c r="T51" s="105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2"/>
      <c r="V51" s="105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2"/>
      <c r="X51" s="105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2"/>
      <c r="Z51" s="105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2"/>
      <c r="AB51" s="121">
        <f t="shared" ca="1" si="25"/>
        <v>0</v>
      </c>
      <c r="AC51" s="105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2"/>
      <c r="AE51" s="105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2"/>
      <c r="AG51" s="105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2"/>
      <c r="AI51" s="105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2"/>
      <c r="AK51" s="105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2"/>
      <c r="AM51" s="105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2"/>
      <c r="AO51" s="121">
        <f t="shared" ca="1" si="26"/>
        <v>0</v>
      </c>
      <c r="AP51" s="105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2"/>
      <c r="AR51" s="105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2"/>
      <c r="AT51" s="105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2"/>
      <c r="AV51" s="105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2"/>
      <c r="AX51" s="105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2"/>
      <c r="AZ51" s="105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2"/>
      <c r="BB51" s="121">
        <f t="shared" ca="1" si="27"/>
        <v>0</v>
      </c>
      <c r="BC51" s="105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2"/>
      <c r="BE51" s="105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2"/>
      <c r="BG51" s="105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2"/>
      <c r="BI51" s="105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2"/>
      <c r="BK51" s="105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2"/>
      <c r="BM51" s="105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2"/>
      <c r="BO51" s="121" t="str">
        <f t="shared" si="28"/>
        <v/>
      </c>
      <c r="BP51" s="105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2"/>
      <c r="BR51" s="105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2"/>
      <c r="BT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2"/>
      <c r="BV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2"/>
      <c r="BX51" s="105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2"/>
      <c r="BZ51" s="105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2"/>
      <c r="CB51" s="136">
        <f t="shared" ca="1" si="22"/>
        <v>0</v>
      </c>
      <c r="CC51">
        <f t="shared" ca="1" si="29"/>
        <v>0</v>
      </c>
    </row>
    <row r="52" spans="1:81" ht="18" x14ac:dyDescent="0.25">
      <c r="A52" s="65">
        <v>0</v>
      </c>
      <c r="B52" s="121">
        <f t="shared" ca="1" si="23"/>
        <v>0</v>
      </c>
      <c r="C52" s="105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2"/>
      <c r="E52" s="105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2"/>
      <c r="G52" s="105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2"/>
      <c r="I52" s="105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2"/>
      <c r="K52" s="105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2"/>
      <c r="M52" s="105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2"/>
      <c r="O52" s="121">
        <f t="shared" ca="1" si="24"/>
        <v>0</v>
      </c>
      <c r="P52" s="105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2"/>
      <c r="R52" s="105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2"/>
      <c r="T52" s="105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2"/>
      <c r="V52" s="105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2"/>
      <c r="X52" s="105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2"/>
      <c r="Z52" s="105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2"/>
      <c r="AB52" s="121">
        <f t="shared" ca="1" si="25"/>
        <v>0</v>
      </c>
      <c r="AC52" s="105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2"/>
      <c r="AE52" s="105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2"/>
      <c r="AG52" s="105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2"/>
      <c r="AI52" s="105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2"/>
      <c r="AK52" s="105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2"/>
      <c r="AM52" s="105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2"/>
      <c r="AO52" s="121">
        <f t="shared" ca="1" si="26"/>
        <v>0</v>
      </c>
      <c r="AP52" s="105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2"/>
      <c r="AR52" s="105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2"/>
      <c r="AT52" s="105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2"/>
      <c r="AV52" s="105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2"/>
      <c r="AX52" s="105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2"/>
      <c r="AZ52" s="105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2"/>
      <c r="BB52" s="121">
        <f t="shared" ca="1" si="27"/>
        <v>0</v>
      </c>
      <c r="BC52" s="105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2"/>
      <c r="BE52" s="105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2"/>
      <c r="BG52" s="105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2"/>
      <c r="BI52" s="105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2"/>
      <c r="BK52" s="105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2"/>
      <c r="BM52" s="105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2"/>
      <c r="BO52" s="121" t="str">
        <f t="shared" si="28"/>
        <v/>
      </c>
      <c r="BP52" s="105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2"/>
      <c r="BR52" s="105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2"/>
      <c r="BT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2"/>
      <c r="BV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2"/>
      <c r="BX52" s="105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2"/>
      <c r="BZ52" s="105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2"/>
      <c r="CB52" s="136">
        <f t="shared" ca="1" si="22"/>
        <v>0</v>
      </c>
      <c r="CC52">
        <f t="shared" ca="1" si="29"/>
        <v>0</v>
      </c>
    </row>
    <row r="53" spans="1:81" ht="18" x14ac:dyDescent="0.25">
      <c r="A53" s="65">
        <v>0</v>
      </c>
      <c r="B53" s="121">
        <f t="shared" ca="1" si="23"/>
        <v>0</v>
      </c>
      <c r="C53" s="105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2"/>
      <c r="E53" s="105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2"/>
      <c r="G53" s="105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2"/>
      <c r="I53" s="105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2"/>
      <c r="K53" s="105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2"/>
      <c r="M53" s="105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2"/>
      <c r="O53" s="121">
        <f t="shared" ca="1" si="24"/>
        <v>0</v>
      </c>
      <c r="P53" s="105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2"/>
      <c r="R53" s="105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2"/>
      <c r="T53" s="105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2"/>
      <c r="V53" s="105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2"/>
      <c r="X53" s="105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2"/>
      <c r="Z53" s="105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2"/>
      <c r="AB53" s="121">
        <f t="shared" ca="1" si="25"/>
        <v>0</v>
      </c>
      <c r="AC53" s="105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2"/>
      <c r="AE53" s="105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2"/>
      <c r="AG53" s="105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2"/>
      <c r="AI53" s="105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2"/>
      <c r="AK53" s="105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2"/>
      <c r="AM53" s="105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2"/>
      <c r="AO53" s="121">
        <f t="shared" ca="1" si="26"/>
        <v>0</v>
      </c>
      <c r="AP53" s="105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2"/>
      <c r="AR53" s="105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2"/>
      <c r="AT53" s="105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2"/>
      <c r="AV53" s="105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2"/>
      <c r="AX53" s="105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2"/>
      <c r="AZ53" s="105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2"/>
      <c r="BB53" s="121">
        <f t="shared" ca="1" si="27"/>
        <v>0</v>
      </c>
      <c r="BC53" s="105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2"/>
      <c r="BE53" s="105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2"/>
      <c r="BG53" s="105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2"/>
      <c r="BI53" s="105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2"/>
      <c r="BK53" s="105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2"/>
      <c r="BM53" s="105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2"/>
      <c r="BO53" s="121" t="str">
        <f t="shared" si="28"/>
        <v/>
      </c>
      <c r="BP53" s="105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2"/>
      <c r="BR53" s="105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2"/>
      <c r="BT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2"/>
      <c r="BV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2"/>
      <c r="BX53" s="105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2"/>
      <c r="BZ53" s="105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2"/>
      <c r="CB53" s="136">
        <f t="shared" ca="1" si="22"/>
        <v>0</v>
      </c>
      <c r="CC53">
        <f t="shared" ca="1" si="29"/>
        <v>0</v>
      </c>
    </row>
    <row r="54" spans="1:81" ht="18" x14ac:dyDescent="0.25">
      <c r="A54" s="65">
        <v>0</v>
      </c>
      <c r="B54" s="121">
        <f t="shared" ca="1" si="23"/>
        <v>0</v>
      </c>
      <c r="C54" s="105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2"/>
      <c r="E54" s="105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2"/>
      <c r="G54" s="105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2"/>
      <c r="I54" s="105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2"/>
      <c r="K54" s="105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2"/>
      <c r="M54" s="105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2"/>
      <c r="O54" s="121">
        <f t="shared" ca="1" si="24"/>
        <v>0</v>
      </c>
      <c r="P54" s="105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2"/>
      <c r="R54" s="105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2"/>
      <c r="T54" s="105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2"/>
      <c r="V54" s="105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2"/>
      <c r="X54" s="105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2"/>
      <c r="Z54" s="105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2"/>
      <c r="AB54" s="121">
        <f t="shared" ca="1" si="25"/>
        <v>0</v>
      </c>
      <c r="AC54" s="105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2"/>
      <c r="AE54" s="105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2"/>
      <c r="AG54" s="105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2"/>
      <c r="AI54" s="105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2"/>
      <c r="AK54" s="105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2"/>
      <c r="AM54" s="105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2"/>
      <c r="AO54" s="121">
        <f t="shared" ca="1" si="26"/>
        <v>0</v>
      </c>
      <c r="AP54" s="105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2"/>
      <c r="AR54" s="105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2"/>
      <c r="AT54" s="105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2"/>
      <c r="AV54" s="105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2"/>
      <c r="AX54" s="105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2"/>
      <c r="AZ54" s="105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2"/>
      <c r="BB54" s="121">
        <f t="shared" ca="1" si="27"/>
        <v>0</v>
      </c>
      <c r="BC54" s="105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2"/>
      <c r="BE54" s="105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2"/>
      <c r="BG54" s="105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2"/>
      <c r="BI54" s="105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2"/>
      <c r="BK54" s="105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2"/>
      <c r="BM54" s="105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2"/>
      <c r="BO54" s="121" t="str">
        <f t="shared" si="28"/>
        <v/>
      </c>
      <c r="BP54" s="105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2"/>
      <c r="BR54" s="105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2"/>
      <c r="BT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2"/>
      <c r="BV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2"/>
      <c r="BX54" s="105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2"/>
      <c r="BZ54" s="105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2"/>
      <c r="CB54" s="136">
        <f t="shared" ca="1" si="22"/>
        <v>0</v>
      </c>
      <c r="CC54">
        <f t="shared" ca="1" si="29"/>
        <v>0</v>
      </c>
    </row>
    <row r="55" spans="1:81" ht="18" x14ac:dyDescent="0.25">
      <c r="A55" s="65">
        <v>0</v>
      </c>
      <c r="B55" s="121">
        <f t="shared" ca="1" si="23"/>
        <v>0</v>
      </c>
      <c r="C55" s="105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2"/>
      <c r="E55" s="105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2"/>
      <c r="G55" s="105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2"/>
      <c r="I55" s="105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2"/>
      <c r="K55" s="105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2"/>
      <c r="M55" s="105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2"/>
      <c r="O55" s="121">
        <f t="shared" ca="1" si="24"/>
        <v>0</v>
      </c>
      <c r="P55" s="105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2"/>
      <c r="R55" s="105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2"/>
      <c r="T55" s="105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2"/>
      <c r="V55" s="105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2"/>
      <c r="X55" s="105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2"/>
      <c r="Z55" s="105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2"/>
      <c r="AB55" s="121">
        <f t="shared" ca="1" si="25"/>
        <v>0</v>
      </c>
      <c r="AC55" s="105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2"/>
      <c r="AE55" s="105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2"/>
      <c r="AG55" s="105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2"/>
      <c r="AI55" s="105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2"/>
      <c r="AK55" s="105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2"/>
      <c r="AM55" s="105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2"/>
      <c r="AO55" s="121">
        <f t="shared" ca="1" si="26"/>
        <v>0</v>
      </c>
      <c r="AP55" s="105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2"/>
      <c r="AR55" s="105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2"/>
      <c r="AT55" s="105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2"/>
      <c r="AV55" s="105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2"/>
      <c r="AX55" s="105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2"/>
      <c r="AZ55" s="105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2"/>
      <c r="BB55" s="121">
        <f t="shared" ca="1" si="27"/>
        <v>0</v>
      </c>
      <c r="BC55" s="105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2"/>
      <c r="BE55" s="105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2"/>
      <c r="BG55" s="105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2"/>
      <c r="BI55" s="105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2"/>
      <c r="BK55" s="105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2"/>
      <c r="BM55" s="105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2"/>
      <c r="BO55" s="121" t="str">
        <f t="shared" si="28"/>
        <v/>
      </c>
      <c r="BP55" s="105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2"/>
      <c r="BR55" s="105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2"/>
      <c r="BT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2"/>
      <c r="BV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2"/>
      <c r="BX55" s="105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2"/>
      <c r="BZ55" s="105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2"/>
      <c r="CB55" s="136">
        <f t="shared" ca="1" si="22"/>
        <v>0</v>
      </c>
      <c r="CC55">
        <f t="shared" ca="1" si="29"/>
        <v>0</v>
      </c>
    </row>
    <row r="56" spans="1:81" x14ac:dyDescent="0.25">
      <c r="AH56" s="123"/>
      <c r="AS56" s="123"/>
      <c r="BD56" s="123"/>
    </row>
  </sheetData>
  <sheetProtection formatCells="0" formatColumns="0" formatRows="0"/>
  <mergeCells count="390"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52" priority="353" operator="equal">
      <formula>0</formula>
    </cfRule>
  </conditionalFormatting>
  <conditionalFormatting sqref="B5:CA10">
    <cfRule type="cellIs" dxfId="351" priority="97" operator="greaterThan">
      <formula>0</formula>
    </cfRule>
    <cfRule type="cellIs" dxfId="350" priority="98" operator="equal">
      <formula>0</formula>
    </cfRule>
  </conditionalFormatting>
  <conditionalFormatting sqref="C19:N55">
    <cfRule type="expression" dxfId="349" priority="14">
      <formula>C$13=0</formula>
    </cfRule>
    <cfRule type="cellIs" dxfId="348" priority="15" operator="lessThan">
      <formula>4.5</formula>
    </cfRule>
    <cfRule type="cellIs" dxfId="347" priority="16" operator="between">
      <formula>4.5</formula>
      <formula>5</formula>
    </cfRule>
    <cfRule type="cellIs" dxfId="346" priority="17" operator="greaterThan">
      <formula>5</formula>
    </cfRule>
  </conditionalFormatting>
  <conditionalFormatting sqref="D19:D55 F19:F55 H19:H55 J19:J55 L19:L55 N19:N55">
    <cfRule type="expression" dxfId="345" priority="13">
      <formula>C19&lt;D19</formula>
    </cfRule>
  </conditionalFormatting>
  <conditionalFormatting sqref="P19:AA55 AC19:AN55 AP19:BA55 BC19:BN55 BP19:CA55">
    <cfRule type="expression" dxfId="344" priority="6">
      <formula>P$13=0</formula>
    </cfRule>
    <cfRule type="cellIs" dxfId="343" priority="7" operator="lessThan">
      <formula>4.5</formula>
    </cfRule>
    <cfRule type="cellIs" dxfId="342" priority="8" operator="between">
      <formula>4.5</formula>
      <formula>5</formula>
    </cfRule>
    <cfRule type="cellIs" dxfId="341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40" priority="5">
      <formula>P19&lt;Q19</formula>
    </cfRule>
  </conditionalFormatting>
  <conditionalFormatting sqref="CB5:CB10">
    <cfRule type="cellIs" dxfId="339" priority="332" operator="lessThan">
      <formula>100</formula>
    </cfRule>
  </conditionalFormatting>
  <conditionalFormatting sqref="CB13:CB14">
    <cfRule type="cellIs" dxfId="338" priority="331" operator="lessThan">
      <formula>1</formula>
    </cfRule>
  </conditionalFormatting>
  <conditionalFormatting sqref="CB19:CB55">
    <cfRule type="expression" dxfId="337" priority="1">
      <formula>CB$13=0</formula>
    </cfRule>
    <cfRule type="cellIs" dxfId="336" priority="2" operator="lessThan">
      <formula>4.5</formula>
    </cfRule>
    <cfRule type="cellIs" dxfId="335" priority="3" operator="between">
      <formula>4.5</formula>
      <formula>5</formula>
    </cfRule>
    <cfRule type="cellIs" dxfId="334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zoomScale="55" zoomScaleNormal="55" workbookViewId="0">
      <selection activeCell="A21" sqref="A21:A57"/>
    </sheetView>
  </sheetViews>
  <sheetFormatPr baseColWidth="10" defaultColWidth="11.42578125" defaultRowHeight="15" x14ac:dyDescent="0.25"/>
  <cols>
    <col min="1" max="1" width="64.42578125" customWidth="1"/>
    <col min="2" max="2" width="8.5703125" customWidth="1"/>
    <col min="3" max="4" width="9.7109375" customWidth="1"/>
    <col min="5" max="5" width="6.140625" bestFit="1" customWidth="1"/>
    <col min="6" max="6" width="8.28515625" bestFit="1" customWidth="1"/>
    <col min="7" max="8" width="7.5703125" customWidth="1"/>
    <col min="9" max="9" width="8.140625" bestFit="1" customWidth="1"/>
    <col min="10" max="10" width="8.140625" customWidth="1"/>
    <col min="11" max="11" width="8.140625" bestFit="1" customWidth="1"/>
    <col min="12" max="12" width="8.140625" customWidth="1"/>
    <col min="13" max="13" width="8.140625" bestFit="1" customWidth="1"/>
    <col min="14" max="15" width="8.140625" customWidth="1"/>
    <col min="16" max="16" width="6.28515625" bestFit="1" customWidth="1"/>
    <col min="17" max="17" width="6.28515625" customWidth="1"/>
    <col min="18" max="18" width="6.140625" bestFit="1" customWidth="1"/>
    <col min="19" max="19" width="6.140625" customWidth="1"/>
    <col min="20" max="20" width="6.28515625" bestFit="1" customWidth="1"/>
    <col min="21" max="21" width="6.28515625" customWidth="1"/>
    <col min="22" max="22" width="6.28515625" bestFit="1" customWidth="1"/>
    <col min="23" max="23" width="6.28515625" customWidth="1"/>
    <col min="24" max="24" width="10.7109375" bestFit="1" customWidth="1"/>
    <col min="25" max="25" width="8.140625" customWidth="1"/>
    <col min="26" max="26" width="8.140625" bestFit="1" customWidth="1"/>
    <col min="27" max="27" width="8.140625" customWidth="1"/>
    <col min="28" max="28" width="8.5703125" customWidth="1"/>
    <col min="29" max="29" width="10.7109375" bestFit="1" customWidth="1"/>
    <col min="30" max="30" width="6.140625" customWidth="1"/>
    <col min="31" max="31" width="6.140625" bestFit="1" customWidth="1"/>
    <col min="32" max="32" width="6.140625" customWidth="1"/>
    <col min="33" max="33" width="8.140625" bestFit="1" customWidth="1"/>
    <col min="34" max="34" width="8.140625" customWidth="1"/>
    <col min="35" max="35" width="8.140625" bestFit="1" customWidth="1"/>
    <col min="36" max="36" width="8.140625" customWidth="1"/>
    <col min="37" max="37" width="8.140625" bestFit="1" customWidth="1"/>
    <col min="38" max="38" width="8.140625" customWidth="1"/>
    <col min="39" max="39" width="8.140625" bestFit="1" customWidth="1"/>
    <col min="40" max="40" width="8.140625" customWidth="1"/>
    <col min="41" max="41" width="8" customWidth="1"/>
    <col min="42" max="42" width="6.28515625" bestFit="1" customWidth="1"/>
    <col min="43" max="43" width="6.28515625" customWidth="1"/>
    <col min="44" max="44" width="6.28515625" bestFit="1" customWidth="1"/>
    <col min="45" max="45" width="6.28515625" customWidth="1"/>
    <col min="46" max="46" width="8.140625" bestFit="1" customWidth="1"/>
    <col min="47" max="47" width="8.140625" customWidth="1"/>
    <col min="48" max="48" width="8.140625" bestFit="1" customWidth="1"/>
    <col min="49" max="49" width="8.140625" customWidth="1"/>
    <col min="50" max="50" width="8.140625" bestFit="1" customWidth="1"/>
    <col min="51" max="51" width="8.140625" customWidth="1"/>
    <col min="52" max="52" width="8.140625" bestFit="1" customWidth="1"/>
    <col min="53" max="53" width="8.140625" customWidth="1"/>
    <col min="54" max="54" width="7.85546875" customWidth="1"/>
    <col min="55" max="55" width="6.140625" bestFit="1" customWidth="1"/>
    <col min="56" max="56" width="6.140625" customWidth="1"/>
    <col min="57" max="57" width="6.140625" bestFit="1" customWidth="1"/>
    <col min="58" max="58" width="6.140625" customWidth="1"/>
    <col min="59" max="59" width="8.140625" bestFit="1" customWidth="1"/>
    <col min="60" max="60" width="8.140625" customWidth="1"/>
    <col min="61" max="61" width="8.140625" bestFit="1" customWidth="1"/>
    <col min="62" max="62" width="8.140625" customWidth="1"/>
    <col min="63" max="63" width="8.140625" bestFit="1" customWidth="1"/>
    <col min="64" max="64" width="11.7109375" customWidth="1"/>
    <col min="65" max="65" width="8.140625" bestFit="1" customWidth="1"/>
    <col min="66" max="66" width="8.140625" customWidth="1"/>
    <col min="67" max="67" width="16.7109375" customWidth="1"/>
    <col min="68" max="68" width="6.140625" bestFit="1" customWidth="1"/>
    <col min="69" max="69" width="6.140625" customWidth="1"/>
    <col min="70" max="70" width="6.140625" bestFit="1" customWidth="1"/>
    <col min="71" max="71" width="6.140625" customWidth="1"/>
    <col min="72" max="72" width="6.140625" bestFit="1" customWidth="1"/>
    <col min="73" max="73" width="6.140625" customWidth="1"/>
    <col min="74" max="74" width="6.140625" bestFit="1" customWidth="1"/>
    <col min="75" max="75" width="6.140625" customWidth="1"/>
    <col min="76" max="76" width="6.140625" bestFit="1" customWidth="1"/>
    <col min="77" max="77" width="6.140625" customWidth="1"/>
    <col min="78" max="78" width="6.140625" bestFit="1" customWidth="1"/>
    <col min="79" max="79" width="6.140625" customWidth="1"/>
    <col min="80" max="80" width="10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21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216" t="s">
        <v>65</v>
      </c>
      <c r="B3" s="185" t="s">
        <v>47</v>
      </c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7"/>
      <c r="O3" s="185" t="s">
        <v>48</v>
      </c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  <c r="AA3" s="187"/>
      <c r="AB3" s="185" t="s">
        <v>49</v>
      </c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7"/>
      <c r="AO3" s="185" t="s">
        <v>50</v>
      </c>
      <c r="AP3" s="186"/>
      <c r="AQ3" s="186"/>
      <c r="AR3" s="186"/>
      <c r="AS3" s="186"/>
      <c r="AT3" s="186"/>
      <c r="AU3" s="186"/>
      <c r="AV3" s="186"/>
      <c r="AW3" s="186"/>
      <c r="AX3" s="186"/>
      <c r="AY3" s="186"/>
      <c r="AZ3" s="186"/>
      <c r="BA3" s="187"/>
      <c r="BB3" s="185" t="s">
        <v>51</v>
      </c>
      <c r="BC3" s="186"/>
      <c r="BD3" s="186"/>
      <c r="BE3" s="186"/>
      <c r="BF3" s="186"/>
      <c r="BG3" s="186"/>
      <c r="BH3" s="186"/>
      <c r="BI3" s="186"/>
      <c r="BJ3" s="186"/>
      <c r="BK3" s="186"/>
      <c r="BL3" s="186"/>
      <c r="BM3" s="186"/>
      <c r="BN3" s="187"/>
      <c r="BO3" s="185" t="s">
        <v>52</v>
      </c>
      <c r="BP3" s="186"/>
      <c r="BQ3" s="186"/>
      <c r="BR3" s="186"/>
      <c r="BS3" s="186"/>
      <c r="BT3" s="186"/>
      <c r="BU3" s="186"/>
      <c r="BV3" s="186"/>
      <c r="BW3" s="186"/>
      <c r="BX3" s="186"/>
      <c r="BY3" s="186"/>
      <c r="BZ3" s="186"/>
      <c r="CA3" s="187"/>
      <c r="CB3" s="20" t="s">
        <v>53</v>
      </c>
      <c r="CC3" s="18" t="s">
        <v>54</v>
      </c>
      <c r="CD3" s="211" t="s">
        <v>55</v>
      </c>
    </row>
    <row r="4" spans="1:82" x14ac:dyDescent="0.25">
      <c r="A4" s="217"/>
      <c r="B4" s="22" t="str">
        <f>PESOS!B4</f>
        <v>Inst ev.</v>
      </c>
      <c r="C4" s="183" t="str">
        <f>PESOS!C4</f>
        <v>CR1.1</v>
      </c>
      <c r="D4" s="184"/>
      <c r="E4" s="183" t="str">
        <f>PESOS!D4</f>
        <v>CR1.2</v>
      </c>
      <c r="F4" s="184"/>
      <c r="G4" s="183" t="str">
        <f>PESOS!E4</f>
        <v>CR1.3</v>
      </c>
      <c r="H4" s="184"/>
      <c r="I4" s="183" t="str">
        <f>PESOS!F4</f>
        <v>CR1.4</v>
      </c>
      <c r="J4" s="184"/>
      <c r="K4" s="183" t="str">
        <f>PESOS!G4</f>
        <v>CR1.5</v>
      </c>
      <c r="L4" s="184"/>
      <c r="M4" s="108" t="str">
        <f>PESOS!H4</f>
        <v>CR1.6</v>
      </c>
      <c r="N4" s="100"/>
      <c r="O4" s="22" t="str">
        <f>PESOS!I4</f>
        <v>Inst ev</v>
      </c>
      <c r="P4" s="183" t="str">
        <f>PESOS!J4</f>
        <v>CR2.1</v>
      </c>
      <c r="Q4" s="184"/>
      <c r="R4" s="183" t="str">
        <f>PESOS!K4</f>
        <v>CR2.2</v>
      </c>
      <c r="S4" s="184"/>
      <c r="T4" s="183" t="str">
        <f>PESOS!L4</f>
        <v>CR2.3</v>
      </c>
      <c r="U4" s="184"/>
      <c r="V4" s="183" t="str">
        <f>PESOS!M4</f>
        <v>CR2.4</v>
      </c>
      <c r="W4" s="184"/>
      <c r="X4" s="183" t="str">
        <f>PESOS!N4</f>
        <v>CR2.5</v>
      </c>
      <c r="Y4" s="184"/>
      <c r="Z4" s="108" t="str">
        <f>PESOS!O4</f>
        <v>CR2.6</v>
      </c>
      <c r="AA4" s="100"/>
      <c r="AB4" s="22" t="str">
        <f>PESOS!P4</f>
        <v>Inst ev.</v>
      </c>
      <c r="AC4" s="183" t="str">
        <f>PESOS!Q4</f>
        <v>CR3.1</v>
      </c>
      <c r="AD4" s="184"/>
      <c r="AE4" s="183" t="str">
        <f>PESOS!R4</f>
        <v>CR3.2</v>
      </c>
      <c r="AF4" s="184"/>
      <c r="AG4" s="183" t="str">
        <f>PESOS!S4</f>
        <v>CR3.3</v>
      </c>
      <c r="AH4" s="184"/>
      <c r="AI4" s="183" t="str">
        <f>PESOS!T4</f>
        <v>CR3.4</v>
      </c>
      <c r="AJ4" s="184"/>
      <c r="AK4" s="183" t="str">
        <f>PESOS!U4</f>
        <v>CR3.5</v>
      </c>
      <c r="AL4" s="184"/>
      <c r="AM4" s="108" t="str">
        <f>PESOS!V4</f>
        <v>CR3.6</v>
      </c>
      <c r="AN4" s="100"/>
      <c r="AO4" s="22" t="str">
        <f>PESOS!W4</f>
        <v>Inst ev.</v>
      </c>
      <c r="AP4" s="183" t="str">
        <f>PESOS!X4</f>
        <v>CR4.1</v>
      </c>
      <c r="AQ4" s="184"/>
      <c r="AR4" s="183" t="str">
        <f>PESOS!Y4</f>
        <v>CR4.2</v>
      </c>
      <c r="AS4" s="184"/>
      <c r="AT4" s="183" t="str">
        <f>PESOS!Z4</f>
        <v>CR4.3</v>
      </c>
      <c r="AU4" s="184"/>
      <c r="AV4" s="183" t="str">
        <f>PESOS!AA4</f>
        <v>CR4.4</v>
      </c>
      <c r="AW4" s="184"/>
      <c r="AX4" s="183" t="str">
        <f>PESOS!AB4</f>
        <v>CR4.5</v>
      </c>
      <c r="AY4" s="184"/>
      <c r="AZ4" s="108" t="str">
        <f>PESOS!AC4</f>
        <v>CR4.6</v>
      </c>
      <c r="BA4" s="100"/>
      <c r="BB4" s="22" t="str">
        <f>PESOS!AD4</f>
        <v>Inst ev.</v>
      </c>
      <c r="BC4" s="183" t="str">
        <f>PESOS!AE4</f>
        <v>CR5.1</v>
      </c>
      <c r="BD4" s="184"/>
      <c r="BE4" s="183" t="str">
        <f>PESOS!AF4</f>
        <v>CR5.2</v>
      </c>
      <c r="BF4" s="184"/>
      <c r="BG4" s="183" t="str">
        <f>PESOS!AG4</f>
        <v>CR5.3</v>
      </c>
      <c r="BH4" s="184"/>
      <c r="BI4" s="183" t="str">
        <f>PESOS!AH4</f>
        <v>CR5.4</v>
      </c>
      <c r="BJ4" s="184"/>
      <c r="BK4" s="183" t="str">
        <f>PESOS!AI4</f>
        <v>CR5.5</v>
      </c>
      <c r="BL4" s="184"/>
      <c r="BM4" s="108" t="str">
        <f>PESOS!AJ4</f>
        <v>CR5.6</v>
      </c>
      <c r="BN4" s="100"/>
      <c r="BO4" s="22" t="str">
        <f>PESOS!AK4</f>
        <v>Inst ev.</v>
      </c>
      <c r="BP4" s="183" t="str">
        <f>PESOS!AL4</f>
        <v>CR6.1</v>
      </c>
      <c r="BQ4" s="184"/>
      <c r="BR4" s="183" t="str">
        <f>PESOS!AM4</f>
        <v>CR6.2</v>
      </c>
      <c r="BS4" s="184"/>
      <c r="BT4" s="183" t="str">
        <f>PESOS!AN4</f>
        <v>CR6.3</v>
      </c>
      <c r="BU4" s="184"/>
      <c r="BV4" s="183" t="str">
        <f>PESOS!AO4</f>
        <v>CR6.4</v>
      </c>
      <c r="BW4" s="184"/>
      <c r="BX4" s="183" t="str">
        <f>PESOS!AP4</f>
        <v>CR6.5</v>
      </c>
      <c r="BY4" s="184"/>
      <c r="BZ4" s="108" t="str">
        <f>PESOS!AQ4</f>
        <v>CR6.6</v>
      </c>
      <c r="CA4" s="100"/>
      <c r="CB4" s="21" t="str">
        <f>PESOS!AR4</f>
        <v xml:space="preserve"> </v>
      </c>
      <c r="CC4" s="19"/>
      <c r="CD4" s="212"/>
    </row>
    <row r="5" spans="1:82" x14ac:dyDescent="0.25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09" cm="1">
        <f t="array" ref="C5">IFERROR(VLOOKUP($A5,PESOS!$A:$AZ,COLUMN(C:C),FALSE),"")</f>
        <v>10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25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0</v>
      </c>
      <c r="L5" s="210"/>
      <c r="M5" s="209" cm="1">
        <f t="array" ref="M5">IFERROR(VLOOKUP($A5,PESOS!$A:$AZ,COLUMN(H:H),FALSE),"")</f>
        <v>0</v>
      </c>
      <c r="N5" s="210"/>
      <c r="O5" s="22" t="str" cm="1">
        <f t="array" ref="O5">IFERROR(VLOOKUP($A5,PESOS!$A:$AZ,COLUMN(I:I),FALSE),"")</f>
        <v>TD</v>
      </c>
      <c r="P5" s="209" cm="1">
        <f t="array" ref="P5">IFERROR(VLOOKUP($A5,PESOS!$A:$AZ,COLUMN(J:J),FALSE),"")</f>
        <v>15</v>
      </c>
      <c r="Q5" s="210"/>
      <c r="R5" s="209" cm="1">
        <f t="array" ref="R5">IFERROR(VLOOKUP($A5,PESOS!$A:$AZ,COLUMN(K:K),FALSE),"")</f>
        <v>10</v>
      </c>
      <c r="S5" s="210"/>
      <c r="T5" s="209" cm="1">
        <f t="array" ref="T5">IFERROR(VLOOKUP($A5,PESOS!$A:$AZ,COLUMN(L:L),FALSE),"")</f>
        <v>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cm="1">
        <f t="array" ref="AB5">IFERROR(VLOOKUP($A5,PESOS!$A:$AZ,COLUMN(P:P),FALSE),"")</f>
        <v>0</v>
      </c>
      <c r="AC5" s="209" cm="1">
        <f t="array" ref="AC5">IFERROR(VLOOKUP($A5,PESOS!$A:$AZ,COLUMN(Q:Q),FALSE),"")</f>
        <v>10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0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0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5</v>
      </c>
      <c r="BD5" s="210"/>
      <c r="BE5" s="209" cm="1">
        <f t="array" ref="BE5">IFERROR(VLOOKUP($A5,PESOS!$A:$AZ,COLUMN(AF:AF),FALSE),"")</f>
        <v>0</v>
      </c>
      <c r="BF5" s="210"/>
      <c r="BG5" s="209" cm="1">
        <f t="array" ref="BG5">IFERROR(VLOOKUP($A5,PESOS!$A:$AZ,COLUMN(AG:AG),FALSE),"")</f>
        <v>0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5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>SUM(C5:CA5)</f>
        <v>100</v>
      </c>
      <c r="CC5" s="9" t="s">
        <v>56</v>
      </c>
      <c r="CD5" s="213">
        <f>SUM(CB5:CB10)</f>
        <v>100</v>
      </c>
    </row>
    <row r="6" spans="1:82" x14ac:dyDescent="0.25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ref="CB6:CB10" si="0">SUM(C6:CA6)</f>
        <v>0</v>
      </c>
      <c r="CC6" s="9" t="s">
        <v>56</v>
      </c>
      <c r="CD6" s="214"/>
    </row>
    <row r="7" spans="1:82" x14ac:dyDescent="0.25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56</v>
      </c>
      <c r="CD7" s="214"/>
    </row>
    <row r="8" spans="1:82" x14ac:dyDescent="0.25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57</v>
      </c>
      <c r="CD8" s="214"/>
    </row>
    <row r="9" spans="1:82" x14ac:dyDescent="0.25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5.75" thickBot="1" x14ac:dyDescent="0.3"/>
    <row r="12" spans="1:82" x14ac:dyDescent="0.25">
      <c r="A12" s="26" t="s">
        <v>58</v>
      </c>
      <c r="B12" s="110" t="s">
        <v>59</v>
      </c>
      <c r="C12" s="208">
        <f t="shared" ref="C12:M12" si="1">SUM(C5:C10)</f>
        <v>10</v>
      </c>
      <c r="D12" s="204"/>
      <c r="E12" s="204">
        <f t="shared" si="1"/>
        <v>0</v>
      </c>
      <c r="F12" s="204"/>
      <c r="G12" s="204">
        <f t="shared" si="1"/>
        <v>25</v>
      </c>
      <c r="H12" s="204"/>
      <c r="I12" s="204">
        <f t="shared" si="1"/>
        <v>0</v>
      </c>
      <c r="J12" s="204"/>
      <c r="K12" s="204">
        <f t="shared" si="1"/>
        <v>0</v>
      </c>
      <c r="L12" s="204"/>
      <c r="M12" s="204">
        <f t="shared" si="1"/>
        <v>0</v>
      </c>
      <c r="N12" s="206"/>
      <c r="O12" s="112" t="s">
        <v>59</v>
      </c>
      <c r="P12" s="208">
        <f t="shared" ref="P12:Z12" si="2">SUM(P5:P10)</f>
        <v>15</v>
      </c>
      <c r="Q12" s="204"/>
      <c r="R12" s="204">
        <f t="shared" si="2"/>
        <v>10</v>
      </c>
      <c r="S12" s="204"/>
      <c r="T12" s="204">
        <f t="shared" si="2"/>
        <v>0</v>
      </c>
      <c r="U12" s="204"/>
      <c r="V12" s="204">
        <f t="shared" si="2"/>
        <v>0</v>
      </c>
      <c r="W12" s="204"/>
      <c r="X12" s="204">
        <f t="shared" si="2"/>
        <v>5</v>
      </c>
      <c r="Y12" s="204"/>
      <c r="Z12" s="204">
        <f t="shared" si="2"/>
        <v>0</v>
      </c>
      <c r="AA12" s="206"/>
      <c r="AB12" s="69" t="s">
        <v>59</v>
      </c>
      <c r="AC12" s="208">
        <f t="shared" ref="AC12:AM12" si="3">SUM(AC5:AC10)</f>
        <v>10</v>
      </c>
      <c r="AD12" s="204"/>
      <c r="AE12" s="204">
        <f t="shared" si="3"/>
        <v>0</v>
      </c>
      <c r="AF12" s="204"/>
      <c r="AG12" s="204">
        <f t="shared" si="3"/>
        <v>5</v>
      </c>
      <c r="AH12" s="204"/>
      <c r="AI12" s="204">
        <f t="shared" si="3"/>
        <v>0</v>
      </c>
      <c r="AJ12" s="204"/>
      <c r="AK12" s="204">
        <f t="shared" si="3"/>
        <v>0</v>
      </c>
      <c r="AL12" s="204"/>
      <c r="AM12" s="204">
        <f t="shared" si="3"/>
        <v>0</v>
      </c>
      <c r="AN12" s="206"/>
      <c r="AO12" s="69" t="s">
        <v>59</v>
      </c>
      <c r="AP12" s="208">
        <f t="shared" ref="AP12:AZ12" si="4">SUM(AP5:AP10)</f>
        <v>5</v>
      </c>
      <c r="AQ12" s="204"/>
      <c r="AR12" s="204">
        <f t="shared" si="4"/>
        <v>5</v>
      </c>
      <c r="AS12" s="204"/>
      <c r="AT12" s="204">
        <f t="shared" si="4"/>
        <v>0</v>
      </c>
      <c r="AU12" s="204"/>
      <c r="AV12" s="204">
        <f t="shared" si="4"/>
        <v>0</v>
      </c>
      <c r="AW12" s="204"/>
      <c r="AX12" s="204">
        <f t="shared" si="4"/>
        <v>0</v>
      </c>
      <c r="AY12" s="204"/>
      <c r="AZ12" s="204">
        <f t="shared" si="4"/>
        <v>0</v>
      </c>
      <c r="BA12" s="206"/>
      <c r="BB12" s="69" t="s">
        <v>59</v>
      </c>
      <c r="BC12" s="208">
        <f t="shared" ref="BC12:BM12" si="5">SUM(BC5:BC10)</f>
        <v>5</v>
      </c>
      <c r="BD12" s="204"/>
      <c r="BE12" s="204">
        <f t="shared" si="5"/>
        <v>0</v>
      </c>
      <c r="BF12" s="204"/>
      <c r="BG12" s="204">
        <f t="shared" si="5"/>
        <v>0</v>
      </c>
      <c r="BH12" s="204"/>
      <c r="BI12" s="204">
        <f t="shared" si="5"/>
        <v>0</v>
      </c>
      <c r="BJ12" s="204"/>
      <c r="BK12" s="204">
        <f t="shared" si="5"/>
        <v>0</v>
      </c>
      <c r="BL12" s="204"/>
      <c r="BM12" s="204">
        <f t="shared" si="5"/>
        <v>0</v>
      </c>
      <c r="BN12" s="204"/>
      <c r="BO12" s="69" t="s">
        <v>59</v>
      </c>
      <c r="BP12" s="208">
        <f t="shared" ref="BP12:BZ12" si="6">SUM(BP5:BP10)</f>
        <v>5</v>
      </c>
      <c r="BQ12" s="204"/>
      <c r="BR12" s="204">
        <f t="shared" si="6"/>
        <v>0</v>
      </c>
      <c r="BS12" s="204"/>
      <c r="BT12" s="204">
        <f t="shared" si="6"/>
        <v>0</v>
      </c>
      <c r="BU12" s="204"/>
      <c r="BV12" s="204">
        <f t="shared" si="6"/>
        <v>0</v>
      </c>
      <c r="BW12" s="204"/>
      <c r="BX12" s="204">
        <f t="shared" si="6"/>
        <v>0</v>
      </c>
      <c r="BY12" s="204"/>
      <c r="BZ12" s="204">
        <f t="shared" si="6"/>
        <v>0</v>
      </c>
      <c r="CA12" s="206"/>
      <c r="CB12" s="207">
        <f>SUM(B12:BZ12)</f>
        <v>100</v>
      </c>
      <c r="CC12" s="207"/>
      <c r="CD12" s="207"/>
    </row>
    <row r="13" spans="1:82" ht="15.75" thickBot="1" x14ac:dyDescent="0.3">
      <c r="A13" s="26" t="s">
        <v>66</v>
      </c>
      <c r="B13" s="111" t="s">
        <v>59</v>
      </c>
      <c r="C13" s="202">
        <f>IFERROR(C12/$CD$5,)</f>
        <v>0.1</v>
      </c>
      <c r="D13" s="203"/>
      <c r="E13" s="203">
        <f>IFERROR(E12/$CD$5,)</f>
        <v>0</v>
      </c>
      <c r="F13" s="203"/>
      <c r="G13" s="203">
        <f>IFERROR(G12/$CD$5,)</f>
        <v>0.25</v>
      </c>
      <c r="H13" s="203"/>
      <c r="I13" s="203">
        <f>IFERROR(I12/$CD$5,)</f>
        <v>0</v>
      </c>
      <c r="J13" s="203"/>
      <c r="K13" s="203">
        <f>IFERROR(K12/$CD$5,)</f>
        <v>0</v>
      </c>
      <c r="L13" s="203"/>
      <c r="M13" s="203">
        <f>IFERROR(M12/$CD$5,)</f>
        <v>0</v>
      </c>
      <c r="N13" s="205"/>
      <c r="O13" s="113" t="s">
        <v>59</v>
      </c>
      <c r="P13" s="202">
        <f>IFERROR(P12/$CD$5,)</f>
        <v>0.15</v>
      </c>
      <c r="Q13" s="203"/>
      <c r="R13" s="203">
        <f t="shared" ref="R13" si="7">IFERROR(R12/$CD$5,)</f>
        <v>0.1</v>
      </c>
      <c r="S13" s="203"/>
      <c r="T13" s="203">
        <f t="shared" ref="T13" si="8">IFERROR(T12/$CD$5,)</f>
        <v>0</v>
      </c>
      <c r="U13" s="203"/>
      <c r="V13" s="203">
        <f t="shared" ref="V13" si="9">IFERROR(V12/$CD$5,)</f>
        <v>0</v>
      </c>
      <c r="W13" s="203"/>
      <c r="X13" s="203">
        <f t="shared" ref="X13" si="10">IFERROR(X12/$CD$5,)</f>
        <v>0.05</v>
      </c>
      <c r="Y13" s="203"/>
      <c r="Z13" s="203">
        <f t="shared" ref="Z13" si="11">IFERROR(Z12/$CD$5,)</f>
        <v>0</v>
      </c>
      <c r="AA13" s="205"/>
      <c r="AB13" s="70" t="s">
        <v>59</v>
      </c>
      <c r="AC13" s="202">
        <f>IFERROR(AC12/$CD$5,)</f>
        <v>0.1</v>
      </c>
      <c r="AD13" s="203"/>
      <c r="AE13" s="203">
        <f t="shared" ref="AE13" si="12">IFERROR(AE12/$CD$5,)</f>
        <v>0</v>
      </c>
      <c r="AF13" s="203"/>
      <c r="AG13" s="203">
        <f t="shared" ref="AG13" si="13">IFERROR(AG12/$CD$5,)</f>
        <v>0.05</v>
      </c>
      <c r="AH13" s="203"/>
      <c r="AI13" s="203">
        <f t="shared" ref="AI13" si="14">IFERROR(AI12/$CD$5,)</f>
        <v>0</v>
      </c>
      <c r="AJ13" s="203"/>
      <c r="AK13" s="203">
        <f t="shared" ref="AK13" si="15">IFERROR(AK12/$CD$5,)</f>
        <v>0</v>
      </c>
      <c r="AL13" s="203"/>
      <c r="AM13" s="203">
        <f t="shared" ref="AM13" si="16">IFERROR(AM12/$CD$5,)</f>
        <v>0</v>
      </c>
      <c r="AN13" s="205"/>
      <c r="AO13" s="70" t="s">
        <v>59</v>
      </c>
      <c r="AP13" s="202">
        <f>IFERROR(AP12/$CD$5,)</f>
        <v>0.05</v>
      </c>
      <c r="AQ13" s="203"/>
      <c r="AR13" s="203">
        <f t="shared" ref="AR13" si="17">IFERROR(AR12/$CD$5,)</f>
        <v>0.05</v>
      </c>
      <c r="AS13" s="203"/>
      <c r="AT13" s="203">
        <f t="shared" ref="AT13" si="18">IFERROR(AT12/$CD$5,)</f>
        <v>0</v>
      </c>
      <c r="AU13" s="203"/>
      <c r="AV13" s="203">
        <f t="shared" ref="AV13" si="19">IFERROR(AV12/$CD$5,)</f>
        <v>0</v>
      </c>
      <c r="AW13" s="203"/>
      <c r="AX13" s="203">
        <f t="shared" ref="AX13" si="20">IFERROR(AX12/$CD$5,)</f>
        <v>0</v>
      </c>
      <c r="AY13" s="203"/>
      <c r="AZ13" s="203">
        <f t="shared" ref="AZ13" si="21">IFERROR(AZ12/$CD$5,)</f>
        <v>0</v>
      </c>
      <c r="BA13" s="205"/>
      <c r="BB13" s="70" t="s">
        <v>59</v>
      </c>
      <c r="BC13" s="202">
        <f>IFERROR(BC12/$CD$5,)</f>
        <v>0.05</v>
      </c>
      <c r="BD13" s="203"/>
      <c r="BE13" s="202">
        <f t="shared" ref="BE13" si="22">IFERROR(BE12/$CD$5,)</f>
        <v>0</v>
      </c>
      <c r="BF13" s="203"/>
      <c r="BG13" s="202">
        <f t="shared" ref="BG13" si="23">IFERROR(BG12/$CD$5,)</f>
        <v>0</v>
      </c>
      <c r="BH13" s="203"/>
      <c r="BI13" s="202">
        <f t="shared" ref="BI13" si="24">IFERROR(BI12/$CD$5,)</f>
        <v>0</v>
      </c>
      <c r="BJ13" s="203"/>
      <c r="BK13" s="202">
        <f t="shared" ref="BK13" si="25">IFERROR(BK12/$CD$5,)</f>
        <v>0</v>
      </c>
      <c r="BL13" s="203"/>
      <c r="BM13" s="202">
        <f t="shared" ref="BM13" si="26">IFERROR(BM12/$CD$5,)</f>
        <v>0</v>
      </c>
      <c r="BN13" s="203"/>
      <c r="BO13" s="70" t="s">
        <v>59</v>
      </c>
      <c r="BP13" s="202">
        <f>IFERROR(BP12/$CD$5,)</f>
        <v>0.05</v>
      </c>
      <c r="BQ13" s="203"/>
      <c r="BR13" s="202">
        <f t="shared" ref="BR13" si="27">IFERROR(BR12/$CD$5,)</f>
        <v>0</v>
      </c>
      <c r="BS13" s="203"/>
      <c r="BT13" s="202">
        <f t="shared" ref="BT13" si="28">IFERROR(BT12/$CD$5,)</f>
        <v>0</v>
      </c>
      <c r="BU13" s="203"/>
      <c r="BV13" s="202">
        <f t="shared" ref="BV13" si="29">IFERROR(BV12/$CD$5,)</f>
        <v>0</v>
      </c>
      <c r="BW13" s="203"/>
      <c r="BX13" s="202">
        <f t="shared" ref="BX13" si="30">IFERROR(BX12/$CD$5,)</f>
        <v>0</v>
      </c>
      <c r="BY13" s="203"/>
      <c r="BZ13" s="202">
        <f t="shared" ref="BZ13" si="31">IFERROR(BZ12/$CD$5,)</f>
        <v>0</v>
      </c>
      <c r="CA13" s="203"/>
      <c r="CB13" s="75">
        <f>SUM(B13:BZ13)</f>
        <v>1.0000000000000002</v>
      </c>
      <c r="CC13" s="76"/>
      <c r="CD13" s="76"/>
    </row>
    <row r="14" spans="1:82" ht="16.5" thickBot="1" x14ac:dyDescent="0.3">
      <c r="A14" s="27" t="s">
        <v>61</v>
      </c>
      <c r="B14" s="168">
        <f>SUM(C13:M13)</f>
        <v>0.35</v>
      </c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70"/>
      <c r="O14" s="168">
        <f t="shared" ref="O14" si="32">SUM(P13:Z13)</f>
        <v>0.3</v>
      </c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  <c r="AA14" s="170"/>
      <c r="AB14" s="168">
        <f t="shared" ref="AB14" si="33">SUM(AC13:AM13)</f>
        <v>0.15000000000000002</v>
      </c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70"/>
      <c r="AO14" s="168">
        <f t="shared" ref="AO14" si="34">SUM(AP13:AZ13)</f>
        <v>0.1</v>
      </c>
      <c r="AP14" s="169"/>
      <c r="AQ14" s="169"/>
      <c r="AR14" s="169"/>
      <c r="AS14" s="169"/>
      <c r="AT14" s="169"/>
      <c r="AU14" s="169"/>
      <c r="AV14" s="169"/>
      <c r="AW14" s="169"/>
      <c r="AX14" s="169"/>
      <c r="AY14" s="169"/>
      <c r="AZ14" s="169"/>
      <c r="BA14" s="170"/>
      <c r="BB14" s="168">
        <f t="shared" ref="BB14" si="35">SUM(BC13:BM13)</f>
        <v>0.05</v>
      </c>
      <c r="BC14" s="169"/>
      <c r="BD14" s="169"/>
      <c r="BE14" s="169"/>
      <c r="BF14" s="169"/>
      <c r="BG14" s="169"/>
      <c r="BH14" s="169"/>
      <c r="BI14" s="169"/>
      <c r="BJ14" s="169"/>
      <c r="BK14" s="169"/>
      <c r="BL14" s="169"/>
      <c r="BM14" s="169"/>
      <c r="BN14" s="170"/>
      <c r="BO14" s="168">
        <f t="shared" ref="BO14" si="36">SUM(BP13:BZ13)</f>
        <v>0.05</v>
      </c>
      <c r="BP14" s="169"/>
      <c r="BQ14" s="169"/>
      <c r="BR14" s="169"/>
      <c r="BS14" s="169"/>
      <c r="BT14" s="169"/>
      <c r="BU14" s="169"/>
      <c r="BV14" s="169"/>
      <c r="BW14" s="169"/>
      <c r="BX14" s="169"/>
      <c r="BY14" s="169"/>
      <c r="BZ14" s="169"/>
      <c r="CA14" s="170"/>
      <c r="CB14" s="77">
        <f>SUM(B14:BZ14)</f>
        <v>1</v>
      </c>
      <c r="CC14" s="76"/>
      <c r="CD14" s="76"/>
    </row>
    <row r="15" spans="1:82" x14ac:dyDescent="0.25">
      <c r="A15" s="28" t="s">
        <v>67</v>
      </c>
      <c r="B15" s="114" t="s">
        <v>59</v>
      </c>
      <c r="C15" s="198">
        <f>'1ª EVA'!C12+C12</f>
        <v>15</v>
      </c>
      <c r="D15" s="199"/>
      <c r="E15" s="200">
        <f>'1ª EVA'!E12+E12</f>
        <v>5</v>
      </c>
      <c r="F15" s="199"/>
      <c r="G15" s="200">
        <f>'1ª EVA'!G12+G12</f>
        <v>30</v>
      </c>
      <c r="H15" s="199"/>
      <c r="I15" s="200">
        <f>'1ª EVA'!I12+I12</f>
        <v>5</v>
      </c>
      <c r="J15" s="199"/>
      <c r="K15" s="200">
        <f>'1ª EVA'!K12+K12</f>
        <v>5</v>
      </c>
      <c r="L15" s="199"/>
      <c r="M15" s="200">
        <f>'1ª EVA'!M12+M12</f>
        <v>0</v>
      </c>
      <c r="N15" s="201"/>
      <c r="O15" s="116" t="s">
        <v>59</v>
      </c>
      <c r="P15" s="195">
        <f>'1ª EVA'!P12+P12</f>
        <v>20</v>
      </c>
      <c r="Q15" s="196"/>
      <c r="R15" s="196">
        <f>'1ª EVA'!R12+R12</f>
        <v>20</v>
      </c>
      <c r="S15" s="196"/>
      <c r="T15" s="196">
        <f>'1ª EVA'!T12+T12</f>
        <v>10</v>
      </c>
      <c r="U15" s="196"/>
      <c r="V15" s="196">
        <f>'1ª EVA'!V12+V12</f>
        <v>10</v>
      </c>
      <c r="W15" s="196"/>
      <c r="X15" s="196">
        <f>'1ª EVA'!X12+X12</f>
        <v>5</v>
      </c>
      <c r="Y15" s="196"/>
      <c r="Z15" s="196">
        <f>'1ª EVA'!Z12+Z12</f>
        <v>0</v>
      </c>
      <c r="AA15" s="197"/>
      <c r="AB15" s="67" t="s">
        <v>59</v>
      </c>
      <c r="AC15" s="195">
        <f>'1ª EVA'!AC12+AC12</f>
        <v>10</v>
      </c>
      <c r="AD15" s="196"/>
      <c r="AE15" s="196">
        <f>'1ª EVA'!AE12+AE12</f>
        <v>0</v>
      </c>
      <c r="AF15" s="196"/>
      <c r="AG15" s="196">
        <f>'1ª EVA'!AG12+AG12</f>
        <v>5</v>
      </c>
      <c r="AH15" s="196"/>
      <c r="AI15" s="196">
        <f>'1ª EVA'!AI12+AI12</f>
        <v>5</v>
      </c>
      <c r="AJ15" s="196"/>
      <c r="AK15" s="196">
        <f>'1ª EVA'!AK12+AK12</f>
        <v>5</v>
      </c>
      <c r="AL15" s="196"/>
      <c r="AM15" s="196">
        <f>'1ª EVA'!AM12+AM12</f>
        <v>0</v>
      </c>
      <c r="AN15" s="197"/>
      <c r="AO15" s="67" t="s">
        <v>59</v>
      </c>
      <c r="AP15" s="195">
        <f>'1ª EVA'!AP12+AP12</f>
        <v>10</v>
      </c>
      <c r="AQ15" s="196"/>
      <c r="AR15" s="196">
        <f>'1ª EVA'!AR12+AR12</f>
        <v>10</v>
      </c>
      <c r="AS15" s="196"/>
      <c r="AT15" s="196">
        <f>'1ª EVA'!AT12+AT12</f>
        <v>0</v>
      </c>
      <c r="AU15" s="196"/>
      <c r="AV15" s="196">
        <f>'1ª EVA'!AV12+AV12</f>
        <v>5</v>
      </c>
      <c r="AW15" s="196"/>
      <c r="AX15" s="196">
        <f>'1ª EVA'!AX12+AX12</f>
        <v>0</v>
      </c>
      <c r="AY15" s="196"/>
      <c r="AZ15" s="196">
        <f>'1ª EVA'!AZ12+AZ12</f>
        <v>0</v>
      </c>
      <c r="BA15" s="197"/>
      <c r="BB15" s="67" t="s">
        <v>59</v>
      </c>
      <c r="BC15" s="195">
        <f>'1ª EVA'!BC12+BC12</f>
        <v>5</v>
      </c>
      <c r="BD15" s="196"/>
      <c r="BE15" s="196">
        <f>'1ª EVA'!BE12+BE12</f>
        <v>0</v>
      </c>
      <c r="BF15" s="196"/>
      <c r="BG15" s="196">
        <f>'1ª EVA'!BG12+BG12</f>
        <v>0</v>
      </c>
      <c r="BH15" s="196"/>
      <c r="BI15" s="196">
        <f>'1ª EVA'!BI12+BI12</f>
        <v>15</v>
      </c>
      <c r="BJ15" s="196"/>
      <c r="BK15" s="196">
        <f>'1ª EVA'!BK12+BK12</f>
        <v>0</v>
      </c>
      <c r="BL15" s="196"/>
      <c r="BM15" s="196">
        <f>'1ª EVA'!BM12+BM12</f>
        <v>0</v>
      </c>
      <c r="BN15" s="197"/>
      <c r="BO15" s="67" t="s">
        <v>59</v>
      </c>
      <c r="BP15" s="195">
        <f>'1ª EVA'!BP12+BP12</f>
        <v>5</v>
      </c>
      <c r="BQ15" s="196"/>
      <c r="BR15" s="196">
        <f>'1ª EVA'!BR12+BR12</f>
        <v>0</v>
      </c>
      <c r="BS15" s="196"/>
      <c r="BT15" s="196">
        <f>'1ª EVA'!BT12+BT12</f>
        <v>0</v>
      </c>
      <c r="BU15" s="196"/>
      <c r="BV15" s="196">
        <f>'1ª EVA'!BV12+BV12</f>
        <v>0</v>
      </c>
      <c r="BW15" s="196"/>
      <c r="BX15" s="196">
        <f>'1ª EVA'!BX12+BX12</f>
        <v>0</v>
      </c>
      <c r="BY15" s="196"/>
      <c r="BZ15" s="196">
        <f>'1ª EVA'!BZ12+BZ12</f>
        <v>0</v>
      </c>
      <c r="CA15" s="197"/>
      <c r="CB15" s="190">
        <f>SUM(B15:BZ15)</f>
        <v>200</v>
      </c>
      <c r="CC15" s="190"/>
      <c r="CD15" s="190"/>
    </row>
    <row r="16" spans="1:82" ht="15.75" thickBot="1" x14ac:dyDescent="0.3">
      <c r="A16" s="28" t="s">
        <v>68</v>
      </c>
      <c r="B16" s="115" t="s">
        <v>59</v>
      </c>
      <c r="C16" s="191">
        <f>IFERROR(C15/$CB$15,)</f>
        <v>7.4999999999999997E-2</v>
      </c>
      <c r="D16" s="192"/>
      <c r="E16" s="193">
        <f>IFERROR(E15/$CB$15,)</f>
        <v>2.5000000000000001E-2</v>
      </c>
      <c r="F16" s="192"/>
      <c r="G16" s="193">
        <f>IFERROR(G15/$CB$15,)</f>
        <v>0.15</v>
      </c>
      <c r="H16" s="192"/>
      <c r="I16" s="193">
        <f>IFERROR(I15/$CB$15,)</f>
        <v>2.5000000000000001E-2</v>
      </c>
      <c r="J16" s="192"/>
      <c r="K16" s="193">
        <f>IFERROR(K15/$CB$15,)</f>
        <v>2.5000000000000001E-2</v>
      </c>
      <c r="L16" s="192"/>
      <c r="M16" s="193">
        <f>IFERROR(M15/$CB$15,)</f>
        <v>0</v>
      </c>
      <c r="N16" s="194"/>
      <c r="O16" s="117" t="s">
        <v>59</v>
      </c>
      <c r="P16" s="177">
        <f>IFERROR(P15/$CB$15,)</f>
        <v>0.1</v>
      </c>
      <c r="Q16" s="174"/>
      <c r="R16" s="174">
        <f t="shared" ref="R16" si="37">IFERROR(R15/$CB$15,)</f>
        <v>0.1</v>
      </c>
      <c r="S16" s="174"/>
      <c r="T16" s="174">
        <f t="shared" ref="T16" si="38">IFERROR(T15/$CB$15,)</f>
        <v>0.05</v>
      </c>
      <c r="U16" s="174"/>
      <c r="V16" s="174">
        <f t="shared" ref="V16" si="39">IFERROR(V15/$CB$15,)</f>
        <v>0.05</v>
      </c>
      <c r="W16" s="174"/>
      <c r="X16" s="174">
        <f t="shared" ref="X16" si="40">IFERROR(X15/$CB$15,)</f>
        <v>2.5000000000000001E-2</v>
      </c>
      <c r="Y16" s="174"/>
      <c r="Z16" s="174">
        <f t="shared" ref="Z16" si="41">IFERROR(Z15/$CB$15,)</f>
        <v>0</v>
      </c>
      <c r="AA16" s="175"/>
      <c r="AB16" s="68" t="s">
        <v>59</v>
      </c>
      <c r="AC16" s="177">
        <f>IFERROR(AC15/$CB$15,)</f>
        <v>0.05</v>
      </c>
      <c r="AD16" s="174"/>
      <c r="AE16" s="174">
        <f t="shared" ref="AE16" si="42">IFERROR(AE15/$CB$15,)</f>
        <v>0</v>
      </c>
      <c r="AF16" s="174"/>
      <c r="AG16" s="174">
        <f t="shared" ref="AG16" si="43">IFERROR(AG15/$CB$15,)</f>
        <v>2.5000000000000001E-2</v>
      </c>
      <c r="AH16" s="174"/>
      <c r="AI16" s="174">
        <f t="shared" ref="AI16" si="44">IFERROR(AI15/$CB$15,)</f>
        <v>2.5000000000000001E-2</v>
      </c>
      <c r="AJ16" s="174"/>
      <c r="AK16" s="174">
        <f t="shared" ref="AK16" si="45">IFERROR(AK15/$CB$15,)</f>
        <v>2.5000000000000001E-2</v>
      </c>
      <c r="AL16" s="174"/>
      <c r="AM16" s="174">
        <f t="shared" ref="AM16" si="46">IFERROR(AM15/$CB$15,)</f>
        <v>0</v>
      </c>
      <c r="AN16" s="175"/>
      <c r="AO16" s="68" t="s">
        <v>59</v>
      </c>
      <c r="AP16" s="177">
        <f>IFERROR(AP15/$CB$15,)</f>
        <v>0.05</v>
      </c>
      <c r="AQ16" s="174"/>
      <c r="AR16" s="174">
        <f t="shared" ref="AR16" si="47">IFERROR(AR15/$CB$15,)</f>
        <v>0.05</v>
      </c>
      <c r="AS16" s="174"/>
      <c r="AT16" s="174">
        <f t="shared" ref="AT16" si="48">IFERROR(AT15/$CB$15,)</f>
        <v>0</v>
      </c>
      <c r="AU16" s="174"/>
      <c r="AV16" s="174">
        <f t="shared" ref="AV16" si="49">IFERROR(AV15/$CB$15,)</f>
        <v>2.5000000000000001E-2</v>
      </c>
      <c r="AW16" s="174"/>
      <c r="AX16" s="174">
        <f t="shared" ref="AX16" si="50">IFERROR(AX15/$CB$15,)</f>
        <v>0</v>
      </c>
      <c r="AY16" s="174"/>
      <c r="AZ16" s="174">
        <f t="shared" ref="AZ16" si="51">IFERROR(AZ15/$CB$15,)</f>
        <v>0</v>
      </c>
      <c r="BA16" s="175"/>
      <c r="BB16" s="68" t="s">
        <v>59</v>
      </c>
      <c r="BC16" s="177">
        <f>IFERROR(BC15/$CB$15,)</f>
        <v>2.5000000000000001E-2</v>
      </c>
      <c r="BD16" s="174"/>
      <c r="BE16" s="174">
        <f t="shared" ref="BE16" si="52">IFERROR(BE15/$CB$15,)</f>
        <v>0</v>
      </c>
      <c r="BF16" s="174"/>
      <c r="BG16" s="174">
        <f t="shared" ref="BG16" si="53">IFERROR(BG15/$CB$15,)</f>
        <v>0</v>
      </c>
      <c r="BH16" s="174"/>
      <c r="BI16" s="174">
        <f t="shared" ref="BI16" si="54">IFERROR(BI15/$CB$15,)</f>
        <v>7.4999999999999997E-2</v>
      </c>
      <c r="BJ16" s="174"/>
      <c r="BK16" s="176">
        <f t="shared" ref="BK16" si="55">IFERROR(BK15/$CB$15,)</f>
        <v>0</v>
      </c>
      <c r="BL16" s="176"/>
      <c r="BM16" s="174">
        <f t="shared" ref="BM16" si="56">IFERROR(BM15/$CB$15,)</f>
        <v>0</v>
      </c>
      <c r="BN16" s="175"/>
      <c r="BO16" s="68" t="s">
        <v>59</v>
      </c>
      <c r="BP16" s="177">
        <f>IFERROR(BP15/$CB$15,)</f>
        <v>2.5000000000000001E-2</v>
      </c>
      <c r="BQ16" s="174"/>
      <c r="BR16" s="174">
        <f t="shared" ref="BR16" si="57">IFERROR(BR15/$CB$15,)</f>
        <v>0</v>
      </c>
      <c r="BS16" s="174"/>
      <c r="BT16" s="174">
        <f t="shared" ref="BT16" si="58">IFERROR(BT15/$CB$15,)</f>
        <v>0</v>
      </c>
      <c r="BU16" s="174"/>
      <c r="BV16" s="174">
        <f t="shared" ref="BV16" si="59">IFERROR(BV15/$CB$15,)</f>
        <v>0</v>
      </c>
      <c r="BW16" s="174"/>
      <c r="BX16" s="174">
        <f t="shared" ref="BX16" si="60">IFERROR(BX15/$CB$15,)</f>
        <v>0</v>
      </c>
      <c r="BY16" s="174"/>
      <c r="BZ16" s="174">
        <f t="shared" ref="BZ16" si="61">IFERROR(BZ15/$CB$15,)</f>
        <v>0</v>
      </c>
      <c r="CA16" s="175"/>
      <c r="CB16" s="78">
        <f t="shared" ref="CB16:CB17" si="62">SUM(B16:BZ16)</f>
        <v>1.0000000000000002</v>
      </c>
      <c r="CC16" s="76"/>
      <c r="CD16" s="76"/>
    </row>
    <row r="17" spans="1:82" ht="16.5" thickBot="1" x14ac:dyDescent="0.3">
      <c r="A17" s="32" t="s">
        <v>69</v>
      </c>
      <c r="B17" s="171">
        <f>SUM(C16:M16)</f>
        <v>0.30000000000000004</v>
      </c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2"/>
      <c r="N17" s="173"/>
      <c r="O17" s="171">
        <f>SUM(P16:Z16)</f>
        <v>0.32500000000000001</v>
      </c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3"/>
      <c r="AB17" s="171">
        <f>SUM(AC16:AM16)</f>
        <v>0.125</v>
      </c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3"/>
      <c r="AO17" s="171">
        <f>SUM(AP16:AZ16)</f>
        <v>0.125</v>
      </c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3"/>
      <c r="BB17" s="171">
        <f>SUM(BC16:BM16)</f>
        <v>0.1</v>
      </c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3"/>
      <c r="BO17" s="171">
        <f>SUM(BP16:BZ16)</f>
        <v>2.5000000000000001E-2</v>
      </c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3"/>
      <c r="CB17" s="79">
        <f t="shared" si="62"/>
        <v>1</v>
      </c>
      <c r="CC17" s="76"/>
      <c r="CD17" s="76"/>
    </row>
    <row r="18" spans="1:82" ht="15.75" x14ac:dyDescent="0.25">
      <c r="B18" s="185" t="s">
        <v>47</v>
      </c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7"/>
      <c r="O18" s="185" t="s">
        <v>48</v>
      </c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7"/>
      <c r="AB18" s="185" t="s">
        <v>49</v>
      </c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7"/>
      <c r="AO18" s="185" t="s">
        <v>50</v>
      </c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7"/>
      <c r="BB18" s="185" t="s">
        <v>51</v>
      </c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7"/>
      <c r="BO18" s="185" t="s">
        <v>52</v>
      </c>
      <c r="BP18" s="186"/>
      <c r="BQ18" s="186"/>
      <c r="BR18" s="186"/>
      <c r="BS18" s="186"/>
      <c r="BT18" s="186"/>
      <c r="BU18" s="186"/>
      <c r="BV18" s="186"/>
      <c r="BW18" s="186"/>
      <c r="BX18" s="186"/>
      <c r="BY18" s="186"/>
      <c r="BZ18" s="186"/>
      <c r="CA18" s="187"/>
      <c r="CB18" s="118"/>
    </row>
    <row r="19" spans="1:82" ht="18" customHeight="1" x14ac:dyDescent="0.25">
      <c r="B19" s="188" t="s">
        <v>63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9"/>
      <c r="O19" s="188" t="s">
        <v>63</v>
      </c>
      <c r="P19" s="182" t="s">
        <v>13</v>
      </c>
      <c r="Q19" s="182"/>
      <c r="R19" s="178" t="s">
        <v>14</v>
      </c>
      <c r="S19" s="178"/>
      <c r="T19" s="178" t="s">
        <v>15</v>
      </c>
      <c r="U19" s="178"/>
      <c r="V19" s="178" t="s">
        <v>16</v>
      </c>
      <c r="W19" s="178"/>
      <c r="X19" s="178" t="s">
        <v>17</v>
      </c>
      <c r="Y19" s="178"/>
      <c r="Z19" s="178" t="s">
        <v>18</v>
      </c>
      <c r="AA19" s="179"/>
      <c r="AB19" s="188" t="s">
        <v>63</v>
      </c>
      <c r="AC19" s="182" t="s">
        <v>19</v>
      </c>
      <c r="AD19" s="182"/>
      <c r="AE19" s="178" t="s">
        <v>20</v>
      </c>
      <c r="AF19" s="178"/>
      <c r="AG19" s="178" t="s">
        <v>21</v>
      </c>
      <c r="AH19" s="178"/>
      <c r="AI19" s="178" t="s">
        <v>22</v>
      </c>
      <c r="AJ19" s="178"/>
      <c r="AK19" s="178" t="s">
        <v>23</v>
      </c>
      <c r="AL19" s="178"/>
      <c r="AM19" s="178" t="s">
        <v>24</v>
      </c>
      <c r="AN19" s="179"/>
      <c r="AO19" s="188" t="s">
        <v>63</v>
      </c>
      <c r="AP19" s="182" t="s">
        <v>25</v>
      </c>
      <c r="AQ19" s="182"/>
      <c r="AR19" s="178" t="s">
        <v>26</v>
      </c>
      <c r="AS19" s="178"/>
      <c r="AT19" s="178" t="s">
        <v>27</v>
      </c>
      <c r="AU19" s="178"/>
      <c r="AV19" s="178" t="s">
        <v>28</v>
      </c>
      <c r="AW19" s="178"/>
      <c r="AX19" s="178" t="s">
        <v>29</v>
      </c>
      <c r="AY19" s="178"/>
      <c r="AZ19" s="178" t="s">
        <v>30</v>
      </c>
      <c r="BA19" s="179"/>
      <c r="BB19" s="188" t="s">
        <v>63</v>
      </c>
      <c r="BC19" s="182" t="s">
        <v>31</v>
      </c>
      <c r="BD19" s="182"/>
      <c r="BE19" s="178" t="s">
        <v>32</v>
      </c>
      <c r="BF19" s="178"/>
      <c r="BG19" s="178" t="s">
        <v>33</v>
      </c>
      <c r="BH19" s="178"/>
      <c r="BI19" s="178" t="s">
        <v>34</v>
      </c>
      <c r="BJ19" s="178"/>
      <c r="BK19" s="178" t="s">
        <v>35</v>
      </c>
      <c r="BL19" s="178"/>
      <c r="BM19" s="178" t="s">
        <v>36</v>
      </c>
      <c r="BN19" s="179"/>
      <c r="BO19" s="188" t="s">
        <v>63</v>
      </c>
      <c r="BP19" s="182" t="s">
        <v>37</v>
      </c>
      <c r="BQ19" s="182"/>
      <c r="BR19" s="178" t="s">
        <v>38</v>
      </c>
      <c r="BS19" s="178"/>
      <c r="BT19" s="178" t="s">
        <v>39</v>
      </c>
      <c r="BU19" s="178"/>
      <c r="BV19" s="178" t="s">
        <v>40</v>
      </c>
      <c r="BW19" s="178"/>
      <c r="BX19" s="178" t="s">
        <v>41</v>
      </c>
      <c r="BY19" s="178"/>
      <c r="BZ19" s="178" t="s">
        <v>42</v>
      </c>
      <c r="CA19" s="179"/>
      <c r="CB19" s="180"/>
    </row>
    <row r="20" spans="1:82" x14ac:dyDescent="0.25">
      <c r="B20" s="18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8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8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37" t="s">
        <v>64</v>
      </c>
      <c r="AK20" s="96"/>
      <c r="AL20" s="104" t="s">
        <v>64</v>
      </c>
      <c r="AM20" s="96"/>
      <c r="AN20" s="120" t="s">
        <v>64</v>
      </c>
      <c r="AO20" s="18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20" t="s">
        <v>64</v>
      </c>
      <c r="BB20" s="18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8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181"/>
    </row>
    <row r="21" spans="1:82" ht="18" x14ac:dyDescent="0.25">
      <c r="A21" s="65" t="str" cm="1">
        <f t="array" ref="A21:A57">Alumnado[Alumnado]</f>
        <v>Pruebas escritas</v>
      </c>
      <c r="B21" s="121">
        <f t="shared" ref="B21:B57" ca="1" si="63">IFERROR(SUM(
   MAX(C21,D21)*C$16,
   MAX(E21,F21)*E$16,
   MAX(G21,H21)*G$16,
   MAX(I21,J21)*I$16,
   MAX(K21,L21)*K$16,
   MAX(M21,N21)*M$16
)/B$17,"")</f>
        <v>0</v>
      </c>
      <c r="C21" s="105">
        <f ca="1">IFERROR(IF(C$16&gt;0,(
   MAX('1ª EVA'!C19,'1ª EVA'!D19)*'1ª EVA'!C$13 +
   '2ª EVA-solo'!C21*'2ª EVA-solo'!C$13
)
/('1ª EVA'!C$13+'2ª EVA-solo'!C$13),""),"")</f>
        <v>0</v>
      </c>
      <c r="D21" s="122"/>
      <c r="E21" s="105">
        <f ca="1">IFERROR(IF(E$16&gt;0,(
   MAX('1ª EVA'!E19,'1ª EVA'!F19)*'1ª EVA'!E$13 +
   '2ª EVA-solo'!E21*'2ª EVA-solo'!E$13
)
/('1ª EVA'!E$13+'2ª EVA-solo'!E$13),""),"")</f>
        <v>0</v>
      </c>
      <c r="F21" s="122"/>
      <c r="G21" s="105">
        <f ca="1">IFERROR(IF(G$16&gt;0,(
   MAX('1ª EVA'!G19,'1ª EVA'!H19)*'1ª EVA'!G$13 +
   '2ª EVA-solo'!G21*'2ª EVA-solo'!G$13
)
/('1ª EVA'!G$13+'2ª EVA-solo'!G$13),""),"")</f>
        <v>0</v>
      </c>
      <c r="H21" s="122"/>
      <c r="I21" s="105">
        <f ca="1">IFERROR(IF(I$16&gt;0,(
   MAX('1ª EVA'!I19,'1ª EVA'!J19)*'1ª EVA'!I$13 +
   '2ª EVA-solo'!I21*'2ª EVA-solo'!I$13
)
/('1ª EVA'!I$13+'2ª EVA-solo'!I$13),""),"")</f>
        <v>0</v>
      </c>
      <c r="J21" s="122"/>
      <c r="K21" s="105">
        <f ca="1">IFERROR(IF(K$16&gt;0,(
   MAX('1ª EVA'!K19,'1ª EVA'!L19)*'1ª EVA'!K$13 +
   '2ª EVA-solo'!K21*'2ª EVA-solo'!K$13
)
/('1ª EVA'!K$13+'2ª EVA-solo'!K$13),""),"")</f>
        <v>0</v>
      </c>
      <c r="L21" s="122"/>
      <c r="M21" s="105" t="str">
        <f>IFERROR(IF(M$16&gt;0,(
   MAX('1ª EVA'!M19,'1ª EVA'!N19)*'1ª EVA'!M$13 +
   '2ª EVA-solo'!M21*'2ª EVA-solo'!M$13
)
/('1ª EVA'!M$13+'2ª EVA-solo'!M$13),""),"")</f>
        <v/>
      </c>
      <c r="N21" s="122"/>
      <c r="O21" s="121">
        <f ca="1">IFERROR(SUM(
   MAX(P21,Q21)*P$16,
   MAX(R21,S21)*R$16,
   MAX(T21,U21)*T$16,
   MAX(V21,W21)*V$16,
   MAX(X21,Y21)*X$16,
   MAX(Z21,AA21)*Z$16
)/O$17,"")</f>
        <v>0</v>
      </c>
      <c r="P21" s="105">
        <f ca="1">IF(P$16&gt;0,(
   MAX('1ª EVA'!P19,'1ª EVA'!Q19)*'1ª EVA'!$P$13 +
   '2ª EVA-solo'!P21*'2ª EVA-solo'!$P$13
)
/('1ª EVA'!$P$13 + '2ª EVA-solo'!$P$13),"")</f>
        <v>0</v>
      </c>
      <c r="Q21" s="122"/>
      <c r="R21" s="105">
        <f ca="1">IF(R$16&gt;0,(
   MAX('1ª EVA'!R19,'1ª EVA'!S19)*'1ª EVA'!$R$13 +
   '2ª EVA-solo'!R21*'2ª EVA-solo'!$R$13
)
/('1ª EVA'!$R$13 + '2ª EVA-solo'!$R$13),"")</f>
        <v>0</v>
      </c>
      <c r="S21" s="122"/>
      <c r="T21" s="105">
        <f ca="1">IF(T$16&gt;0,(
   MAX('1ª EVA'!T19,'1ª EVA'!U19)*'1ª EVA'!$T$13 +
   '2ª EVA-solo'!T21*'2ª EVA-solo'!$T$13
)
/('1ª EVA'!$T$13 + '2ª EVA-solo'!$T$13),"")</f>
        <v>0</v>
      </c>
      <c r="U21" s="122"/>
      <c r="V21" s="105">
        <f ca="1">IF(V$16&gt;0,(
   MAX('1ª EVA'!V19,'1ª EVA'!W19)*'1ª EVA'!$V$13 +
   '2ª EVA-solo'!V21*'2ª EVA-solo'!$V$13
)
/('1ª EVA'!$V$13 + '2ª EVA-solo'!$V$13),"")</f>
        <v>0</v>
      </c>
      <c r="W21" s="122"/>
      <c r="X21" s="105">
        <f ca="1">IF(X$16&gt;0,(
   MAX('1ª EVA'!X19,'1ª EVA'!Y19)*'1ª EVA'!$X$13 +
   '2ª EVA-solo'!X21*'2ª EVA-solo'!$X$13
)
/('1ª EVA'!$X$13 + '2ª EVA-solo'!$X$13),"")</f>
        <v>0</v>
      </c>
      <c r="Y21" s="122"/>
      <c r="Z21" s="105" t="str">
        <f>IF(Z$16&gt;0,(
   MAX('1ª EVA'!Z19,'1ª EVA'!AA19)*'1ª EVA'!$Z$13 +
   '2ª EVA-solo'!Z21*'2ª EVA-solo'!$Z$13
)
/('1ª EVA'!$Z$13+'2ª EVA-solo'!$Z$13),"")</f>
        <v/>
      </c>
      <c r="AA21" s="122"/>
      <c r="AB21" s="121">
        <f ca="1">IFERROR(SUM(
   MAX(AC21,AD21)*AC$16,
   MAX(AE21,AF21)*AE$16,
   MAX(AG21,AH21)*AG$16,
   MAX(AI21,AJ21)*AI$16,
   MAX(AK21,AL21)*AK$16,
   MAX(AM21,AN21)*AM$16
)/AB$17,"")</f>
        <v>0</v>
      </c>
      <c r="AC21" s="105">
        <f ca="1">IF(AC$16&gt;0,
(
MAX('1ª EVA'!AC19,'1ª EVA'!AD19)*'1ª EVA'!$AC$13 +
'2ª EVA-solo'!AC21*'2ª EVA-solo'!$AC$13
)
/('1ª EVA'!$AC$13+'2ª EVA-solo'!$AC$13),
"")</f>
        <v>0</v>
      </c>
      <c r="AD21" s="122"/>
      <c r="AE21" s="105" t="str">
        <f>IF(AE$16&gt;0,
(
MAX('1ª EVA'!AE19,'1ª EVA'!AF19)*'1ª EVA'!$AE$13 +
'2ª EVA-solo'!AE21*'2ª EVA-solo'!$AE$13
)
/('1ª EVA'!$AE$13+'2ª EVA-solo'!$AE$13),
"")</f>
        <v/>
      </c>
      <c r="AF21" s="122"/>
      <c r="AG21" s="105">
        <f ca="1">IF(AG$16&gt;0,
(
MAX('1ª EVA'!AG19,'1ª EVA'!AH19)*'1ª EVA'!$AG$13 +
'2ª EVA-solo'!AG21*'2ª EVA-solo'!$AG$13
)
/('1ª EVA'!$AG$13+'2ª EVA-solo'!$AG$13),
"")</f>
        <v>0</v>
      </c>
      <c r="AH21" s="122"/>
      <c r="AI21" s="105">
        <f ca="1">IF(AI$16&gt;0,
(
MAX('1ª EVA'!AI19,'1ª EVA'!AJ19)*'1ª EVA'!$AI$13 +
'2ª EVA-solo'!AI21*'2ª EVA-solo'!$AI$13
)
/('1ª EVA'!$AI$13+'2ª EVA-solo'!$AI$13),
"")</f>
        <v>0</v>
      </c>
      <c r="AJ21" s="122"/>
      <c r="AK21" s="105">
        <f ca="1">IF(AK$16&gt;0,
(
MAX('1ª EVA'!AK19,'1ª EVA'!AL19)*'1ª EVA'!$AK$13 +
'2ª EVA-solo'!AK21*'2ª EVA-solo'!$AK$13
)
/('1ª EVA'!$AK$13+'2ª EVA-solo'!$AK$13),
"")</f>
        <v>0</v>
      </c>
      <c r="AL21" s="122"/>
      <c r="AM21" s="105" t="str">
        <f>IF(AM$16&gt;0,
(
MAX('1ª EVA'!AM19,'1ª EVA'!AN19)*'1ª EVA'!$AM$13 +
'2ª EVA-solo'!AM21*'2ª EVA-solo'!$AM$13
)
/('1ª EVA'!$AM$13+'2ª EVA-solo'!$AM$13),
"")</f>
        <v/>
      </c>
      <c r="AN21" s="122"/>
      <c r="AO21" s="121">
        <f ca="1">IFERROR(SUM(
   MAX(AP21,AQ21)*AP$16,
   MAX(AR21,AS21)*AR$16,
   MAX(AT21,AU21)*AT$16,
   MAX(AV21,AW21)*AV$16,
   MAX(AX21,AY21)*AX$16,
   MAX(AZ21,BA21)*AZ$16
)/AO$17,"")</f>
        <v>0</v>
      </c>
      <c r="AP21" s="105">
        <f ca="1">IF(AP$16&gt;0,
(
MAX('1ª EVA'!AP19,'1ª EVA'!AQ19)*'1ª EVA'!AP$13 +
'2ª EVA-solo'!AP21*'2ª EVA-solo'!AP$13
)
/('1ª EVA'!AP$13+'2ª EVA-solo'!AP$13),
"")</f>
        <v>0</v>
      </c>
      <c r="AQ21" s="122"/>
      <c r="AR21" s="105">
        <f ca="1">IF(AR$16&gt;0,
(
MAX('1ª EVA'!AR19,'1ª EVA'!AS19)*'1ª EVA'!AR$13 +
'2ª EVA-solo'!AR21*'2ª EVA-solo'!AR$13
)
/('1ª EVA'!AR$13+'2ª EVA-solo'!AR$13),
"")</f>
        <v>0</v>
      </c>
      <c r="AS21" s="122"/>
      <c r="AT21" s="105" t="str">
        <f>IF(AT$16&gt;0,
(
MAX('1ª EVA'!AT19,'1ª EVA'!AU19)*'1ª EVA'!AT$13 +
'2ª EVA-solo'!AT21*'2ª EVA-solo'!AT$13
)
/('1ª EVA'!AT$13+'2ª EVA-solo'!AT$13),
"")</f>
        <v/>
      </c>
      <c r="AU21" s="122"/>
      <c r="AV21" s="105">
        <f ca="1">IF(AV$16&gt;0,
(
MAX('1ª EVA'!AV19,'1ª EVA'!AW19)*'1ª EVA'!AV$13 +
'2ª EVA-solo'!AV21*'2ª EVA-solo'!AV$13
)
/('1ª EVA'!AV$13+'2ª EVA-solo'!AV$13),
"")</f>
        <v>0</v>
      </c>
      <c r="AW21" s="122"/>
      <c r="AX21" s="105" t="str">
        <f>IF(AX$16&gt;0,
(
MAX('1ª EVA'!AX19,'1ª EVA'!AY19)*'1ª EVA'!AX$13 +
'2ª EVA-solo'!AX21*'2ª EVA-solo'!AX$13
)
/('1ª EVA'!AX$13+'2ª EVA-solo'!AX$13),
"")</f>
        <v/>
      </c>
      <c r="AY21" s="122"/>
      <c r="AZ21" s="105" t="str">
        <f>IF(AZ$16&gt;0,
(
MAX('1ª EVA'!AZ19,'1ª EVA'!BA19)*'1ª EVA'!AZ$13 +
'2ª EVA-solo'!AZ21*'2ª EVA-solo'!AZ$13
)
/('1ª EVA'!AZ$13+'2ª EVA-solo'!AZ$13),
"")</f>
        <v/>
      </c>
      <c r="BA21" s="122"/>
      <c r="BB21" s="121">
        <f ca="1">IFERROR(SUM(
   MAX(BC21,BD21)*BC$16,
   MAX(BE21,BF21)*BE$16,
   MAX(BG21,BH21)*BG$16,
   MAX(BI21,BJ21)*BI$16,
   MAX(BK21,BL21)*BK$16,
   MAX(BM21,BN21)*BM$16
)/BB$17,"")</f>
        <v>0</v>
      </c>
      <c r="BC21" s="105">
        <f ca="1">IF(BC$16&gt;0,
(
MAX('1ª EVA'!BC19,'1ª EVA'!BD19)*'1ª EVA'!BC$13 +
'2ª EVA-solo'!BC21*'2ª EVA-solo'!BC$13
)
/('1ª EVA'!BC$13+'2ª EVA-solo'!BC$13),
"")</f>
        <v>0</v>
      </c>
      <c r="BD21" s="122"/>
      <c r="BE21" s="105" t="str">
        <f>IF(BE$16&gt;0,
(
MAX('1ª EVA'!BE19,'1ª EVA'!BF19)*'1ª EVA'!BE$13 +
'2ª EVA-solo'!BE21*'2ª EVA-solo'!BE$13
)
/('1ª EVA'!BE$13+'2ª EVA-solo'!BE$13),
"")</f>
        <v/>
      </c>
      <c r="BF21" s="122"/>
      <c r="BG21" s="105" t="str">
        <f>IF(BG$16&gt;0,
(
MAX('1ª EVA'!BG19,'1ª EVA'!BH19)*'1ª EVA'!BG$13 +
'2ª EVA-solo'!BG21*'2ª EVA-solo'!BG$13
)
/('1ª EVA'!BG$13+'2ª EVA-solo'!BG$13),
"")</f>
        <v/>
      </c>
      <c r="BH21" s="122"/>
      <c r="BI21" s="105">
        <f ca="1">IF(BI$16&gt;0,
(
MAX('1ª EVA'!BI19,'1ª EVA'!BJ19)*'1ª EVA'!BI$13 +
'2ª EVA-solo'!BI21*'2ª EVA-solo'!BI$13
)
/('1ª EVA'!BI$13+'2ª EVA-solo'!BI$13),
"")</f>
        <v>0</v>
      </c>
      <c r="BJ21" s="122"/>
      <c r="BK21" s="105" t="str">
        <f>IF(BK$16&gt;0,
(
MAX('1ª EVA'!BK19,'1ª EVA'!BL19)*'1ª EVA'!BK$13 +
'2ª EVA-solo'!BK21*'2ª EVA-solo'!BK$13
)
/('1ª EVA'!BK$13+'2ª EVA-solo'!BK$13),
"")</f>
        <v/>
      </c>
      <c r="BL21" s="122"/>
      <c r="BM21" s="105" t="str">
        <f>IF(BM$16&gt;0,
(
MAX('1ª EVA'!BM19,'1ª EVA'!BN19)*'1ª EVA'!BM$13 +
'2ª EVA-solo'!BM21*'2ª EVA-solo'!BM$13
)
/('1ª EVA'!BM$13+'2ª EVA-solo'!BM$13),
"")</f>
        <v/>
      </c>
      <c r="BN21" s="122"/>
      <c r="BO21" s="121">
        <f ca="1">IFERROR(SUM(
   MAX(BP21,BQ21)*BP$16,
   MAX(BR21,BS21)*BR$16,
   MAX(BT21,BU21)*BT$16,
   MAX(BV21,BW21)*BV$16,
   MAX(BX21,BY21)*BX$16,
   MAX(BZ21,CA21)*BZ$16
)/BO$17,"")</f>
        <v>0</v>
      </c>
      <c r="BP21" s="105">
        <f ca="1">IF(BP$16&gt;0,
(
MAX('1ª EVA'!BP19,'1ª EVA'!BQ19)*'1ª EVA'!BP$13 +
'2ª EVA-solo'!BP21*'2ª EVA-solo'!BP$13
)
/('1ª EVA'!BP$13+'2ª EVA-solo'!BP$13),
"")</f>
        <v>0</v>
      </c>
      <c r="BQ21" s="122"/>
      <c r="BR21" s="105" t="str">
        <f>IF(BR$16&gt;0,
(
MAX('1ª EVA'!BR19,'1ª EVA'!BS19)*'1ª EVA'!BR$13 +
'2ª EVA-solo'!BR21*'2ª EVA-solo'!BR$13
)
/('1ª EVA'!BR$13+'2ª EVA-solo'!BR$13),
"")</f>
        <v/>
      </c>
      <c r="BS21" s="122"/>
      <c r="BT21" s="105" t="str">
        <f>IF(BT$16&gt;0,
(
MAX('1ª EVA'!BT19,'1ª EVA'!BU19)*'1ª EVA'!BT$13 +
'2ª EVA-solo'!BT21*'2ª EVA-solo'!BT$13
)
/('1ª EVA'!BT$13+'2ª EVA-solo'!BT$13),
"")</f>
        <v/>
      </c>
      <c r="BU21" s="122"/>
      <c r="BV21" s="105" t="str">
        <f>IF(BV$16&gt;0,
(
MAX('1ª EVA'!BV19,'1ª EVA'!BW19)*'1ª EVA'!BV$13 +
'2ª EVA-solo'!BV21*'2ª EVA-solo'!BV$13
)
/('1ª EVA'!BV$13+'2ª EVA-solo'!BV$13),
"")</f>
        <v/>
      </c>
      <c r="BW21" s="122"/>
      <c r="BX21" s="105" t="str">
        <f>IF(BX$16&gt;0,
(
MAX('1ª EVA'!BX19,'1ª EVA'!BY19)*'1ª EVA'!BX$13 +
'2ª EVA-solo'!BX21*'2ª EVA-solo'!BX$13
)
/('1ª EVA'!BX$13+'2ª EVA-solo'!BX$13),
"")</f>
        <v/>
      </c>
      <c r="BY21" s="122"/>
      <c r="BZ21" s="105" t="str">
        <f>IF(BZ$16&gt;0,
(
MAX('1ª EVA'!BZ19,'1ª EVA'!CA19)*'1ª EVA'!BZ$13 +
'2ª EVA-solo'!BZ21*'2ª EVA-solo'!BZ$13
)
/('1ª EVA'!BZ$13+'2ª EVA-solo'!BZ$13),
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8" x14ac:dyDescent="0.25">
      <c r="A22" s="65" t="str">
        <v>Tareas diarias</v>
      </c>
      <c r="B22" s="121">
        <f t="shared" ca="1" si="63"/>
        <v>0</v>
      </c>
      <c r="C22" s="105">
        <f ca="1">IFERROR(IF(C$16&gt;0,(
   MAX('1ª EVA'!C20,'1ª EVA'!D20)*'1ª EVA'!C$13 +
   '2ª EVA-solo'!C22*'2ª EVA-solo'!C$13
)
/('1ª EVA'!C$13+'2ª EVA-solo'!C$13),""),"")</f>
        <v>0</v>
      </c>
      <c r="D22" s="122"/>
      <c r="E22" s="105">
        <f ca="1">IFERROR(IF(E$16&gt;0,(
   MAX('1ª EVA'!E20,'1ª EVA'!F20)*'1ª EVA'!E$13 +
   '2ª EVA-solo'!E22*'2ª EVA-solo'!E$13
)
/('1ª EVA'!E$13+'2ª EVA-solo'!E$13),""),"")</f>
        <v>0</v>
      </c>
      <c r="F22" s="122"/>
      <c r="G22" s="105">
        <f ca="1">IFERROR(IF(G$16&gt;0,(
   MAX('1ª EVA'!G20,'1ª EVA'!H20)*'1ª EVA'!G$13 +
   '2ª EVA-solo'!G22*'2ª EVA-solo'!G$13
)
/('1ª EVA'!G$13+'2ª EVA-solo'!G$13),""),"")</f>
        <v>0</v>
      </c>
      <c r="H22" s="122"/>
      <c r="I22" s="105">
        <f ca="1">IFERROR(IF(I$16&gt;0,(
   MAX('1ª EVA'!I20,'1ª EVA'!J20)*'1ª EVA'!I$13 +
   '2ª EVA-solo'!I22*'2ª EVA-solo'!I$13
)
/('1ª EVA'!I$13+'2ª EVA-solo'!I$13),""),"")</f>
        <v>0</v>
      </c>
      <c r="J22" s="122"/>
      <c r="K22" s="105">
        <f ca="1">IFERROR(IF(K$16&gt;0,(
   MAX('1ª EVA'!K20,'1ª EVA'!L20)*'1ª EVA'!K$13 +
   '2ª EVA-solo'!K22*'2ª EVA-solo'!K$13
)
/('1ª EVA'!K$13+'2ª EVA-solo'!K$13),""),"")</f>
        <v>0</v>
      </c>
      <c r="L22" s="122"/>
      <c r="M22" s="105" t="str">
        <f>IFERROR(IF(M$16&gt;0,(
   MAX('1ª EVA'!M20,'1ª EVA'!N20)*'1ª EVA'!M$13 +
   '2ª EVA-solo'!M22*'2ª EVA-solo'!M$13
)
/('1ª EVA'!M$13+'2ª EVA-solo'!M$13),""),"")</f>
        <v/>
      </c>
      <c r="N22" s="122"/>
      <c r="O22" s="121">
        <f t="shared" ref="O22:O57" ca="1" si="64">IFERROR(SUM(
   MAX(P22,Q22)*P$16,
   MAX(R22,S22)*R$16,
   MAX(T22,U22)*T$16,
   MAX(V22,W22)*V$16,
   MAX(X22,Y22)*X$16,
   MAX(Z22,AA22)*Z$16
)/O$17,"")</f>
        <v>0</v>
      </c>
      <c r="P22" s="105">
        <f ca="1">IF(P$16&gt;0,(
   MAX('1ª EVA'!P20,'1ª EVA'!Q20)*'1ª EVA'!$P$13 +
   '2ª EVA-solo'!P22*'2ª EVA-solo'!$P$13
)
/('1ª EVA'!$P$13 + '2ª EVA-solo'!$P$13),"")</f>
        <v>0</v>
      </c>
      <c r="Q22" s="122"/>
      <c r="R22" s="105">
        <f ca="1">IF(R$16&gt;0,(
   MAX('1ª EVA'!R20,'1ª EVA'!S20)*'1ª EVA'!$R$13 +
   '2ª EVA-solo'!R22*'2ª EVA-solo'!$R$13
)
/('1ª EVA'!$R$13 + '2ª EVA-solo'!$R$13),"")</f>
        <v>0</v>
      </c>
      <c r="S22" s="122"/>
      <c r="T22" s="105">
        <f ca="1">IF(T$16&gt;0,(
   MAX('1ª EVA'!T20,'1ª EVA'!U20)*'1ª EVA'!$T$13 +
   '2ª EVA-solo'!T22*'2ª EVA-solo'!$T$13
)
/('1ª EVA'!$T$13 + '2ª EVA-solo'!$T$13),"")</f>
        <v>0</v>
      </c>
      <c r="U22" s="122"/>
      <c r="V22" s="105">
        <f ca="1">IF(V$16&gt;0,(
   MAX('1ª EVA'!V20,'1ª EVA'!W20)*'1ª EVA'!$V$13 +
   '2ª EVA-solo'!V22*'2ª EVA-solo'!$V$13
)
/('1ª EVA'!$V$13 + '2ª EVA-solo'!$V$13),"")</f>
        <v>0</v>
      </c>
      <c r="W22" s="122"/>
      <c r="X22" s="105">
        <f ca="1">IF(X$16&gt;0,(
   MAX('1ª EVA'!X20,'1ª EVA'!Y20)*'1ª EVA'!$X$13 +
   '2ª EVA-solo'!X22*'2ª EVA-solo'!$X$13
)
/('1ª EVA'!$X$13 + '2ª EVA-solo'!$X$13),"")</f>
        <v>0</v>
      </c>
      <c r="Y22" s="122"/>
      <c r="Z22" s="105" t="str">
        <f>IF(Z$16&gt;0,(
   MAX('1ª EVA'!Z20,'1ª EVA'!AA20)*'1ª EVA'!$Z$13 +
   '2ª EVA-solo'!Z22*'2ª EVA-solo'!$Z$13
)
/('1ª EVA'!$Z$13+'2ª EVA-solo'!$Z$13),"")</f>
        <v/>
      </c>
      <c r="AA22" s="122"/>
      <c r="AB22" s="121">
        <f t="shared" ref="AB22:AB57" ca="1" si="65">IFERROR(SUM(
   MAX(AC22,AD22)*AC$16,
   MAX(AE22,AF22)*AE$16,
   MAX(AG22,AH22)*AG$16,
   MAX(AI22,AJ22)*AI$16,
   MAX(AK22,AL22)*AK$16,
   MAX(AM22,AN22)*AM$16
)/AB$17,"")</f>
        <v>0</v>
      </c>
      <c r="AC22" s="105">
        <f ca="1">IF(AC$16&gt;0,
(
MAX('1ª EVA'!AC20,'1ª EVA'!AD20)*'1ª EVA'!$AC$13 +
'2ª EVA-solo'!AC22*'2ª EVA-solo'!$AC$13
)
/('1ª EVA'!$AC$13+'2ª EVA-solo'!$AC$13),
"")</f>
        <v>0</v>
      </c>
      <c r="AD22" s="122"/>
      <c r="AE22" s="105" t="str">
        <f>IF(AE$16&gt;0,
(
MAX('1ª EVA'!AE20,'1ª EVA'!AF20)*'1ª EVA'!$AE$13 +
'2ª EVA-solo'!AE22*'2ª EVA-solo'!$AE$13
)
/('1ª EVA'!$AE$13+'2ª EVA-solo'!$AE$13),
"")</f>
        <v/>
      </c>
      <c r="AF22" s="122"/>
      <c r="AG22" s="105">
        <f ca="1">IF(AG$16&gt;0,
(
MAX('1ª EVA'!AG20,'1ª EVA'!AH20)*'1ª EVA'!$AG$13 +
'2ª EVA-solo'!AG22*'2ª EVA-solo'!$AG$13
)
/('1ª EVA'!$AG$13+'2ª EVA-solo'!$AG$13),
"")</f>
        <v>0</v>
      </c>
      <c r="AH22" s="122"/>
      <c r="AI22" s="105">
        <f ca="1">IF(AI$16&gt;0,
(
MAX('1ª EVA'!AI20,'1ª EVA'!AJ20)*'1ª EVA'!$AI$13 +
'2ª EVA-solo'!AI22*'2ª EVA-solo'!$AI$13
)
/('1ª EVA'!$AI$13+'2ª EVA-solo'!$AI$13),
"")</f>
        <v>0</v>
      </c>
      <c r="AJ22" s="122"/>
      <c r="AK22" s="105">
        <f ca="1">IF(AK$16&gt;0,
(
MAX('1ª EVA'!AK20,'1ª EVA'!AL20)*'1ª EVA'!$AK$13 +
'2ª EVA-solo'!AK22*'2ª EVA-solo'!$AK$13
)
/('1ª EVA'!$AK$13+'2ª EVA-solo'!$AK$13),
"")</f>
        <v>0</v>
      </c>
      <c r="AL22" s="122"/>
      <c r="AM22" s="105" t="str">
        <f>IF(AM$16&gt;0,
(
MAX('1ª EVA'!AM20,'1ª EVA'!AN20)*'1ª EVA'!$AM$13 +
'2ª EVA-solo'!AM22*'2ª EVA-solo'!$AM$13
)
/('1ª EVA'!$AM$13+'2ª EVA-solo'!$AM$13),
"")</f>
        <v/>
      </c>
      <c r="AN22" s="122"/>
      <c r="AO22" s="121">
        <f t="shared" ref="AO22:AO57" ca="1" si="66">IFERROR(SUM(
   MAX(AP22,AQ22)*AP$16,
   MAX(AR22,AS22)*AR$16,
   MAX(AT22,AU22)*AT$16,
   MAX(AV22,AW22)*AV$16,
   MAX(AX22,AY22)*AX$16,
   MAX(AZ22,BA22)*AZ$16
)/AO$17,"")</f>
        <v>0</v>
      </c>
      <c r="AP22" s="105">
        <f ca="1">IF(AP$16&gt;0,
(
MAX('1ª EVA'!AP20,'1ª EVA'!AQ20)*'1ª EVA'!AP$13 +
'2ª EVA-solo'!AP22*'2ª EVA-solo'!AP$13
)
/('1ª EVA'!AP$13+'2ª EVA-solo'!AP$13),
"")</f>
        <v>0</v>
      </c>
      <c r="AQ22" s="122"/>
      <c r="AR22" s="105">
        <f ca="1">IF(AR$16&gt;0,
(
MAX('1ª EVA'!AR20,'1ª EVA'!AS20)*'1ª EVA'!AR$13 +
'2ª EVA-solo'!AR22*'2ª EVA-solo'!AR$13
)
/('1ª EVA'!AR$13+'2ª EVA-solo'!AR$13),
"")</f>
        <v>0</v>
      </c>
      <c r="AS22" s="122"/>
      <c r="AT22" s="105" t="str">
        <f>IF(AT$16&gt;0,
(
MAX('1ª EVA'!AT20,'1ª EVA'!AU20)*'1ª EVA'!AT$13 +
'2ª EVA-solo'!AT22*'2ª EVA-solo'!AT$13
)
/('1ª EVA'!AT$13+'2ª EVA-solo'!AT$13),
"")</f>
        <v/>
      </c>
      <c r="AU22" s="122"/>
      <c r="AV22" s="105">
        <f ca="1">IF(AV$16&gt;0,
(
MAX('1ª EVA'!AV20,'1ª EVA'!AW20)*'1ª EVA'!AV$13 +
'2ª EVA-solo'!AV22*'2ª EVA-solo'!AV$13
)
/('1ª EVA'!AV$13+'2ª EVA-solo'!AV$13),
"")</f>
        <v>0</v>
      </c>
      <c r="AW22" s="122"/>
      <c r="AX22" s="105" t="str">
        <f>IF(AX$16&gt;0,
(
MAX('1ª EVA'!AX20,'1ª EVA'!AY20)*'1ª EVA'!AX$13 +
'2ª EVA-solo'!AX22*'2ª EVA-solo'!AX$13
)
/('1ª EVA'!AX$13+'2ª EVA-solo'!AX$13),
"")</f>
        <v/>
      </c>
      <c r="AY22" s="122"/>
      <c r="AZ22" s="105" t="str">
        <f>IF(AZ$16&gt;0,
(
MAX('1ª EVA'!AZ20,'1ª EVA'!BA20)*'1ª EVA'!AZ$13 +
'2ª EVA-solo'!AZ22*'2ª EVA-solo'!AZ$13
)
/('1ª EVA'!AZ$13+'2ª EVA-solo'!AZ$13),
"")</f>
        <v/>
      </c>
      <c r="BA22" s="122"/>
      <c r="BB22" s="121">
        <f t="shared" ref="BB22:BB57" ca="1" si="67">IFERROR(SUM(
   MAX(BC22,BD22)*BC$16,
   MAX(BE22,BF22)*BE$16,
   MAX(BG22,BH22)*BG$16,
   MAX(BI22,BJ22)*BI$16,
   MAX(BK22,BL22)*BK$16,
   MAX(BM22,BN22)*BM$16
)/BB$17,"")</f>
        <v>0</v>
      </c>
      <c r="BC22" s="105">
        <f ca="1">IF(BC$16&gt;0,
(
MAX('1ª EVA'!BC20,'1ª EVA'!BD20)*'1ª EVA'!BC$13 +
'2ª EVA-solo'!BC22*'2ª EVA-solo'!BC$13
)
/('1ª EVA'!BC$13+'2ª EVA-solo'!BC$13),
"")</f>
        <v>0</v>
      </c>
      <c r="BD22" s="122"/>
      <c r="BE22" s="105" t="str">
        <f>IF(BE$16&gt;0,
(
MAX('1ª EVA'!BE20,'1ª EVA'!BF20)*'1ª EVA'!BE$13 +
'2ª EVA-solo'!BE22*'2ª EVA-solo'!BE$13
)
/('1ª EVA'!BE$13+'2ª EVA-solo'!BE$13),
"")</f>
        <v/>
      </c>
      <c r="BF22" s="122"/>
      <c r="BG22" s="105" t="str">
        <f>IF(BG$16&gt;0,
(
MAX('1ª EVA'!BG20,'1ª EVA'!BH20)*'1ª EVA'!BG$13 +
'2ª EVA-solo'!BG22*'2ª EVA-solo'!BG$13
)
/('1ª EVA'!BG$13+'2ª EVA-solo'!BG$13),
"")</f>
        <v/>
      </c>
      <c r="BH22" s="122"/>
      <c r="BI22" s="105">
        <f ca="1">IF(BI$16&gt;0,
(
MAX('1ª EVA'!BI20,'1ª EVA'!BJ20)*'1ª EVA'!BI$13 +
'2ª EVA-solo'!BI22*'2ª EVA-solo'!BI$13
)
/('1ª EVA'!BI$13+'2ª EVA-solo'!BI$13),
"")</f>
        <v>0</v>
      </c>
      <c r="BJ22" s="122"/>
      <c r="BK22" s="105" t="str">
        <f>IF(BK$16&gt;0,
(
MAX('1ª EVA'!BK20,'1ª EVA'!BL20)*'1ª EVA'!BK$13 +
'2ª EVA-solo'!BK22*'2ª EVA-solo'!BK$13
)
/('1ª EVA'!BK$13+'2ª EVA-solo'!BK$13),
"")</f>
        <v/>
      </c>
      <c r="BL22" s="122"/>
      <c r="BM22" s="105" t="str">
        <f>IF(BM$16&gt;0,
(
MAX('1ª EVA'!BM20,'1ª EVA'!BN20)*'1ª EVA'!BM$13 +
'2ª EVA-solo'!BM22*'2ª EVA-solo'!BM$13
)
/('1ª EVA'!BM$13+'2ª EVA-solo'!BM$13),
"")</f>
        <v/>
      </c>
      <c r="BN22" s="122"/>
      <c r="BO22" s="121">
        <f t="shared" ref="BO22:BO57" ca="1" si="68">IFERROR(SUM(
   MAX(BP22,BQ22)*BP$16,
   MAX(BR22,BS22)*BR$16,
   MAX(BT22,BU22)*BT$16,
   MAX(BV22,BW22)*BV$16,
   MAX(BX22,BY22)*BX$16,
   MAX(BZ22,CA22)*BZ$16
)/BO$17,"")</f>
        <v>0</v>
      </c>
      <c r="BP22" s="105">
        <f ca="1">IF(BP$16&gt;0,
(
MAX('1ª EVA'!BP20,'1ª EVA'!BQ20)*'1ª EVA'!BP$13 +
'2ª EVA-solo'!BP22*'2ª EVA-solo'!BP$13
)
/('1ª EVA'!BP$13+'2ª EVA-solo'!BP$13),
"")</f>
        <v>0</v>
      </c>
      <c r="BQ22" s="122"/>
      <c r="BR22" s="105" t="str">
        <f>IF(BR$16&gt;0,
(
MAX('1ª EVA'!BR20,'1ª EVA'!BS20)*'1ª EVA'!BR$13 +
'2ª EVA-solo'!BR22*'2ª EVA-solo'!BR$13
)
/('1ª EVA'!BR$13+'2ª EVA-solo'!BR$13),
"")</f>
        <v/>
      </c>
      <c r="BS22" s="122"/>
      <c r="BT22" s="105" t="str">
        <f>IF(BT$16&gt;0,
(
MAX('1ª EVA'!BT20,'1ª EVA'!BU20)*'1ª EVA'!BT$13 +
'2ª EVA-solo'!BT22*'2ª EVA-solo'!BT$13
)
/('1ª EVA'!BT$13+'2ª EVA-solo'!BT$13),
"")</f>
        <v/>
      </c>
      <c r="BU22" s="122"/>
      <c r="BV22" s="105" t="str">
        <f>IF(BV$16&gt;0,
(
MAX('1ª EVA'!BV20,'1ª EVA'!BW20)*'1ª EVA'!BV$13 +
'2ª EVA-solo'!BV22*'2ª EVA-solo'!BV$13
)
/('1ª EVA'!BV$13+'2ª EVA-solo'!BV$13),
"")</f>
        <v/>
      </c>
      <c r="BW22" s="122"/>
      <c r="BX22" s="105" t="str">
        <f>IF(BX$16&gt;0,
(
MAX('1ª EVA'!BX20,'1ª EVA'!BY20)*'1ª EVA'!BX$13 +
'2ª EVA-solo'!BX22*'2ª EVA-solo'!BX$13
)
/('1ª EVA'!BX$13+'2ª EVA-solo'!BX$13),
"")</f>
        <v/>
      </c>
      <c r="BY22" s="122"/>
      <c r="BZ22" s="105" t="str">
        <f>IF(BZ$16&gt;0,
(
MAX('1ª EVA'!BZ20,'1ª EVA'!CA20)*'1ª EVA'!BZ$13 +
'2ª EVA-solo'!BZ22*'2ª EVA-solo'!BZ$13
)
/('1ª EVA'!BZ$13+'2ª EVA-solo'!BZ$13),
"")</f>
        <v/>
      </c>
      <c r="CA22" s="122"/>
      <c r="CB22" s="136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8" x14ac:dyDescent="0.25">
      <c r="A23" s="65" t="str">
        <v>Trabajo de investigación</v>
      </c>
      <c r="B23" s="121">
        <f t="shared" ca="1" si="63"/>
        <v>0</v>
      </c>
      <c r="C23" s="105">
        <f ca="1">IFERROR(IF(C$16&gt;0,(
   MAX('1ª EVA'!C21,'1ª EVA'!D21)*'1ª EVA'!C$13 +
   '2ª EVA-solo'!C23*'2ª EVA-solo'!C$13
)
/('1ª EVA'!C$13+'2ª EVA-solo'!C$13),""),"")</f>
        <v>0</v>
      </c>
      <c r="D23" s="122"/>
      <c r="E23" s="105">
        <f ca="1">IFERROR(IF(E$16&gt;0,(
   MAX('1ª EVA'!E21,'1ª EVA'!F21)*'1ª EVA'!E$13 +
   '2ª EVA-solo'!E23*'2ª EVA-solo'!E$13
)
/('1ª EVA'!E$13+'2ª EVA-solo'!E$13),""),"")</f>
        <v>0</v>
      </c>
      <c r="F23" s="122"/>
      <c r="G23" s="105">
        <f ca="1">IFERROR(IF(G$16&gt;0,(
   MAX('1ª EVA'!G21,'1ª EVA'!H21)*'1ª EVA'!G$13 +
   '2ª EVA-solo'!G23*'2ª EVA-solo'!G$13
)
/('1ª EVA'!G$13+'2ª EVA-solo'!G$13),""),"")</f>
        <v>0</v>
      </c>
      <c r="H23" s="122"/>
      <c r="I23" s="105">
        <f ca="1">IFERROR(IF(I$16&gt;0,(
   MAX('1ª EVA'!I21,'1ª EVA'!J21)*'1ª EVA'!I$13 +
   '2ª EVA-solo'!I23*'2ª EVA-solo'!I$13
)
/('1ª EVA'!I$13+'2ª EVA-solo'!I$13),""),"")</f>
        <v>0</v>
      </c>
      <c r="J23" s="122"/>
      <c r="K23" s="105">
        <f ca="1">IFERROR(IF(K$16&gt;0,(
   MAX('1ª EVA'!K21,'1ª EVA'!L21)*'1ª EVA'!K$13 +
   '2ª EVA-solo'!K23*'2ª EVA-solo'!K$13
)
/('1ª EVA'!K$13+'2ª EVA-solo'!K$13),""),"")</f>
        <v>0</v>
      </c>
      <c r="L23" s="122"/>
      <c r="M23" s="105" t="str">
        <f>IFERROR(IF(M$16&gt;0,(
   MAX('1ª EVA'!M21,'1ª EVA'!N21)*'1ª EVA'!M$13 +
   '2ª EVA-solo'!M23*'2ª EVA-solo'!M$13
)
/('1ª EVA'!M$13+'2ª EVA-solo'!M$13),""),"")</f>
        <v/>
      </c>
      <c r="N23" s="122"/>
      <c r="O23" s="121">
        <f t="shared" ca="1" si="64"/>
        <v>0</v>
      </c>
      <c r="P23" s="105">
        <f ca="1">IF(P$16&gt;0,(
   MAX('1ª EVA'!P21,'1ª EVA'!Q21)*'1ª EVA'!$P$13 +
   '2ª EVA-solo'!P23*'2ª EVA-solo'!$P$13
)
/('1ª EVA'!$P$13 + '2ª EVA-solo'!$P$13),"")</f>
        <v>0</v>
      </c>
      <c r="Q23" s="122"/>
      <c r="R23" s="105">
        <f ca="1">IF(R$16&gt;0,(
   MAX('1ª EVA'!R21,'1ª EVA'!S21)*'1ª EVA'!$R$13 +
   '2ª EVA-solo'!R23*'2ª EVA-solo'!$R$13
)
/('1ª EVA'!$R$13 + '2ª EVA-solo'!$R$13),"")</f>
        <v>0</v>
      </c>
      <c r="S23" s="122"/>
      <c r="T23" s="105">
        <f ca="1">IF(T$16&gt;0,(
   MAX('1ª EVA'!T21,'1ª EVA'!U21)*'1ª EVA'!$T$13 +
   '2ª EVA-solo'!T23*'2ª EVA-solo'!$T$13
)
/('1ª EVA'!$T$13 + '2ª EVA-solo'!$T$13),"")</f>
        <v>0</v>
      </c>
      <c r="U23" s="122"/>
      <c r="V23" s="105">
        <f ca="1">IF(V$16&gt;0,(
   MAX('1ª EVA'!V21,'1ª EVA'!W21)*'1ª EVA'!$V$13 +
   '2ª EVA-solo'!V23*'2ª EVA-solo'!$V$13
)
/('1ª EVA'!$V$13 + '2ª EVA-solo'!$V$13),"")</f>
        <v>0</v>
      </c>
      <c r="W23" s="122"/>
      <c r="X23" s="105">
        <f ca="1">IF(X$16&gt;0,(
   MAX('1ª EVA'!X21,'1ª EVA'!Y21)*'1ª EVA'!$X$13 +
   '2ª EVA-solo'!X23*'2ª EVA-solo'!$X$13
)
/('1ª EVA'!$X$13 + '2ª EVA-solo'!$X$13),"")</f>
        <v>0</v>
      </c>
      <c r="Y23" s="122"/>
      <c r="Z23" s="105" t="str">
        <f>IF(Z$16&gt;0,(
   MAX('1ª EVA'!Z21,'1ª EVA'!AA21)*'1ª EVA'!$Z$13 +
   '2ª EVA-solo'!Z23*'2ª EVA-solo'!$Z$13
)
/('1ª EVA'!$Z$13+'2ª EVA-solo'!$Z$13),"")</f>
        <v/>
      </c>
      <c r="AA23" s="122"/>
      <c r="AB23" s="121">
        <f t="shared" ca="1" si="65"/>
        <v>0</v>
      </c>
      <c r="AC23" s="105">
        <f ca="1">IF(AC$16&gt;0,
(
MAX('1ª EVA'!AC21,'1ª EVA'!AD21)*'1ª EVA'!$AC$13 +
'2ª EVA-solo'!AC23*'2ª EVA-solo'!$AC$13
)
/('1ª EVA'!$AC$13+'2ª EVA-solo'!$AC$13),
"")</f>
        <v>0</v>
      </c>
      <c r="AD23" s="122"/>
      <c r="AE23" s="105" t="str">
        <f>IF(AE$16&gt;0,
(
MAX('1ª EVA'!AE21,'1ª EVA'!AF21)*'1ª EVA'!$AE$13 +
'2ª EVA-solo'!AE23*'2ª EVA-solo'!$AE$13
)
/('1ª EVA'!$AE$13+'2ª EVA-solo'!$AE$13),
"")</f>
        <v/>
      </c>
      <c r="AF23" s="122"/>
      <c r="AG23" s="105">
        <f ca="1">IF(AG$16&gt;0,
(
MAX('1ª EVA'!AG21,'1ª EVA'!AH21)*'1ª EVA'!$AG$13 +
'2ª EVA-solo'!AG23*'2ª EVA-solo'!$AG$13
)
/('1ª EVA'!$AG$13+'2ª EVA-solo'!$AG$13),
"")</f>
        <v>0</v>
      </c>
      <c r="AH23" s="122"/>
      <c r="AI23" s="105">
        <f ca="1">IF(AI$16&gt;0,
(
MAX('1ª EVA'!AI21,'1ª EVA'!AJ21)*'1ª EVA'!$AI$13 +
'2ª EVA-solo'!AI23*'2ª EVA-solo'!$AI$13
)
/('1ª EVA'!$AI$13+'2ª EVA-solo'!$AI$13),
"")</f>
        <v>0</v>
      </c>
      <c r="AJ23" s="122"/>
      <c r="AK23" s="105">
        <f ca="1">IF(AK$16&gt;0,
(
MAX('1ª EVA'!AK21,'1ª EVA'!AL21)*'1ª EVA'!$AK$13 +
'2ª EVA-solo'!AK23*'2ª EVA-solo'!$AK$13
)
/('1ª EVA'!$AK$13+'2ª EVA-solo'!$AK$13),
"")</f>
        <v>0</v>
      </c>
      <c r="AL23" s="122"/>
      <c r="AM23" s="105" t="str">
        <f>IF(AM$16&gt;0,
(
MAX('1ª EVA'!AM21,'1ª EVA'!AN21)*'1ª EVA'!$AM$13 +
'2ª EVA-solo'!AM23*'2ª EVA-solo'!$AM$13
)
/('1ª EVA'!$AM$13+'2ª EVA-solo'!$AM$13),
"")</f>
        <v/>
      </c>
      <c r="AN23" s="122"/>
      <c r="AO23" s="121">
        <f t="shared" ca="1" si="66"/>
        <v>0</v>
      </c>
      <c r="AP23" s="105">
        <f ca="1">IF(AP$16&gt;0,
(
MAX('1ª EVA'!AP21,'1ª EVA'!AQ21)*'1ª EVA'!AP$13 +
'2ª EVA-solo'!AP23*'2ª EVA-solo'!AP$13
)
/('1ª EVA'!AP$13+'2ª EVA-solo'!AP$13),
"")</f>
        <v>0</v>
      </c>
      <c r="AQ23" s="122"/>
      <c r="AR23" s="105">
        <f ca="1">IF(AR$16&gt;0,
(
MAX('1ª EVA'!AR21,'1ª EVA'!AS21)*'1ª EVA'!AR$13 +
'2ª EVA-solo'!AR23*'2ª EVA-solo'!AR$13
)
/('1ª EVA'!AR$13+'2ª EVA-solo'!AR$13),
"")</f>
        <v>0</v>
      </c>
      <c r="AS23" s="122"/>
      <c r="AT23" s="105" t="str">
        <f>IF(AT$16&gt;0,
(
MAX('1ª EVA'!AT21,'1ª EVA'!AU21)*'1ª EVA'!AT$13 +
'2ª EVA-solo'!AT23*'2ª EVA-solo'!AT$13
)
/('1ª EVA'!AT$13+'2ª EVA-solo'!AT$13),
"")</f>
        <v/>
      </c>
      <c r="AU23" s="122"/>
      <c r="AV23" s="105">
        <f ca="1">IF(AV$16&gt;0,
(
MAX('1ª EVA'!AV21,'1ª EVA'!AW21)*'1ª EVA'!AV$13 +
'2ª EVA-solo'!AV23*'2ª EVA-solo'!AV$13
)
/('1ª EVA'!AV$13+'2ª EVA-solo'!AV$13),
"")</f>
        <v>0</v>
      </c>
      <c r="AW23" s="122"/>
      <c r="AX23" s="105" t="str">
        <f>IF(AX$16&gt;0,
(
MAX('1ª EVA'!AX21,'1ª EVA'!AY21)*'1ª EVA'!AX$13 +
'2ª EVA-solo'!AX23*'2ª EVA-solo'!AX$13
)
/('1ª EVA'!AX$13+'2ª EVA-solo'!AX$13),
"")</f>
        <v/>
      </c>
      <c r="AY23" s="122"/>
      <c r="AZ23" s="105" t="str">
        <f>IF(AZ$16&gt;0,
(
MAX('1ª EVA'!AZ21,'1ª EVA'!BA21)*'1ª EVA'!AZ$13 +
'2ª EVA-solo'!AZ23*'2ª EVA-solo'!AZ$13
)
/('1ª EVA'!AZ$13+'2ª EVA-solo'!AZ$13),
"")</f>
        <v/>
      </c>
      <c r="BA23" s="122"/>
      <c r="BB23" s="121">
        <f t="shared" ca="1" si="67"/>
        <v>0</v>
      </c>
      <c r="BC23" s="105">
        <f ca="1">IF(BC$16&gt;0,
(
MAX('1ª EVA'!BC21,'1ª EVA'!BD21)*'1ª EVA'!BC$13 +
'2ª EVA-solo'!BC23*'2ª EVA-solo'!BC$13
)
/('1ª EVA'!BC$13+'2ª EVA-solo'!BC$13),
"")</f>
        <v>0</v>
      </c>
      <c r="BD23" s="122"/>
      <c r="BE23" s="105" t="str">
        <f>IF(BE$16&gt;0,
(
MAX('1ª EVA'!BE21,'1ª EVA'!BF21)*'1ª EVA'!BE$13 +
'2ª EVA-solo'!BE23*'2ª EVA-solo'!BE$13
)
/('1ª EVA'!BE$13+'2ª EVA-solo'!BE$13),
"")</f>
        <v/>
      </c>
      <c r="BF23" s="122"/>
      <c r="BG23" s="105" t="str">
        <f>IF(BG$16&gt;0,
(
MAX('1ª EVA'!BG21,'1ª EVA'!BH21)*'1ª EVA'!BG$13 +
'2ª EVA-solo'!BG23*'2ª EVA-solo'!BG$13
)
/('1ª EVA'!BG$13+'2ª EVA-solo'!BG$13),
"")</f>
        <v/>
      </c>
      <c r="BH23" s="122"/>
      <c r="BI23" s="105">
        <f ca="1">IF(BI$16&gt;0,
(
MAX('1ª EVA'!BI21,'1ª EVA'!BJ21)*'1ª EVA'!BI$13 +
'2ª EVA-solo'!BI23*'2ª EVA-solo'!BI$13
)
/('1ª EVA'!BI$13+'2ª EVA-solo'!BI$13),
"")</f>
        <v>0</v>
      </c>
      <c r="BJ23" s="122"/>
      <c r="BK23" s="105" t="str">
        <f>IF(BK$16&gt;0,
(
MAX('1ª EVA'!BK21,'1ª EVA'!BL21)*'1ª EVA'!BK$13 +
'2ª EVA-solo'!BK23*'2ª EVA-solo'!BK$13
)
/('1ª EVA'!BK$13+'2ª EVA-solo'!BK$13),
"")</f>
        <v/>
      </c>
      <c r="BL23" s="122"/>
      <c r="BM23" s="105" t="str">
        <f>IF(BM$16&gt;0,
(
MAX('1ª EVA'!BM21,'1ª EVA'!BN21)*'1ª EVA'!BM$13 +
'2ª EVA-solo'!BM23*'2ª EVA-solo'!BM$13
)
/('1ª EVA'!BM$13+'2ª EVA-solo'!BM$13),
"")</f>
        <v/>
      </c>
      <c r="BN23" s="122"/>
      <c r="BO23" s="121">
        <f t="shared" ca="1" si="68"/>
        <v>0</v>
      </c>
      <c r="BP23" s="105">
        <f ca="1">IF(BP$16&gt;0,
(
MAX('1ª EVA'!BP21,'1ª EVA'!BQ21)*'1ª EVA'!BP$13 +
'2ª EVA-solo'!BP23*'2ª EVA-solo'!BP$13
)
/('1ª EVA'!BP$13+'2ª EVA-solo'!BP$13),
"")</f>
        <v>0</v>
      </c>
      <c r="BQ23" s="122"/>
      <c r="BR23" s="105" t="str">
        <f>IF(BR$16&gt;0,
(
MAX('1ª EVA'!BR21,'1ª EVA'!BS21)*'1ª EVA'!BR$13 +
'2ª EVA-solo'!BR23*'2ª EVA-solo'!BR$13
)
/('1ª EVA'!BR$13+'2ª EVA-solo'!BR$13),
"")</f>
        <v/>
      </c>
      <c r="BS23" s="122"/>
      <c r="BT23" s="105" t="str">
        <f>IF(BT$16&gt;0,
(
MAX('1ª EVA'!BT21,'1ª EVA'!BU21)*'1ª EVA'!BT$13 +
'2ª EVA-solo'!BT23*'2ª EVA-solo'!BT$13
)
/('1ª EVA'!BT$13+'2ª EVA-solo'!BT$13),
"")</f>
        <v/>
      </c>
      <c r="BU23" s="122"/>
      <c r="BV23" s="105" t="str">
        <f>IF(BV$16&gt;0,
(
MAX('1ª EVA'!BV21,'1ª EVA'!BW21)*'1ª EVA'!BV$13 +
'2ª EVA-solo'!BV23*'2ª EVA-solo'!BV$13
)
/('1ª EVA'!BV$13+'2ª EVA-solo'!BV$13),
"")</f>
        <v/>
      </c>
      <c r="BW23" s="122"/>
      <c r="BX23" s="105" t="str">
        <f>IF(BX$16&gt;0,
(
MAX('1ª EVA'!BX21,'1ª EVA'!BY21)*'1ª EVA'!BX$13 +
'2ª EVA-solo'!BX23*'2ª EVA-solo'!BX$13
)
/('1ª EVA'!BX$13+'2ª EVA-solo'!BX$13),
"")</f>
        <v/>
      </c>
      <c r="BY23" s="122"/>
      <c r="BZ23" s="105" t="str">
        <f>IF(BZ$16&gt;0,
(
MAX('1ª EVA'!BZ21,'1ª EVA'!CA21)*'1ª EVA'!BZ$13 +
'2ª EVA-solo'!BZ23*'2ª EVA-solo'!BZ$13
)
/('1ª EVA'!BZ$13+'2ª EVA-solo'!BZ$13),
"")</f>
        <v/>
      </c>
      <c r="CA23" s="122"/>
      <c r="CB23" s="136">
        <f t="shared" ca="1" si="69"/>
        <v>0</v>
      </c>
    </row>
    <row r="24" spans="1:82" ht="18" x14ac:dyDescent="0.25">
      <c r="A24" s="65" t="str">
        <v>Trabajo en grupo</v>
      </c>
      <c r="B24" s="121">
        <f t="shared" ca="1" si="63"/>
        <v>0</v>
      </c>
      <c r="C24" s="105">
        <f ca="1">IFERROR(IF(C$16&gt;0,(
   MAX('1ª EVA'!C22,'1ª EVA'!D22)*'1ª EVA'!C$13 +
   '2ª EVA-solo'!C24*'2ª EVA-solo'!C$13
)
/('1ª EVA'!C$13+'2ª EVA-solo'!C$13),""),"")</f>
        <v>0</v>
      </c>
      <c r="D24" s="122"/>
      <c r="E24" s="105">
        <f ca="1">IFERROR(IF(E$16&gt;0,(
   MAX('1ª EVA'!E22,'1ª EVA'!F22)*'1ª EVA'!E$13 +
   '2ª EVA-solo'!E24*'2ª EVA-solo'!E$13
)
/('1ª EVA'!E$13+'2ª EVA-solo'!E$13),""),"")</f>
        <v>0</v>
      </c>
      <c r="F24" s="122"/>
      <c r="G24" s="105">
        <f ca="1">IFERROR(IF(G$16&gt;0,(
   MAX('1ª EVA'!G22,'1ª EVA'!H22)*'1ª EVA'!G$13 +
   '2ª EVA-solo'!G24*'2ª EVA-solo'!G$13
)
/('1ª EVA'!G$13+'2ª EVA-solo'!G$13),""),"")</f>
        <v>0</v>
      </c>
      <c r="H24" s="122"/>
      <c r="I24" s="105">
        <f ca="1">IFERROR(IF(I$16&gt;0,(
   MAX('1ª EVA'!I22,'1ª EVA'!J22)*'1ª EVA'!I$13 +
   '2ª EVA-solo'!I24*'2ª EVA-solo'!I$13
)
/('1ª EVA'!I$13+'2ª EVA-solo'!I$13),""),"")</f>
        <v>0</v>
      </c>
      <c r="J24" s="122"/>
      <c r="K24" s="105">
        <f ca="1">IFERROR(IF(K$16&gt;0,(
   MAX('1ª EVA'!K22,'1ª EVA'!L22)*'1ª EVA'!K$13 +
   '2ª EVA-solo'!K24*'2ª EVA-solo'!K$13
)
/('1ª EVA'!K$13+'2ª EVA-solo'!K$13),""),"")</f>
        <v>0</v>
      </c>
      <c r="L24" s="122"/>
      <c r="M24" s="105" t="str">
        <f>IFERROR(IF(M$16&gt;0,(
   MAX('1ª EVA'!M22,'1ª EVA'!N22)*'1ª EVA'!M$13 +
   '2ª EVA-solo'!M24*'2ª EVA-solo'!M$13
)
/('1ª EVA'!M$13+'2ª EVA-solo'!M$13),""),"")</f>
        <v/>
      </c>
      <c r="N24" s="122"/>
      <c r="O24" s="121">
        <f t="shared" ca="1" si="64"/>
        <v>0</v>
      </c>
      <c r="P24" s="105">
        <f ca="1">IF(P$16&gt;0,(
   MAX('1ª EVA'!P22,'1ª EVA'!Q22)*'1ª EVA'!$P$13 +
   '2ª EVA-solo'!P24*'2ª EVA-solo'!$P$13
)
/('1ª EVA'!$P$13 + '2ª EVA-solo'!$P$13),"")</f>
        <v>0</v>
      </c>
      <c r="Q24" s="122"/>
      <c r="R24" s="105">
        <f ca="1">IF(R$16&gt;0,(
   MAX('1ª EVA'!R22,'1ª EVA'!S22)*'1ª EVA'!$R$13 +
   '2ª EVA-solo'!R24*'2ª EVA-solo'!$R$13
)
/('1ª EVA'!$R$13 + '2ª EVA-solo'!$R$13),"")</f>
        <v>0</v>
      </c>
      <c r="S24" s="122"/>
      <c r="T24" s="105">
        <f ca="1">IF(T$16&gt;0,(
   MAX('1ª EVA'!T22,'1ª EVA'!U22)*'1ª EVA'!$T$13 +
   '2ª EVA-solo'!T24*'2ª EVA-solo'!$T$13
)
/('1ª EVA'!$T$13 + '2ª EVA-solo'!$T$13),"")</f>
        <v>0</v>
      </c>
      <c r="U24" s="122"/>
      <c r="V24" s="105">
        <f ca="1">IF(V$16&gt;0,(
   MAX('1ª EVA'!V22,'1ª EVA'!W22)*'1ª EVA'!$V$13 +
   '2ª EVA-solo'!V24*'2ª EVA-solo'!$V$13
)
/('1ª EVA'!$V$13 + '2ª EVA-solo'!$V$13),"")</f>
        <v>0</v>
      </c>
      <c r="W24" s="122"/>
      <c r="X24" s="105">
        <f ca="1">IF(X$16&gt;0,(
   MAX('1ª EVA'!X22,'1ª EVA'!Y22)*'1ª EVA'!$X$13 +
   '2ª EVA-solo'!X24*'2ª EVA-solo'!$X$13
)
/('1ª EVA'!$X$13 + '2ª EVA-solo'!$X$13),"")</f>
        <v>0</v>
      </c>
      <c r="Y24" s="122"/>
      <c r="Z24" s="105" t="str">
        <f>IF(Z$16&gt;0,(
   MAX('1ª EVA'!Z22,'1ª EVA'!AA22)*'1ª EVA'!$Z$13 +
   '2ª EVA-solo'!Z24*'2ª EVA-solo'!$Z$13
)
/('1ª EVA'!$Z$13+'2ª EVA-solo'!$Z$13),"")</f>
        <v/>
      </c>
      <c r="AA24" s="122"/>
      <c r="AB24" s="121">
        <f t="shared" ca="1" si="65"/>
        <v>0</v>
      </c>
      <c r="AC24" s="105">
        <f ca="1">IF(AC$16&gt;0,
(
MAX('1ª EVA'!AC22,'1ª EVA'!AD22)*'1ª EVA'!$AC$13 +
'2ª EVA-solo'!AC24*'2ª EVA-solo'!$AC$13
)
/('1ª EVA'!$AC$13+'2ª EVA-solo'!$AC$13),
"")</f>
        <v>0</v>
      </c>
      <c r="AD24" s="122"/>
      <c r="AE24" s="105" t="str">
        <f>IF(AE$16&gt;0,
(
MAX('1ª EVA'!AE22,'1ª EVA'!AF22)*'1ª EVA'!$AE$13 +
'2ª EVA-solo'!AE24*'2ª EVA-solo'!$AE$13
)
/('1ª EVA'!$AE$13+'2ª EVA-solo'!$AE$13),
"")</f>
        <v/>
      </c>
      <c r="AF24" s="122"/>
      <c r="AG24" s="105">
        <f ca="1">IF(AG$16&gt;0,
(
MAX('1ª EVA'!AG22,'1ª EVA'!AH22)*'1ª EVA'!$AG$13 +
'2ª EVA-solo'!AG24*'2ª EVA-solo'!$AG$13
)
/('1ª EVA'!$AG$13+'2ª EVA-solo'!$AG$13),
"")</f>
        <v>0</v>
      </c>
      <c r="AH24" s="122"/>
      <c r="AI24" s="105">
        <f ca="1">IF(AI$16&gt;0,
(
MAX('1ª EVA'!AI22,'1ª EVA'!AJ22)*'1ª EVA'!$AI$13 +
'2ª EVA-solo'!AI24*'2ª EVA-solo'!$AI$13
)
/('1ª EVA'!$AI$13+'2ª EVA-solo'!$AI$13),
"")</f>
        <v>0</v>
      </c>
      <c r="AJ24" s="122"/>
      <c r="AK24" s="105">
        <f ca="1">IF(AK$16&gt;0,
(
MAX('1ª EVA'!AK22,'1ª EVA'!AL22)*'1ª EVA'!$AK$13 +
'2ª EVA-solo'!AK24*'2ª EVA-solo'!$AK$13
)
/('1ª EVA'!$AK$13+'2ª EVA-solo'!$AK$13),
"")</f>
        <v>0</v>
      </c>
      <c r="AL24" s="122"/>
      <c r="AM24" s="105" t="str">
        <f>IF(AM$16&gt;0,
(
MAX('1ª EVA'!AM22,'1ª EVA'!AN22)*'1ª EVA'!$AM$13 +
'2ª EVA-solo'!AM24*'2ª EVA-solo'!$AM$13
)
/('1ª EVA'!$AM$13+'2ª EVA-solo'!$AM$13),
"")</f>
        <v/>
      </c>
      <c r="AN24" s="122"/>
      <c r="AO24" s="121">
        <f t="shared" ca="1" si="66"/>
        <v>0</v>
      </c>
      <c r="AP24" s="105">
        <f ca="1">IF(AP$16&gt;0,
(
MAX('1ª EVA'!AP22,'1ª EVA'!AQ22)*'1ª EVA'!AP$13 +
'2ª EVA-solo'!AP24*'2ª EVA-solo'!AP$13
)
/('1ª EVA'!AP$13+'2ª EVA-solo'!AP$13),
"")</f>
        <v>0</v>
      </c>
      <c r="AQ24" s="122"/>
      <c r="AR24" s="105">
        <f ca="1">IF(AR$16&gt;0,
(
MAX('1ª EVA'!AR22,'1ª EVA'!AS22)*'1ª EVA'!AR$13 +
'2ª EVA-solo'!AR24*'2ª EVA-solo'!AR$13
)
/('1ª EVA'!AR$13+'2ª EVA-solo'!AR$13),
"")</f>
        <v>0</v>
      </c>
      <c r="AS24" s="122"/>
      <c r="AT24" s="105" t="str">
        <f>IF(AT$16&gt;0,
(
MAX('1ª EVA'!AT22,'1ª EVA'!AU22)*'1ª EVA'!AT$13 +
'2ª EVA-solo'!AT24*'2ª EVA-solo'!AT$13
)
/('1ª EVA'!AT$13+'2ª EVA-solo'!AT$13),
"")</f>
        <v/>
      </c>
      <c r="AU24" s="122"/>
      <c r="AV24" s="105">
        <f ca="1">IF(AV$16&gt;0,
(
MAX('1ª EVA'!AV22,'1ª EVA'!AW22)*'1ª EVA'!AV$13 +
'2ª EVA-solo'!AV24*'2ª EVA-solo'!AV$13
)
/('1ª EVA'!AV$13+'2ª EVA-solo'!AV$13),
"")</f>
        <v>0</v>
      </c>
      <c r="AW24" s="122"/>
      <c r="AX24" s="105" t="str">
        <f>IF(AX$16&gt;0,
(
MAX('1ª EVA'!AX22,'1ª EVA'!AY22)*'1ª EVA'!AX$13 +
'2ª EVA-solo'!AX24*'2ª EVA-solo'!AX$13
)
/('1ª EVA'!AX$13+'2ª EVA-solo'!AX$13),
"")</f>
        <v/>
      </c>
      <c r="AY24" s="122"/>
      <c r="AZ24" s="105" t="str">
        <f>IF(AZ$16&gt;0,
(
MAX('1ª EVA'!AZ22,'1ª EVA'!BA22)*'1ª EVA'!AZ$13 +
'2ª EVA-solo'!AZ24*'2ª EVA-solo'!AZ$13
)
/('1ª EVA'!AZ$13+'2ª EVA-solo'!AZ$13),
"")</f>
        <v/>
      </c>
      <c r="BA24" s="122"/>
      <c r="BB24" s="121">
        <f t="shared" ca="1" si="67"/>
        <v>0</v>
      </c>
      <c r="BC24" s="105">
        <f ca="1">IF(BC$16&gt;0,
(
MAX('1ª EVA'!BC22,'1ª EVA'!BD22)*'1ª EVA'!BC$13 +
'2ª EVA-solo'!BC24*'2ª EVA-solo'!BC$13
)
/('1ª EVA'!BC$13+'2ª EVA-solo'!BC$13),
"")</f>
        <v>0</v>
      </c>
      <c r="BD24" s="122"/>
      <c r="BE24" s="105" t="str">
        <f>IF(BE$16&gt;0,
(
MAX('1ª EVA'!BE22,'1ª EVA'!BF22)*'1ª EVA'!BE$13 +
'2ª EVA-solo'!BE24*'2ª EVA-solo'!BE$13
)
/('1ª EVA'!BE$13+'2ª EVA-solo'!BE$13),
"")</f>
        <v/>
      </c>
      <c r="BF24" s="122"/>
      <c r="BG24" s="105" t="str">
        <f>IF(BG$16&gt;0,
(
MAX('1ª EVA'!BG22,'1ª EVA'!BH22)*'1ª EVA'!BG$13 +
'2ª EVA-solo'!BG24*'2ª EVA-solo'!BG$13
)
/('1ª EVA'!BG$13+'2ª EVA-solo'!BG$13),
"")</f>
        <v/>
      </c>
      <c r="BH24" s="122"/>
      <c r="BI24" s="105">
        <f ca="1">IF(BI$16&gt;0,
(
MAX('1ª EVA'!BI22,'1ª EVA'!BJ22)*'1ª EVA'!BI$13 +
'2ª EVA-solo'!BI24*'2ª EVA-solo'!BI$13
)
/('1ª EVA'!BI$13+'2ª EVA-solo'!BI$13),
"")</f>
        <v>0</v>
      </c>
      <c r="BJ24" s="122"/>
      <c r="BK24" s="105" t="str">
        <f>IF(BK$16&gt;0,
(
MAX('1ª EVA'!BK22,'1ª EVA'!BL22)*'1ª EVA'!BK$13 +
'2ª EVA-solo'!BK24*'2ª EVA-solo'!BK$13
)
/('1ª EVA'!BK$13+'2ª EVA-solo'!BK$13),
"")</f>
        <v/>
      </c>
      <c r="BL24" s="122"/>
      <c r="BM24" s="105" t="str">
        <f>IF(BM$16&gt;0,
(
MAX('1ª EVA'!BM22,'1ª EVA'!BN22)*'1ª EVA'!BM$13 +
'2ª EVA-solo'!BM24*'2ª EVA-solo'!BM$13
)
/('1ª EVA'!BM$13+'2ª EVA-solo'!BM$13),
"")</f>
        <v/>
      </c>
      <c r="BN24" s="122"/>
      <c r="BO24" s="121">
        <f t="shared" ca="1" si="68"/>
        <v>0</v>
      </c>
      <c r="BP24" s="105">
        <f ca="1">IF(BP$16&gt;0,
(
MAX('1ª EVA'!BP22,'1ª EVA'!BQ22)*'1ª EVA'!BP$13 +
'2ª EVA-solo'!BP24*'2ª EVA-solo'!BP$13
)
/('1ª EVA'!BP$13+'2ª EVA-solo'!BP$13),
"")</f>
        <v>0</v>
      </c>
      <c r="BQ24" s="122"/>
      <c r="BR24" s="105" t="str">
        <f>IF(BR$16&gt;0,
(
MAX('1ª EVA'!BR22,'1ª EVA'!BS22)*'1ª EVA'!BR$13 +
'2ª EVA-solo'!BR24*'2ª EVA-solo'!BR$13
)
/('1ª EVA'!BR$13+'2ª EVA-solo'!BR$13),
"")</f>
        <v/>
      </c>
      <c r="BS24" s="122"/>
      <c r="BT24" s="105" t="str">
        <f>IF(BT$16&gt;0,
(
MAX('1ª EVA'!BT22,'1ª EVA'!BU22)*'1ª EVA'!BT$13 +
'2ª EVA-solo'!BT24*'2ª EVA-solo'!BT$13
)
/('1ª EVA'!BT$13+'2ª EVA-solo'!BT$13),
"")</f>
        <v/>
      </c>
      <c r="BU24" s="122"/>
      <c r="BV24" s="105" t="str">
        <f>IF(BV$16&gt;0,
(
MAX('1ª EVA'!BV22,'1ª EVA'!BW22)*'1ª EVA'!BV$13 +
'2ª EVA-solo'!BV24*'2ª EVA-solo'!BV$13
)
/('1ª EVA'!BV$13+'2ª EVA-solo'!BV$13),
"")</f>
        <v/>
      </c>
      <c r="BW24" s="122"/>
      <c r="BX24" s="105" t="str">
        <f>IF(BX$16&gt;0,
(
MAX('1ª EVA'!BX22,'1ª EVA'!BY22)*'1ª EVA'!BX$13 +
'2ª EVA-solo'!BX24*'2ª EVA-solo'!BX$13
)
/('1ª EVA'!BX$13+'2ª EVA-solo'!BX$13),
"")</f>
        <v/>
      </c>
      <c r="BY24" s="122"/>
      <c r="BZ24" s="105" t="str">
        <f>IF(BZ$16&gt;0,
(
MAX('1ª EVA'!BZ22,'1ª EVA'!CA22)*'1ª EVA'!BZ$13 +
'2ª EVA-solo'!BZ24*'2ª EVA-solo'!BZ$13
)
/('1ª EVA'!BZ$13+'2ª EVA-solo'!BZ$13),
"")</f>
        <v/>
      </c>
      <c r="CA24" s="122"/>
      <c r="CB24" s="136">
        <f t="shared" ca="1" si="69"/>
        <v>0</v>
      </c>
    </row>
    <row r="25" spans="1:82" ht="18" x14ac:dyDescent="0.25">
      <c r="A25" s="65" t="str">
        <v>Laboratorio</v>
      </c>
      <c r="B25" s="121">
        <f t="shared" ca="1" si="63"/>
        <v>0</v>
      </c>
      <c r="C25" s="105">
        <f ca="1">IFERROR(IF(C$16&gt;0,(
   MAX('1ª EVA'!C23,'1ª EVA'!D23)*'1ª EVA'!C$13 +
   '2ª EVA-solo'!C25*'2ª EVA-solo'!C$13
)
/('1ª EVA'!C$13+'2ª EVA-solo'!C$13),""),"")</f>
        <v>0</v>
      </c>
      <c r="D25" s="122"/>
      <c r="E25" s="105">
        <f ca="1">IFERROR(IF(E$16&gt;0,(
   MAX('1ª EVA'!E23,'1ª EVA'!F23)*'1ª EVA'!E$13 +
   '2ª EVA-solo'!E25*'2ª EVA-solo'!E$13
)
/('1ª EVA'!E$13+'2ª EVA-solo'!E$13),""),"")</f>
        <v>0</v>
      </c>
      <c r="F25" s="122"/>
      <c r="G25" s="105">
        <f ca="1">IFERROR(IF(G$16&gt;0,(
   MAX('1ª EVA'!G23,'1ª EVA'!H23)*'1ª EVA'!G$13 +
   '2ª EVA-solo'!G25*'2ª EVA-solo'!G$13
)
/('1ª EVA'!G$13+'2ª EVA-solo'!G$13),""),"")</f>
        <v>0</v>
      </c>
      <c r="H25" s="122"/>
      <c r="I25" s="105">
        <f ca="1">IFERROR(IF(I$16&gt;0,(
   MAX('1ª EVA'!I23,'1ª EVA'!J23)*'1ª EVA'!I$13 +
   '2ª EVA-solo'!I25*'2ª EVA-solo'!I$13
)
/('1ª EVA'!I$13+'2ª EVA-solo'!I$13),""),"")</f>
        <v>0</v>
      </c>
      <c r="J25" s="122"/>
      <c r="K25" s="105">
        <f ca="1">IFERROR(IF(K$16&gt;0,(
   MAX('1ª EVA'!K23,'1ª EVA'!L23)*'1ª EVA'!K$13 +
   '2ª EVA-solo'!K25*'2ª EVA-solo'!K$13
)
/('1ª EVA'!K$13+'2ª EVA-solo'!K$13),""),"")</f>
        <v>0</v>
      </c>
      <c r="L25" s="122"/>
      <c r="M25" s="105" t="str">
        <f>IFERROR(IF(M$16&gt;0,(
   MAX('1ª EVA'!M23,'1ª EVA'!N23)*'1ª EVA'!M$13 +
   '2ª EVA-solo'!M25*'2ª EVA-solo'!M$13
)
/('1ª EVA'!M$13+'2ª EVA-solo'!M$13),""),"")</f>
        <v/>
      </c>
      <c r="N25" s="122"/>
      <c r="O25" s="121">
        <f t="shared" ca="1" si="64"/>
        <v>0</v>
      </c>
      <c r="P25" s="105">
        <f ca="1">IF(P$16&gt;0,(
   MAX('1ª EVA'!P23,'1ª EVA'!Q23)*'1ª EVA'!$P$13 +
   '2ª EVA-solo'!P25*'2ª EVA-solo'!$P$13
)
/('1ª EVA'!$P$13 + '2ª EVA-solo'!$P$13),"")</f>
        <v>0</v>
      </c>
      <c r="Q25" s="122"/>
      <c r="R25" s="105">
        <f ca="1">IF(R$16&gt;0,(
   MAX('1ª EVA'!R23,'1ª EVA'!S23)*'1ª EVA'!$R$13 +
   '2ª EVA-solo'!R25*'2ª EVA-solo'!$R$13
)
/('1ª EVA'!$R$13 + '2ª EVA-solo'!$R$13),"")</f>
        <v>0</v>
      </c>
      <c r="S25" s="122"/>
      <c r="T25" s="105">
        <f ca="1">IF(T$16&gt;0,(
   MAX('1ª EVA'!T23,'1ª EVA'!U23)*'1ª EVA'!$T$13 +
   '2ª EVA-solo'!T25*'2ª EVA-solo'!$T$13
)
/('1ª EVA'!$T$13 + '2ª EVA-solo'!$T$13),"")</f>
        <v>0</v>
      </c>
      <c r="U25" s="122"/>
      <c r="V25" s="105">
        <f ca="1">IF(V$16&gt;0,(
   MAX('1ª EVA'!V23,'1ª EVA'!W23)*'1ª EVA'!$V$13 +
   '2ª EVA-solo'!V25*'2ª EVA-solo'!$V$13
)
/('1ª EVA'!$V$13 + '2ª EVA-solo'!$V$13),"")</f>
        <v>0</v>
      </c>
      <c r="W25" s="122"/>
      <c r="X25" s="105">
        <f ca="1">IF(X$16&gt;0,(
   MAX('1ª EVA'!X23,'1ª EVA'!Y23)*'1ª EVA'!$X$13 +
   '2ª EVA-solo'!X25*'2ª EVA-solo'!$X$13
)
/('1ª EVA'!$X$13 + '2ª EVA-solo'!$X$13),"")</f>
        <v>0</v>
      </c>
      <c r="Y25" s="122"/>
      <c r="Z25" s="105" t="str">
        <f>IF(Z$16&gt;0,(
   MAX('1ª EVA'!Z23,'1ª EVA'!AA23)*'1ª EVA'!$Z$13 +
   '2ª EVA-solo'!Z25*'2ª EVA-solo'!$Z$13
)
/('1ª EVA'!$Z$13+'2ª EVA-solo'!$Z$13),"")</f>
        <v/>
      </c>
      <c r="AA25" s="122"/>
      <c r="AB25" s="121">
        <f t="shared" ca="1" si="65"/>
        <v>0</v>
      </c>
      <c r="AC25" s="105">
        <f ca="1">IF(AC$16&gt;0,
(
MAX('1ª EVA'!AC23,'1ª EVA'!AD23)*'1ª EVA'!$AC$13 +
'2ª EVA-solo'!AC25*'2ª EVA-solo'!$AC$13
)
/('1ª EVA'!$AC$13+'2ª EVA-solo'!$AC$13),
"")</f>
        <v>0</v>
      </c>
      <c r="AD25" s="122"/>
      <c r="AE25" s="105" t="str">
        <f>IF(AE$16&gt;0,
(
MAX('1ª EVA'!AE23,'1ª EVA'!AF23)*'1ª EVA'!$AE$13 +
'2ª EVA-solo'!AE25*'2ª EVA-solo'!$AE$13
)
/('1ª EVA'!$AE$13+'2ª EVA-solo'!$AE$13),
"")</f>
        <v/>
      </c>
      <c r="AF25" s="122"/>
      <c r="AG25" s="105">
        <f ca="1">IF(AG$16&gt;0,
(
MAX('1ª EVA'!AG23,'1ª EVA'!AH23)*'1ª EVA'!$AG$13 +
'2ª EVA-solo'!AG25*'2ª EVA-solo'!$AG$13
)
/('1ª EVA'!$AG$13+'2ª EVA-solo'!$AG$13),
"")</f>
        <v>0</v>
      </c>
      <c r="AH25" s="122"/>
      <c r="AI25" s="105">
        <f ca="1">IF(AI$16&gt;0,
(
MAX('1ª EVA'!AI23,'1ª EVA'!AJ23)*'1ª EVA'!$AI$13 +
'2ª EVA-solo'!AI25*'2ª EVA-solo'!$AI$13
)
/('1ª EVA'!$AI$13+'2ª EVA-solo'!$AI$13),
"")</f>
        <v>0</v>
      </c>
      <c r="AJ25" s="122"/>
      <c r="AK25" s="105">
        <f ca="1">IF(AK$16&gt;0,
(
MAX('1ª EVA'!AK23,'1ª EVA'!AL23)*'1ª EVA'!$AK$13 +
'2ª EVA-solo'!AK25*'2ª EVA-solo'!$AK$13
)
/('1ª EVA'!$AK$13+'2ª EVA-solo'!$AK$13),
"")</f>
        <v>0</v>
      </c>
      <c r="AL25" s="122"/>
      <c r="AM25" s="105" t="str">
        <f>IF(AM$16&gt;0,
(
MAX('1ª EVA'!AM23,'1ª EVA'!AN23)*'1ª EVA'!$AM$13 +
'2ª EVA-solo'!AM25*'2ª EVA-solo'!$AM$13
)
/('1ª EVA'!$AM$13+'2ª EVA-solo'!$AM$13),
"")</f>
        <v/>
      </c>
      <c r="AN25" s="122"/>
      <c r="AO25" s="121">
        <f t="shared" ca="1" si="66"/>
        <v>0</v>
      </c>
      <c r="AP25" s="105">
        <f ca="1">IF(AP$16&gt;0,
(
MAX('1ª EVA'!AP23,'1ª EVA'!AQ23)*'1ª EVA'!AP$13 +
'2ª EVA-solo'!AP25*'2ª EVA-solo'!AP$13
)
/('1ª EVA'!AP$13+'2ª EVA-solo'!AP$13),
"")</f>
        <v>0</v>
      </c>
      <c r="AQ25" s="122"/>
      <c r="AR25" s="105">
        <f ca="1">IF(AR$16&gt;0,
(
MAX('1ª EVA'!AR23,'1ª EVA'!AS23)*'1ª EVA'!AR$13 +
'2ª EVA-solo'!AR25*'2ª EVA-solo'!AR$13
)
/('1ª EVA'!AR$13+'2ª EVA-solo'!AR$13),
"")</f>
        <v>0</v>
      </c>
      <c r="AS25" s="122"/>
      <c r="AT25" s="105" t="str">
        <f>IF(AT$16&gt;0,
(
MAX('1ª EVA'!AT23,'1ª EVA'!AU23)*'1ª EVA'!AT$13 +
'2ª EVA-solo'!AT25*'2ª EVA-solo'!AT$13
)
/('1ª EVA'!AT$13+'2ª EVA-solo'!AT$13),
"")</f>
        <v/>
      </c>
      <c r="AU25" s="122"/>
      <c r="AV25" s="105">
        <f ca="1">IF(AV$16&gt;0,
(
MAX('1ª EVA'!AV23,'1ª EVA'!AW23)*'1ª EVA'!AV$13 +
'2ª EVA-solo'!AV25*'2ª EVA-solo'!AV$13
)
/('1ª EVA'!AV$13+'2ª EVA-solo'!AV$13),
"")</f>
        <v>0</v>
      </c>
      <c r="AW25" s="122"/>
      <c r="AX25" s="105" t="str">
        <f>IF(AX$16&gt;0,
(
MAX('1ª EVA'!AX23,'1ª EVA'!AY23)*'1ª EVA'!AX$13 +
'2ª EVA-solo'!AX25*'2ª EVA-solo'!AX$13
)
/('1ª EVA'!AX$13+'2ª EVA-solo'!AX$13),
"")</f>
        <v/>
      </c>
      <c r="AY25" s="122"/>
      <c r="AZ25" s="105" t="str">
        <f>IF(AZ$16&gt;0,
(
MAX('1ª EVA'!AZ23,'1ª EVA'!BA23)*'1ª EVA'!AZ$13 +
'2ª EVA-solo'!AZ25*'2ª EVA-solo'!AZ$13
)
/('1ª EVA'!AZ$13+'2ª EVA-solo'!AZ$13),
"")</f>
        <v/>
      </c>
      <c r="BA25" s="122"/>
      <c r="BB25" s="121">
        <f t="shared" ca="1" si="67"/>
        <v>0</v>
      </c>
      <c r="BC25" s="105">
        <f ca="1">IF(BC$16&gt;0,
(
MAX('1ª EVA'!BC23,'1ª EVA'!BD23)*'1ª EVA'!BC$13 +
'2ª EVA-solo'!BC25*'2ª EVA-solo'!BC$13
)
/('1ª EVA'!BC$13+'2ª EVA-solo'!BC$13),
"")</f>
        <v>0</v>
      </c>
      <c r="BD25" s="122"/>
      <c r="BE25" s="105" t="str">
        <f>IF(BE$16&gt;0,
(
MAX('1ª EVA'!BE23,'1ª EVA'!BF23)*'1ª EVA'!BE$13 +
'2ª EVA-solo'!BE25*'2ª EVA-solo'!BE$13
)
/('1ª EVA'!BE$13+'2ª EVA-solo'!BE$13),
"")</f>
        <v/>
      </c>
      <c r="BF25" s="122"/>
      <c r="BG25" s="105" t="str">
        <f>IF(BG$16&gt;0,
(
MAX('1ª EVA'!BG23,'1ª EVA'!BH23)*'1ª EVA'!BG$13 +
'2ª EVA-solo'!BG25*'2ª EVA-solo'!BG$13
)
/('1ª EVA'!BG$13+'2ª EVA-solo'!BG$13),
"")</f>
        <v/>
      </c>
      <c r="BH25" s="122"/>
      <c r="BI25" s="105">
        <f ca="1">IF(BI$16&gt;0,
(
MAX('1ª EVA'!BI23,'1ª EVA'!BJ23)*'1ª EVA'!BI$13 +
'2ª EVA-solo'!BI25*'2ª EVA-solo'!BI$13
)
/('1ª EVA'!BI$13+'2ª EVA-solo'!BI$13),
"")</f>
        <v>0</v>
      </c>
      <c r="BJ25" s="122"/>
      <c r="BK25" s="105" t="str">
        <f>IF(BK$16&gt;0,
(
MAX('1ª EVA'!BK23,'1ª EVA'!BL23)*'1ª EVA'!BK$13 +
'2ª EVA-solo'!BK25*'2ª EVA-solo'!BK$13
)
/('1ª EVA'!BK$13+'2ª EVA-solo'!BK$13),
"")</f>
        <v/>
      </c>
      <c r="BL25" s="122"/>
      <c r="BM25" s="105" t="str">
        <f>IF(BM$16&gt;0,
(
MAX('1ª EVA'!BM23,'1ª EVA'!BN23)*'1ª EVA'!BM$13 +
'2ª EVA-solo'!BM25*'2ª EVA-solo'!BM$13
)
/('1ª EVA'!BM$13+'2ª EVA-solo'!BM$13),
"")</f>
        <v/>
      </c>
      <c r="BN25" s="122"/>
      <c r="BO25" s="121">
        <f t="shared" ca="1" si="68"/>
        <v>0</v>
      </c>
      <c r="BP25" s="105">
        <f ca="1">IF(BP$16&gt;0,
(
MAX('1ª EVA'!BP23,'1ª EVA'!BQ23)*'1ª EVA'!BP$13 +
'2ª EVA-solo'!BP25*'2ª EVA-solo'!BP$13
)
/('1ª EVA'!BP$13+'2ª EVA-solo'!BP$13),
"")</f>
        <v>0</v>
      </c>
      <c r="BQ25" s="122"/>
      <c r="BR25" s="105" t="str">
        <f>IF(BR$16&gt;0,
(
MAX('1ª EVA'!BR23,'1ª EVA'!BS23)*'1ª EVA'!BR$13 +
'2ª EVA-solo'!BR25*'2ª EVA-solo'!BR$13
)
/('1ª EVA'!BR$13+'2ª EVA-solo'!BR$13),
"")</f>
        <v/>
      </c>
      <c r="BS25" s="122"/>
      <c r="BT25" s="105" t="str">
        <f>IF(BT$16&gt;0,
(
MAX('1ª EVA'!BT23,'1ª EVA'!BU23)*'1ª EVA'!BT$13 +
'2ª EVA-solo'!BT25*'2ª EVA-solo'!BT$13
)
/('1ª EVA'!BT$13+'2ª EVA-solo'!BT$13),
"")</f>
        <v/>
      </c>
      <c r="BU25" s="122"/>
      <c r="BV25" s="105" t="str">
        <f>IF(BV$16&gt;0,
(
MAX('1ª EVA'!BV23,'1ª EVA'!BW23)*'1ª EVA'!BV$13 +
'2ª EVA-solo'!BV25*'2ª EVA-solo'!BV$13
)
/('1ª EVA'!BV$13+'2ª EVA-solo'!BV$13),
"")</f>
        <v/>
      </c>
      <c r="BW25" s="122"/>
      <c r="BX25" s="105" t="str">
        <f>IF(BX$16&gt;0,
(
MAX('1ª EVA'!BX23,'1ª EVA'!BY23)*'1ª EVA'!BX$13 +
'2ª EVA-solo'!BX25*'2ª EVA-solo'!BX$13
)
/('1ª EVA'!BX$13+'2ª EVA-solo'!BX$13),
"")</f>
        <v/>
      </c>
      <c r="BY25" s="122"/>
      <c r="BZ25" s="105" t="str">
        <f>IF(BZ$16&gt;0,
(
MAX('1ª EVA'!BZ23,'1ª EVA'!CA23)*'1ª EVA'!BZ$13 +
'2ª EVA-solo'!BZ25*'2ª EVA-solo'!BZ$13
)
/('1ª EVA'!BZ$13+'2ª EVA-solo'!BZ$13),
"")</f>
        <v/>
      </c>
      <c r="CA25" s="122"/>
      <c r="CB25" s="136">
        <f t="shared" ca="1" si="69"/>
        <v>0</v>
      </c>
    </row>
    <row r="26" spans="1:82" ht="18" x14ac:dyDescent="0.25">
      <c r="A26" s="65">
        <v>0</v>
      </c>
      <c r="B26" s="121">
        <f t="shared" ca="1" si="63"/>
        <v>0</v>
      </c>
      <c r="C26" s="105">
        <f ca="1">IFERROR(IF(C$16&gt;0,(
   MAX('1ª EVA'!C24,'1ª EVA'!D24)*'1ª EVA'!C$13 +
   '2ª EVA-solo'!C26*'2ª EVA-solo'!C$13
)
/('1ª EVA'!C$13+'2ª EVA-solo'!C$13),""),"")</f>
        <v>0</v>
      </c>
      <c r="D26" s="122"/>
      <c r="E26" s="105">
        <f ca="1">IFERROR(IF(E$16&gt;0,(
   MAX('1ª EVA'!E24,'1ª EVA'!F24)*'1ª EVA'!E$13 +
   '2ª EVA-solo'!E26*'2ª EVA-solo'!E$13
)
/('1ª EVA'!E$13+'2ª EVA-solo'!E$13),""),"")</f>
        <v>0</v>
      </c>
      <c r="F26" s="122"/>
      <c r="G26" s="105">
        <f ca="1">IFERROR(IF(G$16&gt;0,(
   MAX('1ª EVA'!G24,'1ª EVA'!H24)*'1ª EVA'!G$13 +
   '2ª EVA-solo'!G26*'2ª EVA-solo'!G$13
)
/('1ª EVA'!G$13+'2ª EVA-solo'!G$13),""),"")</f>
        <v>0</v>
      </c>
      <c r="H26" s="122"/>
      <c r="I26" s="105">
        <f ca="1">IFERROR(IF(I$16&gt;0,(
   MAX('1ª EVA'!I24,'1ª EVA'!J24)*'1ª EVA'!I$13 +
   '2ª EVA-solo'!I26*'2ª EVA-solo'!I$13
)
/('1ª EVA'!I$13+'2ª EVA-solo'!I$13),""),"")</f>
        <v>0</v>
      </c>
      <c r="J26" s="122"/>
      <c r="K26" s="105">
        <f ca="1">IFERROR(IF(K$16&gt;0,(
   MAX('1ª EVA'!K24,'1ª EVA'!L24)*'1ª EVA'!K$13 +
   '2ª EVA-solo'!K26*'2ª EVA-solo'!K$13
)
/('1ª EVA'!K$13+'2ª EVA-solo'!K$13),""),"")</f>
        <v>0</v>
      </c>
      <c r="L26" s="122"/>
      <c r="M26" s="105" t="str">
        <f>IFERROR(IF(M$16&gt;0,(
   MAX('1ª EVA'!M24,'1ª EVA'!N24)*'1ª EVA'!M$13 +
   '2ª EVA-solo'!M26*'2ª EVA-solo'!M$13
)
/('1ª EVA'!M$13+'2ª EVA-solo'!M$13),""),"")</f>
        <v/>
      </c>
      <c r="N26" s="122"/>
      <c r="O26" s="121">
        <f t="shared" ca="1" si="64"/>
        <v>0</v>
      </c>
      <c r="P26" s="105">
        <f ca="1">IF(P$16&gt;0,(
   MAX('1ª EVA'!P24,'1ª EVA'!Q24)*'1ª EVA'!$P$13 +
   '2ª EVA-solo'!P26*'2ª EVA-solo'!$P$13
)
/('1ª EVA'!$P$13 + '2ª EVA-solo'!$P$13),"")</f>
        <v>0</v>
      </c>
      <c r="Q26" s="122"/>
      <c r="R26" s="105">
        <f ca="1">IF(R$16&gt;0,(
   MAX('1ª EVA'!R24,'1ª EVA'!S24)*'1ª EVA'!$R$13 +
   '2ª EVA-solo'!R26*'2ª EVA-solo'!$R$13
)
/('1ª EVA'!$R$13 + '2ª EVA-solo'!$R$13),"")</f>
        <v>0</v>
      </c>
      <c r="S26" s="122"/>
      <c r="T26" s="105">
        <f ca="1">IF(T$16&gt;0,(
   MAX('1ª EVA'!T24,'1ª EVA'!U24)*'1ª EVA'!$T$13 +
   '2ª EVA-solo'!T26*'2ª EVA-solo'!$T$13
)
/('1ª EVA'!$T$13 + '2ª EVA-solo'!$T$13),"")</f>
        <v>0</v>
      </c>
      <c r="U26" s="122"/>
      <c r="V26" s="105">
        <f ca="1">IF(V$16&gt;0,(
   MAX('1ª EVA'!V24,'1ª EVA'!W24)*'1ª EVA'!$V$13 +
   '2ª EVA-solo'!V26*'2ª EVA-solo'!$V$13
)
/('1ª EVA'!$V$13 + '2ª EVA-solo'!$V$13),"")</f>
        <v>0</v>
      </c>
      <c r="W26" s="122"/>
      <c r="X26" s="105">
        <f ca="1">IF(X$16&gt;0,(
   MAX('1ª EVA'!X24,'1ª EVA'!Y24)*'1ª EVA'!$X$13 +
   '2ª EVA-solo'!X26*'2ª EVA-solo'!$X$13
)
/('1ª EVA'!$X$13 + '2ª EVA-solo'!$X$13),"")</f>
        <v>0</v>
      </c>
      <c r="Y26" s="122"/>
      <c r="Z26" s="105" t="str">
        <f>IF(Z$16&gt;0,(
   MAX('1ª EVA'!Z24,'1ª EVA'!AA24)*'1ª EVA'!$Z$13 +
   '2ª EVA-solo'!Z26*'2ª EVA-solo'!$Z$13
)
/('1ª EVA'!$Z$13+'2ª EVA-solo'!$Z$13),"")</f>
        <v/>
      </c>
      <c r="AA26" s="122"/>
      <c r="AB26" s="121">
        <f t="shared" ca="1" si="65"/>
        <v>0</v>
      </c>
      <c r="AC26" s="105">
        <f ca="1">IF(AC$16&gt;0,
(
MAX('1ª EVA'!AC24,'1ª EVA'!AD24)*'1ª EVA'!$AC$13 +
'2ª EVA-solo'!AC26*'2ª EVA-solo'!$AC$13
)
/('1ª EVA'!$AC$13+'2ª EVA-solo'!$AC$13),
"")</f>
        <v>0</v>
      </c>
      <c r="AD26" s="122"/>
      <c r="AE26" s="105" t="str">
        <f>IF(AE$16&gt;0,
(
MAX('1ª EVA'!AE24,'1ª EVA'!AF24)*'1ª EVA'!$AE$13 +
'2ª EVA-solo'!AE26*'2ª EVA-solo'!$AE$13
)
/('1ª EVA'!$AE$13+'2ª EVA-solo'!$AE$13),
"")</f>
        <v/>
      </c>
      <c r="AF26" s="122"/>
      <c r="AG26" s="105">
        <f ca="1">IF(AG$16&gt;0,
(
MAX('1ª EVA'!AG24,'1ª EVA'!AH24)*'1ª EVA'!$AG$13 +
'2ª EVA-solo'!AG26*'2ª EVA-solo'!$AG$13
)
/('1ª EVA'!$AG$13+'2ª EVA-solo'!$AG$13),
"")</f>
        <v>0</v>
      </c>
      <c r="AH26" s="122"/>
      <c r="AI26" s="105">
        <f ca="1">IF(AI$16&gt;0,
(
MAX('1ª EVA'!AI24,'1ª EVA'!AJ24)*'1ª EVA'!$AI$13 +
'2ª EVA-solo'!AI26*'2ª EVA-solo'!$AI$13
)
/('1ª EVA'!$AI$13+'2ª EVA-solo'!$AI$13),
"")</f>
        <v>0</v>
      </c>
      <c r="AJ26" s="122"/>
      <c r="AK26" s="105">
        <f ca="1">IF(AK$16&gt;0,
(
MAX('1ª EVA'!AK24,'1ª EVA'!AL24)*'1ª EVA'!$AK$13 +
'2ª EVA-solo'!AK26*'2ª EVA-solo'!$AK$13
)
/('1ª EVA'!$AK$13+'2ª EVA-solo'!$AK$13),
"")</f>
        <v>0</v>
      </c>
      <c r="AL26" s="122"/>
      <c r="AM26" s="105" t="str">
        <f>IF(AM$16&gt;0,
(
MAX('1ª EVA'!AM24,'1ª EVA'!AN24)*'1ª EVA'!$AM$13 +
'2ª EVA-solo'!AM26*'2ª EVA-solo'!$AM$13
)
/('1ª EVA'!$AM$13+'2ª EVA-solo'!$AM$13),
"")</f>
        <v/>
      </c>
      <c r="AN26" s="122"/>
      <c r="AO26" s="121">
        <f t="shared" ca="1" si="66"/>
        <v>0</v>
      </c>
      <c r="AP26" s="105">
        <f ca="1">IF(AP$16&gt;0,
(
MAX('1ª EVA'!AP24,'1ª EVA'!AQ24)*'1ª EVA'!AP$13 +
'2ª EVA-solo'!AP26*'2ª EVA-solo'!AP$13
)
/('1ª EVA'!AP$13+'2ª EVA-solo'!AP$13),
"")</f>
        <v>0</v>
      </c>
      <c r="AQ26" s="122"/>
      <c r="AR26" s="105">
        <f ca="1">IF(AR$16&gt;0,
(
MAX('1ª EVA'!AR24,'1ª EVA'!AS24)*'1ª EVA'!AR$13 +
'2ª EVA-solo'!AR26*'2ª EVA-solo'!AR$13
)
/('1ª EVA'!AR$13+'2ª EVA-solo'!AR$13),
"")</f>
        <v>0</v>
      </c>
      <c r="AS26" s="122"/>
      <c r="AT26" s="105" t="str">
        <f>IF(AT$16&gt;0,
(
MAX('1ª EVA'!AT24,'1ª EVA'!AU24)*'1ª EVA'!AT$13 +
'2ª EVA-solo'!AT26*'2ª EVA-solo'!AT$13
)
/('1ª EVA'!AT$13+'2ª EVA-solo'!AT$13),
"")</f>
        <v/>
      </c>
      <c r="AU26" s="122"/>
      <c r="AV26" s="105">
        <f ca="1">IF(AV$16&gt;0,
(
MAX('1ª EVA'!AV24,'1ª EVA'!AW24)*'1ª EVA'!AV$13 +
'2ª EVA-solo'!AV26*'2ª EVA-solo'!AV$13
)
/('1ª EVA'!AV$13+'2ª EVA-solo'!AV$13),
"")</f>
        <v>0</v>
      </c>
      <c r="AW26" s="122"/>
      <c r="AX26" s="105" t="str">
        <f>IF(AX$16&gt;0,
(
MAX('1ª EVA'!AX24,'1ª EVA'!AY24)*'1ª EVA'!AX$13 +
'2ª EVA-solo'!AX26*'2ª EVA-solo'!AX$13
)
/('1ª EVA'!AX$13+'2ª EVA-solo'!AX$13),
"")</f>
        <v/>
      </c>
      <c r="AY26" s="122"/>
      <c r="AZ26" s="105" t="str">
        <f>IF(AZ$16&gt;0,
(
MAX('1ª EVA'!AZ24,'1ª EVA'!BA24)*'1ª EVA'!AZ$13 +
'2ª EVA-solo'!AZ26*'2ª EVA-solo'!AZ$13
)
/('1ª EVA'!AZ$13+'2ª EVA-solo'!AZ$13),
"")</f>
        <v/>
      </c>
      <c r="BA26" s="122"/>
      <c r="BB26" s="121">
        <f t="shared" ca="1" si="67"/>
        <v>0</v>
      </c>
      <c r="BC26" s="105">
        <f ca="1">IF(BC$16&gt;0,
(
MAX('1ª EVA'!BC24,'1ª EVA'!BD24)*'1ª EVA'!BC$13 +
'2ª EVA-solo'!BC26*'2ª EVA-solo'!BC$13
)
/('1ª EVA'!BC$13+'2ª EVA-solo'!BC$13),
"")</f>
        <v>0</v>
      </c>
      <c r="BD26" s="122"/>
      <c r="BE26" s="105" t="str">
        <f>IF(BE$16&gt;0,
(
MAX('1ª EVA'!BE24,'1ª EVA'!BF24)*'1ª EVA'!BE$13 +
'2ª EVA-solo'!BE26*'2ª EVA-solo'!BE$13
)
/('1ª EVA'!BE$13+'2ª EVA-solo'!BE$13),
"")</f>
        <v/>
      </c>
      <c r="BF26" s="122"/>
      <c r="BG26" s="105" t="str">
        <f>IF(BG$16&gt;0,
(
MAX('1ª EVA'!BG24,'1ª EVA'!BH24)*'1ª EVA'!BG$13 +
'2ª EVA-solo'!BG26*'2ª EVA-solo'!BG$13
)
/('1ª EVA'!BG$13+'2ª EVA-solo'!BG$13),
"")</f>
        <v/>
      </c>
      <c r="BH26" s="122"/>
      <c r="BI26" s="105">
        <f ca="1">IF(BI$16&gt;0,
(
MAX('1ª EVA'!BI24,'1ª EVA'!BJ24)*'1ª EVA'!BI$13 +
'2ª EVA-solo'!BI26*'2ª EVA-solo'!BI$13
)
/('1ª EVA'!BI$13+'2ª EVA-solo'!BI$13),
"")</f>
        <v>0</v>
      </c>
      <c r="BJ26" s="122"/>
      <c r="BK26" s="105" t="str">
        <f>IF(BK$16&gt;0,
(
MAX('1ª EVA'!BK24,'1ª EVA'!BL24)*'1ª EVA'!BK$13 +
'2ª EVA-solo'!BK26*'2ª EVA-solo'!BK$13
)
/('1ª EVA'!BK$13+'2ª EVA-solo'!BK$13),
"")</f>
        <v/>
      </c>
      <c r="BL26" s="122"/>
      <c r="BM26" s="105" t="str">
        <f>IF(BM$16&gt;0,
(
MAX('1ª EVA'!BM24,'1ª EVA'!BN24)*'1ª EVA'!BM$13 +
'2ª EVA-solo'!BM26*'2ª EVA-solo'!BM$13
)
/('1ª EVA'!BM$13+'2ª EVA-solo'!BM$13),
"")</f>
        <v/>
      </c>
      <c r="BN26" s="122"/>
      <c r="BO26" s="121">
        <f t="shared" ca="1" si="68"/>
        <v>0</v>
      </c>
      <c r="BP26" s="105">
        <f ca="1">IF(BP$16&gt;0,
(
MAX('1ª EVA'!BP24,'1ª EVA'!BQ24)*'1ª EVA'!BP$13 +
'2ª EVA-solo'!BP26*'2ª EVA-solo'!BP$13
)
/('1ª EVA'!BP$13+'2ª EVA-solo'!BP$13),
"")</f>
        <v>0</v>
      </c>
      <c r="BQ26" s="122"/>
      <c r="BR26" s="105" t="str">
        <f>IF(BR$16&gt;0,
(
MAX('1ª EVA'!BR24,'1ª EVA'!BS24)*'1ª EVA'!BR$13 +
'2ª EVA-solo'!BR26*'2ª EVA-solo'!BR$13
)
/('1ª EVA'!BR$13+'2ª EVA-solo'!BR$13),
"")</f>
        <v/>
      </c>
      <c r="BS26" s="122"/>
      <c r="BT26" s="105" t="str">
        <f>IF(BT$16&gt;0,
(
MAX('1ª EVA'!BT24,'1ª EVA'!BU24)*'1ª EVA'!BT$13 +
'2ª EVA-solo'!BT26*'2ª EVA-solo'!BT$13
)
/('1ª EVA'!BT$13+'2ª EVA-solo'!BT$13),
"")</f>
        <v/>
      </c>
      <c r="BU26" s="122"/>
      <c r="BV26" s="105" t="str">
        <f>IF(BV$16&gt;0,
(
MAX('1ª EVA'!BV24,'1ª EVA'!BW24)*'1ª EVA'!BV$13 +
'2ª EVA-solo'!BV26*'2ª EVA-solo'!BV$13
)
/('1ª EVA'!BV$13+'2ª EVA-solo'!BV$13),
"")</f>
        <v/>
      </c>
      <c r="BW26" s="122"/>
      <c r="BX26" s="105" t="str">
        <f>IF(BX$16&gt;0,
(
MAX('1ª EVA'!BX24,'1ª EVA'!BY24)*'1ª EVA'!BX$13 +
'2ª EVA-solo'!BX26*'2ª EVA-solo'!BX$13
)
/('1ª EVA'!BX$13+'2ª EVA-solo'!BX$13),
"")</f>
        <v/>
      </c>
      <c r="BY26" s="122"/>
      <c r="BZ26" s="105" t="str">
        <f>IF(BZ$16&gt;0,
(
MAX('1ª EVA'!BZ24,'1ª EVA'!CA24)*'1ª EVA'!BZ$13 +
'2ª EVA-solo'!BZ26*'2ª EVA-solo'!BZ$13
)
/('1ª EVA'!BZ$13+'2ª EVA-solo'!BZ$13),
"")</f>
        <v/>
      </c>
      <c r="CA26" s="122"/>
      <c r="CB26" s="136">
        <f t="shared" ca="1" si="69"/>
        <v>0</v>
      </c>
    </row>
    <row r="27" spans="1:82" ht="18" x14ac:dyDescent="0.25">
      <c r="A27" s="65">
        <v>0</v>
      </c>
      <c r="B27" s="121">
        <f t="shared" ca="1" si="63"/>
        <v>0</v>
      </c>
      <c r="C27" s="105">
        <f ca="1">IFERROR(IF(C$16&gt;0,(
   MAX('1ª EVA'!C25,'1ª EVA'!D25)*'1ª EVA'!C$13 +
   '2ª EVA-solo'!C27*'2ª EVA-solo'!C$13
)
/('1ª EVA'!C$13+'2ª EVA-solo'!C$13),""),"")</f>
        <v>0</v>
      </c>
      <c r="D27" s="122"/>
      <c r="E27" s="105">
        <f ca="1">IFERROR(IF(E$16&gt;0,(
   MAX('1ª EVA'!E25,'1ª EVA'!F25)*'1ª EVA'!E$13 +
   '2ª EVA-solo'!E27*'2ª EVA-solo'!E$13
)
/('1ª EVA'!E$13+'2ª EVA-solo'!E$13),""),"")</f>
        <v>0</v>
      </c>
      <c r="F27" s="122"/>
      <c r="G27" s="105">
        <f ca="1">IFERROR(IF(G$16&gt;0,(
   MAX('1ª EVA'!G25,'1ª EVA'!H25)*'1ª EVA'!G$13 +
   '2ª EVA-solo'!G27*'2ª EVA-solo'!G$13
)
/('1ª EVA'!G$13+'2ª EVA-solo'!G$13),""),"")</f>
        <v>0</v>
      </c>
      <c r="H27" s="122"/>
      <c r="I27" s="105">
        <f ca="1">IFERROR(IF(I$16&gt;0,(
   MAX('1ª EVA'!I25,'1ª EVA'!J25)*'1ª EVA'!I$13 +
   '2ª EVA-solo'!I27*'2ª EVA-solo'!I$13
)
/('1ª EVA'!I$13+'2ª EVA-solo'!I$13),""),"")</f>
        <v>0</v>
      </c>
      <c r="J27" s="122"/>
      <c r="K27" s="105">
        <f ca="1">IFERROR(IF(K$16&gt;0,(
   MAX('1ª EVA'!K25,'1ª EVA'!L25)*'1ª EVA'!K$13 +
   '2ª EVA-solo'!K27*'2ª EVA-solo'!K$13
)
/('1ª EVA'!K$13+'2ª EVA-solo'!K$13),""),"")</f>
        <v>0</v>
      </c>
      <c r="L27" s="122"/>
      <c r="M27" s="105" t="str">
        <f>IFERROR(IF(M$16&gt;0,(
   MAX('1ª EVA'!M25,'1ª EVA'!N25)*'1ª EVA'!M$13 +
   '2ª EVA-solo'!M27*'2ª EVA-solo'!M$13
)
/('1ª EVA'!M$13+'2ª EVA-solo'!M$13),""),"")</f>
        <v/>
      </c>
      <c r="N27" s="122"/>
      <c r="O27" s="121">
        <f t="shared" ca="1" si="64"/>
        <v>0</v>
      </c>
      <c r="P27" s="105">
        <f ca="1">IF(P$16&gt;0,(
   MAX('1ª EVA'!P25,'1ª EVA'!Q25)*'1ª EVA'!$P$13 +
   '2ª EVA-solo'!P27*'2ª EVA-solo'!$P$13
)
/('1ª EVA'!$P$13 + '2ª EVA-solo'!$P$13),"")</f>
        <v>0</v>
      </c>
      <c r="Q27" s="122"/>
      <c r="R27" s="105">
        <f ca="1">IF(R$16&gt;0,(
   MAX('1ª EVA'!R25,'1ª EVA'!S25)*'1ª EVA'!$R$13 +
   '2ª EVA-solo'!R27*'2ª EVA-solo'!$R$13
)
/('1ª EVA'!$R$13 + '2ª EVA-solo'!$R$13),"")</f>
        <v>0</v>
      </c>
      <c r="S27" s="122"/>
      <c r="T27" s="105">
        <f ca="1">IF(T$16&gt;0,(
   MAX('1ª EVA'!T25,'1ª EVA'!U25)*'1ª EVA'!$T$13 +
   '2ª EVA-solo'!T27*'2ª EVA-solo'!$T$13
)
/('1ª EVA'!$T$13 + '2ª EVA-solo'!$T$13),"")</f>
        <v>0</v>
      </c>
      <c r="U27" s="122"/>
      <c r="V27" s="105">
        <f ca="1">IF(V$16&gt;0,(
   MAX('1ª EVA'!V25,'1ª EVA'!W25)*'1ª EVA'!$V$13 +
   '2ª EVA-solo'!V27*'2ª EVA-solo'!$V$13
)
/('1ª EVA'!$V$13 + '2ª EVA-solo'!$V$13),"")</f>
        <v>0</v>
      </c>
      <c r="W27" s="122"/>
      <c r="X27" s="105">
        <f ca="1">IF(X$16&gt;0,(
   MAX('1ª EVA'!X25,'1ª EVA'!Y25)*'1ª EVA'!$X$13 +
   '2ª EVA-solo'!X27*'2ª EVA-solo'!$X$13
)
/('1ª EVA'!$X$13 + '2ª EVA-solo'!$X$13),"")</f>
        <v>0</v>
      </c>
      <c r="Y27" s="122"/>
      <c r="Z27" s="105" t="str">
        <f>IF(Z$16&gt;0,(
   MAX('1ª EVA'!Z25,'1ª EVA'!AA25)*'1ª EVA'!$Z$13 +
   '2ª EVA-solo'!Z27*'2ª EVA-solo'!$Z$13
)
/('1ª EVA'!$Z$13+'2ª EVA-solo'!$Z$13),"")</f>
        <v/>
      </c>
      <c r="AA27" s="122"/>
      <c r="AB27" s="121">
        <f t="shared" ca="1" si="65"/>
        <v>0</v>
      </c>
      <c r="AC27" s="105">
        <f ca="1">IF(AC$16&gt;0,
(
MAX('1ª EVA'!AC25,'1ª EVA'!AD25)*'1ª EVA'!$AC$13 +
'2ª EVA-solo'!AC27*'2ª EVA-solo'!$AC$13
)
/('1ª EVA'!$AC$13+'2ª EVA-solo'!$AC$13),
"")</f>
        <v>0</v>
      </c>
      <c r="AD27" s="122"/>
      <c r="AE27" s="105" t="str">
        <f>IF(AE$16&gt;0,
(
MAX('1ª EVA'!AE25,'1ª EVA'!AF25)*'1ª EVA'!$AE$13 +
'2ª EVA-solo'!AE27*'2ª EVA-solo'!$AE$13
)
/('1ª EVA'!$AE$13+'2ª EVA-solo'!$AE$13),
"")</f>
        <v/>
      </c>
      <c r="AF27" s="122"/>
      <c r="AG27" s="105">
        <f ca="1">IF(AG$16&gt;0,
(
MAX('1ª EVA'!AG25,'1ª EVA'!AH25)*'1ª EVA'!$AG$13 +
'2ª EVA-solo'!AG27*'2ª EVA-solo'!$AG$13
)
/('1ª EVA'!$AG$13+'2ª EVA-solo'!$AG$13),
"")</f>
        <v>0</v>
      </c>
      <c r="AH27" s="122"/>
      <c r="AI27" s="105">
        <f ca="1">IF(AI$16&gt;0,
(
MAX('1ª EVA'!AI25,'1ª EVA'!AJ25)*'1ª EVA'!$AI$13 +
'2ª EVA-solo'!AI27*'2ª EVA-solo'!$AI$13
)
/('1ª EVA'!$AI$13+'2ª EVA-solo'!$AI$13),
"")</f>
        <v>0</v>
      </c>
      <c r="AJ27" s="122"/>
      <c r="AK27" s="105">
        <f ca="1">IF(AK$16&gt;0,
(
MAX('1ª EVA'!AK25,'1ª EVA'!AL25)*'1ª EVA'!$AK$13 +
'2ª EVA-solo'!AK27*'2ª EVA-solo'!$AK$13
)
/('1ª EVA'!$AK$13+'2ª EVA-solo'!$AK$13),
"")</f>
        <v>0</v>
      </c>
      <c r="AL27" s="122"/>
      <c r="AM27" s="105" t="str">
        <f>IF(AM$16&gt;0,
(
MAX('1ª EVA'!AM25,'1ª EVA'!AN25)*'1ª EVA'!$AM$13 +
'2ª EVA-solo'!AM27*'2ª EVA-solo'!$AM$13
)
/('1ª EVA'!$AM$13+'2ª EVA-solo'!$AM$13),
"")</f>
        <v/>
      </c>
      <c r="AN27" s="122"/>
      <c r="AO27" s="121">
        <f t="shared" ca="1" si="66"/>
        <v>0</v>
      </c>
      <c r="AP27" s="105">
        <f ca="1">IF(AP$16&gt;0,
(
MAX('1ª EVA'!AP25,'1ª EVA'!AQ25)*'1ª EVA'!AP$13 +
'2ª EVA-solo'!AP27*'2ª EVA-solo'!AP$13
)
/('1ª EVA'!AP$13+'2ª EVA-solo'!AP$13),
"")</f>
        <v>0</v>
      </c>
      <c r="AQ27" s="122"/>
      <c r="AR27" s="105">
        <f ca="1">IF(AR$16&gt;0,
(
MAX('1ª EVA'!AR25,'1ª EVA'!AS25)*'1ª EVA'!AR$13 +
'2ª EVA-solo'!AR27*'2ª EVA-solo'!AR$13
)
/('1ª EVA'!AR$13+'2ª EVA-solo'!AR$13),
"")</f>
        <v>0</v>
      </c>
      <c r="AS27" s="122"/>
      <c r="AT27" s="105" t="str">
        <f>IF(AT$16&gt;0,
(
MAX('1ª EVA'!AT25,'1ª EVA'!AU25)*'1ª EVA'!AT$13 +
'2ª EVA-solo'!AT27*'2ª EVA-solo'!AT$13
)
/('1ª EVA'!AT$13+'2ª EVA-solo'!AT$13),
"")</f>
        <v/>
      </c>
      <c r="AU27" s="122"/>
      <c r="AV27" s="105">
        <f ca="1">IF(AV$16&gt;0,
(
MAX('1ª EVA'!AV25,'1ª EVA'!AW25)*'1ª EVA'!AV$13 +
'2ª EVA-solo'!AV27*'2ª EVA-solo'!AV$13
)
/('1ª EVA'!AV$13+'2ª EVA-solo'!AV$13),
"")</f>
        <v>0</v>
      </c>
      <c r="AW27" s="122"/>
      <c r="AX27" s="105" t="str">
        <f>IF(AX$16&gt;0,
(
MAX('1ª EVA'!AX25,'1ª EVA'!AY25)*'1ª EVA'!AX$13 +
'2ª EVA-solo'!AX27*'2ª EVA-solo'!AX$13
)
/('1ª EVA'!AX$13+'2ª EVA-solo'!AX$13),
"")</f>
        <v/>
      </c>
      <c r="AY27" s="122"/>
      <c r="AZ27" s="105" t="str">
        <f>IF(AZ$16&gt;0,
(
MAX('1ª EVA'!AZ25,'1ª EVA'!BA25)*'1ª EVA'!AZ$13 +
'2ª EVA-solo'!AZ27*'2ª EVA-solo'!AZ$13
)
/('1ª EVA'!AZ$13+'2ª EVA-solo'!AZ$13),
"")</f>
        <v/>
      </c>
      <c r="BA27" s="122"/>
      <c r="BB27" s="121">
        <f t="shared" ca="1" si="67"/>
        <v>0</v>
      </c>
      <c r="BC27" s="105">
        <f ca="1">IF(BC$16&gt;0,
(
MAX('1ª EVA'!BC25,'1ª EVA'!BD25)*'1ª EVA'!BC$13 +
'2ª EVA-solo'!BC27*'2ª EVA-solo'!BC$13
)
/('1ª EVA'!BC$13+'2ª EVA-solo'!BC$13),
"")</f>
        <v>0</v>
      </c>
      <c r="BD27" s="122"/>
      <c r="BE27" s="105" t="str">
        <f>IF(BE$16&gt;0,
(
MAX('1ª EVA'!BE25,'1ª EVA'!BF25)*'1ª EVA'!BE$13 +
'2ª EVA-solo'!BE27*'2ª EVA-solo'!BE$13
)
/('1ª EVA'!BE$13+'2ª EVA-solo'!BE$13),
"")</f>
        <v/>
      </c>
      <c r="BF27" s="122"/>
      <c r="BG27" s="105" t="str">
        <f>IF(BG$16&gt;0,
(
MAX('1ª EVA'!BG25,'1ª EVA'!BH25)*'1ª EVA'!BG$13 +
'2ª EVA-solo'!BG27*'2ª EVA-solo'!BG$13
)
/('1ª EVA'!BG$13+'2ª EVA-solo'!BG$13),
"")</f>
        <v/>
      </c>
      <c r="BH27" s="122"/>
      <c r="BI27" s="105">
        <f ca="1">IF(BI$16&gt;0,
(
MAX('1ª EVA'!BI25,'1ª EVA'!BJ25)*'1ª EVA'!BI$13 +
'2ª EVA-solo'!BI27*'2ª EVA-solo'!BI$13
)
/('1ª EVA'!BI$13+'2ª EVA-solo'!BI$13),
"")</f>
        <v>0</v>
      </c>
      <c r="BJ27" s="122"/>
      <c r="BK27" s="105" t="str">
        <f>IF(BK$16&gt;0,
(
MAX('1ª EVA'!BK25,'1ª EVA'!BL25)*'1ª EVA'!BK$13 +
'2ª EVA-solo'!BK27*'2ª EVA-solo'!BK$13
)
/('1ª EVA'!BK$13+'2ª EVA-solo'!BK$13),
"")</f>
        <v/>
      </c>
      <c r="BL27" s="122"/>
      <c r="BM27" s="105" t="str">
        <f>IF(BM$16&gt;0,
(
MAX('1ª EVA'!BM25,'1ª EVA'!BN25)*'1ª EVA'!BM$13 +
'2ª EVA-solo'!BM27*'2ª EVA-solo'!BM$13
)
/('1ª EVA'!BM$13+'2ª EVA-solo'!BM$13),
"")</f>
        <v/>
      </c>
      <c r="BN27" s="122"/>
      <c r="BO27" s="121">
        <f t="shared" ca="1" si="68"/>
        <v>0</v>
      </c>
      <c r="BP27" s="105">
        <f ca="1">IF(BP$16&gt;0,
(
MAX('1ª EVA'!BP25,'1ª EVA'!BQ25)*'1ª EVA'!BP$13 +
'2ª EVA-solo'!BP27*'2ª EVA-solo'!BP$13
)
/('1ª EVA'!BP$13+'2ª EVA-solo'!BP$13),
"")</f>
        <v>0</v>
      </c>
      <c r="BQ27" s="122"/>
      <c r="BR27" s="105" t="str">
        <f>IF(BR$16&gt;0,
(
MAX('1ª EVA'!BR25,'1ª EVA'!BS25)*'1ª EVA'!BR$13 +
'2ª EVA-solo'!BR27*'2ª EVA-solo'!BR$13
)
/('1ª EVA'!BR$13+'2ª EVA-solo'!BR$13),
"")</f>
        <v/>
      </c>
      <c r="BS27" s="122"/>
      <c r="BT27" s="105" t="str">
        <f>IF(BT$16&gt;0,
(
MAX('1ª EVA'!BT25,'1ª EVA'!BU25)*'1ª EVA'!BT$13 +
'2ª EVA-solo'!BT27*'2ª EVA-solo'!BT$13
)
/('1ª EVA'!BT$13+'2ª EVA-solo'!BT$13),
"")</f>
        <v/>
      </c>
      <c r="BU27" s="122"/>
      <c r="BV27" s="105" t="str">
        <f>IF(BV$16&gt;0,
(
MAX('1ª EVA'!BV25,'1ª EVA'!BW25)*'1ª EVA'!BV$13 +
'2ª EVA-solo'!BV27*'2ª EVA-solo'!BV$13
)
/('1ª EVA'!BV$13+'2ª EVA-solo'!BV$13),
"")</f>
        <v/>
      </c>
      <c r="BW27" s="122"/>
      <c r="BX27" s="105" t="str">
        <f>IF(BX$16&gt;0,
(
MAX('1ª EVA'!BX25,'1ª EVA'!BY25)*'1ª EVA'!BX$13 +
'2ª EVA-solo'!BX27*'2ª EVA-solo'!BX$13
)
/('1ª EVA'!BX$13+'2ª EVA-solo'!BX$13),
"")</f>
        <v/>
      </c>
      <c r="BY27" s="122"/>
      <c r="BZ27" s="105" t="str">
        <f>IF(BZ$16&gt;0,
(
MAX('1ª EVA'!BZ25,'1ª EVA'!CA25)*'1ª EVA'!BZ$13 +
'2ª EVA-solo'!BZ27*'2ª EVA-solo'!BZ$13
)
/('1ª EVA'!BZ$13+'2ª EVA-solo'!BZ$13),
"")</f>
        <v/>
      </c>
      <c r="CA27" s="122"/>
      <c r="CB27" s="136">
        <f t="shared" ca="1" si="69"/>
        <v>0</v>
      </c>
    </row>
    <row r="28" spans="1:82" ht="18" x14ac:dyDescent="0.25">
      <c r="A28" s="65">
        <v>0</v>
      </c>
      <c r="B28" s="121">
        <f t="shared" ca="1" si="63"/>
        <v>0</v>
      </c>
      <c r="C28" s="105">
        <f ca="1">IFERROR(IF(C$16&gt;0,(
   MAX('1ª EVA'!C26,'1ª EVA'!D26)*'1ª EVA'!C$13 +
   '2ª EVA-solo'!C28*'2ª EVA-solo'!C$13
)
/('1ª EVA'!C$13+'2ª EVA-solo'!C$13),""),"")</f>
        <v>0</v>
      </c>
      <c r="D28" s="122"/>
      <c r="E28" s="105">
        <f ca="1">IFERROR(IF(E$16&gt;0,(
   MAX('1ª EVA'!E26,'1ª EVA'!F26)*'1ª EVA'!E$13 +
   '2ª EVA-solo'!E28*'2ª EVA-solo'!E$13
)
/('1ª EVA'!E$13+'2ª EVA-solo'!E$13),""),"")</f>
        <v>0</v>
      </c>
      <c r="F28" s="122"/>
      <c r="G28" s="105">
        <f ca="1">IFERROR(IF(G$16&gt;0,(
   MAX('1ª EVA'!G26,'1ª EVA'!H26)*'1ª EVA'!G$13 +
   '2ª EVA-solo'!G28*'2ª EVA-solo'!G$13
)
/('1ª EVA'!G$13+'2ª EVA-solo'!G$13),""),"")</f>
        <v>0</v>
      </c>
      <c r="H28" s="122"/>
      <c r="I28" s="105">
        <f ca="1">IFERROR(IF(I$16&gt;0,(
   MAX('1ª EVA'!I26,'1ª EVA'!J26)*'1ª EVA'!I$13 +
   '2ª EVA-solo'!I28*'2ª EVA-solo'!I$13
)
/('1ª EVA'!I$13+'2ª EVA-solo'!I$13),""),"")</f>
        <v>0</v>
      </c>
      <c r="J28" s="122"/>
      <c r="K28" s="105">
        <f ca="1">IFERROR(IF(K$16&gt;0,(
   MAX('1ª EVA'!K26,'1ª EVA'!L26)*'1ª EVA'!K$13 +
   '2ª EVA-solo'!K28*'2ª EVA-solo'!K$13
)
/('1ª EVA'!K$13+'2ª EVA-solo'!K$13),""),"")</f>
        <v>0</v>
      </c>
      <c r="L28" s="122"/>
      <c r="M28" s="105" t="str">
        <f>IFERROR(IF(M$16&gt;0,(
   MAX('1ª EVA'!M26,'1ª EVA'!N26)*'1ª EVA'!M$13 +
   '2ª EVA-solo'!M28*'2ª EVA-solo'!M$13
)
/('1ª EVA'!M$13+'2ª EVA-solo'!M$13),""),"")</f>
        <v/>
      </c>
      <c r="N28" s="122"/>
      <c r="O28" s="121">
        <f t="shared" ca="1" si="64"/>
        <v>0</v>
      </c>
      <c r="P28" s="105">
        <f ca="1">IF(P$16&gt;0,(
   MAX('1ª EVA'!P26,'1ª EVA'!Q26)*'1ª EVA'!$P$13 +
   '2ª EVA-solo'!P28*'2ª EVA-solo'!$P$13
)
/('1ª EVA'!$P$13 + '2ª EVA-solo'!$P$13),"")</f>
        <v>0</v>
      </c>
      <c r="Q28" s="122"/>
      <c r="R28" s="105">
        <f ca="1">IF(R$16&gt;0,(
   MAX('1ª EVA'!R26,'1ª EVA'!S26)*'1ª EVA'!$R$13 +
   '2ª EVA-solo'!R28*'2ª EVA-solo'!$R$13
)
/('1ª EVA'!$R$13 + '2ª EVA-solo'!$R$13),"")</f>
        <v>0</v>
      </c>
      <c r="S28" s="122"/>
      <c r="T28" s="105">
        <f ca="1">IF(T$16&gt;0,(
   MAX('1ª EVA'!T26,'1ª EVA'!U26)*'1ª EVA'!$T$13 +
   '2ª EVA-solo'!T28*'2ª EVA-solo'!$T$13
)
/('1ª EVA'!$T$13 + '2ª EVA-solo'!$T$13),"")</f>
        <v>0</v>
      </c>
      <c r="U28" s="122"/>
      <c r="V28" s="105">
        <f ca="1">IF(V$16&gt;0,(
   MAX('1ª EVA'!V26,'1ª EVA'!W26)*'1ª EVA'!$V$13 +
   '2ª EVA-solo'!V28*'2ª EVA-solo'!$V$13
)
/('1ª EVA'!$V$13 + '2ª EVA-solo'!$V$13),"")</f>
        <v>0</v>
      </c>
      <c r="W28" s="122"/>
      <c r="X28" s="105">
        <f ca="1">IF(X$16&gt;0,(
   MAX('1ª EVA'!X26,'1ª EVA'!Y26)*'1ª EVA'!$X$13 +
   '2ª EVA-solo'!X28*'2ª EVA-solo'!$X$13
)
/('1ª EVA'!$X$13 + '2ª EVA-solo'!$X$13),"")</f>
        <v>0</v>
      </c>
      <c r="Y28" s="122"/>
      <c r="Z28" s="105" t="str">
        <f>IF(Z$16&gt;0,(
   MAX('1ª EVA'!Z26,'1ª EVA'!AA26)*'1ª EVA'!$Z$13 +
   '2ª EVA-solo'!Z28*'2ª EVA-solo'!$Z$13
)
/('1ª EVA'!$Z$13+'2ª EVA-solo'!$Z$13),"")</f>
        <v/>
      </c>
      <c r="AA28" s="122"/>
      <c r="AB28" s="121">
        <f t="shared" ca="1" si="65"/>
        <v>0</v>
      </c>
      <c r="AC28" s="105">
        <f ca="1">IF(AC$16&gt;0,
(
MAX('1ª EVA'!AC26,'1ª EVA'!AD26)*'1ª EVA'!$AC$13 +
'2ª EVA-solo'!AC28*'2ª EVA-solo'!$AC$13
)
/('1ª EVA'!$AC$13+'2ª EVA-solo'!$AC$13),
"")</f>
        <v>0</v>
      </c>
      <c r="AD28" s="122"/>
      <c r="AE28" s="105" t="str">
        <f>IF(AE$16&gt;0,
(
MAX('1ª EVA'!AE26,'1ª EVA'!AF26)*'1ª EVA'!$AE$13 +
'2ª EVA-solo'!AE28*'2ª EVA-solo'!$AE$13
)
/('1ª EVA'!$AE$13+'2ª EVA-solo'!$AE$13),
"")</f>
        <v/>
      </c>
      <c r="AF28" s="122"/>
      <c r="AG28" s="105">
        <f ca="1">IF(AG$16&gt;0,
(
MAX('1ª EVA'!AG26,'1ª EVA'!AH26)*'1ª EVA'!$AG$13 +
'2ª EVA-solo'!AG28*'2ª EVA-solo'!$AG$13
)
/('1ª EVA'!$AG$13+'2ª EVA-solo'!$AG$13),
"")</f>
        <v>0</v>
      </c>
      <c r="AH28" s="122"/>
      <c r="AI28" s="105">
        <f ca="1">IF(AI$16&gt;0,
(
MAX('1ª EVA'!AI26,'1ª EVA'!AJ26)*'1ª EVA'!$AI$13 +
'2ª EVA-solo'!AI28*'2ª EVA-solo'!$AI$13
)
/('1ª EVA'!$AI$13+'2ª EVA-solo'!$AI$13),
"")</f>
        <v>0</v>
      </c>
      <c r="AJ28" s="122"/>
      <c r="AK28" s="105">
        <f ca="1">IF(AK$16&gt;0,
(
MAX('1ª EVA'!AK26,'1ª EVA'!AL26)*'1ª EVA'!$AK$13 +
'2ª EVA-solo'!AK28*'2ª EVA-solo'!$AK$13
)
/('1ª EVA'!$AK$13+'2ª EVA-solo'!$AK$13),
"")</f>
        <v>0</v>
      </c>
      <c r="AL28" s="122"/>
      <c r="AM28" s="105" t="str">
        <f>IF(AM$16&gt;0,
(
MAX('1ª EVA'!AM26,'1ª EVA'!AN26)*'1ª EVA'!$AM$13 +
'2ª EVA-solo'!AM28*'2ª EVA-solo'!$AM$13
)
/('1ª EVA'!$AM$13+'2ª EVA-solo'!$AM$13),
"")</f>
        <v/>
      </c>
      <c r="AN28" s="122"/>
      <c r="AO28" s="121">
        <f t="shared" ca="1" si="66"/>
        <v>0</v>
      </c>
      <c r="AP28" s="105">
        <f ca="1">IF(AP$16&gt;0,
(
MAX('1ª EVA'!AP26,'1ª EVA'!AQ26)*'1ª EVA'!AP$13 +
'2ª EVA-solo'!AP28*'2ª EVA-solo'!AP$13
)
/('1ª EVA'!AP$13+'2ª EVA-solo'!AP$13),
"")</f>
        <v>0</v>
      </c>
      <c r="AQ28" s="122"/>
      <c r="AR28" s="105">
        <f ca="1">IF(AR$16&gt;0,
(
MAX('1ª EVA'!AR26,'1ª EVA'!AS26)*'1ª EVA'!AR$13 +
'2ª EVA-solo'!AR28*'2ª EVA-solo'!AR$13
)
/('1ª EVA'!AR$13+'2ª EVA-solo'!AR$13),
"")</f>
        <v>0</v>
      </c>
      <c r="AS28" s="122"/>
      <c r="AT28" s="105" t="str">
        <f>IF(AT$16&gt;0,
(
MAX('1ª EVA'!AT26,'1ª EVA'!AU26)*'1ª EVA'!AT$13 +
'2ª EVA-solo'!AT28*'2ª EVA-solo'!AT$13
)
/('1ª EVA'!AT$13+'2ª EVA-solo'!AT$13),
"")</f>
        <v/>
      </c>
      <c r="AU28" s="122"/>
      <c r="AV28" s="105">
        <f ca="1">IF(AV$16&gt;0,
(
MAX('1ª EVA'!AV26,'1ª EVA'!AW26)*'1ª EVA'!AV$13 +
'2ª EVA-solo'!AV28*'2ª EVA-solo'!AV$13
)
/('1ª EVA'!AV$13+'2ª EVA-solo'!AV$13),
"")</f>
        <v>0</v>
      </c>
      <c r="AW28" s="122"/>
      <c r="AX28" s="105" t="str">
        <f>IF(AX$16&gt;0,
(
MAX('1ª EVA'!AX26,'1ª EVA'!AY26)*'1ª EVA'!AX$13 +
'2ª EVA-solo'!AX28*'2ª EVA-solo'!AX$13
)
/('1ª EVA'!AX$13+'2ª EVA-solo'!AX$13),
"")</f>
        <v/>
      </c>
      <c r="AY28" s="122"/>
      <c r="AZ28" s="105" t="str">
        <f>IF(AZ$16&gt;0,
(
MAX('1ª EVA'!AZ26,'1ª EVA'!BA26)*'1ª EVA'!AZ$13 +
'2ª EVA-solo'!AZ28*'2ª EVA-solo'!AZ$13
)
/('1ª EVA'!AZ$13+'2ª EVA-solo'!AZ$13),
"")</f>
        <v/>
      </c>
      <c r="BA28" s="122"/>
      <c r="BB28" s="121">
        <f t="shared" ca="1" si="67"/>
        <v>0</v>
      </c>
      <c r="BC28" s="105">
        <f ca="1">IF(BC$16&gt;0,
(
MAX('1ª EVA'!BC26,'1ª EVA'!BD26)*'1ª EVA'!BC$13 +
'2ª EVA-solo'!BC28*'2ª EVA-solo'!BC$13
)
/('1ª EVA'!BC$13+'2ª EVA-solo'!BC$13),
"")</f>
        <v>0</v>
      </c>
      <c r="BD28" s="122"/>
      <c r="BE28" s="105" t="str">
        <f>IF(BE$16&gt;0,
(
MAX('1ª EVA'!BE26,'1ª EVA'!BF26)*'1ª EVA'!BE$13 +
'2ª EVA-solo'!BE28*'2ª EVA-solo'!BE$13
)
/('1ª EVA'!BE$13+'2ª EVA-solo'!BE$13),
"")</f>
        <v/>
      </c>
      <c r="BF28" s="122"/>
      <c r="BG28" s="105" t="str">
        <f>IF(BG$16&gt;0,
(
MAX('1ª EVA'!BG26,'1ª EVA'!BH26)*'1ª EVA'!BG$13 +
'2ª EVA-solo'!BG28*'2ª EVA-solo'!BG$13
)
/('1ª EVA'!BG$13+'2ª EVA-solo'!BG$13),
"")</f>
        <v/>
      </c>
      <c r="BH28" s="122"/>
      <c r="BI28" s="105">
        <f ca="1">IF(BI$16&gt;0,
(
MAX('1ª EVA'!BI26,'1ª EVA'!BJ26)*'1ª EVA'!BI$13 +
'2ª EVA-solo'!BI28*'2ª EVA-solo'!BI$13
)
/('1ª EVA'!BI$13+'2ª EVA-solo'!BI$13),
"")</f>
        <v>0</v>
      </c>
      <c r="BJ28" s="122"/>
      <c r="BK28" s="105" t="str">
        <f>IF(BK$16&gt;0,
(
MAX('1ª EVA'!BK26,'1ª EVA'!BL26)*'1ª EVA'!BK$13 +
'2ª EVA-solo'!BK28*'2ª EVA-solo'!BK$13
)
/('1ª EVA'!BK$13+'2ª EVA-solo'!BK$13),
"")</f>
        <v/>
      </c>
      <c r="BL28" s="122"/>
      <c r="BM28" s="105" t="str">
        <f>IF(BM$16&gt;0,
(
MAX('1ª EVA'!BM26,'1ª EVA'!BN26)*'1ª EVA'!BM$13 +
'2ª EVA-solo'!BM28*'2ª EVA-solo'!BM$13
)
/('1ª EVA'!BM$13+'2ª EVA-solo'!BM$13),
"")</f>
        <v/>
      </c>
      <c r="BN28" s="122"/>
      <c r="BO28" s="121">
        <f t="shared" ca="1" si="68"/>
        <v>0</v>
      </c>
      <c r="BP28" s="105">
        <f ca="1">IF(BP$16&gt;0,
(
MAX('1ª EVA'!BP26,'1ª EVA'!BQ26)*'1ª EVA'!BP$13 +
'2ª EVA-solo'!BP28*'2ª EVA-solo'!BP$13
)
/('1ª EVA'!BP$13+'2ª EVA-solo'!BP$13),
"")</f>
        <v>0</v>
      </c>
      <c r="BQ28" s="122"/>
      <c r="BR28" s="105" t="str">
        <f>IF(BR$16&gt;0,
(
MAX('1ª EVA'!BR26,'1ª EVA'!BS26)*'1ª EVA'!BR$13 +
'2ª EVA-solo'!BR28*'2ª EVA-solo'!BR$13
)
/('1ª EVA'!BR$13+'2ª EVA-solo'!BR$13),
"")</f>
        <v/>
      </c>
      <c r="BS28" s="122"/>
      <c r="BT28" s="105" t="str">
        <f>IF(BT$16&gt;0,
(
MAX('1ª EVA'!BT26,'1ª EVA'!BU26)*'1ª EVA'!BT$13 +
'2ª EVA-solo'!BT28*'2ª EVA-solo'!BT$13
)
/('1ª EVA'!BT$13+'2ª EVA-solo'!BT$13),
"")</f>
        <v/>
      </c>
      <c r="BU28" s="122"/>
      <c r="BV28" s="105" t="str">
        <f>IF(BV$16&gt;0,
(
MAX('1ª EVA'!BV26,'1ª EVA'!BW26)*'1ª EVA'!BV$13 +
'2ª EVA-solo'!BV28*'2ª EVA-solo'!BV$13
)
/('1ª EVA'!BV$13+'2ª EVA-solo'!BV$13),
"")</f>
        <v/>
      </c>
      <c r="BW28" s="122"/>
      <c r="BX28" s="105" t="str">
        <f>IF(BX$16&gt;0,
(
MAX('1ª EVA'!BX26,'1ª EVA'!BY26)*'1ª EVA'!BX$13 +
'2ª EVA-solo'!BX28*'2ª EVA-solo'!BX$13
)
/('1ª EVA'!BX$13+'2ª EVA-solo'!BX$13),
"")</f>
        <v/>
      </c>
      <c r="BY28" s="122"/>
      <c r="BZ28" s="105" t="str">
        <f>IF(BZ$16&gt;0,
(
MAX('1ª EVA'!BZ26,'1ª EVA'!CA26)*'1ª EVA'!BZ$13 +
'2ª EVA-solo'!BZ28*'2ª EVA-solo'!BZ$13
)
/('1ª EVA'!BZ$13+'2ª EVA-solo'!BZ$13),
"")</f>
        <v/>
      </c>
      <c r="CA28" s="122"/>
      <c r="CB28" s="136">
        <f t="shared" ca="1" si="69"/>
        <v>0</v>
      </c>
    </row>
    <row r="29" spans="1:82" ht="18" x14ac:dyDescent="0.25">
      <c r="A29" s="65">
        <v>0</v>
      </c>
      <c r="B29" s="121">
        <f t="shared" ca="1" si="63"/>
        <v>0</v>
      </c>
      <c r="C29" s="105">
        <f ca="1">IFERROR(IF(C$16&gt;0,(
   MAX('1ª EVA'!C27,'1ª EVA'!D27)*'1ª EVA'!C$13 +
   '2ª EVA-solo'!C29*'2ª EVA-solo'!C$13
)
/('1ª EVA'!C$13+'2ª EVA-solo'!C$13),""),"")</f>
        <v>0</v>
      </c>
      <c r="D29" s="122"/>
      <c r="E29" s="105">
        <f ca="1">IFERROR(IF(E$16&gt;0,(
   MAX('1ª EVA'!E27,'1ª EVA'!F27)*'1ª EVA'!E$13 +
   '2ª EVA-solo'!E29*'2ª EVA-solo'!E$13
)
/('1ª EVA'!E$13+'2ª EVA-solo'!E$13),""),"")</f>
        <v>0</v>
      </c>
      <c r="F29" s="122"/>
      <c r="G29" s="105">
        <f ca="1">IFERROR(IF(G$16&gt;0,(
   MAX('1ª EVA'!G27,'1ª EVA'!H27)*'1ª EVA'!G$13 +
   '2ª EVA-solo'!G29*'2ª EVA-solo'!G$13
)
/('1ª EVA'!G$13+'2ª EVA-solo'!G$13),""),"")</f>
        <v>0</v>
      </c>
      <c r="H29" s="122"/>
      <c r="I29" s="105">
        <f ca="1">IFERROR(IF(I$16&gt;0,(
   MAX('1ª EVA'!I27,'1ª EVA'!J27)*'1ª EVA'!I$13 +
   '2ª EVA-solo'!I29*'2ª EVA-solo'!I$13
)
/('1ª EVA'!I$13+'2ª EVA-solo'!I$13),""),"")</f>
        <v>0</v>
      </c>
      <c r="J29" s="122"/>
      <c r="K29" s="105">
        <f ca="1">IFERROR(IF(K$16&gt;0,(
   MAX('1ª EVA'!K27,'1ª EVA'!L27)*'1ª EVA'!K$13 +
   '2ª EVA-solo'!K29*'2ª EVA-solo'!K$13
)
/('1ª EVA'!K$13+'2ª EVA-solo'!K$13),""),"")</f>
        <v>0</v>
      </c>
      <c r="L29" s="122"/>
      <c r="M29" s="105" t="str">
        <f>IFERROR(IF(M$16&gt;0,(
   MAX('1ª EVA'!M27,'1ª EVA'!N27)*'1ª EVA'!M$13 +
   '2ª EVA-solo'!M29*'2ª EVA-solo'!M$13
)
/('1ª EVA'!M$13+'2ª EVA-solo'!M$13),""),"")</f>
        <v/>
      </c>
      <c r="N29" s="122"/>
      <c r="O29" s="121">
        <f t="shared" ca="1" si="64"/>
        <v>0</v>
      </c>
      <c r="P29" s="105">
        <f ca="1">IF(P$16&gt;0,(
   MAX('1ª EVA'!P27,'1ª EVA'!Q27)*'1ª EVA'!$P$13 +
   '2ª EVA-solo'!P29*'2ª EVA-solo'!$P$13
)
/('1ª EVA'!$P$13 + '2ª EVA-solo'!$P$13),"")</f>
        <v>0</v>
      </c>
      <c r="Q29" s="122"/>
      <c r="R29" s="105">
        <f ca="1">IF(R$16&gt;0,(
   MAX('1ª EVA'!R27,'1ª EVA'!S27)*'1ª EVA'!$R$13 +
   '2ª EVA-solo'!R29*'2ª EVA-solo'!$R$13
)
/('1ª EVA'!$R$13 + '2ª EVA-solo'!$R$13),"")</f>
        <v>0</v>
      </c>
      <c r="S29" s="122"/>
      <c r="T29" s="105">
        <f ca="1">IF(T$16&gt;0,(
   MAX('1ª EVA'!T27,'1ª EVA'!U27)*'1ª EVA'!$T$13 +
   '2ª EVA-solo'!T29*'2ª EVA-solo'!$T$13
)
/('1ª EVA'!$T$13 + '2ª EVA-solo'!$T$13),"")</f>
        <v>0</v>
      </c>
      <c r="U29" s="122"/>
      <c r="V29" s="105">
        <f ca="1">IF(V$16&gt;0,(
   MAX('1ª EVA'!V27,'1ª EVA'!W27)*'1ª EVA'!$V$13 +
   '2ª EVA-solo'!V29*'2ª EVA-solo'!$V$13
)
/('1ª EVA'!$V$13 + '2ª EVA-solo'!$V$13),"")</f>
        <v>0</v>
      </c>
      <c r="W29" s="122"/>
      <c r="X29" s="105">
        <f ca="1">IF(X$16&gt;0,(
   MAX('1ª EVA'!X27,'1ª EVA'!Y27)*'1ª EVA'!$X$13 +
   '2ª EVA-solo'!X29*'2ª EVA-solo'!$X$13
)
/('1ª EVA'!$X$13 + '2ª EVA-solo'!$X$13),"")</f>
        <v>0</v>
      </c>
      <c r="Y29" s="122"/>
      <c r="Z29" s="105" t="str">
        <f>IF(Z$16&gt;0,(
   MAX('1ª EVA'!Z27,'1ª EVA'!AA27)*'1ª EVA'!$Z$13 +
   '2ª EVA-solo'!Z29*'2ª EVA-solo'!$Z$13
)
/('1ª EVA'!$Z$13+'2ª EVA-solo'!$Z$13),"")</f>
        <v/>
      </c>
      <c r="AA29" s="122"/>
      <c r="AB29" s="121">
        <f t="shared" ca="1" si="65"/>
        <v>0</v>
      </c>
      <c r="AC29" s="105">
        <f ca="1">IF(AC$16&gt;0,
(
MAX('1ª EVA'!AC27,'1ª EVA'!AD27)*'1ª EVA'!$AC$13 +
'2ª EVA-solo'!AC29*'2ª EVA-solo'!$AC$13
)
/('1ª EVA'!$AC$13+'2ª EVA-solo'!$AC$13),
"")</f>
        <v>0</v>
      </c>
      <c r="AD29" s="122"/>
      <c r="AE29" s="105" t="str">
        <f>IF(AE$16&gt;0,
(
MAX('1ª EVA'!AE27,'1ª EVA'!AF27)*'1ª EVA'!$AE$13 +
'2ª EVA-solo'!AE29*'2ª EVA-solo'!$AE$13
)
/('1ª EVA'!$AE$13+'2ª EVA-solo'!$AE$13),
"")</f>
        <v/>
      </c>
      <c r="AF29" s="122"/>
      <c r="AG29" s="105">
        <f ca="1">IF(AG$16&gt;0,
(
MAX('1ª EVA'!AG27,'1ª EVA'!AH27)*'1ª EVA'!$AG$13 +
'2ª EVA-solo'!AG29*'2ª EVA-solo'!$AG$13
)
/('1ª EVA'!$AG$13+'2ª EVA-solo'!$AG$13),
"")</f>
        <v>0</v>
      </c>
      <c r="AH29" s="122"/>
      <c r="AI29" s="105">
        <f ca="1">IF(AI$16&gt;0,
(
MAX('1ª EVA'!AI27,'1ª EVA'!AJ27)*'1ª EVA'!$AI$13 +
'2ª EVA-solo'!AI29*'2ª EVA-solo'!$AI$13
)
/('1ª EVA'!$AI$13+'2ª EVA-solo'!$AI$13),
"")</f>
        <v>0</v>
      </c>
      <c r="AJ29" s="122"/>
      <c r="AK29" s="105">
        <f ca="1">IF(AK$16&gt;0,
(
MAX('1ª EVA'!AK27,'1ª EVA'!AL27)*'1ª EVA'!$AK$13 +
'2ª EVA-solo'!AK29*'2ª EVA-solo'!$AK$13
)
/('1ª EVA'!$AK$13+'2ª EVA-solo'!$AK$13),
"")</f>
        <v>0</v>
      </c>
      <c r="AL29" s="122"/>
      <c r="AM29" s="105" t="str">
        <f>IF(AM$16&gt;0,
(
MAX('1ª EVA'!AM27,'1ª EVA'!AN27)*'1ª EVA'!$AM$13 +
'2ª EVA-solo'!AM29*'2ª EVA-solo'!$AM$13
)
/('1ª EVA'!$AM$13+'2ª EVA-solo'!$AM$13),
"")</f>
        <v/>
      </c>
      <c r="AN29" s="122"/>
      <c r="AO29" s="121">
        <f t="shared" ca="1" si="66"/>
        <v>0</v>
      </c>
      <c r="AP29" s="105">
        <f ca="1">IF(AP$16&gt;0,
(
MAX('1ª EVA'!AP27,'1ª EVA'!AQ27)*'1ª EVA'!AP$13 +
'2ª EVA-solo'!AP29*'2ª EVA-solo'!AP$13
)
/('1ª EVA'!AP$13+'2ª EVA-solo'!AP$13),
"")</f>
        <v>0</v>
      </c>
      <c r="AQ29" s="122"/>
      <c r="AR29" s="105">
        <f ca="1">IF(AR$16&gt;0,
(
MAX('1ª EVA'!AR27,'1ª EVA'!AS27)*'1ª EVA'!AR$13 +
'2ª EVA-solo'!AR29*'2ª EVA-solo'!AR$13
)
/('1ª EVA'!AR$13+'2ª EVA-solo'!AR$13),
"")</f>
        <v>0</v>
      </c>
      <c r="AS29" s="122"/>
      <c r="AT29" s="105" t="str">
        <f>IF(AT$16&gt;0,
(
MAX('1ª EVA'!AT27,'1ª EVA'!AU27)*'1ª EVA'!AT$13 +
'2ª EVA-solo'!AT29*'2ª EVA-solo'!AT$13
)
/('1ª EVA'!AT$13+'2ª EVA-solo'!AT$13),
"")</f>
        <v/>
      </c>
      <c r="AU29" s="122"/>
      <c r="AV29" s="105">
        <f ca="1">IF(AV$16&gt;0,
(
MAX('1ª EVA'!AV27,'1ª EVA'!AW27)*'1ª EVA'!AV$13 +
'2ª EVA-solo'!AV29*'2ª EVA-solo'!AV$13
)
/('1ª EVA'!AV$13+'2ª EVA-solo'!AV$13),
"")</f>
        <v>0</v>
      </c>
      <c r="AW29" s="122"/>
      <c r="AX29" s="105" t="str">
        <f>IF(AX$16&gt;0,
(
MAX('1ª EVA'!AX27,'1ª EVA'!AY27)*'1ª EVA'!AX$13 +
'2ª EVA-solo'!AX29*'2ª EVA-solo'!AX$13
)
/('1ª EVA'!AX$13+'2ª EVA-solo'!AX$13),
"")</f>
        <v/>
      </c>
      <c r="AY29" s="122"/>
      <c r="AZ29" s="105" t="str">
        <f>IF(AZ$16&gt;0,
(
MAX('1ª EVA'!AZ27,'1ª EVA'!BA27)*'1ª EVA'!AZ$13 +
'2ª EVA-solo'!AZ29*'2ª EVA-solo'!AZ$13
)
/('1ª EVA'!AZ$13+'2ª EVA-solo'!AZ$13),
"")</f>
        <v/>
      </c>
      <c r="BA29" s="122"/>
      <c r="BB29" s="121">
        <f t="shared" ca="1" si="67"/>
        <v>0</v>
      </c>
      <c r="BC29" s="105">
        <f ca="1">IF(BC$16&gt;0,
(
MAX('1ª EVA'!BC27,'1ª EVA'!BD27)*'1ª EVA'!BC$13 +
'2ª EVA-solo'!BC29*'2ª EVA-solo'!BC$13
)
/('1ª EVA'!BC$13+'2ª EVA-solo'!BC$13),
"")</f>
        <v>0</v>
      </c>
      <c r="BD29" s="122"/>
      <c r="BE29" s="105" t="str">
        <f>IF(BE$16&gt;0,
(
MAX('1ª EVA'!BE27,'1ª EVA'!BF27)*'1ª EVA'!BE$13 +
'2ª EVA-solo'!BE29*'2ª EVA-solo'!BE$13
)
/('1ª EVA'!BE$13+'2ª EVA-solo'!BE$13),
"")</f>
        <v/>
      </c>
      <c r="BF29" s="122"/>
      <c r="BG29" s="105" t="str">
        <f>IF(BG$16&gt;0,
(
MAX('1ª EVA'!BG27,'1ª EVA'!BH27)*'1ª EVA'!BG$13 +
'2ª EVA-solo'!BG29*'2ª EVA-solo'!BG$13
)
/('1ª EVA'!BG$13+'2ª EVA-solo'!BG$13),
"")</f>
        <v/>
      </c>
      <c r="BH29" s="122"/>
      <c r="BI29" s="105">
        <f ca="1">IF(BI$16&gt;0,
(
MAX('1ª EVA'!BI27,'1ª EVA'!BJ27)*'1ª EVA'!BI$13 +
'2ª EVA-solo'!BI29*'2ª EVA-solo'!BI$13
)
/('1ª EVA'!BI$13+'2ª EVA-solo'!BI$13),
"")</f>
        <v>0</v>
      </c>
      <c r="BJ29" s="122"/>
      <c r="BK29" s="105" t="str">
        <f>IF(BK$16&gt;0,
(
MAX('1ª EVA'!BK27,'1ª EVA'!BL27)*'1ª EVA'!BK$13 +
'2ª EVA-solo'!BK29*'2ª EVA-solo'!BK$13
)
/('1ª EVA'!BK$13+'2ª EVA-solo'!BK$13),
"")</f>
        <v/>
      </c>
      <c r="BL29" s="122"/>
      <c r="BM29" s="105" t="str">
        <f>IF(BM$16&gt;0,
(
MAX('1ª EVA'!BM27,'1ª EVA'!BN27)*'1ª EVA'!BM$13 +
'2ª EVA-solo'!BM29*'2ª EVA-solo'!BM$13
)
/('1ª EVA'!BM$13+'2ª EVA-solo'!BM$13),
"")</f>
        <v/>
      </c>
      <c r="BN29" s="122"/>
      <c r="BO29" s="121">
        <f t="shared" ca="1" si="68"/>
        <v>0</v>
      </c>
      <c r="BP29" s="105">
        <f ca="1">IF(BP$16&gt;0,
(
MAX('1ª EVA'!BP27,'1ª EVA'!BQ27)*'1ª EVA'!BP$13 +
'2ª EVA-solo'!BP29*'2ª EVA-solo'!BP$13
)
/('1ª EVA'!BP$13+'2ª EVA-solo'!BP$13),
"")</f>
        <v>0</v>
      </c>
      <c r="BQ29" s="122"/>
      <c r="BR29" s="105" t="str">
        <f>IF(BR$16&gt;0,
(
MAX('1ª EVA'!BR27,'1ª EVA'!BS27)*'1ª EVA'!BR$13 +
'2ª EVA-solo'!BR29*'2ª EVA-solo'!BR$13
)
/('1ª EVA'!BR$13+'2ª EVA-solo'!BR$13),
"")</f>
        <v/>
      </c>
      <c r="BS29" s="122"/>
      <c r="BT29" s="105" t="str">
        <f>IF(BT$16&gt;0,
(
MAX('1ª EVA'!BT27,'1ª EVA'!BU27)*'1ª EVA'!BT$13 +
'2ª EVA-solo'!BT29*'2ª EVA-solo'!BT$13
)
/('1ª EVA'!BT$13+'2ª EVA-solo'!BT$13),
"")</f>
        <v/>
      </c>
      <c r="BU29" s="122"/>
      <c r="BV29" s="105" t="str">
        <f>IF(BV$16&gt;0,
(
MAX('1ª EVA'!BV27,'1ª EVA'!BW27)*'1ª EVA'!BV$13 +
'2ª EVA-solo'!BV29*'2ª EVA-solo'!BV$13
)
/('1ª EVA'!BV$13+'2ª EVA-solo'!BV$13),
"")</f>
        <v/>
      </c>
      <c r="BW29" s="122"/>
      <c r="BX29" s="105" t="str">
        <f>IF(BX$16&gt;0,
(
MAX('1ª EVA'!BX27,'1ª EVA'!BY27)*'1ª EVA'!BX$13 +
'2ª EVA-solo'!BX29*'2ª EVA-solo'!BX$13
)
/('1ª EVA'!BX$13+'2ª EVA-solo'!BX$13),
"")</f>
        <v/>
      </c>
      <c r="BY29" s="122"/>
      <c r="BZ29" s="105" t="str">
        <f>IF(BZ$16&gt;0,
(
MAX('1ª EVA'!BZ27,'1ª EVA'!CA27)*'1ª EVA'!BZ$13 +
'2ª EVA-solo'!BZ29*'2ª EVA-solo'!BZ$13
)
/('1ª EVA'!BZ$13+'2ª EVA-solo'!BZ$13),
"")</f>
        <v/>
      </c>
      <c r="CA29" s="122"/>
      <c r="CB29" s="136">
        <f t="shared" ca="1" si="69"/>
        <v>0</v>
      </c>
    </row>
    <row r="30" spans="1:82" ht="18" x14ac:dyDescent="0.25">
      <c r="A30" s="65">
        <v>0</v>
      </c>
      <c r="B30" s="121">
        <f t="shared" ca="1" si="63"/>
        <v>0</v>
      </c>
      <c r="C30" s="105">
        <f ca="1">IFERROR(IF(C$16&gt;0,(
   MAX('1ª EVA'!C28,'1ª EVA'!D28)*'1ª EVA'!C$13 +
   '2ª EVA-solo'!C30*'2ª EVA-solo'!C$13
)
/('1ª EVA'!C$13+'2ª EVA-solo'!C$13),""),"")</f>
        <v>0</v>
      </c>
      <c r="D30" s="122"/>
      <c r="E30" s="105">
        <f ca="1">IFERROR(IF(E$16&gt;0,(
   MAX('1ª EVA'!E28,'1ª EVA'!F28)*'1ª EVA'!E$13 +
   '2ª EVA-solo'!E30*'2ª EVA-solo'!E$13
)
/('1ª EVA'!E$13+'2ª EVA-solo'!E$13),""),"")</f>
        <v>0</v>
      </c>
      <c r="F30" s="122"/>
      <c r="G30" s="105">
        <f ca="1">IFERROR(IF(G$16&gt;0,(
   MAX('1ª EVA'!G28,'1ª EVA'!H28)*'1ª EVA'!G$13 +
   '2ª EVA-solo'!G30*'2ª EVA-solo'!G$13
)
/('1ª EVA'!G$13+'2ª EVA-solo'!G$13),""),"")</f>
        <v>0</v>
      </c>
      <c r="H30" s="122"/>
      <c r="I30" s="105">
        <f ca="1">IFERROR(IF(I$16&gt;0,(
   MAX('1ª EVA'!I28,'1ª EVA'!J28)*'1ª EVA'!I$13 +
   '2ª EVA-solo'!I30*'2ª EVA-solo'!I$13
)
/('1ª EVA'!I$13+'2ª EVA-solo'!I$13),""),"")</f>
        <v>0</v>
      </c>
      <c r="J30" s="122"/>
      <c r="K30" s="105">
        <f ca="1">IFERROR(IF(K$16&gt;0,(
   MAX('1ª EVA'!K28,'1ª EVA'!L28)*'1ª EVA'!K$13 +
   '2ª EVA-solo'!K30*'2ª EVA-solo'!K$13
)
/('1ª EVA'!K$13+'2ª EVA-solo'!K$13),""),"")</f>
        <v>0</v>
      </c>
      <c r="L30" s="122"/>
      <c r="M30" s="105" t="str">
        <f>IFERROR(IF(M$16&gt;0,(
   MAX('1ª EVA'!M28,'1ª EVA'!N28)*'1ª EVA'!M$13 +
   '2ª EVA-solo'!M30*'2ª EVA-solo'!M$13
)
/('1ª EVA'!M$13+'2ª EVA-solo'!M$13),""),"")</f>
        <v/>
      </c>
      <c r="N30" s="122"/>
      <c r="O30" s="121">
        <f t="shared" ca="1" si="64"/>
        <v>0</v>
      </c>
      <c r="P30" s="105">
        <f ca="1">IF(P$16&gt;0,(
   MAX('1ª EVA'!P28,'1ª EVA'!Q28)*'1ª EVA'!$P$13 +
   '2ª EVA-solo'!P30*'2ª EVA-solo'!$P$13
)
/('1ª EVA'!$P$13 + '2ª EVA-solo'!$P$13),"")</f>
        <v>0</v>
      </c>
      <c r="Q30" s="122"/>
      <c r="R30" s="105">
        <f ca="1">IF(R$16&gt;0,(
   MAX('1ª EVA'!R28,'1ª EVA'!S28)*'1ª EVA'!$R$13 +
   '2ª EVA-solo'!R30*'2ª EVA-solo'!$R$13
)
/('1ª EVA'!$R$13 + '2ª EVA-solo'!$R$13),"")</f>
        <v>0</v>
      </c>
      <c r="S30" s="122"/>
      <c r="T30" s="105">
        <f ca="1">IF(T$16&gt;0,(
   MAX('1ª EVA'!T28,'1ª EVA'!U28)*'1ª EVA'!$T$13 +
   '2ª EVA-solo'!T30*'2ª EVA-solo'!$T$13
)
/('1ª EVA'!$T$13 + '2ª EVA-solo'!$T$13),"")</f>
        <v>0</v>
      </c>
      <c r="U30" s="122"/>
      <c r="V30" s="105">
        <f ca="1">IF(V$16&gt;0,(
   MAX('1ª EVA'!V28,'1ª EVA'!W28)*'1ª EVA'!$V$13 +
   '2ª EVA-solo'!V30*'2ª EVA-solo'!$V$13
)
/('1ª EVA'!$V$13 + '2ª EVA-solo'!$V$13),"")</f>
        <v>0</v>
      </c>
      <c r="W30" s="122"/>
      <c r="X30" s="105">
        <f ca="1">IF(X$16&gt;0,(
   MAX('1ª EVA'!X28,'1ª EVA'!Y28)*'1ª EVA'!$X$13 +
   '2ª EVA-solo'!X30*'2ª EVA-solo'!$X$13
)
/('1ª EVA'!$X$13 + '2ª EVA-solo'!$X$13),"")</f>
        <v>0</v>
      </c>
      <c r="Y30" s="122"/>
      <c r="Z30" s="105" t="str">
        <f>IF(Z$16&gt;0,(
   MAX('1ª EVA'!Z28,'1ª EVA'!AA28)*'1ª EVA'!$Z$13 +
   '2ª EVA-solo'!Z30*'2ª EVA-solo'!$Z$13
)
/('1ª EVA'!$Z$13+'2ª EVA-solo'!$Z$13),"")</f>
        <v/>
      </c>
      <c r="AA30" s="122"/>
      <c r="AB30" s="121">
        <f t="shared" ca="1" si="65"/>
        <v>0</v>
      </c>
      <c r="AC30" s="105">
        <f ca="1">IF(AC$16&gt;0,
(
MAX('1ª EVA'!AC28,'1ª EVA'!AD28)*'1ª EVA'!$AC$13 +
'2ª EVA-solo'!AC30*'2ª EVA-solo'!$AC$13
)
/('1ª EVA'!$AC$13+'2ª EVA-solo'!$AC$13),
"")</f>
        <v>0</v>
      </c>
      <c r="AD30" s="122"/>
      <c r="AE30" s="105" t="str">
        <f>IF(AE$16&gt;0,
(
MAX('1ª EVA'!AE28,'1ª EVA'!AF28)*'1ª EVA'!$AE$13 +
'2ª EVA-solo'!AE30*'2ª EVA-solo'!$AE$13
)
/('1ª EVA'!$AE$13+'2ª EVA-solo'!$AE$13),
"")</f>
        <v/>
      </c>
      <c r="AF30" s="122"/>
      <c r="AG30" s="105">
        <f ca="1">IF(AG$16&gt;0,
(
MAX('1ª EVA'!AG28,'1ª EVA'!AH28)*'1ª EVA'!$AG$13 +
'2ª EVA-solo'!AG30*'2ª EVA-solo'!$AG$13
)
/('1ª EVA'!$AG$13+'2ª EVA-solo'!$AG$13),
"")</f>
        <v>0</v>
      </c>
      <c r="AH30" s="122"/>
      <c r="AI30" s="105">
        <f ca="1">IF(AI$16&gt;0,
(
MAX('1ª EVA'!AI28,'1ª EVA'!AJ28)*'1ª EVA'!$AI$13 +
'2ª EVA-solo'!AI30*'2ª EVA-solo'!$AI$13
)
/('1ª EVA'!$AI$13+'2ª EVA-solo'!$AI$13),
"")</f>
        <v>0</v>
      </c>
      <c r="AJ30" s="122"/>
      <c r="AK30" s="105">
        <f ca="1">IF(AK$16&gt;0,
(
MAX('1ª EVA'!AK28,'1ª EVA'!AL28)*'1ª EVA'!$AK$13 +
'2ª EVA-solo'!AK30*'2ª EVA-solo'!$AK$13
)
/('1ª EVA'!$AK$13+'2ª EVA-solo'!$AK$13),
"")</f>
        <v>0</v>
      </c>
      <c r="AL30" s="122"/>
      <c r="AM30" s="105" t="str">
        <f>IF(AM$16&gt;0,
(
MAX('1ª EVA'!AM28,'1ª EVA'!AN28)*'1ª EVA'!$AM$13 +
'2ª EVA-solo'!AM30*'2ª EVA-solo'!$AM$13
)
/('1ª EVA'!$AM$13+'2ª EVA-solo'!$AM$13),
"")</f>
        <v/>
      </c>
      <c r="AN30" s="122"/>
      <c r="AO30" s="121">
        <f t="shared" ca="1" si="66"/>
        <v>0</v>
      </c>
      <c r="AP30" s="105">
        <f ca="1">IF(AP$16&gt;0,
(
MAX('1ª EVA'!AP28,'1ª EVA'!AQ28)*'1ª EVA'!AP$13 +
'2ª EVA-solo'!AP30*'2ª EVA-solo'!AP$13
)
/('1ª EVA'!AP$13+'2ª EVA-solo'!AP$13),
"")</f>
        <v>0</v>
      </c>
      <c r="AQ30" s="122"/>
      <c r="AR30" s="105">
        <f ca="1">IF(AR$16&gt;0,
(
MAX('1ª EVA'!AR28,'1ª EVA'!AS28)*'1ª EVA'!AR$13 +
'2ª EVA-solo'!AR30*'2ª EVA-solo'!AR$13
)
/('1ª EVA'!AR$13+'2ª EVA-solo'!AR$13),
"")</f>
        <v>0</v>
      </c>
      <c r="AS30" s="122"/>
      <c r="AT30" s="105" t="str">
        <f>IF(AT$16&gt;0,
(
MAX('1ª EVA'!AT28,'1ª EVA'!AU28)*'1ª EVA'!AT$13 +
'2ª EVA-solo'!AT30*'2ª EVA-solo'!AT$13
)
/('1ª EVA'!AT$13+'2ª EVA-solo'!AT$13),
"")</f>
        <v/>
      </c>
      <c r="AU30" s="122"/>
      <c r="AV30" s="105">
        <f ca="1">IF(AV$16&gt;0,
(
MAX('1ª EVA'!AV28,'1ª EVA'!AW28)*'1ª EVA'!AV$13 +
'2ª EVA-solo'!AV30*'2ª EVA-solo'!AV$13
)
/('1ª EVA'!AV$13+'2ª EVA-solo'!AV$13),
"")</f>
        <v>0</v>
      </c>
      <c r="AW30" s="122"/>
      <c r="AX30" s="105" t="str">
        <f>IF(AX$16&gt;0,
(
MAX('1ª EVA'!AX28,'1ª EVA'!AY28)*'1ª EVA'!AX$13 +
'2ª EVA-solo'!AX30*'2ª EVA-solo'!AX$13
)
/('1ª EVA'!AX$13+'2ª EVA-solo'!AX$13),
"")</f>
        <v/>
      </c>
      <c r="AY30" s="122"/>
      <c r="AZ30" s="105" t="str">
        <f>IF(AZ$16&gt;0,
(
MAX('1ª EVA'!AZ28,'1ª EVA'!BA28)*'1ª EVA'!AZ$13 +
'2ª EVA-solo'!AZ30*'2ª EVA-solo'!AZ$13
)
/('1ª EVA'!AZ$13+'2ª EVA-solo'!AZ$13),
"")</f>
        <v/>
      </c>
      <c r="BA30" s="122"/>
      <c r="BB30" s="121">
        <f t="shared" ca="1" si="67"/>
        <v>0</v>
      </c>
      <c r="BC30" s="105">
        <f ca="1">IF(BC$16&gt;0,
(
MAX('1ª EVA'!BC28,'1ª EVA'!BD28)*'1ª EVA'!BC$13 +
'2ª EVA-solo'!BC30*'2ª EVA-solo'!BC$13
)
/('1ª EVA'!BC$13+'2ª EVA-solo'!BC$13),
"")</f>
        <v>0</v>
      </c>
      <c r="BD30" s="122"/>
      <c r="BE30" s="105" t="str">
        <f>IF(BE$16&gt;0,
(
MAX('1ª EVA'!BE28,'1ª EVA'!BF28)*'1ª EVA'!BE$13 +
'2ª EVA-solo'!BE30*'2ª EVA-solo'!BE$13
)
/('1ª EVA'!BE$13+'2ª EVA-solo'!BE$13),
"")</f>
        <v/>
      </c>
      <c r="BF30" s="122"/>
      <c r="BG30" s="105" t="str">
        <f>IF(BG$16&gt;0,
(
MAX('1ª EVA'!BG28,'1ª EVA'!BH28)*'1ª EVA'!BG$13 +
'2ª EVA-solo'!BG30*'2ª EVA-solo'!BG$13
)
/('1ª EVA'!BG$13+'2ª EVA-solo'!BG$13),
"")</f>
        <v/>
      </c>
      <c r="BH30" s="122"/>
      <c r="BI30" s="105">
        <f ca="1">IF(BI$16&gt;0,
(
MAX('1ª EVA'!BI28,'1ª EVA'!BJ28)*'1ª EVA'!BI$13 +
'2ª EVA-solo'!BI30*'2ª EVA-solo'!BI$13
)
/('1ª EVA'!BI$13+'2ª EVA-solo'!BI$13),
"")</f>
        <v>0</v>
      </c>
      <c r="BJ30" s="122"/>
      <c r="BK30" s="105" t="str">
        <f>IF(BK$16&gt;0,
(
MAX('1ª EVA'!BK28,'1ª EVA'!BL28)*'1ª EVA'!BK$13 +
'2ª EVA-solo'!BK30*'2ª EVA-solo'!BK$13
)
/('1ª EVA'!BK$13+'2ª EVA-solo'!BK$13),
"")</f>
        <v/>
      </c>
      <c r="BL30" s="122"/>
      <c r="BM30" s="105" t="str">
        <f>IF(BM$16&gt;0,
(
MAX('1ª EVA'!BM28,'1ª EVA'!BN28)*'1ª EVA'!BM$13 +
'2ª EVA-solo'!BM30*'2ª EVA-solo'!BM$13
)
/('1ª EVA'!BM$13+'2ª EVA-solo'!BM$13),
"")</f>
        <v/>
      </c>
      <c r="BN30" s="122"/>
      <c r="BO30" s="121">
        <f t="shared" ca="1" si="68"/>
        <v>0</v>
      </c>
      <c r="BP30" s="105">
        <f ca="1">IF(BP$16&gt;0,
(
MAX('1ª EVA'!BP28,'1ª EVA'!BQ28)*'1ª EVA'!BP$13 +
'2ª EVA-solo'!BP30*'2ª EVA-solo'!BP$13
)
/('1ª EVA'!BP$13+'2ª EVA-solo'!BP$13),
"")</f>
        <v>0</v>
      </c>
      <c r="BQ30" s="122"/>
      <c r="BR30" s="105" t="str">
        <f>IF(BR$16&gt;0,
(
MAX('1ª EVA'!BR28,'1ª EVA'!BS28)*'1ª EVA'!BR$13 +
'2ª EVA-solo'!BR30*'2ª EVA-solo'!BR$13
)
/('1ª EVA'!BR$13+'2ª EVA-solo'!BR$13),
"")</f>
        <v/>
      </c>
      <c r="BS30" s="122"/>
      <c r="BT30" s="105" t="str">
        <f>IF(BT$16&gt;0,
(
MAX('1ª EVA'!BT28,'1ª EVA'!BU28)*'1ª EVA'!BT$13 +
'2ª EVA-solo'!BT30*'2ª EVA-solo'!BT$13
)
/('1ª EVA'!BT$13+'2ª EVA-solo'!BT$13),
"")</f>
        <v/>
      </c>
      <c r="BU30" s="122"/>
      <c r="BV30" s="105" t="str">
        <f>IF(BV$16&gt;0,
(
MAX('1ª EVA'!BV28,'1ª EVA'!BW28)*'1ª EVA'!BV$13 +
'2ª EVA-solo'!BV30*'2ª EVA-solo'!BV$13
)
/('1ª EVA'!BV$13+'2ª EVA-solo'!BV$13),
"")</f>
        <v/>
      </c>
      <c r="BW30" s="122"/>
      <c r="BX30" s="105" t="str">
        <f>IF(BX$16&gt;0,
(
MAX('1ª EVA'!BX28,'1ª EVA'!BY28)*'1ª EVA'!BX$13 +
'2ª EVA-solo'!BX30*'2ª EVA-solo'!BX$13
)
/('1ª EVA'!BX$13+'2ª EVA-solo'!BX$13),
"")</f>
        <v/>
      </c>
      <c r="BY30" s="122"/>
      <c r="BZ30" s="105" t="str">
        <f>IF(BZ$16&gt;0,
(
MAX('1ª EVA'!BZ28,'1ª EVA'!CA28)*'1ª EVA'!BZ$13 +
'2ª EVA-solo'!BZ30*'2ª EVA-solo'!BZ$13
)
/('1ª EVA'!BZ$13+'2ª EVA-solo'!BZ$13),
"")</f>
        <v/>
      </c>
      <c r="CA30" s="122"/>
      <c r="CB30" s="136">
        <f t="shared" ca="1" si="69"/>
        <v>0</v>
      </c>
    </row>
    <row r="31" spans="1:82" ht="18" x14ac:dyDescent="0.25">
      <c r="A31" s="65">
        <v>0</v>
      </c>
      <c r="B31" s="121">
        <f t="shared" ca="1" si="63"/>
        <v>0</v>
      </c>
      <c r="C31" s="105">
        <f ca="1">IFERROR(IF(C$16&gt;0,(
   MAX('1ª EVA'!C29,'1ª EVA'!D29)*'1ª EVA'!C$13 +
   '2ª EVA-solo'!C31*'2ª EVA-solo'!C$13
)
/('1ª EVA'!C$13+'2ª EVA-solo'!C$13),""),"")</f>
        <v>0</v>
      </c>
      <c r="D31" s="122"/>
      <c r="E31" s="105">
        <f ca="1">IFERROR(IF(E$16&gt;0,(
   MAX('1ª EVA'!E29,'1ª EVA'!F29)*'1ª EVA'!E$13 +
   '2ª EVA-solo'!E31*'2ª EVA-solo'!E$13
)
/('1ª EVA'!E$13+'2ª EVA-solo'!E$13),""),"")</f>
        <v>0</v>
      </c>
      <c r="F31" s="122"/>
      <c r="G31" s="105">
        <f ca="1">IFERROR(IF(G$16&gt;0,(
   MAX('1ª EVA'!G29,'1ª EVA'!H29)*'1ª EVA'!G$13 +
   '2ª EVA-solo'!G31*'2ª EVA-solo'!G$13
)
/('1ª EVA'!G$13+'2ª EVA-solo'!G$13),""),"")</f>
        <v>0</v>
      </c>
      <c r="H31" s="122"/>
      <c r="I31" s="105">
        <f ca="1">IFERROR(IF(I$16&gt;0,(
   MAX('1ª EVA'!I29,'1ª EVA'!J29)*'1ª EVA'!I$13 +
   '2ª EVA-solo'!I31*'2ª EVA-solo'!I$13
)
/('1ª EVA'!I$13+'2ª EVA-solo'!I$13),""),"")</f>
        <v>0</v>
      </c>
      <c r="J31" s="122"/>
      <c r="K31" s="105">
        <f ca="1">IFERROR(IF(K$16&gt;0,(
   MAX('1ª EVA'!K29,'1ª EVA'!L29)*'1ª EVA'!K$13 +
   '2ª EVA-solo'!K31*'2ª EVA-solo'!K$13
)
/('1ª EVA'!K$13+'2ª EVA-solo'!K$13),""),"")</f>
        <v>0</v>
      </c>
      <c r="L31" s="122"/>
      <c r="M31" s="105" t="str">
        <f>IFERROR(IF(M$16&gt;0,(
   MAX('1ª EVA'!M29,'1ª EVA'!N29)*'1ª EVA'!M$13 +
   '2ª EVA-solo'!M31*'2ª EVA-solo'!M$13
)
/('1ª EVA'!M$13+'2ª EVA-solo'!M$13),""),"")</f>
        <v/>
      </c>
      <c r="N31" s="122"/>
      <c r="O31" s="121">
        <f t="shared" ca="1" si="64"/>
        <v>0</v>
      </c>
      <c r="P31" s="105">
        <f ca="1">IF(P$16&gt;0,(
   MAX('1ª EVA'!P29,'1ª EVA'!Q29)*'1ª EVA'!$P$13 +
   '2ª EVA-solo'!P31*'2ª EVA-solo'!$P$13
)
/('1ª EVA'!$P$13 + '2ª EVA-solo'!$P$13),"")</f>
        <v>0</v>
      </c>
      <c r="Q31" s="122"/>
      <c r="R31" s="105">
        <f ca="1">IF(R$16&gt;0,(
   MAX('1ª EVA'!R29,'1ª EVA'!S29)*'1ª EVA'!$R$13 +
   '2ª EVA-solo'!R31*'2ª EVA-solo'!$R$13
)
/('1ª EVA'!$R$13 + '2ª EVA-solo'!$R$13),"")</f>
        <v>0</v>
      </c>
      <c r="S31" s="122"/>
      <c r="T31" s="105">
        <f ca="1">IF(T$16&gt;0,(
   MAX('1ª EVA'!T29,'1ª EVA'!U29)*'1ª EVA'!$T$13 +
   '2ª EVA-solo'!T31*'2ª EVA-solo'!$T$13
)
/('1ª EVA'!$T$13 + '2ª EVA-solo'!$T$13),"")</f>
        <v>0</v>
      </c>
      <c r="U31" s="122"/>
      <c r="V31" s="105">
        <f ca="1">IF(V$16&gt;0,(
   MAX('1ª EVA'!V29,'1ª EVA'!W29)*'1ª EVA'!$V$13 +
   '2ª EVA-solo'!V31*'2ª EVA-solo'!$V$13
)
/('1ª EVA'!$V$13 + '2ª EVA-solo'!$V$13),"")</f>
        <v>0</v>
      </c>
      <c r="W31" s="122"/>
      <c r="X31" s="105">
        <f ca="1">IF(X$16&gt;0,(
   MAX('1ª EVA'!X29,'1ª EVA'!Y29)*'1ª EVA'!$X$13 +
   '2ª EVA-solo'!X31*'2ª EVA-solo'!$X$13
)
/('1ª EVA'!$X$13 + '2ª EVA-solo'!$X$13),"")</f>
        <v>0</v>
      </c>
      <c r="Y31" s="122"/>
      <c r="Z31" s="105" t="str">
        <f>IF(Z$16&gt;0,(
   MAX('1ª EVA'!Z29,'1ª EVA'!AA29)*'1ª EVA'!$Z$13 +
   '2ª EVA-solo'!Z31*'2ª EVA-solo'!$Z$13
)
/('1ª EVA'!$Z$13+'2ª EVA-solo'!$Z$13),"")</f>
        <v/>
      </c>
      <c r="AA31" s="122"/>
      <c r="AB31" s="121">
        <f t="shared" ca="1" si="65"/>
        <v>0</v>
      </c>
      <c r="AC31" s="105">
        <f ca="1">IF(AC$16&gt;0,
(
MAX('1ª EVA'!AC29,'1ª EVA'!AD29)*'1ª EVA'!$AC$13 +
'2ª EVA-solo'!AC31*'2ª EVA-solo'!$AC$13
)
/('1ª EVA'!$AC$13+'2ª EVA-solo'!$AC$13),
"")</f>
        <v>0</v>
      </c>
      <c r="AD31" s="122"/>
      <c r="AE31" s="105" t="str">
        <f>IF(AE$16&gt;0,
(
MAX('1ª EVA'!AE29,'1ª EVA'!AF29)*'1ª EVA'!$AE$13 +
'2ª EVA-solo'!AE31*'2ª EVA-solo'!$AE$13
)
/('1ª EVA'!$AE$13+'2ª EVA-solo'!$AE$13),
"")</f>
        <v/>
      </c>
      <c r="AF31" s="122"/>
      <c r="AG31" s="105">
        <f ca="1">IF(AG$16&gt;0,
(
MAX('1ª EVA'!AG29,'1ª EVA'!AH29)*'1ª EVA'!$AG$13 +
'2ª EVA-solo'!AG31*'2ª EVA-solo'!$AG$13
)
/('1ª EVA'!$AG$13+'2ª EVA-solo'!$AG$13),
"")</f>
        <v>0</v>
      </c>
      <c r="AH31" s="122"/>
      <c r="AI31" s="105">
        <f ca="1">IF(AI$16&gt;0,
(
MAX('1ª EVA'!AI29,'1ª EVA'!AJ29)*'1ª EVA'!$AI$13 +
'2ª EVA-solo'!AI31*'2ª EVA-solo'!$AI$13
)
/('1ª EVA'!$AI$13+'2ª EVA-solo'!$AI$13),
"")</f>
        <v>0</v>
      </c>
      <c r="AJ31" s="122"/>
      <c r="AK31" s="105">
        <f ca="1">IF(AK$16&gt;0,
(
MAX('1ª EVA'!AK29,'1ª EVA'!AL29)*'1ª EVA'!$AK$13 +
'2ª EVA-solo'!AK31*'2ª EVA-solo'!$AK$13
)
/('1ª EVA'!$AK$13+'2ª EVA-solo'!$AK$13),
"")</f>
        <v>0</v>
      </c>
      <c r="AL31" s="122"/>
      <c r="AM31" s="105" t="str">
        <f>IF(AM$16&gt;0,
(
MAX('1ª EVA'!AM29,'1ª EVA'!AN29)*'1ª EVA'!$AM$13 +
'2ª EVA-solo'!AM31*'2ª EVA-solo'!$AM$13
)
/('1ª EVA'!$AM$13+'2ª EVA-solo'!$AM$13),
"")</f>
        <v/>
      </c>
      <c r="AN31" s="122"/>
      <c r="AO31" s="121">
        <f t="shared" ca="1" si="66"/>
        <v>0</v>
      </c>
      <c r="AP31" s="105">
        <f ca="1">IF(AP$16&gt;0,
(
MAX('1ª EVA'!AP29,'1ª EVA'!AQ29)*'1ª EVA'!AP$13 +
'2ª EVA-solo'!AP31*'2ª EVA-solo'!AP$13
)
/('1ª EVA'!AP$13+'2ª EVA-solo'!AP$13),
"")</f>
        <v>0</v>
      </c>
      <c r="AQ31" s="122"/>
      <c r="AR31" s="105">
        <f ca="1">IF(AR$16&gt;0,
(
MAX('1ª EVA'!AR29,'1ª EVA'!AS29)*'1ª EVA'!AR$13 +
'2ª EVA-solo'!AR31*'2ª EVA-solo'!AR$13
)
/('1ª EVA'!AR$13+'2ª EVA-solo'!AR$13),
"")</f>
        <v>0</v>
      </c>
      <c r="AS31" s="122"/>
      <c r="AT31" s="105" t="str">
        <f>IF(AT$16&gt;0,
(
MAX('1ª EVA'!AT29,'1ª EVA'!AU29)*'1ª EVA'!AT$13 +
'2ª EVA-solo'!AT31*'2ª EVA-solo'!AT$13
)
/('1ª EVA'!AT$13+'2ª EVA-solo'!AT$13),
"")</f>
        <v/>
      </c>
      <c r="AU31" s="122"/>
      <c r="AV31" s="105">
        <f ca="1">IF(AV$16&gt;0,
(
MAX('1ª EVA'!AV29,'1ª EVA'!AW29)*'1ª EVA'!AV$13 +
'2ª EVA-solo'!AV31*'2ª EVA-solo'!AV$13
)
/('1ª EVA'!AV$13+'2ª EVA-solo'!AV$13),
"")</f>
        <v>0</v>
      </c>
      <c r="AW31" s="122"/>
      <c r="AX31" s="105" t="str">
        <f>IF(AX$16&gt;0,
(
MAX('1ª EVA'!AX29,'1ª EVA'!AY29)*'1ª EVA'!AX$13 +
'2ª EVA-solo'!AX31*'2ª EVA-solo'!AX$13
)
/('1ª EVA'!AX$13+'2ª EVA-solo'!AX$13),
"")</f>
        <v/>
      </c>
      <c r="AY31" s="122"/>
      <c r="AZ31" s="105" t="str">
        <f>IF(AZ$16&gt;0,
(
MAX('1ª EVA'!AZ29,'1ª EVA'!BA29)*'1ª EVA'!AZ$13 +
'2ª EVA-solo'!AZ31*'2ª EVA-solo'!AZ$13
)
/('1ª EVA'!AZ$13+'2ª EVA-solo'!AZ$13),
"")</f>
        <v/>
      </c>
      <c r="BA31" s="122"/>
      <c r="BB31" s="121">
        <f t="shared" ca="1" si="67"/>
        <v>0</v>
      </c>
      <c r="BC31" s="105">
        <f ca="1">IF(BC$16&gt;0,
(
MAX('1ª EVA'!BC29,'1ª EVA'!BD29)*'1ª EVA'!BC$13 +
'2ª EVA-solo'!BC31*'2ª EVA-solo'!BC$13
)
/('1ª EVA'!BC$13+'2ª EVA-solo'!BC$13),
"")</f>
        <v>0</v>
      </c>
      <c r="BD31" s="122"/>
      <c r="BE31" s="105" t="str">
        <f>IF(BE$16&gt;0,
(
MAX('1ª EVA'!BE29,'1ª EVA'!BF29)*'1ª EVA'!BE$13 +
'2ª EVA-solo'!BE31*'2ª EVA-solo'!BE$13
)
/('1ª EVA'!BE$13+'2ª EVA-solo'!BE$13),
"")</f>
        <v/>
      </c>
      <c r="BF31" s="122"/>
      <c r="BG31" s="105" t="str">
        <f>IF(BG$16&gt;0,
(
MAX('1ª EVA'!BG29,'1ª EVA'!BH29)*'1ª EVA'!BG$13 +
'2ª EVA-solo'!BG31*'2ª EVA-solo'!BG$13
)
/('1ª EVA'!BG$13+'2ª EVA-solo'!BG$13),
"")</f>
        <v/>
      </c>
      <c r="BH31" s="122"/>
      <c r="BI31" s="105">
        <f ca="1">IF(BI$16&gt;0,
(
MAX('1ª EVA'!BI29,'1ª EVA'!BJ29)*'1ª EVA'!BI$13 +
'2ª EVA-solo'!BI31*'2ª EVA-solo'!BI$13
)
/('1ª EVA'!BI$13+'2ª EVA-solo'!BI$13),
"")</f>
        <v>0</v>
      </c>
      <c r="BJ31" s="122"/>
      <c r="BK31" s="105" t="str">
        <f>IF(BK$16&gt;0,
(
MAX('1ª EVA'!BK29,'1ª EVA'!BL29)*'1ª EVA'!BK$13 +
'2ª EVA-solo'!BK31*'2ª EVA-solo'!BK$13
)
/('1ª EVA'!BK$13+'2ª EVA-solo'!BK$13),
"")</f>
        <v/>
      </c>
      <c r="BL31" s="122"/>
      <c r="BM31" s="105" t="str">
        <f>IF(BM$16&gt;0,
(
MAX('1ª EVA'!BM29,'1ª EVA'!BN29)*'1ª EVA'!BM$13 +
'2ª EVA-solo'!BM31*'2ª EVA-solo'!BM$13
)
/('1ª EVA'!BM$13+'2ª EVA-solo'!BM$13),
"")</f>
        <v/>
      </c>
      <c r="BN31" s="122"/>
      <c r="BO31" s="121">
        <f t="shared" ca="1" si="68"/>
        <v>0</v>
      </c>
      <c r="BP31" s="105">
        <f ca="1">IF(BP$16&gt;0,
(
MAX('1ª EVA'!BP29,'1ª EVA'!BQ29)*'1ª EVA'!BP$13 +
'2ª EVA-solo'!BP31*'2ª EVA-solo'!BP$13
)
/('1ª EVA'!BP$13+'2ª EVA-solo'!BP$13),
"")</f>
        <v>0</v>
      </c>
      <c r="BQ31" s="122"/>
      <c r="BR31" s="105" t="str">
        <f>IF(BR$16&gt;0,
(
MAX('1ª EVA'!BR29,'1ª EVA'!BS29)*'1ª EVA'!BR$13 +
'2ª EVA-solo'!BR31*'2ª EVA-solo'!BR$13
)
/('1ª EVA'!BR$13+'2ª EVA-solo'!BR$13),
"")</f>
        <v/>
      </c>
      <c r="BS31" s="122"/>
      <c r="BT31" s="105" t="str">
        <f>IF(BT$16&gt;0,
(
MAX('1ª EVA'!BT29,'1ª EVA'!BU29)*'1ª EVA'!BT$13 +
'2ª EVA-solo'!BT31*'2ª EVA-solo'!BT$13
)
/('1ª EVA'!BT$13+'2ª EVA-solo'!BT$13),
"")</f>
        <v/>
      </c>
      <c r="BU31" s="122"/>
      <c r="BV31" s="105" t="str">
        <f>IF(BV$16&gt;0,
(
MAX('1ª EVA'!BV29,'1ª EVA'!BW29)*'1ª EVA'!BV$13 +
'2ª EVA-solo'!BV31*'2ª EVA-solo'!BV$13
)
/('1ª EVA'!BV$13+'2ª EVA-solo'!BV$13),
"")</f>
        <v/>
      </c>
      <c r="BW31" s="122"/>
      <c r="BX31" s="105" t="str">
        <f>IF(BX$16&gt;0,
(
MAX('1ª EVA'!BX29,'1ª EVA'!BY29)*'1ª EVA'!BX$13 +
'2ª EVA-solo'!BX31*'2ª EVA-solo'!BX$13
)
/('1ª EVA'!BX$13+'2ª EVA-solo'!BX$13),
"")</f>
        <v/>
      </c>
      <c r="BY31" s="122"/>
      <c r="BZ31" s="105" t="str">
        <f>IF(BZ$16&gt;0,
(
MAX('1ª EVA'!BZ29,'1ª EVA'!CA29)*'1ª EVA'!BZ$13 +
'2ª EVA-solo'!BZ31*'2ª EVA-solo'!BZ$13
)
/('1ª EVA'!BZ$13+'2ª EVA-solo'!BZ$13),
"")</f>
        <v/>
      </c>
      <c r="CA31" s="122"/>
      <c r="CB31" s="136">
        <f t="shared" ca="1" si="69"/>
        <v>0</v>
      </c>
    </row>
    <row r="32" spans="1:82" ht="18" x14ac:dyDescent="0.25">
      <c r="A32" s="65">
        <v>0</v>
      </c>
      <c r="B32" s="121">
        <f t="shared" ca="1" si="63"/>
        <v>0</v>
      </c>
      <c r="C32" s="105">
        <f ca="1">IFERROR(IF(C$16&gt;0,(
   MAX('1ª EVA'!C30,'1ª EVA'!D30)*'1ª EVA'!C$13 +
   '2ª EVA-solo'!C32*'2ª EVA-solo'!C$13
)
/('1ª EVA'!C$13+'2ª EVA-solo'!C$13),""),"")</f>
        <v>0</v>
      </c>
      <c r="D32" s="122"/>
      <c r="E32" s="105">
        <f ca="1">IFERROR(IF(E$16&gt;0,(
   MAX('1ª EVA'!E30,'1ª EVA'!F30)*'1ª EVA'!E$13 +
   '2ª EVA-solo'!E32*'2ª EVA-solo'!E$13
)
/('1ª EVA'!E$13+'2ª EVA-solo'!E$13),""),"")</f>
        <v>0</v>
      </c>
      <c r="F32" s="122"/>
      <c r="G32" s="105">
        <f ca="1">IFERROR(IF(G$16&gt;0,(
   MAX('1ª EVA'!G30,'1ª EVA'!H30)*'1ª EVA'!G$13 +
   '2ª EVA-solo'!G32*'2ª EVA-solo'!G$13
)
/('1ª EVA'!G$13+'2ª EVA-solo'!G$13),""),"")</f>
        <v>0</v>
      </c>
      <c r="H32" s="122"/>
      <c r="I32" s="105">
        <f ca="1">IFERROR(IF(I$16&gt;0,(
   MAX('1ª EVA'!I30,'1ª EVA'!J30)*'1ª EVA'!I$13 +
   '2ª EVA-solo'!I32*'2ª EVA-solo'!I$13
)
/('1ª EVA'!I$13+'2ª EVA-solo'!I$13),""),"")</f>
        <v>0</v>
      </c>
      <c r="J32" s="122"/>
      <c r="K32" s="105">
        <f ca="1">IFERROR(IF(K$16&gt;0,(
   MAX('1ª EVA'!K30,'1ª EVA'!L30)*'1ª EVA'!K$13 +
   '2ª EVA-solo'!K32*'2ª EVA-solo'!K$13
)
/('1ª EVA'!K$13+'2ª EVA-solo'!K$13),""),"")</f>
        <v>0</v>
      </c>
      <c r="L32" s="122"/>
      <c r="M32" s="105" t="str">
        <f>IFERROR(IF(M$16&gt;0,(
   MAX('1ª EVA'!M30,'1ª EVA'!N30)*'1ª EVA'!M$13 +
   '2ª EVA-solo'!M32*'2ª EVA-solo'!M$13
)
/('1ª EVA'!M$13+'2ª EVA-solo'!M$13),""),"")</f>
        <v/>
      </c>
      <c r="N32" s="122"/>
      <c r="O32" s="121">
        <f t="shared" ca="1" si="64"/>
        <v>0</v>
      </c>
      <c r="P32" s="105">
        <f ca="1">IF(P$16&gt;0,(
   MAX('1ª EVA'!P30,'1ª EVA'!Q30)*'1ª EVA'!$P$13 +
   '2ª EVA-solo'!P32*'2ª EVA-solo'!$P$13
)
/('1ª EVA'!$P$13 + '2ª EVA-solo'!$P$13),"")</f>
        <v>0</v>
      </c>
      <c r="Q32" s="122"/>
      <c r="R32" s="105">
        <f ca="1">IF(R$16&gt;0,(
   MAX('1ª EVA'!R30,'1ª EVA'!S30)*'1ª EVA'!$R$13 +
   '2ª EVA-solo'!R32*'2ª EVA-solo'!$R$13
)
/('1ª EVA'!$R$13 + '2ª EVA-solo'!$R$13),"")</f>
        <v>0</v>
      </c>
      <c r="S32" s="122"/>
      <c r="T32" s="105">
        <f ca="1">IF(T$16&gt;0,(
   MAX('1ª EVA'!T30,'1ª EVA'!U30)*'1ª EVA'!$T$13 +
   '2ª EVA-solo'!T32*'2ª EVA-solo'!$T$13
)
/('1ª EVA'!$T$13 + '2ª EVA-solo'!$T$13),"")</f>
        <v>0</v>
      </c>
      <c r="U32" s="122"/>
      <c r="V32" s="105">
        <f ca="1">IF(V$16&gt;0,(
   MAX('1ª EVA'!V30,'1ª EVA'!W30)*'1ª EVA'!$V$13 +
   '2ª EVA-solo'!V32*'2ª EVA-solo'!$V$13
)
/('1ª EVA'!$V$13 + '2ª EVA-solo'!$V$13),"")</f>
        <v>0</v>
      </c>
      <c r="W32" s="122"/>
      <c r="X32" s="105">
        <f ca="1">IF(X$16&gt;0,(
   MAX('1ª EVA'!X30,'1ª EVA'!Y30)*'1ª EVA'!$X$13 +
   '2ª EVA-solo'!X32*'2ª EVA-solo'!$X$13
)
/('1ª EVA'!$X$13 + '2ª EVA-solo'!$X$13),"")</f>
        <v>0</v>
      </c>
      <c r="Y32" s="122"/>
      <c r="Z32" s="105" t="str">
        <f>IF(Z$16&gt;0,(
   MAX('1ª EVA'!Z30,'1ª EVA'!AA30)*'1ª EVA'!$Z$13 +
   '2ª EVA-solo'!Z32*'2ª EVA-solo'!$Z$13
)
/('1ª EVA'!$Z$13+'2ª EVA-solo'!$Z$13),"")</f>
        <v/>
      </c>
      <c r="AA32" s="122"/>
      <c r="AB32" s="121">
        <f t="shared" ca="1" si="65"/>
        <v>0</v>
      </c>
      <c r="AC32" s="105">
        <f ca="1">IF(AC$16&gt;0,
(
MAX('1ª EVA'!AC30,'1ª EVA'!AD30)*'1ª EVA'!$AC$13 +
'2ª EVA-solo'!AC32*'2ª EVA-solo'!$AC$13
)
/('1ª EVA'!$AC$13+'2ª EVA-solo'!$AC$13),
"")</f>
        <v>0</v>
      </c>
      <c r="AD32" s="122"/>
      <c r="AE32" s="105" t="str">
        <f>IF(AE$16&gt;0,
(
MAX('1ª EVA'!AE30,'1ª EVA'!AF30)*'1ª EVA'!$AE$13 +
'2ª EVA-solo'!AE32*'2ª EVA-solo'!$AE$13
)
/('1ª EVA'!$AE$13+'2ª EVA-solo'!$AE$13),
"")</f>
        <v/>
      </c>
      <c r="AF32" s="122"/>
      <c r="AG32" s="105">
        <f ca="1">IF(AG$16&gt;0,
(
MAX('1ª EVA'!AG30,'1ª EVA'!AH30)*'1ª EVA'!$AG$13 +
'2ª EVA-solo'!AG32*'2ª EVA-solo'!$AG$13
)
/('1ª EVA'!$AG$13+'2ª EVA-solo'!$AG$13),
"")</f>
        <v>0</v>
      </c>
      <c r="AH32" s="122"/>
      <c r="AI32" s="105">
        <f ca="1">IF(AI$16&gt;0,
(
MAX('1ª EVA'!AI30,'1ª EVA'!AJ30)*'1ª EVA'!$AI$13 +
'2ª EVA-solo'!AI32*'2ª EVA-solo'!$AI$13
)
/('1ª EVA'!$AI$13+'2ª EVA-solo'!$AI$13),
"")</f>
        <v>0</v>
      </c>
      <c r="AJ32" s="122"/>
      <c r="AK32" s="105">
        <f ca="1">IF(AK$16&gt;0,
(
MAX('1ª EVA'!AK30,'1ª EVA'!AL30)*'1ª EVA'!$AK$13 +
'2ª EVA-solo'!AK32*'2ª EVA-solo'!$AK$13
)
/('1ª EVA'!$AK$13+'2ª EVA-solo'!$AK$13),
"")</f>
        <v>0</v>
      </c>
      <c r="AL32" s="122"/>
      <c r="AM32" s="105" t="str">
        <f>IF(AM$16&gt;0,
(
MAX('1ª EVA'!AM30,'1ª EVA'!AN30)*'1ª EVA'!$AM$13 +
'2ª EVA-solo'!AM32*'2ª EVA-solo'!$AM$13
)
/('1ª EVA'!$AM$13+'2ª EVA-solo'!$AM$13),
"")</f>
        <v/>
      </c>
      <c r="AN32" s="122"/>
      <c r="AO32" s="121">
        <f t="shared" ca="1" si="66"/>
        <v>0</v>
      </c>
      <c r="AP32" s="105">
        <f ca="1">IF(AP$16&gt;0,
(
MAX('1ª EVA'!AP30,'1ª EVA'!AQ30)*'1ª EVA'!AP$13 +
'2ª EVA-solo'!AP32*'2ª EVA-solo'!AP$13
)
/('1ª EVA'!AP$13+'2ª EVA-solo'!AP$13),
"")</f>
        <v>0</v>
      </c>
      <c r="AQ32" s="122"/>
      <c r="AR32" s="105">
        <f ca="1">IF(AR$16&gt;0,
(
MAX('1ª EVA'!AR30,'1ª EVA'!AS30)*'1ª EVA'!AR$13 +
'2ª EVA-solo'!AR32*'2ª EVA-solo'!AR$13
)
/('1ª EVA'!AR$13+'2ª EVA-solo'!AR$13),
"")</f>
        <v>0</v>
      </c>
      <c r="AS32" s="122"/>
      <c r="AT32" s="105" t="str">
        <f>IF(AT$16&gt;0,
(
MAX('1ª EVA'!AT30,'1ª EVA'!AU30)*'1ª EVA'!AT$13 +
'2ª EVA-solo'!AT32*'2ª EVA-solo'!AT$13
)
/('1ª EVA'!AT$13+'2ª EVA-solo'!AT$13),
"")</f>
        <v/>
      </c>
      <c r="AU32" s="122"/>
      <c r="AV32" s="105">
        <f ca="1">IF(AV$16&gt;0,
(
MAX('1ª EVA'!AV30,'1ª EVA'!AW30)*'1ª EVA'!AV$13 +
'2ª EVA-solo'!AV32*'2ª EVA-solo'!AV$13
)
/('1ª EVA'!AV$13+'2ª EVA-solo'!AV$13),
"")</f>
        <v>0</v>
      </c>
      <c r="AW32" s="122"/>
      <c r="AX32" s="105" t="str">
        <f>IF(AX$16&gt;0,
(
MAX('1ª EVA'!AX30,'1ª EVA'!AY30)*'1ª EVA'!AX$13 +
'2ª EVA-solo'!AX32*'2ª EVA-solo'!AX$13
)
/('1ª EVA'!AX$13+'2ª EVA-solo'!AX$13),
"")</f>
        <v/>
      </c>
      <c r="AY32" s="122"/>
      <c r="AZ32" s="105" t="str">
        <f>IF(AZ$16&gt;0,
(
MAX('1ª EVA'!AZ30,'1ª EVA'!BA30)*'1ª EVA'!AZ$13 +
'2ª EVA-solo'!AZ32*'2ª EVA-solo'!AZ$13
)
/('1ª EVA'!AZ$13+'2ª EVA-solo'!AZ$13),
"")</f>
        <v/>
      </c>
      <c r="BA32" s="122"/>
      <c r="BB32" s="121">
        <f t="shared" ca="1" si="67"/>
        <v>0</v>
      </c>
      <c r="BC32" s="105">
        <f ca="1">IF(BC$16&gt;0,
(
MAX('1ª EVA'!BC30,'1ª EVA'!BD30)*'1ª EVA'!BC$13 +
'2ª EVA-solo'!BC32*'2ª EVA-solo'!BC$13
)
/('1ª EVA'!BC$13+'2ª EVA-solo'!BC$13),
"")</f>
        <v>0</v>
      </c>
      <c r="BD32" s="122"/>
      <c r="BE32" s="105" t="str">
        <f>IF(BE$16&gt;0,
(
MAX('1ª EVA'!BE30,'1ª EVA'!BF30)*'1ª EVA'!BE$13 +
'2ª EVA-solo'!BE32*'2ª EVA-solo'!BE$13
)
/('1ª EVA'!BE$13+'2ª EVA-solo'!BE$13),
"")</f>
        <v/>
      </c>
      <c r="BF32" s="122"/>
      <c r="BG32" s="105" t="str">
        <f>IF(BG$16&gt;0,
(
MAX('1ª EVA'!BG30,'1ª EVA'!BH30)*'1ª EVA'!BG$13 +
'2ª EVA-solo'!BG32*'2ª EVA-solo'!BG$13
)
/('1ª EVA'!BG$13+'2ª EVA-solo'!BG$13),
"")</f>
        <v/>
      </c>
      <c r="BH32" s="122"/>
      <c r="BI32" s="105">
        <f ca="1">IF(BI$16&gt;0,
(
MAX('1ª EVA'!BI30,'1ª EVA'!BJ30)*'1ª EVA'!BI$13 +
'2ª EVA-solo'!BI32*'2ª EVA-solo'!BI$13
)
/('1ª EVA'!BI$13+'2ª EVA-solo'!BI$13),
"")</f>
        <v>0</v>
      </c>
      <c r="BJ32" s="122"/>
      <c r="BK32" s="105" t="str">
        <f>IF(BK$16&gt;0,
(
MAX('1ª EVA'!BK30,'1ª EVA'!BL30)*'1ª EVA'!BK$13 +
'2ª EVA-solo'!BK32*'2ª EVA-solo'!BK$13
)
/('1ª EVA'!BK$13+'2ª EVA-solo'!BK$13),
"")</f>
        <v/>
      </c>
      <c r="BL32" s="122"/>
      <c r="BM32" s="105" t="str">
        <f>IF(BM$16&gt;0,
(
MAX('1ª EVA'!BM30,'1ª EVA'!BN30)*'1ª EVA'!BM$13 +
'2ª EVA-solo'!BM32*'2ª EVA-solo'!BM$13
)
/('1ª EVA'!BM$13+'2ª EVA-solo'!BM$13),
"")</f>
        <v/>
      </c>
      <c r="BN32" s="122"/>
      <c r="BO32" s="121">
        <f t="shared" ca="1" si="68"/>
        <v>0</v>
      </c>
      <c r="BP32" s="105">
        <f ca="1">IF(BP$16&gt;0,
(
MAX('1ª EVA'!BP30,'1ª EVA'!BQ30)*'1ª EVA'!BP$13 +
'2ª EVA-solo'!BP32*'2ª EVA-solo'!BP$13
)
/('1ª EVA'!BP$13+'2ª EVA-solo'!BP$13),
"")</f>
        <v>0</v>
      </c>
      <c r="BQ32" s="122"/>
      <c r="BR32" s="105" t="str">
        <f>IF(BR$16&gt;0,
(
MAX('1ª EVA'!BR30,'1ª EVA'!BS30)*'1ª EVA'!BR$13 +
'2ª EVA-solo'!BR32*'2ª EVA-solo'!BR$13
)
/('1ª EVA'!BR$13+'2ª EVA-solo'!BR$13),
"")</f>
        <v/>
      </c>
      <c r="BS32" s="122"/>
      <c r="BT32" s="105" t="str">
        <f>IF(BT$16&gt;0,
(
MAX('1ª EVA'!BT30,'1ª EVA'!BU30)*'1ª EVA'!BT$13 +
'2ª EVA-solo'!BT32*'2ª EVA-solo'!BT$13
)
/('1ª EVA'!BT$13+'2ª EVA-solo'!BT$13),
"")</f>
        <v/>
      </c>
      <c r="BU32" s="122"/>
      <c r="BV32" s="105" t="str">
        <f>IF(BV$16&gt;0,
(
MAX('1ª EVA'!BV30,'1ª EVA'!BW30)*'1ª EVA'!BV$13 +
'2ª EVA-solo'!BV32*'2ª EVA-solo'!BV$13
)
/('1ª EVA'!BV$13+'2ª EVA-solo'!BV$13),
"")</f>
        <v/>
      </c>
      <c r="BW32" s="122"/>
      <c r="BX32" s="105" t="str">
        <f>IF(BX$16&gt;0,
(
MAX('1ª EVA'!BX30,'1ª EVA'!BY30)*'1ª EVA'!BX$13 +
'2ª EVA-solo'!BX32*'2ª EVA-solo'!BX$13
)
/('1ª EVA'!BX$13+'2ª EVA-solo'!BX$13),
"")</f>
        <v/>
      </c>
      <c r="BY32" s="122"/>
      <c r="BZ32" s="105" t="str">
        <f>IF(BZ$16&gt;0,
(
MAX('1ª EVA'!BZ30,'1ª EVA'!CA30)*'1ª EVA'!BZ$13 +
'2ª EVA-solo'!BZ32*'2ª EVA-solo'!BZ$13
)
/('1ª EVA'!BZ$13+'2ª EVA-solo'!BZ$13),
"")</f>
        <v/>
      </c>
      <c r="CA32" s="122"/>
      <c r="CB32" s="136">
        <f t="shared" ca="1" si="69"/>
        <v>0</v>
      </c>
    </row>
    <row r="33" spans="1:80" ht="18" x14ac:dyDescent="0.25">
      <c r="A33" s="65">
        <v>0</v>
      </c>
      <c r="B33" s="121">
        <f t="shared" ca="1" si="63"/>
        <v>0</v>
      </c>
      <c r="C33" s="105">
        <f ca="1">IFERROR(IF(C$16&gt;0,(
   MAX('1ª EVA'!C31,'1ª EVA'!D31)*'1ª EVA'!C$13 +
   '2ª EVA-solo'!C33*'2ª EVA-solo'!C$13
)
/('1ª EVA'!C$13+'2ª EVA-solo'!C$13),""),"")</f>
        <v>0</v>
      </c>
      <c r="D33" s="122"/>
      <c r="E33" s="105">
        <f ca="1">IFERROR(IF(E$16&gt;0,(
   MAX('1ª EVA'!E31,'1ª EVA'!F31)*'1ª EVA'!E$13 +
   '2ª EVA-solo'!E33*'2ª EVA-solo'!E$13
)
/('1ª EVA'!E$13+'2ª EVA-solo'!E$13),""),"")</f>
        <v>0</v>
      </c>
      <c r="F33" s="122"/>
      <c r="G33" s="105">
        <f ca="1">IFERROR(IF(G$16&gt;0,(
   MAX('1ª EVA'!G31,'1ª EVA'!H31)*'1ª EVA'!G$13 +
   '2ª EVA-solo'!G33*'2ª EVA-solo'!G$13
)
/('1ª EVA'!G$13+'2ª EVA-solo'!G$13),""),"")</f>
        <v>0</v>
      </c>
      <c r="H33" s="122"/>
      <c r="I33" s="105">
        <f ca="1">IFERROR(IF(I$16&gt;0,(
   MAX('1ª EVA'!I31,'1ª EVA'!J31)*'1ª EVA'!I$13 +
   '2ª EVA-solo'!I33*'2ª EVA-solo'!I$13
)
/('1ª EVA'!I$13+'2ª EVA-solo'!I$13),""),"")</f>
        <v>0</v>
      </c>
      <c r="J33" s="122"/>
      <c r="K33" s="105">
        <f ca="1">IFERROR(IF(K$16&gt;0,(
   MAX('1ª EVA'!K31,'1ª EVA'!L31)*'1ª EVA'!K$13 +
   '2ª EVA-solo'!K33*'2ª EVA-solo'!K$13
)
/('1ª EVA'!K$13+'2ª EVA-solo'!K$13),""),"")</f>
        <v>0</v>
      </c>
      <c r="L33" s="122"/>
      <c r="M33" s="105" t="str">
        <f>IFERROR(IF(M$16&gt;0,(
   MAX('1ª EVA'!M31,'1ª EVA'!N31)*'1ª EVA'!M$13 +
   '2ª EVA-solo'!M33*'2ª EVA-solo'!M$13
)
/('1ª EVA'!M$13+'2ª EVA-solo'!M$13),""),"")</f>
        <v/>
      </c>
      <c r="N33" s="122"/>
      <c r="O33" s="121">
        <f t="shared" ca="1" si="64"/>
        <v>0</v>
      </c>
      <c r="P33" s="105">
        <f ca="1">IF(P$16&gt;0,(
   MAX('1ª EVA'!P31,'1ª EVA'!Q31)*'1ª EVA'!$P$13 +
   '2ª EVA-solo'!P33*'2ª EVA-solo'!$P$13
)
/('1ª EVA'!$P$13 + '2ª EVA-solo'!$P$13),"")</f>
        <v>0</v>
      </c>
      <c r="Q33" s="122"/>
      <c r="R33" s="105">
        <f ca="1">IF(R$16&gt;0,(
   MAX('1ª EVA'!R31,'1ª EVA'!S31)*'1ª EVA'!$R$13 +
   '2ª EVA-solo'!R33*'2ª EVA-solo'!$R$13
)
/('1ª EVA'!$R$13 + '2ª EVA-solo'!$R$13),"")</f>
        <v>0</v>
      </c>
      <c r="S33" s="122"/>
      <c r="T33" s="105">
        <f ca="1">IF(T$16&gt;0,(
   MAX('1ª EVA'!T31,'1ª EVA'!U31)*'1ª EVA'!$T$13 +
   '2ª EVA-solo'!T33*'2ª EVA-solo'!$T$13
)
/('1ª EVA'!$T$13 + '2ª EVA-solo'!$T$13),"")</f>
        <v>0</v>
      </c>
      <c r="U33" s="122"/>
      <c r="V33" s="105">
        <f ca="1">IF(V$16&gt;0,(
   MAX('1ª EVA'!V31,'1ª EVA'!W31)*'1ª EVA'!$V$13 +
   '2ª EVA-solo'!V33*'2ª EVA-solo'!$V$13
)
/('1ª EVA'!$V$13 + '2ª EVA-solo'!$V$13),"")</f>
        <v>0</v>
      </c>
      <c r="W33" s="122"/>
      <c r="X33" s="105">
        <f ca="1">IF(X$16&gt;0,(
   MAX('1ª EVA'!X31,'1ª EVA'!Y31)*'1ª EVA'!$X$13 +
   '2ª EVA-solo'!X33*'2ª EVA-solo'!$X$13
)
/('1ª EVA'!$X$13 + '2ª EVA-solo'!$X$13),"")</f>
        <v>0</v>
      </c>
      <c r="Y33" s="122"/>
      <c r="Z33" s="105" t="str">
        <f>IF(Z$16&gt;0,(
   MAX('1ª EVA'!Z31,'1ª EVA'!AA31)*'1ª EVA'!$Z$13 +
   '2ª EVA-solo'!Z33*'2ª EVA-solo'!$Z$13
)
/('1ª EVA'!$Z$13+'2ª EVA-solo'!$Z$13),"")</f>
        <v/>
      </c>
      <c r="AA33" s="122"/>
      <c r="AB33" s="121">
        <f t="shared" ca="1" si="65"/>
        <v>0</v>
      </c>
      <c r="AC33" s="105">
        <f ca="1">IF(AC$16&gt;0,
(
MAX('1ª EVA'!AC31,'1ª EVA'!AD31)*'1ª EVA'!$AC$13 +
'2ª EVA-solo'!AC33*'2ª EVA-solo'!$AC$13
)
/('1ª EVA'!$AC$13+'2ª EVA-solo'!$AC$13),
"")</f>
        <v>0</v>
      </c>
      <c r="AD33" s="122"/>
      <c r="AE33" s="105" t="str">
        <f>IF(AE$16&gt;0,
(
MAX('1ª EVA'!AE31,'1ª EVA'!AF31)*'1ª EVA'!$AE$13 +
'2ª EVA-solo'!AE33*'2ª EVA-solo'!$AE$13
)
/('1ª EVA'!$AE$13+'2ª EVA-solo'!$AE$13),
"")</f>
        <v/>
      </c>
      <c r="AF33" s="122"/>
      <c r="AG33" s="105">
        <f ca="1">IF(AG$16&gt;0,
(
MAX('1ª EVA'!AG31,'1ª EVA'!AH31)*'1ª EVA'!$AG$13 +
'2ª EVA-solo'!AG33*'2ª EVA-solo'!$AG$13
)
/('1ª EVA'!$AG$13+'2ª EVA-solo'!$AG$13),
"")</f>
        <v>0</v>
      </c>
      <c r="AH33" s="122"/>
      <c r="AI33" s="105">
        <f ca="1">IF(AI$16&gt;0,
(
MAX('1ª EVA'!AI31,'1ª EVA'!AJ31)*'1ª EVA'!$AI$13 +
'2ª EVA-solo'!AI33*'2ª EVA-solo'!$AI$13
)
/('1ª EVA'!$AI$13+'2ª EVA-solo'!$AI$13),
"")</f>
        <v>0</v>
      </c>
      <c r="AJ33" s="122"/>
      <c r="AK33" s="105">
        <f ca="1">IF(AK$16&gt;0,
(
MAX('1ª EVA'!AK31,'1ª EVA'!AL31)*'1ª EVA'!$AK$13 +
'2ª EVA-solo'!AK33*'2ª EVA-solo'!$AK$13
)
/('1ª EVA'!$AK$13+'2ª EVA-solo'!$AK$13),
"")</f>
        <v>0</v>
      </c>
      <c r="AL33" s="122"/>
      <c r="AM33" s="105" t="str">
        <f>IF(AM$16&gt;0,
(
MAX('1ª EVA'!AM31,'1ª EVA'!AN31)*'1ª EVA'!$AM$13 +
'2ª EVA-solo'!AM33*'2ª EVA-solo'!$AM$13
)
/('1ª EVA'!$AM$13+'2ª EVA-solo'!$AM$13),
"")</f>
        <v/>
      </c>
      <c r="AN33" s="122"/>
      <c r="AO33" s="121">
        <f t="shared" ca="1" si="66"/>
        <v>0</v>
      </c>
      <c r="AP33" s="105">
        <f ca="1">IF(AP$16&gt;0,
(
MAX('1ª EVA'!AP31,'1ª EVA'!AQ31)*'1ª EVA'!AP$13 +
'2ª EVA-solo'!AP33*'2ª EVA-solo'!AP$13
)
/('1ª EVA'!AP$13+'2ª EVA-solo'!AP$13),
"")</f>
        <v>0</v>
      </c>
      <c r="AQ33" s="122"/>
      <c r="AR33" s="105">
        <f ca="1">IF(AR$16&gt;0,
(
MAX('1ª EVA'!AR31,'1ª EVA'!AS31)*'1ª EVA'!AR$13 +
'2ª EVA-solo'!AR33*'2ª EVA-solo'!AR$13
)
/('1ª EVA'!AR$13+'2ª EVA-solo'!AR$13),
"")</f>
        <v>0</v>
      </c>
      <c r="AS33" s="122"/>
      <c r="AT33" s="105" t="str">
        <f>IF(AT$16&gt;0,
(
MAX('1ª EVA'!AT31,'1ª EVA'!AU31)*'1ª EVA'!AT$13 +
'2ª EVA-solo'!AT33*'2ª EVA-solo'!AT$13
)
/('1ª EVA'!AT$13+'2ª EVA-solo'!AT$13),
"")</f>
        <v/>
      </c>
      <c r="AU33" s="122"/>
      <c r="AV33" s="105">
        <f ca="1">IF(AV$16&gt;0,
(
MAX('1ª EVA'!AV31,'1ª EVA'!AW31)*'1ª EVA'!AV$13 +
'2ª EVA-solo'!AV33*'2ª EVA-solo'!AV$13
)
/('1ª EVA'!AV$13+'2ª EVA-solo'!AV$13),
"")</f>
        <v>0</v>
      </c>
      <c r="AW33" s="122"/>
      <c r="AX33" s="105" t="str">
        <f>IF(AX$16&gt;0,
(
MAX('1ª EVA'!AX31,'1ª EVA'!AY31)*'1ª EVA'!AX$13 +
'2ª EVA-solo'!AX33*'2ª EVA-solo'!AX$13
)
/('1ª EVA'!AX$13+'2ª EVA-solo'!AX$13),
"")</f>
        <v/>
      </c>
      <c r="AY33" s="122"/>
      <c r="AZ33" s="105" t="str">
        <f>IF(AZ$16&gt;0,
(
MAX('1ª EVA'!AZ31,'1ª EVA'!BA31)*'1ª EVA'!AZ$13 +
'2ª EVA-solo'!AZ33*'2ª EVA-solo'!AZ$13
)
/('1ª EVA'!AZ$13+'2ª EVA-solo'!AZ$13),
"")</f>
        <v/>
      </c>
      <c r="BA33" s="122"/>
      <c r="BB33" s="121">
        <f t="shared" ca="1" si="67"/>
        <v>0</v>
      </c>
      <c r="BC33" s="105">
        <f ca="1">IF(BC$16&gt;0,
(
MAX('1ª EVA'!BC31,'1ª EVA'!BD31)*'1ª EVA'!BC$13 +
'2ª EVA-solo'!BC33*'2ª EVA-solo'!BC$13
)
/('1ª EVA'!BC$13+'2ª EVA-solo'!BC$13),
"")</f>
        <v>0</v>
      </c>
      <c r="BD33" s="122"/>
      <c r="BE33" s="105" t="str">
        <f>IF(BE$16&gt;0,
(
MAX('1ª EVA'!BE31,'1ª EVA'!BF31)*'1ª EVA'!BE$13 +
'2ª EVA-solo'!BE33*'2ª EVA-solo'!BE$13
)
/('1ª EVA'!BE$13+'2ª EVA-solo'!BE$13),
"")</f>
        <v/>
      </c>
      <c r="BF33" s="122"/>
      <c r="BG33" s="105" t="str">
        <f>IF(BG$16&gt;0,
(
MAX('1ª EVA'!BG31,'1ª EVA'!BH31)*'1ª EVA'!BG$13 +
'2ª EVA-solo'!BG33*'2ª EVA-solo'!BG$13
)
/('1ª EVA'!BG$13+'2ª EVA-solo'!BG$13),
"")</f>
        <v/>
      </c>
      <c r="BH33" s="122"/>
      <c r="BI33" s="105">
        <f ca="1">IF(BI$16&gt;0,
(
MAX('1ª EVA'!BI31,'1ª EVA'!BJ31)*'1ª EVA'!BI$13 +
'2ª EVA-solo'!BI33*'2ª EVA-solo'!BI$13
)
/('1ª EVA'!BI$13+'2ª EVA-solo'!BI$13),
"")</f>
        <v>0</v>
      </c>
      <c r="BJ33" s="122"/>
      <c r="BK33" s="105" t="str">
        <f>IF(BK$16&gt;0,
(
MAX('1ª EVA'!BK31,'1ª EVA'!BL31)*'1ª EVA'!BK$13 +
'2ª EVA-solo'!BK33*'2ª EVA-solo'!BK$13
)
/('1ª EVA'!BK$13+'2ª EVA-solo'!BK$13),
"")</f>
        <v/>
      </c>
      <c r="BL33" s="122"/>
      <c r="BM33" s="105" t="str">
        <f>IF(BM$16&gt;0,
(
MAX('1ª EVA'!BM31,'1ª EVA'!BN31)*'1ª EVA'!BM$13 +
'2ª EVA-solo'!BM33*'2ª EVA-solo'!BM$13
)
/('1ª EVA'!BM$13+'2ª EVA-solo'!BM$13),
"")</f>
        <v/>
      </c>
      <c r="BN33" s="122"/>
      <c r="BO33" s="121">
        <f t="shared" ca="1" si="68"/>
        <v>0</v>
      </c>
      <c r="BP33" s="105">
        <f ca="1">IF(BP$16&gt;0,
(
MAX('1ª EVA'!BP31,'1ª EVA'!BQ31)*'1ª EVA'!BP$13 +
'2ª EVA-solo'!BP33*'2ª EVA-solo'!BP$13
)
/('1ª EVA'!BP$13+'2ª EVA-solo'!BP$13),
"")</f>
        <v>0</v>
      </c>
      <c r="BQ33" s="122"/>
      <c r="BR33" s="105" t="str">
        <f>IF(BR$16&gt;0,
(
MAX('1ª EVA'!BR31,'1ª EVA'!BS31)*'1ª EVA'!BR$13 +
'2ª EVA-solo'!BR33*'2ª EVA-solo'!BR$13
)
/('1ª EVA'!BR$13+'2ª EVA-solo'!BR$13),
"")</f>
        <v/>
      </c>
      <c r="BS33" s="122"/>
      <c r="BT33" s="105" t="str">
        <f>IF(BT$16&gt;0,
(
MAX('1ª EVA'!BT31,'1ª EVA'!BU31)*'1ª EVA'!BT$13 +
'2ª EVA-solo'!BT33*'2ª EVA-solo'!BT$13
)
/('1ª EVA'!BT$13+'2ª EVA-solo'!BT$13),
"")</f>
        <v/>
      </c>
      <c r="BU33" s="122"/>
      <c r="BV33" s="105" t="str">
        <f>IF(BV$16&gt;0,
(
MAX('1ª EVA'!BV31,'1ª EVA'!BW31)*'1ª EVA'!BV$13 +
'2ª EVA-solo'!BV33*'2ª EVA-solo'!BV$13
)
/('1ª EVA'!BV$13+'2ª EVA-solo'!BV$13),
"")</f>
        <v/>
      </c>
      <c r="BW33" s="122"/>
      <c r="BX33" s="105" t="str">
        <f>IF(BX$16&gt;0,
(
MAX('1ª EVA'!BX31,'1ª EVA'!BY31)*'1ª EVA'!BX$13 +
'2ª EVA-solo'!BX33*'2ª EVA-solo'!BX$13
)
/('1ª EVA'!BX$13+'2ª EVA-solo'!BX$13),
"")</f>
        <v/>
      </c>
      <c r="BY33" s="122"/>
      <c r="BZ33" s="105" t="str">
        <f>IF(BZ$16&gt;0,
(
MAX('1ª EVA'!BZ31,'1ª EVA'!CA31)*'1ª EVA'!BZ$13 +
'2ª EVA-solo'!BZ33*'2ª EVA-solo'!BZ$13
)
/('1ª EVA'!BZ$13+'2ª EVA-solo'!BZ$13),
"")</f>
        <v/>
      </c>
      <c r="CA33" s="122"/>
      <c r="CB33" s="136">
        <f t="shared" ca="1" si="69"/>
        <v>0</v>
      </c>
    </row>
    <row r="34" spans="1:80" ht="18" x14ac:dyDescent="0.25">
      <c r="A34" s="65">
        <v>0</v>
      </c>
      <c r="B34" s="121">
        <f t="shared" ca="1" si="63"/>
        <v>0</v>
      </c>
      <c r="C34" s="105">
        <f ca="1">IFERROR(IF(C$16&gt;0,(
   MAX('1ª EVA'!C32,'1ª EVA'!D32)*'1ª EVA'!C$13 +
   '2ª EVA-solo'!C34*'2ª EVA-solo'!C$13
)
/('1ª EVA'!C$13+'2ª EVA-solo'!C$13),""),"")</f>
        <v>0</v>
      </c>
      <c r="D34" s="122"/>
      <c r="E34" s="105">
        <f ca="1">IFERROR(IF(E$16&gt;0,(
   MAX('1ª EVA'!E32,'1ª EVA'!F32)*'1ª EVA'!E$13 +
   '2ª EVA-solo'!E34*'2ª EVA-solo'!E$13
)
/('1ª EVA'!E$13+'2ª EVA-solo'!E$13),""),"")</f>
        <v>0</v>
      </c>
      <c r="F34" s="122"/>
      <c r="G34" s="105">
        <f ca="1">IFERROR(IF(G$16&gt;0,(
   MAX('1ª EVA'!G32,'1ª EVA'!H32)*'1ª EVA'!G$13 +
   '2ª EVA-solo'!G34*'2ª EVA-solo'!G$13
)
/('1ª EVA'!G$13+'2ª EVA-solo'!G$13),""),"")</f>
        <v>0</v>
      </c>
      <c r="H34" s="122"/>
      <c r="I34" s="105">
        <f ca="1">IFERROR(IF(I$16&gt;0,(
   MAX('1ª EVA'!I32,'1ª EVA'!J32)*'1ª EVA'!I$13 +
   '2ª EVA-solo'!I34*'2ª EVA-solo'!I$13
)
/('1ª EVA'!I$13+'2ª EVA-solo'!I$13),""),"")</f>
        <v>0</v>
      </c>
      <c r="J34" s="122"/>
      <c r="K34" s="105">
        <f ca="1">IFERROR(IF(K$16&gt;0,(
   MAX('1ª EVA'!K32,'1ª EVA'!L32)*'1ª EVA'!K$13 +
   '2ª EVA-solo'!K34*'2ª EVA-solo'!K$13
)
/('1ª EVA'!K$13+'2ª EVA-solo'!K$13),""),"")</f>
        <v>0</v>
      </c>
      <c r="L34" s="122"/>
      <c r="M34" s="105" t="str">
        <f>IFERROR(IF(M$16&gt;0,(
   MAX('1ª EVA'!M32,'1ª EVA'!N32)*'1ª EVA'!M$13 +
   '2ª EVA-solo'!M34*'2ª EVA-solo'!M$13
)
/('1ª EVA'!M$13+'2ª EVA-solo'!M$13),""),"")</f>
        <v/>
      </c>
      <c r="N34" s="122"/>
      <c r="O34" s="121">
        <f t="shared" ca="1" si="64"/>
        <v>0</v>
      </c>
      <c r="P34" s="105">
        <f ca="1">IF(P$16&gt;0,(
   MAX('1ª EVA'!P32,'1ª EVA'!Q32)*'1ª EVA'!$P$13 +
   '2ª EVA-solo'!P34*'2ª EVA-solo'!$P$13
)
/('1ª EVA'!$P$13 + '2ª EVA-solo'!$P$13),"")</f>
        <v>0</v>
      </c>
      <c r="Q34" s="122"/>
      <c r="R34" s="105">
        <f ca="1">IF(R$16&gt;0,(
   MAX('1ª EVA'!R32,'1ª EVA'!S32)*'1ª EVA'!$R$13 +
   '2ª EVA-solo'!R34*'2ª EVA-solo'!$R$13
)
/('1ª EVA'!$R$13 + '2ª EVA-solo'!$R$13),"")</f>
        <v>0</v>
      </c>
      <c r="S34" s="122"/>
      <c r="T34" s="105">
        <f ca="1">IF(T$16&gt;0,(
   MAX('1ª EVA'!T32,'1ª EVA'!U32)*'1ª EVA'!$T$13 +
   '2ª EVA-solo'!T34*'2ª EVA-solo'!$T$13
)
/('1ª EVA'!$T$13 + '2ª EVA-solo'!$T$13),"")</f>
        <v>0</v>
      </c>
      <c r="U34" s="122"/>
      <c r="V34" s="105">
        <f ca="1">IF(V$16&gt;0,(
   MAX('1ª EVA'!V32,'1ª EVA'!W32)*'1ª EVA'!$V$13 +
   '2ª EVA-solo'!V34*'2ª EVA-solo'!$V$13
)
/('1ª EVA'!$V$13 + '2ª EVA-solo'!$V$13),"")</f>
        <v>0</v>
      </c>
      <c r="W34" s="122"/>
      <c r="X34" s="105">
        <f ca="1">IF(X$16&gt;0,(
   MAX('1ª EVA'!X32,'1ª EVA'!Y32)*'1ª EVA'!$X$13 +
   '2ª EVA-solo'!X34*'2ª EVA-solo'!$X$13
)
/('1ª EVA'!$X$13 + '2ª EVA-solo'!$X$13),"")</f>
        <v>0</v>
      </c>
      <c r="Y34" s="122"/>
      <c r="Z34" s="105" t="str">
        <f>IF(Z$16&gt;0,(
   MAX('1ª EVA'!Z32,'1ª EVA'!AA32)*'1ª EVA'!$Z$13 +
   '2ª EVA-solo'!Z34*'2ª EVA-solo'!$Z$13
)
/('1ª EVA'!$Z$13+'2ª EVA-solo'!$Z$13),"")</f>
        <v/>
      </c>
      <c r="AA34" s="122"/>
      <c r="AB34" s="121">
        <f t="shared" ca="1" si="65"/>
        <v>0</v>
      </c>
      <c r="AC34" s="105">
        <f ca="1">IF(AC$16&gt;0,
(
MAX('1ª EVA'!AC32,'1ª EVA'!AD32)*'1ª EVA'!$AC$13 +
'2ª EVA-solo'!AC34*'2ª EVA-solo'!$AC$13
)
/('1ª EVA'!$AC$13+'2ª EVA-solo'!$AC$13),
"")</f>
        <v>0</v>
      </c>
      <c r="AD34" s="122"/>
      <c r="AE34" s="105" t="str">
        <f>IF(AE$16&gt;0,
(
MAX('1ª EVA'!AE32,'1ª EVA'!AF32)*'1ª EVA'!$AE$13 +
'2ª EVA-solo'!AE34*'2ª EVA-solo'!$AE$13
)
/('1ª EVA'!$AE$13+'2ª EVA-solo'!$AE$13),
"")</f>
        <v/>
      </c>
      <c r="AF34" s="122"/>
      <c r="AG34" s="105">
        <f ca="1">IF(AG$16&gt;0,
(
MAX('1ª EVA'!AG32,'1ª EVA'!AH32)*'1ª EVA'!$AG$13 +
'2ª EVA-solo'!AG34*'2ª EVA-solo'!$AG$13
)
/('1ª EVA'!$AG$13+'2ª EVA-solo'!$AG$13),
"")</f>
        <v>0</v>
      </c>
      <c r="AH34" s="122"/>
      <c r="AI34" s="105">
        <f ca="1">IF(AI$16&gt;0,
(
MAX('1ª EVA'!AI32,'1ª EVA'!AJ32)*'1ª EVA'!$AI$13 +
'2ª EVA-solo'!AI34*'2ª EVA-solo'!$AI$13
)
/('1ª EVA'!$AI$13+'2ª EVA-solo'!$AI$13),
"")</f>
        <v>0</v>
      </c>
      <c r="AJ34" s="122"/>
      <c r="AK34" s="105">
        <f ca="1">IF(AK$16&gt;0,
(
MAX('1ª EVA'!AK32,'1ª EVA'!AL32)*'1ª EVA'!$AK$13 +
'2ª EVA-solo'!AK34*'2ª EVA-solo'!$AK$13
)
/('1ª EVA'!$AK$13+'2ª EVA-solo'!$AK$13),
"")</f>
        <v>0</v>
      </c>
      <c r="AL34" s="122"/>
      <c r="AM34" s="105" t="str">
        <f>IF(AM$16&gt;0,
(
MAX('1ª EVA'!AM32,'1ª EVA'!AN32)*'1ª EVA'!$AM$13 +
'2ª EVA-solo'!AM34*'2ª EVA-solo'!$AM$13
)
/('1ª EVA'!$AM$13+'2ª EVA-solo'!$AM$13),
"")</f>
        <v/>
      </c>
      <c r="AN34" s="122"/>
      <c r="AO34" s="121">
        <f t="shared" ca="1" si="66"/>
        <v>0</v>
      </c>
      <c r="AP34" s="105">
        <f ca="1">IF(AP$16&gt;0,
(
MAX('1ª EVA'!AP32,'1ª EVA'!AQ32)*'1ª EVA'!AP$13 +
'2ª EVA-solo'!AP34*'2ª EVA-solo'!AP$13
)
/('1ª EVA'!AP$13+'2ª EVA-solo'!AP$13),
"")</f>
        <v>0</v>
      </c>
      <c r="AQ34" s="122"/>
      <c r="AR34" s="105">
        <f ca="1">IF(AR$16&gt;0,
(
MAX('1ª EVA'!AR32,'1ª EVA'!AS32)*'1ª EVA'!AR$13 +
'2ª EVA-solo'!AR34*'2ª EVA-solo'!AR$13
)
/('1ª EVA'!AR$13+'2ª EVA-solo'!AR$13),
"")</f>
        <v>0</v>
      </c>
      <c r="AS34" s="122"/>
      <c r="AT34" s="105" t="str">
        <f>IF(AT$16&gt;0,
(
MAX('1ª EVA'!AT32,'1ª EVA'!AU32)*'1ª EVA'!AT$13 +
'2ª EVA-solo'!AT34*'2ª EVA-solo'!AT$13
)
/('1ª EVA'!AT$13+'2ª EVA-solo'!AT$13),
"")</f>
        <v/>
      </c>
      <c r="AU34" s="122"/>
      <c r="AV34" s="105">
        <f ca="1">IF(AV$16&gt;0,
(
MAX('1ª EVA'!AV32,'1ª EVA'!AW32)*'1ª EVA'!AV$13 +
'2ª EVA-solo'!AV34*'2ª EVA-solo'!AV$13
)
/('1ª EVA'!AV$13+'2ª EVA-solo'!AV$13),
"")</f>
        <v>0</v>
      </c>
      <c r="AW34" s="122"/>
      <c r="AX34" s="105" t="str">
        <f>IF(AX$16&gt;0,
(
MAX('1ª EVA'!AX32,'1ª EVA'!AY32)*'1ª EVA'!AX$13 +
'2ª EVA-solo'!AX34*'2ª EVA-solo'!AX$13
)
/('1ª EVA'!AX$13+'2ª EVA-solo'!AX$13),
"")</f>
        <v/>
      </c>
      <c r="AY34" s="122"/>
      <c r="AZ34" s="105" t="str">
        <f>IF(AZ$16&gt;0,
(
MAX('1ª EVA'!AZ32,'1ª EVA'!BA32)*'1ª EVA'!AZ$13 +
'2ª EVA-solo'!AZ34*'2ª EVA-solo'!AZ$13
)
/('1ª EVA'!AZ$13+'2ª EVA-solo'!AZ$13),
"")</f>
        <v/>
      </c>
      <c r="BA34" s="122"/>
      <c r="BB34" s="121">
        <f t="shared" ca="1" si="67"/>
        <v>0</v>
      </c>
      <c r="BC34" s="105">
        <f ca="1">IF(BC$16&gt;0,
(
MAX('1ª EVA'!BC32,'1ª EVA'!BD32)*'1ª EVA'!BC$13 +
'2ª EVA-solo'!BC34*'2ª EVA-solo'!BC$13
)
/('1ª EVA'!BC$13+'2ª EVA-solo'!BC$13),
"")</f>
        <v>0</v>
      </c>
      <c r="BD34" s="122"/>
      <c r="BE34" s="105" t="str">
        <f>IF(BE$16&gt;0,
(
MAX('1ª EVA'!BE32,'1ª EVA'!BF32)*'1ª EVA'!BE$13 +
'2ª EVA-solo'!BE34*'2ª EVA-solo'!BE$13
)
/('1ª EVA'!BE$13+'2ª EVA-solo'!BE$13),
"")</f>
        <v/>
      </c>
      <c r="BF34" s="122"/>
      <c r="BG34" s="105" t="str">
        <f>IF(BG$16&gt;0,
(
MAX('1ª EVA'!BG32,'1ª EVA'!BH32)*'1ª EVA'!BG$13 +
'2ª EVA-solo'!BG34*'2ª EVA-solo'!BG$13
)
/('1ª EVA'!BG$13+'2ª EVA-solo'!BG$13),
"")</f>
        <v/>
      </c>
      <c r="BH34" s="122"/>
      <c r="BI34" s="105">
        <f ca="1">IF(BI$16&gt;0,
(
MAX('1ª EVA'!BI32,'1ª EVA'!BJ32)*'1ª EVA'!BI$13 +
'2ª EVA-solo'!BI34*'2ª EVA-solo'!BI$13
)
/('1ª EVA'!BI$13+'2ª EVA-solo'!BI$13),
"")</f>
        <v>0</v>
      </c>
      <c r="BJ34" s="122"/>
      <c r="BK34" s="105" t="str">
        <f>IF(BK$16&gt;0,
(
MAX('1ª EVA'!BK32,'1ª EVA'!BL32)*'1ª EVA'!BK$13 +
'2ª EVA-solo'!BK34*'2ª EVA-solo'!BK$13
)
/('1ª EVA'!BK$13+'2ª EVA-solo'!BK$13),
"")</f>
        <v/>
      </c>
      <c r="BL34" s="122"/>
      <c r="BM34" s="105" t="str">
        <f>IF(BM$16&gt;0,
(
MAX('1ª EVA'!BM32,'1ª EVA'!BN32)*'1ª EVA'!BM$13 +
'2ª EVA-solo'!BM34*'2ª EVA-solo'!BM$13
)
/('1ª EVA'!BM$13+'2ª EVA-solo'!BM$13),
"")</f>
        <v/>
      </c>
      <c r="BN34" s="122"/>
      <c r="BO34" s="121">
        <f t="shared" ca="1" si="68"/>
        <v>0</v>
      </c>
      <c r="BP34" s="105">
        <f ca="1">IF(BP$16&gt;0,
(
MAX('1ª EVA'!BP32,'1ª EVA'!BQ32)*'1ª EVA'!BP$13 +
'2ª EVA-solo'!BP34*'2ª EVA-solo'!BP$13
)
/('1ª EVA'!BP$13+'2ª EVA-solo'!BP$13),
"")</f>
        <v>0</v>
      </c>
      <c r="BQ34" s="122"/>
      <c r="BR34" s="105" t="str">
        <f>IF(BR$16&gt;0,
(
MAX('1ª EVA'!BR32,'1ª EVA'!BS32)*'1ª EVA'!BR$13 +
'2ª EVA-solo'!BR34*'2ª EVA-solo'!BR$13
)
/('1ª EVA'!BR$13+'2ª EVA-solo'!BR$13),
"")</f>
        <v/>
      </c>
      <c r="BS34" s="122"/>
      <c r="BT34" s="105" t="str">
        <f>IF(BT$16&gt;0,
(
MAX('1ª EVA'!BT32,'1ª EVA'!BU32)*'1ª EVA'!BT$13 +
'2ª EVA-solo'!BT34*'2ª EVA-solo'!BT$13
)
/('1ª EVA'!BT$13+'2ª EVA-solo'!BT$13),
"")</f>
        <v/>
      </c>
      <c r="BU34" s="122"/>
      <c r="BV34" s="105" t="str">
        <f>IF(BV$16&gt;0,
(
MAX('1ª EVA'!BV32,'1ª EVA'!BW32)*'1ª EVA'!BV$13 +
'2ª EVA-solo'!BV34*'2ª EVA-solo'!BV$13
)
/('1ª EVA'!BV$13+'2ª EVA-solo'!BV$13),
"")</f>
        <v/>
      </c>
      <c r="BW34" s="122"/>
      <c r="BX34" s="105" t="str">
        <f>IF(BX$16&gt;0,
(
MAX('1ª EVA'!BX32,'1ª EVA'!BY32)*'1ª EVA'!BX$13 +
'2ª EVA-solo'!BX34*'2ª EVA-solo'!BX$13
)
/('1ª EVA'!BX$13+'2ª EVA-solo'!BX$13),
"")</f>
        <v/>
      </c>
      <c r="BY34" s="122"/>
      <c r="BZ34" s="105" t="str">
        <f>IF(BZ$16&gt;0,
(
MAX('1ª EVA'!BZ32,'1ª EVA'!CA32)*'1ª EVA'!BZ$13 +
'2ª EVA-solo'!BZ34*'2ª EVA-solo'!BZ$13
)
/('1ª EVA'!BZ$13+'2ª EVA-solo'!BZ$13),
"")</f>
        <v/>
      </c>
      <c r="CA34" s="122"/>
      <c r="CB34" s="136">
        <f t="shared" ca="1" si="69"/>
        <v>0</v>
      </c>
    </row>
    <row r="35" spans="1:80" ht="18" x14ac:dyDescent="0.25">
      <c r="A35" s="65">
        <v>0</v>
      </c>
      <c r="B35" s="121">
        <f t="shared" ca="1" si="63"/>
        <v>0</v>
      </c>
      <c r="C35" s="105">
        <f ca="1">IFERROR(IF(C$16&gt;0,(
   MAX('1ª EVA'!C33,'1ª EVA'!D33)*'1ª EVA'!C$13 +
   '2ª EVA-solo'!C35*'2ª EVA-solo'!C$13
)
/('1ª EVA'!C$13+'2ª EVA-solo'!C$13),""),"")</f>
        <v>0</v>
      </c>
      <c r="D35" s="122"/>
      <c r="E35" s="105">
        <f ca="1">IFERROR(IF(E$16&gt;0,(
   MAX('1ª EVA'!E33,'1ª EVA'!F33)*'1ª EVA'!E$13 +
   '2ª EVA-solo'!E35*'2ª EVA-solo'!E$13
)
/('1ª EVA'!E$13+'2ª EVA-solo'!E$13),""),"")</f>
        <v>0</v>
      </c>
      <c r="F35" s="122"/>
      <c r="G35" s="105">
        <f ca="1">IFERROR(IF(G$16&gt;0,(
   MAX('1ª EVA'!G33,'1ª EVA'!H33)*'1ª EVA'!G$13 +
   '2ª EVA-solo'!G35*'2ª EVA-solo'!G$13
)
/('1ª EVA'!G$13+'2ª EVA-solo'!G$13),""),"")</f>
        <v>0</v>
      </c>
      <c r="H35" s="122"/>
      <c r="I35" s="105">
        <f ca="1">IFERROR(IF(I$16&gt;0,(
   MAX('1ª EVA'!I33,'1ª EVA'!J33)*'1ª EVA'!I$13 +
   '2ª EVA-solo'!I35*'2ª EVA-solo'!I$13
)
/('1ª EVA'!I$13+'2ª EVA-solo'!I$13),""),"")</f>
        <v>0</v>
      </c>
      <c r="J35" s="122"/>
      <c r="K35" s="105">
        <f ca="1">IFERROR(IF(K$16&gt;0,(
   MAX('1ª EVA'!K33,'1ª EVA'!L33)*'1ª EVA'!K$13 +
   '2ª EVA-solo'!K35*'2ª EVA-solo'!K$13
)
/('1ª EVA'!K$13+'2ª EVA-solo'!K$13),""),"")</f>
        <v>0</v>
      </c>
      <c r="L35" s="122"/>
      <c r="M35" s="105" t="str">
        <f>IFERROR(IF(M$16&gt;0,(
   MAX('1ª EVA'!M33,'1ª EVA'!N33)*'1ª EVA'!M$13 +
   '2ª EVA-solo'!M35*'2ª EVA-solo'!M$13
)
/('1ª EVA'!M$13+'2ª EVA-solo'!M$13),""),"")</f>
        <v/>
      </c>
      <c r="N35" s="122"/>
      <c r="O35" s="121">
        <f t="shared" ca="1" si="64"/>
        <v>0</v>
      </c>
      <c r="P35" s="105">
        <f ca="1">IF(P$16&gt;0,(
   MAX('1ª EVA'!P33,'1ª EVA'!Q33)*'1ª EVA'!$P$13 +
   '2ª EVA-solo'!P35*'2ª EVA-solo'!$P$13
)
/('1ª EVA'!$P$13 + '2ª EVA-solo'!$P$13),"")</f>
        <v>0</v>
      </c>
      <c r="Q35" s="122"/>
      <c r="R35" s="105">
        <f ca="1">IF(R$16&gt;0,(
   MAX('1ª EVA'!R33,'1ª EVA'!S33)*'1ª EVA'!$R$13 +
   '2ª EVA-solo'!R35*'2ª EVA-solo'!$R$13
)
/('1ª EVA'!$R$13 + '2ª EVA-solo'!$R$13),"")</f>
        <v>0</v>
      </c>
      <c r="S35" s="122"/>
      <c r="T35" s="105">
        <f ca="1">IF(T$16&gt;0,(
   MAX('1ª EVA'!T33,'1ª EVA'!U33)*'1ª EVA'!$T$13 +
   '2ª EVA-solo'!T35*'2ª EVA-solo'!$T$13
)
/('1ª EVA'!$T$13 + '2ª EVA-solo'!$T$13),"")</f>
        <v>0</v>
      </c>
      <c r="U35" s="122"/>
      <c r="V35" s="105">
        <f ca="1">IF(V$16&gt;0,(
   MAX('1ª EVA'!V33,'1ª EVA'!W33)*'1ª EVA'!$V$13 +
   '2ª EVA-solo'!V35*'2ª EVA-solo'!$V$13
)
/('1ª EVA'!$V$13 + '2ª EVA-solo'!$V$13),"")</f>
        <v>0</v>
      </c>
      <c r="W35" s="122"/>
      <c r="X35" s="105">
        <f ca="1">IF(X$16&gt;0,(
   MAX('1ª EVA'!X33,'1ª EVA'!Y33)*'1ª EVA'!$X$13 +
   '2ª EVA-solo'!X35*'2ª EVA-solo'!$X$13
)
/('1ª EVA'!$X$13 + '2ª EVA-solo'!$X$13),"")</f>
        <v>0</v>
      </c>
      <c r="Y35" s="122"/>
      <c r="Z35" s="105" t="str">
        <f>IF(Z$16&gt;0,(
   MAX('1ª EVA'!Z33,'1ª EVA'!AA33)*'1ª EVA'!$Z$13 +
   '2ª EVA-solo'!Z35*'2ª EVA-solo'!$Z$13
)
/('1ª EVA'!$Z$13+'2ª EVA-solo'!$Z$13),"")</f>
        <v/>
      </c>
      <c r="AA35" s="122"/>
      <c r="AB35" s="121">
        <f t="shared" ca="1" si="65"/>
        <v>0</v>
      </c>
      <c r="AC35" s="105">
        <f ca="1">IF(AC$16&gt;0,
(
MAX('1ª EVA'!AC33,'1ª EVA'!AD33)*'1ª EVA'!$AC$13 +
'2ª EVA-solo'!AC35*'2ª EVA-solo'!$AC$13
)
/('1ª EVA'!$AC$13+'2ª EVA-solo'!$AC$13),
"")</f>
        <v>0</v>
      </c>
      <c r="AD35" s="122"/>
      <c r="AE35" s="105" t="str">
        <f>IF(AE$16&gt;0,
(
MAX('1ª EVA'!AE33,'1ª EVA'!AF33)*'1ª EVA'!$AE$13 +
'2ª EVA-solo'!AE35*'2ª EVA-solo'!$AE$13
)
/('1ª EVA'!$AE$13+'2ª EVA-solo'!$AE$13),
"")</f>
        <v/>
      </c>
      <c r="AF35" s="122"/>
      <c r="AG35" s="105">
        <f ca="1">IF(AG$16&gt;0,
(
MAX('1ª EVA'!AG33,'1ª EVA'!AH33)*'1ª EVA'!$AG$13 +
'2ª EVA-solo'!AG35*'2ª EVA-solo'!$AG$13
)
/('1ª EVA'!$AG$13+'2ª EVA-solo'!$AG$13),
"")</f>
        <v>0</v>
      </c>
      <c r="AH35" s="122"/>
      <c r="AI35" s="105">
        <f ca="1">IF(AI$16&gt;0,
(
MAX('1ª EVA'!AI33,'1ª EVA'!AJ33)*'1ª EVA'!$AI$13 +
'2ª EVA-solo'!AI35*'2ª EVA-solo'!$AI$13
)
/('1ª EVA'!$AI$13+'2ª EVA-solo'!$AI$13),
"")</f>
        <v>0</v>
      </c>
      <c r="AJ35" s="122"/>
      <c r="AK35" s="105">
        <f ca="1">IF(AK$16&gt;0,
(
MAX('1ª EVA'!AK33,'1ª EVA'!AL33)*'1ª EVA'!$AK$13 +
'2ª EVA-solo'!AK35*'2ª EVA-solo'!$AK$13
)
/('1ª EVA'!$AK$13+'2ª EVA-solo'!$AK$13),
"")</f>
        <v>0</v>
      </c>
      <c r="AL35" s="122"/>
      <c r="AM35" s="105" t="str">
        <f>IF(AM$16&gt;0,
(
MAX('1ª EVA'!AM33,'1ª EVA'!AN33)*'1ª EVA'!$AM$13 +
'2ª EVA-solo'!AM35*'2ª EVA-solo'!$AM$13
)
/('1ª EVA'!$AM$13+'2ª EVA-solo'!$AM$13),
"")</f>
        <v/>
      </c>
      <c r="AN35" s="122"/>
      <c r="AO35" s="121">
        <f t="shared" ca="1" si="66"/>
        <v>0</v>
      </c>
      <c r="AP35" s="105">
        <f ca="1">IF(AP$16&gt;0,
(
MAX('1ª EVA'!AP33,'1ª EVA'!AQ33)*'1ª EVA'!AP$13 +
'2ª EVA-solo'!AP35*'2ª EVA-solo'!AP$13
)
/('1ª EVA'!AP$13+'2ª EVA-solo'!AP$13),
"")</f>
        <v>0</v>
      </c>
      <c r="AQ35" s="122"/>
      <c r="AR35" s="105">
        <f ca="1">IF(AR$16&gt;0,
(
MAX('1ª EVA'!AR33,'1ª EVA'!AS33)*'1ª EVA'!AR$13 +
'2ª EVA-solo'!AR35*'2ª EVA-solo'!AR$13
)
/('1ª EVA'!AR$13+'2ª EVA-solo'!AR$13),
"")</f>
        <v>0</v>
      </c>
      <c r="AS35" s="122"/>
      <c r="AT35" s="105" t="str">
        <f>IF(AT$16&gt;0,
(
MAX('1ª EVA'!AT33,'1ª EVA'!AU33)*'1ª EVA'!AT$13 +
'2ª EVA-solo'!AT35*'2ª EVA-solo'!AT$13
)
/('1ª EVA'!AT$13+'2ª EVA-solo'!AT$13),
"")</f>
        <v/>
      </c>
      <c r="AU35" s="122"/>
      <c r="AV35" s="105">
        <f ca="1">IF(AV$16&gt;0,
(
MAX('1ª EVA'!AV33,'1ª EVA'!AW33)*'1ª EVA'!AV$13 +
'2ª EVA-solo'!AV35*'2ª EVA-solo'!AV$13
)
/('1ª EVA'!AV$13+'2ª EVA-solo'!AV$13),
"")</f>
        <v>0</v>
      </c>
      <c r="AW35" s="122"/>
      <c r="AX35" s="105" t="str">
        <f>IF(AX$16&gt;0,
(
MAX('1ª EVA'!AX33,'1ª EVA'!AY33)*'1ª EVA'!AX$13 +
'2ª EVA-solo'!AX35*'2ª EVA-solo'!AX$13
)
/('1ª EVA'!AX$13+'2ª EVA-solo'!AX$13),
"")</f>
        <v/>
      </c>
      <c r="AY35" s="122"/>
      <c r="AZ35" s="105" t="str">
        <f>IF(AZ$16&gt;0,
(
MAX('1ª EVA'!AZ33,'1ª EVA'!BA33)*'1ª EVA'!AZ$13 +
'2ª EVA-solo'!AZ35*'2ª EVA-solo'!AZ$13
)
/('1ª EVA'!AZ$13+'2ª EVA-solo'!AZ$13),
"")</f>
        <v/>
      </c>
      <c r="BA35" s="122"/>
      <c r="BB35" s="121">
        <f t="shared" ca="1" si="67"/>
        <v>0</v>
      </c>
      <c r="BC35" s="105">
        <f ca="1">IF(BC$16&gt;0,
(
MAX('1ª EVA'!BC33,'1ª EVA'!BD33)*'1ª EVA'!BC$13 +
'2ª EVA-solo'!BC35*'2ª EVA-solo'!BC$13
)
/('1ª EVA'!BC$13+'2ª EVA-solo'!BC$13),
"")</f>
        <v>0</v>
      </c>
      <c r="BD35" s="122"/>
      <c r="BE35" s="105" t="str">
        <f>IF(BE$16&gt;0,
(
MAX('1ª EVA'!BE33,'1ª EVA'!BF33)*'1ª EVA'!BE$13 +
'2ª EVA-solo'!BE35*'2ª EVA-solo'!BE$13
)
/('1ª EVA'!BE$13+'2ª EVA-solo'!BE$13),
"")</f>
        <v/>
      </c>
      <c r="BF35" s="122"/>
      <c r="BG35" s="105" t="str">
        <f>IF(BG$16&gt;0,
(
MAX('1ª EVA'!BG33,'1ª EVA'!BH33)*'1ª EVA'!BG$13 +
'2ª EVA-solo'!BG35*'2ª EVA-solo'!BG$13
)
/('1ª EVA'!BG$13+'2ª EVA-solo'!BG$13),
"")</f>
        <v/>
      </c>
      <c r="BH35" s="122"/>
      <c r="BI35" s="105">
        <f ca="1">IF(BI$16&gt;0,
(
MAX('1ª EVA'!BI33,'1ª EVA'!BJ33)*'1ª EVA'!BI$13 +
'2ª EVA-solo'!BI35*'2ª EVA-solo'!BI$13
)
/('1ª EVA'!BI$13+'2ª EVA-solo'!BI$13),
"")</f>
        <v>0</v>
      </c>
      <c r="BJ35" s="122"/>
      <c r="BK35" s="105" t="str">
        <f>IF(BK$16&gt;0,
(
MAX('1ª EVA'!BK33,'1ª EVA'!BL33)*'1ª EVA'!BK$13 +
'2ª EVA-solo'!BK35*'2ª EVA-solo'!BK$13
)
/('1ª EVA'!BK$13+'2ª EVA-solo'!BK$13),
"")</f>
        <v/>
      </c>
      <c r="BL35" s="122"/>
      <c r="BM35" s="105" t="str">
        <f>IF(BM$16&gt;0,
(
MAX('1ª EVA'!BM33,'1ª EVA'!BN33)*'1ª EVA'!BM$13 +
'2ª EVA-solo'!BM35*'2ª EVA-solo'!BM$13
)
/('1ª EVA'!BM$13+'2ª EVA-solo'!BM$13),
"")</f>
        <v/>
      </c>
      <c r="BN35" s="122"/>
      <c r="BO35" s="121">
        <f t="shared" ca="1" si="68"/>
        <v>0</v>
      </c>
      <c r="BP35" s="105">
        <f ca="1">IF(BP$16&gt;0,
(
MAX('1ª EVA'!BP33,'1ª EVA'!BQ33)*'1ª EVA'!BP$13 +
'2ª EVA-solo'!BP35*'2ª EVA-solo'!BP$13
)
/('1ª EVA'!BP$13+'2ª EVA-solo'!BP$13),
"")</f>
        <v>0</v>
      </c>
      <c r="BQ35" s="122"/>
      <c r="BR35" s="105" t="str">
        <f>IF(BR$16&gt;0,
(
MAX('1ª EVA'!BR33,'1ª EVA'!BS33)*'1ª EVA'!BR$13 +
'2ª EVA-solo'!BR35*'2ª EVA-solo'!BR$13
)
/('1ª EVA'!BR$13+'2ª EVA-solo'!BR$13),
"")</f>
        <v/>
      </c>
      <c r="BS35" s="122"/>
      <c r="BT35" s="105" t="str">
        <f>IF(BT$16&gt;0,
(
MAX('1ª EVA'!BT33,'1ª EVA'!BU33)*'1ª EVA'!BT$13 +
'2ª EVA-solo'!BT35*'2ª EVA-solo'!BT$13
)
/('1ª EVA'!BT$13+'2ª EVA-solo'!BT$13),
"")</f>
        <v/>
      </c>
      <c r="BU35" s="122"/>
      <c r="BV35" s="105" t="str">
        <f>IF(BV$16&gt;0,
(
MAX('1ª EVA'!BV33,'1ª EVA'!BW33)*'1ª EVA'!BV$13 +
'2ª EVA-solo'!BV35*'2ª EVA-solo'!BV$13
)
/('1ª EVA'!BV$13+'2ª EVA-solo'!BV$13),
"")</f>
        <v/>
      </c>
      <c r="BW35" s="122"/>
      <c r="BX35" s="105" t="str">
        <f>IF(BX$16&gt;0,
(
MAX('1ª EVA'!BX33,'1ª EVA'!BY33)*'1ª EVA'!BX$13 +
'2ª EVA-solo'!BX35*'2ª EVA-solo'!BX$13
)
/('1ª EVA'!BX$13+'2ª EVA-solo'!BX$13),
"")</f>
        <v/>
      </c>
      <c r="BY35" s="122"/>
      <c r="BZ35" s="105" t="str">
        <f>IF(BZ$16&gt;0,
(
MAX('1ª EVA'!BZ33,'1ª EVA'!CA33)*'1ª EVA'!BZ$13 +
'2ª EVA-solo'!BZ35*'2ª EVA-solo'!BZ$13
)
/('1ª EVA'!BZ$13+'2ª EVA-solo'!BZ$13),
"")</f>
        <v/>
      </c>
      <c r="CA35" s="122"/>
      <c r="CB35" s="136">
        <f t="shared" ca="1" si="69"/>
        <v>0</v>
      </c>
    </row>
    <row r="36" spans="1:80" ht="18" x14ac:dyDescent="0.25">
      <c r="A36" s="65">
        <v>0</v>
      </c>
      <c r="B36" s="121">
        <f t="shared" ca="1" si="63"/>
        <v>0</v>
      </c>
      <c r="C36" s="105">
        <f ca="1">IFERROR(IF(C$16&gt;0,(
   MAX('1ª EVA'!C34,'1ª EVA'!D34)*'1ª EVA'!C$13 +
   '2ª EVA-solo'!C36*'2ª EVA-solo'!C$13
)
/('1ª EVA'!C$13+'2ª EVA-solo'!C$13),""),"")</f>
        <v>0</v>
      </c>
      <c r="D36" s="122"/>
      <c r="E36" s="105">
        <f ca="1">IFERROR(IF(E$16&gt;0,(
   MAX('1ª EVA'!E34,'1ª EVA'!F34)*'1ª EVA'!E$13 +
   '2ª EVA-solo'!E36*'2ª EVA-solo'!E$13
)
/('1ª EVA'!E$13+'2ª EVA-solo'!E$13),""),"")</f>
        <v>0</v>
      </c>
      <c r="F36" s="122"/>
      <c r="G36" s="105">
        <f ca="1">IFERROR(IF(G$16&gt;0,(
   MAX('1ª EVA'!G34,'1ª EVA'!H34)*'1ª EVA'!G$13 +
   '2ª EVA-solo'!G36*'2ª EVA-solo'!G$13
)
/('1ª EVA'!G$13+'2ª EVA-solo'!G$13),""),"")</f>
        <v>0</v>
      </c>
      <c r="H36" s="122"/>
      <c r="I36" s="105">
        <f ca="1">IFERROR(IF(I$16&gt;0,(
   MAX('1ª EVA'!I34,'1ª EVA'!J34)*'1ª EVA'!I$13 +
   '2ª EVA-solo'!I36*'2ª EVA-solo'!I$13
)
/('1ª EVA'!I$13+'2ª EVA-solo'!I$13),""),"")</f>
        <v>0</v>
      </c>
      <c r="J36" s="122"/>
      <c r="K36" s="105">
        <f ca="1">IFERROR(IF(K$16&gt;0,(
   MAX('1ª EVA'!K34,'1ª EVA'!L34)*'1ª EVA'!K$13 +
   '2ª EVA-solo'!K36*'2ª EVA-solo'!K$13
)
/('1ª EVA'!K$13+'2ª EVA-solo'!K$13),""),"")</f>
        <v>0</v>
      </c>
      <c r="L36" s="122"/>
      <c r="M36" s="105" t="str">
        <f>IFERROR(IF(M$16&gt;0,(
   MAX('1ª EVA'!M34,'1ª EVA'!N34)*'1ª EVA'!M$13 +
   '2ª EVA-solo'!M36*'2ª EVA-solo'!M$13
)
/('1ª EVA'!M$13+'2ª EVA-solo'!M$13),""),"")</f>
        <v/>
      </c>
      <c r="N36" s="122"/>
      <c r="O36" s="121">
        <f t="shared" ca="1" si="64"/>
        <v>0</v>
      </c>
      <c r="P36" s="105">
        <f ca="1">IF(P$16&gt;0,(
   MAX('1ª EVA'!P34,'1ª EVA'!Q34)*'1ª EVA'!$P$13 +
   '2ª EVA-solo'!P36*'2ª EVA-solo'!$P$13
)
/('1ª EVA'!$P$13 + '2ª EVA-solo'!$P$13),"")</f>
        <v>0</v>
      </c>
      <c r="Q36" s="122"/>
      <c r="R36" s="105">
        <f ca="1">IF(R$16&gt;0,(
   MAX('1ª EVA'!R34,'1ª EVA'!S34)*'1ª EVA'!$R$13 +
   '2ª EVA-solo'!R36*'2ª EVA-solo'!$R$13
)
/('1ª EVA'!$R$13 + '2ª EVA-solo'!$R$13),"")</f>
        <v>0</v>
      </c>
      <c r="S36" s="122"/>
      <c r="T36" s="105">
        <f ca="1">IF(T$16&gt;0,(
   MAX('1ª EVA'!T34,'1ª EVA'!U34)*'1ª EVA'!$T$13 +
   '2ª EVA-solo'!T36*'2ª EVA-solo'!$T$13
)
/('1ª EVA'!$T$13 + '2ª EVA-solo'!$T$13),"")</f>
        <v>0</v>
      </c>
      <c r="U36" s="122"/>
      <c r="V36" s="105">
        <f ca="1">IF(V$16&gt;0,(
   MAX('1ª EVA'!V34,'1ª EVA'!W34)*'1ª EVA'!$V$13 +
   '2ª EVA-solo'!V36*'2ª EVA-solo'!$V$13
)
/('1ª EVA'!$V$13 + '2ª EVA-solo'!$V$13),"")</f>
        <v>0</v>
      </c>
      <c r="W36" s="122"/>
      <c r="X36" s="105">
        <f ca="1">IF(X$16&gt;0,(
   MAX('1ª EVA'!X34,'1ª EVA'!Y34)*'1ª EVA'!$X$13 +
   '2ª EVA-solo'!X36*'2ª EVA-solo'!$X$13
)
/('1ª EVA'!$X$13 + '2ª EVA-solo'!$X$13),"")</f>
        <v>0</v>
      </c>
      <c r="Y36" s="122"/>
      <c r="Z36" s="105" t="str">
        <f>IF(Z$16&gt;0,(
   MAX('1ª EVA'!Z34,'1ª EVA'!AA34)*'1ª EVA'!$Z$13 +
   '2ª EVA-solo'!Z36*'2ª EVA-solo'!$Z$13
)
/('1ª EVA'!$Z$13+'2ª EVA-solo'!$Z$13),"")</f>
        <v/>
      </c>
      <c r="AA36" s="122"/>
      <c r="AB36" s="121">
        <f t="shared" ca="1" si="65"/>
        <v>0</v>
      </c>
      <c r="AC36" s="105">
        <f ca="1">IF(AC$16&gt;0,
(
MAX('1ª EVA'!AC34,'1ª EVA'!AD34)*'1ª EVA'!$AC$13 +
'2ª EVA-solo'!AC36*'2ª EVA-solo'!$AC$13
)
/('1ª EVA'!$AC$13+'2ª EVA-solo'!$AC$13),
"")</f>
        <v>0</v>
      </c>
      <c r="AD36" s="122"/>
      <c r="AE36" s="105" t="str">
        <f>IF(AE$16&gt;0,
(
MAX('1ª EVA'!AE34,'1ª EVA'!AF34)*'1ª EVA'!$AE$13 +
'2ª EVA-solo'!AE36*'2ª EVA-solo'!$AE$13
)
/('1ª EVA'!$AE$13+'2ª EVA-solo'!$AE$13),
"")</f>
        <v/>
      </c>
      <c r="AF36" s="122"/>
      <c r="AG36" s="105">
        <f ca="1">IF(AG$16&gt;0,
(
MAX('1ª EVA'!AG34,'1ª EVA'!AH34)*'1ª EVA'!$AG$13 +
'2ª EVA-solo'!AG36*'2ª EVA-solo'!$AG$13
)
/('1ª EVA'!$AG$13+'2ª EVA-solo'!$AG$13),
"")</f>
        <v>0</v>
      </c>
      <c r="AH36" s="122"/>
      <c r="AI36" s="105">
        <f ca="1">IF(AI$16&gt;0,
(
MAX('1ª EVA'!AI34,'1ª EVA'!AJ34)*'1ª EVA'!$AI$13 +
'2ª EVA-solo'!AI36*'2ª EVA-solo'!$AI$13
)
/('1ª EVA'!$AI$13+'2ª EVA-solo'!$AI$13),
"")</f>
        <v>0</v>
      </c>
      <c r="AJ36" s="122"/>
      <c r="AK36" s="105">
        <f ca="1">IF(AK$16&gt;0,
(
MAX('1ª EVA'!AK34,'1ª EVA'!AL34)*'1ª EVA'!$AK$13 +
'2ª EVA-solo'!AK36*'2ª EVA-solo'!$AK$13
)
/('1ª EVA'!$AK$13+'2ª EVA-solo'!$AK$13),
"")</f>
        <v>0</v>
      </c>
      <c r="AL36" s="122"/>
      <c r="AM36" s="105" t="str">
        <f>IF(AM$16&gt;0,
(
MAX('1ª EVA'!AM34,'1ª EVA'!AN34)*'1ª EVA'!$AM$13 +
'2ª EVA-solo'!AM36*'2ª EVA-solo'!$AM$13
)
/('1ª EVA'!$AM$13+'2ª EVA-solo'!$AM$13),
"")</f>
        <v/>
      </c>
      <c r="AN36" s="122"/>
      <c r="AO36" s="121">
        <f t="shared" ca="1" si="66"/>
        <v>0</v>
      </c>
      <c r="AP36" s="105">
        <f ca="1">IF(AP$16&gt;0,
(
MAX('1ª EVA'!AP34,'1ª EVA'!AQ34)*'1ª EVA'!AP$13 +
'2ª EVA-solo'!AP36*'2ª EVA-solo'!AP$13
)
/('1ª EVA'!AP$13+'2ª EVA-solo'!AP$13),
"")</f>
        <v>0</v>
      </c>
      <c r="AQ36" s="122"/>
      <c r="AR36" s="105">
        <f ca="1">IF(AR$16&gt;0,
(
MAX('1ª EVA'!AR34,'1ª EVA'!AS34)*'1ª EVA'!AR$13 +
'2ª EVA-solo'!AR36*'2ª EVA-solo'!AR$13
)
/('1ª EVA'!AR$13+'2ª EVA-solo'!AR$13),
"")</f>
        <v>0</v>
      </c>
      <c r="AS36" s="122"/>
      <c r="AT36" s="105" t="str">
        <f>IF(AT$16&gt;0,
(
MAX('1ª EVA'!AT34,'1ª EVA'!AU34)*'1ª EVA'!AT$13 +
'2ª EVA-solo'!AT36*'2ª EVA-solo'!AT$13
)
/('1ª EVA'!AT$13+'2ª EVA-solo'!AT$13),
"")</f>
        <v/>
      </c>
      <c r="AU36" s="122"/>
      <c r="AV36" s="105">
        <f ca="1">IF(AV$16&gt;0,
(
MAX('1ª EVA'!AV34,'1ª EVA'!AW34)*'1ª EVA'!AV$13 +
'2ª EVA-solo'!AV36*'2ª EVA-solo'!AV$13
)
/('1ª EVA'!AV$13+'2ª EVA-solo'!AV$13),
"")</f>
        <v>0</v>
      </c>
      <c r="AW36" s="122"/>
      <c r="AX36" s="105" t="str">
        <f>IF(AX$16&gt;0,
(
MAX('1ª EVA'!AX34,'1ª EVA'!AY34)*'1ª EVA'!AX$13 +
'2ª EVA-solo'!AX36*'2ª EVA-solo'!AX$13
)
/('1ª EVA'!AX$13+'2ª EVA-solo'!AX$13),
"")</f>
        <v/>
      </c>
      <c r="AY36" s="122"/>
      <c r="AZ36" s="105" t="str">
        <f>IF(AZ$16&gt;0,
(
MAX('1ª EVA'!AZ34,'1ª EVA'!BA34)*'1ª EVA'!AZ$13 +
'2ª EVA-solo'!AZ36*'2ª EVA-solo'!AZ$13
)
/('1ª EVA'!AZ$13+'2ª EVA-solo'!AZ$13),
"")</f>
        <v/>
      </c>
      <c r="BA36" s="122"/>
      <c r="BB36" s="121">
        <f t="shared" ca="1" si="67"/>
        <v>0</v>
      </c>
      <c r="BC36" s="105">
        <f ca="1">IF(BC$16&gt;0,
(
MAX('1ª EVA'!BC34,'1ª EVA'!BD34)*'1ª EVA'!BC$13 +
'2ª EVA-solo'!BC36*'2ª EVA-solo'!BC$13
)
/('1ª EVA'!BC$13+'2ª EVA-solo'!BC$13),
"")</f>
        <v>0</v>
      </c>
      <c r="BD36" s="122"/>
      <c r="BE36" s="105" t="str">
        <f>IF(BE$16&gt;0,
(
MAX('1ª EVA'!BE34,'1ª EVA'!BF34)*'1ª EVA'!BE$13 +
'2ª EVA-solo'!BE36*'2ª EVA-solo'!BE$13
)
/('1ª EVA'!BE$13+'2ª EVA-solo'!BE$13),
"")</f>
        <v/>
      </c>
      <c r="BF36" s="122"/>
      <c r="BG36" s="105" t="str">
        <f>IF(BG$16&gt;0,
(
MAX('1ª EVA'!BG34,'1ª EVA'!BH34)*'1ª EVA'!BG$13 +
'2ª EVA-solo'!BG36*'2ª EVA-solo'!BG$13
)
/('1ª EVA'!BG$13+'2ª EVA-solo'!BG$13),
"")</f>
        <v/>
      </c>
      <c r="BH36" s="122"/>
      <c r="BI36" s="105">
        <f ca="1">IF(BI$16&gt;0,
(
MAX('1ª EVA'!BI34,'1ª EVA'!BJ34)*'1ª EVA'!BI$13 +
'2ª EVA-solo'!BI36*'2ª EVA-solo'!BI$13
)
/('1ª EVA'!BI$13+'2ª EVA-solo'!BI$13),
"")</f>
        <v>0</v>
      </c>
      <c r="BJ36" s="122"/>
      <c r="BK36" s="105" t="str">
        <f>IF(BK$16&gt;0,
(
MAX('1ª EVA'!BK34,'1ª EVA'!BL34)*'1ª EVA'!BK$13 +
'2ª EVA-solo'!BK36*'2ª EVA-solo'!BK$13
)
/('1ª EVA'!BK$13+'2ª EVA-solo'!BK$13),
"")</f>
        <v/>
      </c>
      <c r="BL36" s="122"/>
      <c r="BM36" s="105" t="str">
        <f>IF(BM$16&gt;0,
(
MAX('1ª EVA'!BM34,'1ª EVA'!BN34)*'1ª EVA'!BM$13 +
'2ª EVA-solo'!BM36*'2ª EVA-solo'!BM$13
)
/('1ª EVA'!BM$13+'2ª EVA-solo'!BM$13),
"")</f>
        <v/>
      </c>
      <c r="BN36" s="122"/>
      <c r="BO36" s="121">
        <f t="shared" ca="1" si="68"/>
        <v>0</v>
      </c>
      <c r="BP36" s="105">
        <f ca="1">IF(BP$16&gt;0,
(
MAX('1ª EVA'!BP34,'1ª EVA'!BQ34)*'1ª EVA'!BP$13 +
'2ª EVA-solo'!BP36*'2ª EVA-solo'!BP$13
)
/('1ª EVA'!BP$13+'2ª EVA-solo'!BP$13),
"")</f>
        <v>0</v>
      </c>
      <c r="BQ36" s="122"/>
      <c r="BR36" s="105" t="str">
        <f>IF(BR$16&gt;0,
(
MAX('1ª EVA'!BR34,'1ª EVA'!BS34)*'1ª EVA'!BR$13 +
'2ª EVA-solo'!BR36*'2ª EVA-solo'!BR$13
)
/('1ª EVA'!BR$13+'2ª EVA-solo'!BR$13),
"")</f>
        <v/>
      </c>
      <c r="BS36" s="122"/>
      <c r="BT36" s="105" t="str">
        <f>IF(BT$16&gt;0,
(
MAX('1ª EVA'!BT34,'1ª EVA'!BU34)*'1ª EVA'!BT$13 +
'2ª EVA-solo'!BT36*'2ª EVA-solo'!BT$13
)
/('1ª EVA'!BT$13+'2ª EVA-solo'!BT$13),
"")</f>
        <v/>
      </c>
      <c r="BU36" s="122"/>
      <c r="BV36" s="105" t="str">
        <f>IF(BV$16&gt;0,
(
MAX('1ª EVA'!BV34,'1ª EVA'!BW34)*'1ª EVA'!BV$13 +
'2ª EVA-solo'!BV36*'2ª EVA-solo'!BV$13
)
/('1ª EVA'!BV$13+'2ª EVA-solo'!BV$13),
"")</f>
        <v/>
      </c>
      <c r="BW36" s="122"/>
      <c r="BX36" s="105" t="str">
        <f>IF(BX$16&gt;0,
(
MAX('1ª EVA'!BX34,'1ª EVA'!BY34)*'1ª EVA'!BX$13 +
'2ª EVA-solo'!BX36*'2ª EVA-solo'!BX$13
)
/('1ª EVA'!BX$13+'2ª EVA-solo'!BX$13),
"")</f>
        <v/>
      </c>
      <c r="BY36" s="122"/>
      <c r="BZ36" s="105" t="str">
        <f>IF(BZ$16&gt;0,
(
MAX('1ª EVA'!BZ34,'1ª EVA'!CA34)*'1ª EVA'!BZ$13 +
'2ª EVA-solo'!BZ36*'2ª EVA-solo'!BZ$13
)
/('1ª EVA'!BZ$13+'2ª EVA-solo'!BZ$13),
"")</f>
        <v/>
      </c>
      <c r="CA36" s="122"/>
      <c r="CB36" s="136">
        <f t="shared" ca="1" si="69"/>
        <v>0</v>
      </c>
    </row>
    <row r="37" spans="1:80" ht="18" x14ac:dyDescent="0.25">
      <c r="A37" s="65">
        <v>0</v>
      </c>
      <c r="B37" s="121">
        <f t="shared" ca="1" si="63"/>
        <v>0</v>
      </c>
      <c r="C37" s="105">
        <f ca="1">IFERROR(IF(C$16&gt;0,(
   MAX('1ª EVA'!C35,'1ª EVA'!D35)*'1ª EVA'!C$13 +
   '2ª EVA-solo'!C37*'2ª EVA-solo'!C$13
)
/('1ª EVA'!C$13+'2ª EVA-solo'!C$13),""),"")</f>
        <v>0</v>
      </c>
      <c r="D37" s="122"/>
      <c r="E37" s="105">
        <f ca="1">IFERROR(IF(E$16&gt;0,(
   MAX('1ª EVA'!E35,'1ª EVA'!F35)*'1ª EVA'!E$13 +
   '2ª EVA-solo'!E37*'2ª EVA-solo'!E$13
)
/('1ª EVA'!E$13+'2ª EVA-solo'!E$13),""),"")</f>
        <v>0</v>
      </c>
      <c r="F37" s="122"/>
      <c r="G37" s="105">
        <f ca="1">IFERROR(IF(G$16&gt;0,(
   MAX('1ª EVA'!G35,'1ª EVA'!H35)*'1ª EVA'!G$13 +
   '2ª EVA-solo'!G37*'2ª EVA-solo'!G$13
)
/('1ª EVA'!G$13+'2ª EVA-solo'!G$13),""),"")</f>
        <v>0</v>
      </c>
      <c r="H37" s="122"/>
      <c r="I37" s="105">
        <f ca="1">IFERROR(IF(I$16&gt;0,(
   MAX('1ª EVA'!I35,'1ª EVA'!J35)*'1ª EVA'!I$13 +
   '2ª EVA-solo'!I37*'2ª EVA-solo'!I$13
)
/('1ª EVA'!I$13+'2ª EVA-solo'!I$13),""),"")</f>
        <v>0</v>
      </c>
      <c r="J37" s="122"/>
      <c r="K37" s="105">
        <f ca="1">IFERROR(IF(K$16&gt;0,(
   MAX('1ª EVA'!K35,'1ª EVA'!L35)*'1ª EVA'!K$13 +
   '2ª EVA-solo'!K37*'2ª EVA-solo'!K$13
)
/('1ª EVA'!K$13+'2ª EVA-solo'!K$13),""),"")</f>
        <v>0</v>
      </c>
      <c r="L37" s="122"/>
      <c r="M37" s="105" t="str">
        <f>IFERROR(IF(M$16&gt;0,(
   MAX('1ª EVA'!M35,'1ª EVA'!N35)*'1ª EVA'!M$13 +
   '2ª EVA-solo'!M37*'2ª EVA-solo'!M$13
)
/('1ª EVA'!M$13+'2ª EVA-solo'!M$13),""),"")</f>
        <v/>
      </c>
      <c r="N37" s="122"/>
      <c r="O37" s="121">
        <f t="shared" ca="1" si="64"/>
        <v>0</v>
      </c>
      <c r="P37" s="105">
        <f ca="1">IF(P$16&gt;0,(
   MAX('1ª EVA'!P35,'1ª EVA'!Q35)*'1ª EVA'!$P$13 +
   '2ª EVA-solo'!P37*'2ª EVA-solo'!$P$13
)
/('1ª EVA'!$P$13 + '2ª EVA-solo'!$P$13),"")</f>
        <v>0</v>
      </c>
      <c r="Q37" s="122"/>
      <c r="R37" s="105">
        <f ca="1">IF(R$16&gt;0,(
   MAX('1ª EVA'!R35,'1ª EVA'!S35)*'1ª EVA'!$R$13 +
   '2ª EVA-solo'!R37*'2ª EVA-solo'!$R$13
)
/('1ª EVA'!$R$13 + '2ª EVA-solo'!$R$13),"")</f>
        <v>0</v>
      </c>
      <c r="S37" s="122"/>
      <c r="T37" s="105">
        <f ca="1">IF(T$16&gt;0,(
   MAX('1ª EVA'!T35,'1ª EVA'!U35)*'1ª EVA'!$T$13 +
   '2ª EVA-solo'!T37*'2ª EVA-solo'!$T$13
)
/('1ª EVA'!$T$13 + '2ª EVA-solo'!$T$13),"")</f>
        <v>0</v>
      </c>
      <c r="U37" s="122"/>
      <c r="V37" s="105">
        <f ca="1">IF(V$16&gt;0,(
   MAX('1ª EVA'!V35,'1ª EVA'!W35)*'1ª EVA'!$V$13 +
   '2ª EVA-solo'!V37*'2ª EVA-solo'!$V$13
)
/('1ª EVA'!$V$13 + '2ª EVA-solo'!$V$13),"")</f>
        <v>0</v>
      </c>
      <c r="W37" s="122"/>
      <c r="X37" s="105">
        <f ca="1">IF(X$16&gt;0,(
   MAX('1ª EVA'!X35,'1ª EVA'!Y35)*'1ª EVA'!$X$13 +
   '2ª EVA-solo'!X37*'2ª EVA-solo'!$X$13
)
/('1ª EVA'!$X$13 + '2ª EVA-solo'!$X$13),"")</f>
        <v>0</v>
      </c>
      <c r="Y37" s="122"/>
      <c r="Z37" s="105" t="str">
        <f>IF(Z$16&gt;0,(
   MAX('1ª EVA'!Z35,'1ª EVA'!AA35)*'1ª EVA'!$Z$13 +
   '2ª EVA-solo'!Z37*'2ª EVA-solo'!$Z$13
)
/('1ª EVA'!$Z$13+'2ª EVA-solo'!$Z$13),"")</f>
        <v/>
      </c>
      <c r="AA37" s="122"/>
      <c r="AB37" s="121">
        <f t="shared" ca="1" si="65"/>
        <v>0</v>
      </c>
      <c r="AC37" s="105">
        <f ca="1">IF(AC$16&gt;0,
(
MAX('1ª EVA'!AC35,'1ª EVA'!AD35)*'1ª EVA'!$AC$13 +
'2ª EVA-solo'!AC37*'2ª EVA-solo'!$AC$13
)
/('1ª EVA'!$AC$13+'2ª EVA-solo'!$AC$13),
"")</f>
        <v>0</v>
      </c>
      <c r="AD37" s="122"/>
      <c r="AE37" s="105" t="str">
        <f>IF(AE$16&gt;0,
(
MAX('1ª EVA'!AE35,'1ª EVA'!AF35)*'1ª EVA'!$AE$13 +
'2ª EVA-solo'!AE37*'2ª EVA-solo'!$AE$13
)
/('1ª EVA'!$AE$13+'2ª EVA-solo'!$AE$13),
"")</f>
        <v/>
      </c>
      <c r="AF37" s="122"/>
      <c r="AG37" s="105">
        <f ca="1">IF(AG$16&gt;0,
(
MAX('1ª EVA'!AG35,'1ª EVA'!AH35)*'1ª EVA'!$AG$13 +
'2ª EVA-solo'!AG37*'2ª EVA-solo'!$AG$13
)
/('1ª EVA'!$AG$13+'2ª EVA-solo'!$AG$13),
"")</f>
        <v>0</v>
      </c>
      <c r="AH37" s="122"/>
      <c r="AI37" s="105">
        <f ca="1">IF(AI$16&gt;0,
(
MAX('1ª EVA'!AI35,'1ª EVA'!AJ35)*'1ª EVA'!$AI$13 +
'2ª EVA-solo'!AI37*'2ª EVA-solo'!$AI$13
)
/('1ª EVA'!$AI$13+'2ª EVA-solo'!$AI$13),
"")</f>
        <v>0</v>
      </c>
      <c r="AJ37" s="122"/>
      <c r="AK37" s="105">
        <f ca="1">IF(AK$16&gt;0,
(
MAX('1ª EVA'!AK35,'1ª EVA'!AL35)*'1ª EVA'!$AK$13 +
'2ª EVA-solo'!AK37*'2ª EVA-solo'!$AK$13
)
/('1ª EVA'!$AK$13+'2ª EVA-solo'!$AK$13),
"")</f>
        <v>0</v>
      </c>
      <c r="AL37" s="122"/>
      <c r="AM37" s="105" t="str">
        <f>IF(AM$16&gt;0,
(
MAX('1ª EVA'!AM35,'1ª EVA'!AN35)*'1ª EVA'!$AM$13 +
'2ª EVA-solo'!AM37*'2ª EVA-solo'!$AM$13
)
/('1ª EVA'!$AM$13+'2ª EVA-solo'!$AM$13),
"")</f>
        <v/>
      </c>
      <c r="AN37" s="122"/>
      <c r="AO37" s="121">
        <f t="shared" ca="1" si="66"/>
        <v>0</v>
      </c>
      <c r="AP37" s="105">
        <f ca="1">IF(AP$16&gt;0,
(
MAX('1ª EVA'!AP35,'1ª EVA'!AQ35)*'1ª EVA'!AP$13 +
'2ª EVA-solo'!AP37*'2ª EVA-solo'!AP$13
)
/('1ª EVA'!AP$13+'2ª EVA-solo'!AP$13),
"")</f>
        <v>0</v>
      </c>
      <c r="AQ37" s="122"/>
      <c r="AR37" s="105">
        <f ca="1">IF(AR$16&gt;0,
(
MAX('1ª EVA'!AR35,'1ª EVA'!AS35)*'1ª EVA'!AR$13 +
'2ª EVA-solo'!AR37*'2ª EVA-solo'!AR$13
)
/('1ª EVA'!AR$13+'2ª EVA-solo'!AR$13),
"")</f>
        <v>0</v>
      </c>
      <c r="AS37" s="122"/>
      <c r="AT37" s="105" t="str">
        <f>IF(AT$16&gt;0,
(
MAX('1ª EVA'!AT35,'1ª EVA'!AU35)*'1ª EVA'!AT$13 +
'2ª EVA-solo'!AT37*'2ª EVA-solo'!AT$13
)
/('1ª EVA'!AT$13+'2ª EVA-solo'!AT$13),
"")</f>
        <v/>
      </c>
      <c r="AU37" s="122"/>
      <c r="AV37" s="105">
        <f ca="1">IF(AV$16&gt;0,
(
MAX('1ª EVA'!AV35,'1ª EVA'!AW35)*'1ª EVA'!AV$13 +
'2ª EVA-solo'!AV37*'2ª EVA-solo'!AV$13
)
/('1ª EVA'!AV$13+'2ª EVA-solo'!AV$13),
"")</f>
        <v>0</v>
      </c>
      <c r="AW37" s="122"/>
      <c r="AX37" s="105" t="str">
        <f>IF(AX$16&gt;0,
(
MAX('1ª EVA'!AX35,'1ª EVA'!AY35)*'1ª EVA'!AX$13 +
'2ª EVA-solo'!AX37*'2ª EVA-solo'!AX$13
)
/('1ª EVA'!AX$13+'2ª EVA-solo'!AX$13),
"")</f>
        <v/>
      </c>
      <c r="AY37" s="122"/>
      <c r="AZ37" s="105" t="str">
        <f>IF(AZ$16&gt;0,
(
MAX('1ª EVA'!AZ35,'1ª EVA'!BA35)*'1ª EVA'!AZ$13 +
'2ª EVA-solo'!AZ37*'2ª EVA-solo'!AZ$13
)
/('1ª EVA'!AZ$13+'2ª EVA-solo'!AZ$13),
"")</f>
        <v/>
      </c>
      <c r="BA37" s="122"/>
      <c r="BB37" s="121">
        <f t="shared" ca="1" si="67"/>
        <v>0</v>
      </c>
      <c r="BC37" s="105">
        <f ca="1">IF(BC$16&gt;0,
(
MAX('1ª EVA'!BC35,'1ª EVA'!BD35)*'1ª EVA'!BC$13 +
'2ª EVA-solo'!BC37*'2ª EVA-solo'!BC$13
)
/('1ª EVA'!BC$13+'2ª EVA-solo'!BC$13),
"")</f>
        <v>0</v>
      </c>
      <c r="BD37" s="122"/>
      <c r="BE37" s="105" t="str">
        <f>IF(BE$16&gt;0,
(
MAX('1ª EVA'!BE35,'1ª EVA'!BF35)*'1ª EVA'!BE$13 +
'2ª EVA-solo'!BE37*'2ª EVA-solo'!BE$13
)
/('1ª EVA'!BE$13+'2ª EVA-solo'!BE$13),
"")</f>
        <v/>
      </c>
      <c r="BF37" s="122"/>
      <c r="BG37" s="105" t="str">
        <f>IF(BG$16&gt;0,
(
MAX('1ª EVA'!BG35,'1ª EVA'!BH35)*'1ª EVA'!BG$13 +
'2ª EVA-solo'!BG37*'2ª EVA-solo'!BG$13
)
/('1ª EVA'!BG$13+'2ª EVA-solo'!BG$13),
"")</f>
        <v/>
      </c>
      <c r="BH37" s="122"/>
      <c r="BI37" s="105">
        <f ca="1">IF(BI$16&gt;0,
(
MAX('1ª EVA'!BI35,'1ª EVA'!BJ35)*'1ª EVA'!BI$13 +
'2ª EVA-solo'!BI37*'2ª EVA-solo'!BI$13
)
/('1ª EVA'!BI$13+'2ª EVA-solo'!BI$13),
"")</f>
        <v>0</v>
      </c>
      <c r="BJ37" s="122"/>
      <c r="BK37" s="105" t="str">
        <f>IF(BK$16&gt;0,
(
MAX('1ª EVA'!BK35,'1ª EVA'!BL35)*'1ª EVA'!BK$13 +
'2ª EVA-solo'!BK37*'2ª EVA-solo'!BK$13
)
/('1ª EVA'!BK$13+'2ª EVA-solo'!BK$13),
"")</f>
        <v/>
      </c>
      <c r="BL37" s="122"/>
      <c r="BM37" s="105" t="str">
        <f>IF(BM$16&gt;0,
(
MAX('1ª EVA'!BM35,'1ª EVA'!BN35)*'1ª EVA'!BM$13 +
'2ª EVA-solo'!BM37*'2ª EVA-solo'!BM$13
)
/('1ª EVA'!BM$13+'2ª EVA-solo'!BM$13),
"")</f>
        <v/>
      </c>
      <c r="BN37" s="122"/>
      <c r="BO37" s="121">
        <f t="shared" ca="1" si="68"/>
        <v>0</v>
      </c>
      <c r="BP37" s="105">
        <f ca="1">IF(BP$16&gt;0,
(
MAX('1ª EVA'!BP35,'1ª EVA'!BQ35)*'1ª EVA'!BP$13 +
'2ª EVA-solo'!BP37*'2ª EVA-solo'!BP$13
)
/('1ª EVA'!BP$13+'2ª EVA-solo'!BP$13),
"")</f>
        <v>0</v>
      </c>
      <c r="BQ37" s="122"/>
      <c r="BR37" s="105" t="str">
        <f>IF(BR$16&gt;0,
(
MAX('1ª EVA'!BR35,'1ª EVA'!BS35)*'1ª EVA'!BR$13 +
'2ª EVA-solo'!BR37*'2ª EVA-solo'!BR$13
)
/('1ª EVA'!BR$13+'2ª EVA-solo'!BR$13),
"")</f>
        <v/>
      </c>
      <c r="BS37" s="122"/>
      <c r="BT37" s="105" t="str">
        <f>IF(BT$16&gt;0,
(
MAX('1ª EVA'!BT35,'1ª EVA'!BU35)*'1ª EVA'!BT$13 +
'2ª EVA-solo'!BT37*'2ª EVA-solo'!BT$13
)
/('1ª EVA'!BT$13+'2ª EVA-solo'!BT$13),
"")</f>
        <v/>
      </c>
      <c r="BU37" s="122"/>
      <c r="BV37" s="105" t="str">
        <f>IF(BV$16&gt;0,
(
MAX('1ª EVA'!BV35,'1ª EVA'!BW35)*'1ª EVA'!BV$13 +
'2ª EVA-solo'!BV37*'2ª EVA-solo'!BV$13
)
/('1ª EVA'!BV$13+'2ª EVA-solo'!BV$13),
"")</f>
        <v/>
      </c>
      <c r="BW37" s="122"/>
      <c r="BX37" s="105" t="str">
        <f>IF(BX$16&gt;0,
(
MAX('1ª EVA'!BX35,'1ª EVA'!BY35)*'1ª EVA'!BX$13 +
'2ª EVA-solo'!BX37*'2ª EVA-solo'!BX$13
)
/('1ª EVA'!BX$13+'2ª EVA-solo'!BX$13),
"")</f>
        <v/>
      </c>
      <c r="BY37" s="122"/>
      <c r="BZ37" s="105" t="str">
        <f>IF(BZ$16&gt;0,
(
MAX('1ª EVA'!BZ35,'1ª EVA'!CA35)*'1ª EVA'!BZ$13 +
'2ª EVA-solo'!BZ37*'2ª EVA-solo'!BZ$13
)
/('1ª EVA'!BZ$13+'2ª EVA-solo'!BZ$13),
"")</f>
        <v/>
      </c>
      <c r="CA37" s="122"/>
      <c r="CB37" s="136">
        <f t="shared" ca="1" si="69"/>
        <v>0</v>
      </c>
    </row>
    <row r="38" spans="1:80" ht="18" x14ac:dyDescent="0.25">
      <c r="A38" s="65">
        <v>0</v>
      </c>
      <c r="B38" s="121">
        <f t="shared" ca="1" si="63"/>
        <v>0</v>
      </c>
      <c r="C38" s="105">
        <f ca="1">IFERROR(IF(C$16&gt;0,(
   MAX('1ª EVA'!C36,'1ª EVA'!D36)*'1ª EVA'!C$13 +
   '2ª EVA-solo'!C38*'2ª EVA-solo'!C$13
)
/('1ª EVA'!C$13+'2ª EVA-solo'!C$13),""),"")</f>
        <v>0</v>
      </c>
      <c r="D38" s="122"/>
      <c r="E38" s="105">
        <f ca="1">IFERROR(IF(E$16&gt;0,(
   MAX('1ª EVA'!E36,'1ª EVA'!F36)*'1ª EVA'!E$13 +
   '2ª EVA-solo'!E38*'2ª EVA-solo'!E$13
)
/('1ª EVA'!E$13+'2ª EVA-solo'!E$13),""),"")</f>
        <v>0</v>
      </c>
      <c r="F38" s="122"/>
      <c r="G38" s="105">
        <f ca="1">IFERROR(IF(G$16&gt;0,(
   MAX('1ª EVA'!G36,'1ª EVA'!H36)*'1ª EVA'!G$13 +
   '2ª EVA-solo'!G38*'2ª EVA-solo'!G$13
)
/('1ª EVA'!G$13+'2ª EVA-solo'!G$13),""),"")</f>
        <v>0</v>
      </c>
      <c r="H38" s="122"/>
      <c r="I38" s="105">
        <f ca="1">IFERROR(IF(I$16&gt;0,(
   MAX('1ª EVA'!I36,'1ª EVA'!J36)*'1ª EVA'!I$13 +
   '2ª EVA-solo'!I38*'2ª EVA-solo'!I$13
)
/('1ª EVA'!I$13+'2ª EVA-solo'!I$13),""),"")</f>
        <v>0</v>
      </c>
      <c r="J38" s="122"/>
      <c r="K38" s="105">
        <f ca="1">IFERROR(IF(K$16&gt;0,(
   MAX('1ª EVA'!K36,'1ª EVA'!L36)*'1ª EVA'!K$13 +
   '2ª EVA-solo'!K38*'2ª EVA-solo'!K$13
)
/('1ª EVA'!K$13+'2ª EVA-solo'!K$13),""),"")</f>
        <v>0</v>
      </c>
      <c r="L38" s="122"/>
      <c r="M38" s="105" t="str">
        <f>IFERROR(IF(M$16&gt;0,(
   MAX('1ª EVA'!M36,'1ª EVA'!N36)*'1ª EVA'!M$13 +
   '2ª EVA-solo'!M38*'2ª EVA-solo'!M$13
)
/('1ª EVA'!M$13+'2ª EVA-solo'!M$13),""),"")</f>
        <v/>
      </c>
      <c r="N38" s="122"/>
      <c r="O38" s="121">
        <f t="shared" ca="1" si="64"/>
        <v>0</v>
      </c>
      <c r="P38" s="105">
        <f ca="1">IF(P$16&gt;0,(
   MAX('1ª EVA'!P36,'1ª EVA'!Q36)*'1ª EVA'!$P$13 +
   '2ª EVA-solo'!P38*'2ª EVA-solo'!$P$13
)
/('1ª EVA'!$P$13 + '2ª EVA-solo'!$P$13),"")</f>
        <v>0</v>
      </c>
      <c r="Q38" s="122"/>
      <c r="R38" s="105">
        <f ca="1">IF(R$16&gt;0,(
   MAX('1ª EVA'!R36,'1ª EVA'!S36)*'1ª EVA'!$R$13 +
   '2ª EVA-solo'!R38*'2ª EVA-solo'!$R$13
)
/('1ª EVA'!$R$13 + '2ª EVA-solo'!$R$13),"")</f>
        <v>0</v>
      </c>
      <c r="S38" s="122"/>
      <c r="T38" s="105">
        <f ca="1">IF(T$16&gt;0,(
   MAX('1ª EVA'!T36,'1ª EVA'!U36)*'1ª EVA'!$T$13 +
   '2ª EVA-solo'!T38*'2ª EVA-solo'!$T$13
)
/('1ª EVA'!$T$13 + '2ª EVA-solo'!$T$13),"")</f>
        <v>0</v>
      </c>
      <c r="U38" s="122"/>
      <c r="V38" s="105">
        <f ca="1">IF(V$16&gt;0,(
   MAX('1ª EVA'!V36,'1ª EVA'!W36)*'1ª EVA'!$V$13 +
   '2ª EVA-solo'!V38*'2ª EVA-solo'!$V$13
)
/('1ª EVA'!$V$13 + '2ª EVA-solo'!$V$13),"")</f>
        <v>0</v>
      </c>
      <c r="W38" s="122"/>
      <c r="X38" s="105">
        <f ca="1">IF(X$16&gt;0,(
   MAX('1ª EVA'!X36,'1ª EVA'!Y36)*'1ª EVA'!$X$13 +
   '2ª EVA-solo'!X38*'2ª EVA-solo'!$X$13
)
/('1ª EVA'!$X$13 + '2ª EVA-solo'!$X$13),"")</f>
        <v>0</v>
      </c>
      <c r="Y38" s="122"/>
      <c r="Z38" s="105" t="str">
        <f>IF(Z$16&gt;0,(
   MAX('1ª EVA'!Z36,'1ª EVA'!AA36)*'1ª EVA'!$Z$13 +
   '2ª EVA-solo'!Z38*'2ª EVA-solo'!$Z$13
)
/('1ª EVA'!$Z$13+'2ª EVA-solo'!$Z$13),"")</f>
        <v/>
      </c>
      <c r="AA38" s="122"/>
      <c r="AB38" s="121">
        <f t="shared" ca="1" si="65"/>
        <v>0</v>
      </c>
      <c r="AC38" s="105">
        <f ca="1">IF(AC$16&gt;0,
(
MAX('1ª EVA'!AC36,'1ª EVA'!AD36)*'1ª EVA'!$AC$13 +
'2ª EVA-solo'!AC38*'2ª EVA-solo'!$AC$13
)
/('1ª EVA'!$AC$13+'2ª EVA-solo'!$AC$13),
"")</f>
        <v>0</v>
      </c>
      <c r="AD38" s="122"/>
      <c r="AE38" s="105" t="str">
        <f>IF(AE$16&gt;0,
(
MAX('1ª EVA'!AE36,'1ª EVA'!AF36)*'1ª EVA'!$AE$13 +
'2ª EVA-solo'!AE38*'2ª EVA-solo'!$AE$13
)
/('1ª EVA'!$AE$13+'2ª EVA-solo'!$AE$13),
"")</f>
        <v/>
      </c>
      <c r="AF38" s="122"/>
      <c r="AG38" s="105">
        <f ca="1">IF(AG$16&gt;0,
(
MAX('1ª EVA'!AG36,'1ª EVA'!AH36)*'1ª EVA'!$AG$13 +
'2ª EVA-solo'!AG38*'2ª EVA-solo'!$AG$13
)
/('1ª EVA'!$AG$13+'2ª EVA-solo'!$AG$13),
"")</f>
        <v>0</v>
      </c>
      <c r="AH38" s="122"/>
      <c r="AI38" s="105">
        <f ca="1">IF(AI$16&gt;0,
(
MAX('1ª EVA'!AI36,'1ª EVA'!AJ36)*'1ª EVA'!$AI$13 +
'2ª EVA-solo'!AI38*'2ª EVA-solo'!$AI$13
)
/('1ª EVA'!$AI$13+'2ª EVA-solo'!$AI$13),
"")</f>
        <v>0</v>
      </c>
      <c r="AJ38" s="122"/>
      <c r="AK38" s="105">
        <f ca="1">IF(AK$16&gt;0,
(
MAX('1ª EVA'!AK36,'1ª EVA'!AL36)*'1ª EVA'!$AK$13 +
'2ª EVA-solo'!AK38*'2ª EVA-solo'!$AK$13
)
/('1ª EVA'!$AK$13+'2ª EVA-solo'!$AK$13),
"")</f>
        <v>0</v>
      </c>
      <c r="AL38" s="122"/>
      <c r="AM38" s="105" t="str">
        <f>IF(AM$16&gt;0,
(
MAX('1ª EVA'!AM36,'1ª EVA'!AN36)*'1ª EVA'!$AM$13 +
'2ª EVA-solo'!AM38*'2ª EVA-solo'!$AM$13
)
/('1ª EVA'!$AM$13+'2ª EVA-solo'!$AM$13),
"")</f>
        <v/>
      </c>
      <c r="AN38" s="122"/>
      <c r="AO38" s="121">
        <f t="shared" ca="1" si="66"/>
        <v>0</v>
      </c>
      <c r="AP38" s="105">
        <f ca="1">IF(AP$16&gt;0,
(
MAX('1ª EVA'!AP36,'1ª EVA'!AQ36)*'1ª EVA'!AP$13 +
'2ª EVA-solo'!AP38*'2ª EVA-solo'!AP$13
)
/('1ª EVA'!AP$13+'2ª EVA-solo'!AP$13),
"")</f>
        <v>0</v>
      </c>
      <c r="AQ38" s="122"/>
      <c r="AR38" s="105">
        <f ca="1">IF(AR$16&gt;0,
(
MAX('1ª EVA'!AR36,'1ª EVA'!AS36)*'1ª EVA'!AR$13 +
'2ª EVA-solo'!AR38*'2ª EVA-solo'!AR$13
)
/('1ª EVA'!AR$13+'2ª EVA-solo'!AR$13),
"")</f>
        <v>0</v>
      </c>
      <c r="AS38" s="122"/>
      <c r="AT38" s="105" t="str">
        <f>IF(AT$16&gt;0,
(
MAX('1ª EVA'!AT36,'1ª EVA'!AU36)*'1ª EVA'!AT$13 +
'2ª EVA-solo'!AT38*'2ª EVA-solo'!AT$13
)
/('1ª EVA'!AT$13+'2ª EVA-solo'!AT$13),
"")</f>
        <v/>
      </c>
      <c r="AU38" s="122"/>
      <c r="AV38" s="105">
        <f ca="1">IF(AV$16&gt;0,
(
MAX('1ª EVA'!AV36,'1ª EVA'!AW36)*'1ª EVA'!AV$13 +
'2ª EVA-solo'!AV38*'2ª EVA-solo'!AV$13
)
/('1ª EVA'!AV$13+'2ª EVA-solo'!AV$13),
"")</f>
        <v>0</v>
      </c>
      <c r="AW38" s="122"/>
      <c r="AX38" s="105" t="str">
        <f>IF(AX$16&gt;0,
(
MAX('1ª EVA'!AX36,'1ª EVA'!AY36)*'1ª EVA'!AX$13 +
'2ª EVA-solo'!AX38*'2ª EVA-solo'!AX$13
)
/('1ª EVA'!AX$13+'2ª EVA-solo'!AX$13),
"")</f>
        <v/>
      </c>
      <c r="AY38" s="122"/>
      <c r="AZ38" s="105" t="str">
        <f>IF(AZ$16&gt;0,
(
MAX('1ª EVA'!AZ36,'1ª EVA'!BA36)*'1ª EVA'!AZ$13 +
'2ª EVA-solo'!AZ38*'2ª EVA-solo'!AZ$13
)
/('1ª EVA'!AZ$13+'2ª EVA-solo'!AZ$13),
"")</f>
        <v/>
      </c>
      <c r="BA38" s="122"/>
      <c r="BB38" s="121">
        <f t="shared" ca="1" si="67"/>
        <v>0</v>
      </c>
      <c r="BC38" s="105">
        <f ca="1">IF(BC$16&gt;0,
(
MAX('1ª EVA'!BC36,'1ª EVA'!BD36)*'1ª EVA'!BC$13 +
'2ª EVA-solo'!BC38*'2ª EVA-solo'!BC$13
)
/('1ª EVA'!BC$13+'2ª EVA-solo'!BC$13),
"")</f>
        <v>0</v>
      </c>
      <c r="BD38" s="122"/>
      <c r="BE38" s="105" t="str">
        <f>IF(BE$16&gt;0,
(
MAX('1ª EVA'!BE36,'1ª EVA'!BF36)*'1ª EVA'!BE$13 +
'2ª EVA-solo'!BE38*'2ª EVA-solo'!BE$13
)
/('1ª EVA'!BE$13+'2ª EVA-solo'!BE$13),
"")</f>
        <v/>
      </c>
      <c r="BF38" s="122"/>
      <c r="BG38" s="105" t="str">
        <f>IF(BG$16&gt;0,
(
MAX('1ª EVA'!BG36,'1ª EVA'!BH36)*'1ª EVA'!BG$13 +
'2ª EVA-solo'!BG38*'2ª EVA-solo'!BG$13
)
/('1ª EVA'!BG$13+'2ª EVA-solo'!BG$13),
"")</f>
        <v/>
      </c>
      <c r="BH38" s="122"/>
      <c r="BI38" s="105">
        <f ca="1">IF(BI$16&gt;0,
(
MAX('1ª EVA'!BI36,'1ª EVA'!BJ36)*'1ª EVA'!BI$13 +
'2ª EVA-solo'!BI38*'2ª EVA-solo'!BI$13
)
/('1ª EVA'!BI$13+'2ª EVA-solo'!BI$13),
"")</f>
        <v>0</v>
      </c>
      <c r="BJ38" s="122"/>
      <c r="BK38" s="105" t="str">
        <f>IF(BK$16&gt;0,
(
MAX('1ª EVA'!BK36,'1ª EVA'!BL36)*'1ª EVA'!BK$13 +
'2ª EVA-solo'!BK38*'2ª EVA-solo'!BK$13
)
/('1ª EVA'!BK$13+'2ª EVA-solo'!BK$13),
"")</f>
        <v/>
      </c>
      <c r="BL38" s="122"/>
      <c r="BM38" s="105" t="str">
        <f>IF(BM$16&gt;0,
(
MAX('1ª EVA'!BM36,'1ª EVA'!BN36)*'1ª EVA'!BM$13 +
'2ª EVA-solo'!BM38*'2ª EVA-solo'!BM$13
)
/('1ª EVA'!BM$13+'2ª EVA-solo'!BM$13),
"")</f>
        <v/>
      </c>
      <c r="BN38" s="122"/>
      <c r="BO38" s="121">
        <f t="shared" ca="1" si="68"/>
        <v>0</v>
      </c>
      <c r="BP38" s="105">
        <f ca="1">IF(BP$16&gt;0,
(
MAX('1ª EVA'!BP36,'1ª EVA'!BQ36)*'1ª EVA'!BP$13 +
'2ª EVA-solo'!BP38*'2ª EVA-solo'!BP$13
)
/('1ª EVA'!BP$13+'2ª EVA-solo'!BP$13),
"")</f>
        <v>0</v>
      </c>
      <c r="BQ38" s="122"/>
      <c r="BR38" s="105" t="str">
        <f>IF(BR$16&gt;0,
(
MAX('1ª EVA'!BR36,'1ª EVA'!BS36)*'1ª EVA'!BR$13 +
'2ª EVA-solo'!BR38*'2ª EVA-solo'!BR$13
)
/('1ª EVA'!BR$13+'2ª EVA-solo'!BR$13),
"")</f>
        <v/>
      </c>
      <c r="BS38" s="122"/>
      <c r="BT38" s="105" t="str">
        <f>IF(BT$16&gt;0,
(
MAX('1ª EVA'!BT36,'1ª EVA'!BU36)*'1ª EVA'!BT$13 +
'2ª EVA-solo'!BT38*'2ª EVA-solo'!BT$13
)
/('1ª EVA'!BT$13+'2ª EVA-solo'!BT$13),
"")</f>
        <v/>
      </c>
      <c r="BU38" s="122"/>
      <c r="BV38" s="105" t="str">
        <f>IF(BV$16&gt;0,
(
MAX('1ª EVA'!BV36,'1ª EVA'!BW36)*'1ª EVA'!BV$13 +
'2ª EVA-solo'!BV38*'2ª EVA-solo'!BV$13
)
/('1ª EVA'!BV$13+'2ª EVA-solo'!BV$13),
"")</f>
        <v/>
      </c>
      <c r="BW38" s="122"/>
      <c r="BX38" s="105" t="str">
        <f>IF(BX$16&gt;0,
(
MAX('1ª EVA'!BX36,'1ª EVA'!BY36)*'1ª EVA'!BX$13 +
'2ª EVA-solo'!BX38*'2ª EVA-solo'!BX$13
)
/('1ª EVA'!BX$13+'2ª EVA-solo'!BX$13),
"")</f>
        <v/>
      </c>
      <c r="BY38" s="122"/>
      <c r="BZ38" s="105" t="str">
        <f>IF(BZ$16&gt;0,
(
MAX('1ª EVA'!BZ36,'1ª EVA'!CA36)*'1ª EVA'!BZ$13 +
'2ª EVA-solo'!BZ38*'2ª EVA-solo'!BZ$13
)
/('1ª EVA'!BZ$13+'2ª EVA-solo'!BZ$13),
"")</f>
        <v/>
      </c>
      <c r="CA38" s="122"/>
      <c r="CB38" s="136">
        <f t="shared" ca="1" si="69"/>
        <v>0</v>
      </c>
    </row>
    <row r="39" spans="1:80" ht="18" x14ac:dyDescent="0.25">
      <c r="A39" s="65">
        <v>0</v>
      </c>
      <c r="B39" s="121">
        <f t="shared" ca="1" si="63"/>
        <v>0</v>
      </c>
      <c r="C39" s="105">
        <f ca="1">IFERROR(IF(C$16&gt;0,(
   MAX('1ª EVA'!C37,'1ª EVA'!D37)*'1ª EVA'!C$13 +
   '2ª EVA-solo'!C39*'2ª EVA-solo'!C$13
)
/('1ª EVA'!C$13+'2ª EVA-solo'!C$13),""),"")</f>
        <v>0</v>
      </c>
      <c r="D39" s="122"/>
      <c r="E39" s="105">
        <f ca="1">IFERROR(IF(E$16&gt;0,(
   MAX('1ª EVA'!E37,'1ª EVA'!F37)*'1ª EVA'!E$13 +
   '2ª EVA-solo'!E39*'2ª EVA-solo'!E$13
)
/('1ª EVA'!E$13+'2ª EVA-solo'!E$13),""),"")</f>
        <v>0</v>
      </c>
      <c r="F39" s="122"/>
      <c r="G39" s="105">
        <f ca="1">IFERROR(IF(G$16&gt;0,(
   MAX('1ª EVA'!G37,'1ª EVA'!H37)*'1ª EVA'!G$13 +
   '2ª EVA-solo'!G39*'2ª EVA-solo'!G$13
)
/('1ª EVA'!G$13+'2ª EVA-solo'!G$13),""),"")</f>
        <v>0</v>
      </c>
      <c r="H39" s="122"/>
      <c r="I39" s="105">
        <f ca="1">IFERROR(IF(I$16&gt;0,(
   MAX('1ª EVA'!I37,'1ª EVA'!J37)*'1ª EVA'!I$13 +
   '2ª EVA-solo'!I39*'2ª EVA-solo'!I$13
)
/('1ª EVA'!I$13+'2ª EVA-solo'!I$13),""),"")</f>
        <v>0</v>
      </c>
      <c r="J39" s="122"/>
      <c r="K39" s="105">
        <f ca="1">IFERROR(IF(K$16&gt;0,(
   MAX('1ª EVA'!K37,'1ª EVA'!L37)*'1ª EVA'!K$13 +
   '2ª EVA-solo'!K39*'2ª EVA-solo'!K$13
)
/('1ª EVA'!K$13+'2ª EVA-solo'!K$13),""),"")</f>
        <v>0</v>
      </c>
      <c r="L39" s="122"/>
      <c r="M39" s="105" t="str">
        <f>IFERROR(IF(M$16&gt;0,(
   MAX('1ª EVA'!M37,'1ª EVA'!N37)*'1ª EVA'!M$13 +
   '2ª EVA-solo'!M39*'2ª EVA-solo'!M$13
)
/('1ª EVA'!M$13+'2ª EVA-solo'!M$13),""),"")</f>
        <v/>
      </c>
      <c r="N39" s="122"/>
      <c r="O39" s="121">
        <f t="shared" ca="1" si="64"/>
        <v>0</v>
      </c>
      <c r="P39" s="105">
        <f ca="1">IF(P$16&gt;0,(
   MAX('1ª EVA'!P37,'1ª EVA'!Q37)*'1ª EVA'!$P$13 +
   '2ª EVA-solo'!P39*'2ª EVA-solo'!$P$13
)
/('1ª EVA'!$P$13 + '2ª EVA-solo'!$P$13),"")</f>
        <v>0</v>
      </c>
      <c r="Q39" s="122"/>
      <c r="R39" s="105">
        <f ca="1">IF(R$16&gt;0,(
   MAX('1ª EVA'!R37,'1ª EVA'!S37)*'1ª EVA'!$R$13 +
   '2ª EVA-solo'!R39*'2ª EVA-solo'!$R$13
)
/('1ª EVA'!$R$13 + '2ª EVA-solo'!$R$13),"")</f>
        <v>0</v>
      </c>
      <c r="S39" s="122"/>
      <c r="T39" s="105">
        <f ca="1">IF(T$16&gt;0,(
   MAX('1ª EVA'!T37,'1ª EVA'!U37)*'1ª EVA'!$T$13 +
   '2ª EVA-solo'!T39*'2ª EVA-solo'!$T$13
)
/('1ª EVA'!$T$13 + '2ª EVA-solo'!$T$13),"")</f>
        <v>0</v>
      </c>
      <c r="U39" s="122"/>
      <c r="V39" s="105">
        <f ca="1">IF(V$16&gt;0,(
   MAX('1ª EVA'!V37,'1ª EVA'!W37)*'1ª EVA'!$V$13 +
   '2ª EVA-solo'!V39*'2ª EVA-solo'!$V$13
)
/('1ª EVA'!$V$13 + '2ª EVA-solo'!$V$13),"")</f>
        <v>0</v>
      </c>
      <c r="W39" s="122"/>
      <c r="X39" s="105">
        <f ca="1">IF(X$16&gt;0,(
   MAX('1ª EVA'!X37,'1ª EVA'!Y37)*'1ª EVA'!$X$13 +
   '2ª EVA-solo'!X39*'2ª EVA-solo'!$X$13
)
/('1ª EVA'!$X$13 + '2ª EVA-solo'!$X$13),"")</f>
        <v>0</v>
      </c>
      <c r="Y39" s="122"/>
      <c r="Z39" s="105" t="str">
        <f>IF(Z$16&gt;0,(
   MAX('1ª EVA'!Z37,'1ª EVA'!AA37)*'1ª EVA'!$Z$13 +
   '2ª EVA-solo'!Z39*'2ª EVA-solo'!$Z$13
)
/('1ª EVA'!$Z$13+'2ª EVA-solo'!$Z$13),"")</f>
        <v/>
      </c>
      <c r="AA39" s="122"/>
      <c r="AB39" s="121">
        <f t="shared" ca="1" si="65"/>
        <v>0</v>
      </c>
      <c r="AC39" s="105">
        <f ca="1">IF(AC$16&gt;0,
(
MAX('1ª EVA'!AC37,'1ª EVA'!AD37)*'1ª EVA'!$AC$13 +
'2ª EVA-solo'!AC39*'2ª EVA-solo'!$AC$13
)
/('1ª EVA'!$AC$13+'2ª EVA-solo'!$AC$13),
"")</f>
        <v>0</v>
      </c>
      <c r="AD39" s="122"/>
      <c r="AE39" s="105" t="str">
        <f>IF(AE$16&gt;0,
(
MAX('1ª EVA'!AE37,'1ª EVA'!AF37)*'1ª EVA'!$AE$13 +
'2ª EVA-solo'!AE39*'2ª EVA-solo'!$AE$13
)
/('1ª EVA'!$AE$13+'2ª EVA-solo'!$AE$13),
"")</f>
        <v/>
      </c>
      <c r="AF39" s="122"/>
      <c r="AG39" s="105">
        <f ca="1">IF(AG$16&gt;0,
(
MAX('1ª EVA'!AG37,'1ª EVA'!AH37)*'1ª EVA'!$AG$13 +
'2ª EVA-solo'!AG39*'2ª EVA-solo'!$AG$13
)
/('1ª EVA'!$AG$13+'2ª EVA-solo'!$AG$13),
"")</f>
        <v>0</v>
      </c>
      <c r="AH39" s="122"/>
      <c r="AI39" s="105">
        <f ca="1">IF(AI$16&gt;0,
(
MAX('1ª EVA'!AI37,'1ª EVA'!AJ37)*'1ª EVA'!$AI$13 +
'2ª EVA-solo'!AI39*'2ª EVA-solo'!$AI$13
)
/('1ª EVA'!$AI$13+'2ª EVA-solo'!$AI$13),
"")</f>
        <v>0</v>
      </c>
      <c r="AJ39" s="122"/>
      <c r="AK39" s="105">
        <f ca="1">IF(AK$16&gt;0,
(
MAX('1ª EVA'!AK37,'1ª EVA'!AL37)*'1ª EVA'!$AK$13 +
'2ª EVA-solo'!AK39*'2ª EVA-solo'!$AK$13
)
/('1ª EVA'!$AK$13+'2ª EVA-solo'!$AK$13),
"")</f>
        <v>0</v>
      </c>
      <c r="AL39" s="122"/>
      <c r="AM39" s="105" t="str">
        <f>IF(AM$16&gt;0,
(
MAX('1ª EVA'!AM37,'1ª EVA'!AN37)*'1ª EVA'!$AM$13 +
'2ª EVA-solo'!AM39*'2ª EVA-solo'!$AM$13
)
/('1ª EVA'!$AM$13+'2ª EVA-solo'!$AM$13),
"")</f>
        <v/>
      </c>
      <c r="AN39" s="122"/>
      <c r="AO39" s="121">
        <f t="shared" ca="1" si="66"/>
        <v>0</v>
      </c>
      <c r="AP39" s="105">
        <f ca="1">IF(AP$16&gt;0,
(
MAX('1ª EVA'!AP37,'1ª EVA'!AQ37)*'1ª EVA'!AP$13 +
'2ª EVA-solo'!AP39*'2ª EVA-solo'!AP$13
)
/('1ª EVA'!AP$13+'2ª EVA-solo'!AP$13),
"")</f>
        <v>0</v>
      </c>
      <c r="AQ39" s="122"/>
      <c r="AR39" s="105">
        <f ca="1">IF(AR$16&gt;0,
(
MAX('1ª EVA'!AR37,'1ª EVA'!AS37)*'1ª EVA'!AR$13 +
'2ª EVA-solo'!AR39*'2ª EVA-solo'!AR$13
)
/('1ª EVA'!AR$13+'2ª EVA-solo'!AR$13),
"")</f>
        <v>0</v>
      </c>
      <c r="AS39" s="122"/>
      <c r="AT39" s="105" t="str">
        <f>IF(AT$16&gt;0,
(
MAX('1ª EVA'!AT37,'1ª EVA'!AU37)*'1ª EVA'!AT$13 +
'2ª EVA-solo'!AT39*'2ª EVA-solo'!AT$13
)
/('1ª EVA'!AT$13+'2ª EVA-solo'!AT$13),
"")</f>
        <v/>
      </c>
      <c r="AU39" s="122"/>
      <c r="AV39" s="105">
        <f ca="1">IF(AV$16&gt;0,
(
MAX('1ª EVA'!AV37,'1ª EVA'!AW37)*'1ª EVA'!AV$13 +
'2ª EVA-solo'!AV39*'2ª EVA-solo'!AV$13
)
/('1ª EVA'!AV$13+'2ª EVA-solo'!AV$13),
"")</f>
        <v>0</v>
      </c>
      <c r="AW39" s="122"/>
      <c r="AX39" s="105" t="str">
        <f>IF(AX$16&gt;0,
(
MAX('1ª EVA'!AX37,'1ª EVA'!AY37)*'1ª EVA'!AX$13 +
'2ª EVA-solo'!AX39*'2ª EVA-solo'!AX$13
)
/('1ª EVA'!AX$13+'2ª EVA-solo'!AX$13),
"")</f>
        <v/>
      </c>
      <c r="AY39" s="122"/>
      <c r="AZ39" s="105" t="str">
        <f>IF(AZ$16&gt;0,
(
MAX('1ª EVA'!AZ37,'1ª EVA'!BA37)*'1ª EVA'!AZ$13 +
'2ª EVA-solo'!AZ39*'2ª EVA-solo'!AZ$13
)
/('1ª EVA'!AZ$13+'2ª EVA-solo'!AZ$13),
"")</f>
        <v/>
      </c>
      <c r="BA39" s="122"/>
      <c r="BB39" s="121">
        <f t="shared" ca="1" si="67"/>
        <v>0</v>
      </c>
      <c r="BC39" s="105">
        <f ca="1">IF(BC$16&gt;0,
(
MAX('1ª EVA'!BC37,'1ª EVA'!BD37)*'1ª EVA'!BC$13 +
'2ª EVA-solo'!BC39*'2ª EVA-solo'!BC$13
)
/('1ª EVA'!BC$13+'2ª EVA-solo'!BC$13),
"")</f>
        <v>0</v>
      </c>
      <c r="BD39" s="122"/>
      <c r="BE39" s="105" t="str">
        <f>IF(BE$16&gt;0,
(
MAX('1ª EVA'!BE37,'1ª EVA'!BF37)*'1ª EVA'!BE$13 +
'2ª EVA-solo'!BE39*'2ª EVA-solo'!BE$13
)
/('1ª EVA'!BE$13+'2ª EVA-solo'!BE$13),
"")</f>
        <v/>
      </c>
      <c r="BF39" s="122"/>
      <c r="BG39" s="105" t="str">
        <f>IF(BG$16&gt;0,
(
MAX('1ª EVA'!BG37,'1ª EVA'!BH37)*'1ª EVA'!BG$13 +
'2ª EVA-solo'!BG39*'2ª EVA-solo'!BG$13
)
/('1ª EVA'!BG$13+'2ª EVA-solo'!BG$13),
"")</f>
        <v/>
      </c>
      <c r="BH39" s="122"/>
      <c r="BI39" s="105">
        <f ca="1">IF(BI$16&gt;0,
(
MAX('1ª EVA'!BI37,'1ª EVA'!BJ37)*'1ª EVA'!BI$13 +
'2ª EVA-solo'!BI39*'2ª EVA-solo'!BI$13
)
/('1ª EVA'!BI$13+'2ª EVA-solo'!BI$13),
"")</f>
        <v>0</v>
      </c>
      <c r="BJ39" s="122"/>
      <c r="BK39" s="105" t="str">
        <f>IF(BK$16&gt;0,
(
MAX('1ª EVA'!BK37,'1ª EVA'!BL37)*'1ª EVA'!BK$13 +
'2ª EVA-solo'!BK39*'2ª EVA-solo'!BK$13
)
/('1ª EVA'!BK$13+'2ª EVA-solo'!BK$13),
"")</f>
        <v/>
      </c>
      <c r="BL39" s="122"/>
      <c r="BM39" s="105" t="str">
        <f>IF(BM$16&gt;0,
(
MAX('1ª EVA'!BM37,'1ª EVA'!BN37)*'1ª EVA'!BM$13 +
'2ª EVA-solo'!BM39*'2ª EVA-solo'!BM$13
)
/('1ª EVA'!BM$13+'2ª EVA-solo'!BM$13),
"")</f>
        <v/>
      </c>
      <c r="BN39" s="122"/>
      <c r="BO39" s="121">
        <f t="shared" ca="1" si="68"/>
        <v>0</v>
      </c>
      <c r="BP39" s="105">
        <f ca="1">IF(BP$16&gt;0,
(
MAX('1ª EVA'!BP37,'1ª EVA'!BQ37)*'1ª EVA'!BP$13 +
'2ª EVA-solo'!BP39*'2ª EVA-solo'!BP$13
)
/('1ª EVA'!BP$13+'2ª EVA-solo'!BP$13),
"")</f>
        <v>0</v>
      </c>
      <c r="BQ39" s="122"/>
      <c r="BR39" s="105" t="str">
        <f>IF(BR$16&gt;0,
(
MAX('1ª EVA'!BR37,'1ª EVA'!BS37)*'1ª EVA'!BR$13 +
'2ª EVA-solo'!BR39*'2ª EVA-solo'!BR$13
)
/('1ª EVA'!BR$13+'2ª EVA-solo'!BR$13),
"")</f>
        <v/>
      </c>
      <c r="BS39" s="122"/>
      <c r="BT39" s="105" t="str">
        <f>IF(BT$16&gt;0,
(
MAX('1ª EVA'!BT37,'1ª EVA'!BU37)*'1ª EVA'!BT$13 +
'2ª EVA-solo'!BT39*'2ª EVA-solo'!BT$13
)
/('1ª EVA'!BT$13+'2ª EVA-solo'!BT$13),
"")</f>
        <v/>
      </c>
      <c r="BU39" s="122"/>
      <c r="BV39" s="105" t="str">
        <f>IF(BV$16&gt;0,
(
MAX('1ª EVA'!BV37,'1ª EVA'!BW37)*'1ª EVA'!BV$13 +
'2ª EVA-solo'!BV39*'2ª EVA-solo'!BV$13
)
/('1ª EVA'!BV$13+'2ª EVA-solo'!BV$13),
"")</f>
        <v/>
      </c>
      <c r="BW39" s="122"/>
      <c r="BX39" s="105" t="str">
        <f>IF(BX$16&gt;0,
(
MAX('1ª EVA'!BX37,'1ª EVA'!BY37)*'1ª EVA'!BX$13 +
'2ª EVA-solo'!BX39*'2ª EVA-solo'!BX$13
)
/('1ª EVA'!BX$13+'2ª EVA-solo'!BX$13),
"")</f>
        <v/>
      </c>
      <c r="BY39" s="122"/>
      <c r="BZ39" s="105" t="str">
        <f>IF(BZ$16&gt;0,
(
MAX('1ª EVA'!BZ37,'1ª EVA'!CA37)*'1ª EVA'!BZ$13 +
'2ª EVA-solo'!BZ39*'2ª EVA-solo'!BZ$13
)
/('1ª EVA'!BZ$13+'2ª EVA-solo'!BZ$13),
"")</f>
        <v/>
      </c>
      <c r="CA39" s="122"/>
      <c r="CB39" s="136">
        <f t="shared" ca="1" si="69"/>
        <v>0</v>
      </c>
    </row>
    <row r="40" spans="1:80" ht="18" x14ac:dyDescent="0.25">
      <c r="A40" s="65">
        <v>0</v>
      </c>
      <c r="B40" s="121">
        <f t="shared" ca="1" si="63"/>
        <v>0</v>
      </c>
      <c r="C40" s="105">
        <f ca="1">IFERROR(IF(C$16&gt;0,(
   MAX('1ª EVA'!C38,'1ª EVA'!D38)*'1ª EVA'!C$13 +
   '2ª EVA-solo'!C40*'2ª EVA-solo'!C$13
)
/('1ª EVA'!C$13+'2ª EVA-solo'!C$13),""),"")</f>
        <v>0</v>
      </c>
      <c r="D40" s="122"/>
      <c r="E40" s="105">
        <f ca="1">IFERROR(IF(E$16&gt;0,(
   MAX('1ª EVA'!E38,'1ª EVA'!F38)*'1ª EVA'!E$13 +
   '2ª EVA-solo'!E40*'2ª EVA-solo'!E$13
)
/('1ª EVA'!E$13+'2ª EVA-solo'!E$13),""),"")</f>
        <v>0</v>
      </c>
      <c r="F40" s="122"/>
      <c r="G40" s="105">
        <f ca="1">IFERROR(IF(G$16&gt;0,(
   MAX('1ª EVA'!G38,'1ª EVA'!H38)*'1ª EVA'!G$13 +
   '2ª EVA-solo'!G40*'2ª EVA-solo'!G$13
)
/('1ª EVA'!G$13+'2ª EVA-solo'!G$13),""),"")</f>
        <v>0</v>
      </c>
      <c r="H40" s="122"/>
      <c r="I40" s="105">
        <f ca="1">IFERROR(IF(I$16&gt;0,(
   MAX('1ª EVA'!I38,'1ª EVA'!J38)*'1ª EVA'!I$13 +
   '2ª EVA-solo'!I40*'2ª EVA-solo'!I$13
)
/('1ª EVA'!I$13+'2ª EVA-solo'!I$13),""),"")</f>
        <v>0</v>
      </c>
      <c r="J40" s="122"/>
      <c r="K40" s="105">
        <f ca="1">IFERROR(IF(K$16&gt;0,(
   MAX('1ª EVA'!K38,'1ª EVA'!L38)*'1ª EVA'!K$13 +
   '2ª EVA-solo'!K40*'2ª EVA-solo'!K$13
)
/('1ª EVA'!K$13+'2ª EVA-solo'!K$13),""),"")</f>
        <v>0</v>
      </c>
      <c r="L40" s="122"/>
      <c r="M40" s="105" t="str">
        <f>IFERROR(IF(M$16&gt;0,(
   MAX('1ª EVA'!M38,'1ª EVA'!N38)*'1ª EVA'!M$13 +
   '2ª EVA-solo'!M40*'2ª EVA-solo'!M$13
)
/('1ª EVA'!M$13+'2ª EVA-solo'!M$13),""),"")</f>
        <v/>
      </c>
      <c r="N40" s="122"/>
      <c r="O40" s="121">
        <f t="shared" ca="1" si="64"/>
        <v>0</v>
      </c>
      <c r="P40" s="105">
        <f ca="1">IF(P$16&gt;0,(
   MAX('1ª EVA'!P38,'1ª EVA'!Q38)*'1ª EVA'!$P$13 +
   '2ª EVA-solo'!P40*'2ª EVA-solo'!$P$13
)
/('1ª EVA'!$P$13 + '2ª EVA-solo'!$P$13),"")</f>
        <v>0</v>
      </c>
      <c r="Q40" s="122"/>
      <c r="R40" s="105">
        <f ca="1">IF(R$16&gt;0,(
   MAX('1ª EVA'!R38,'1ª EVA'!S38)*'1ª EVA'!$R$13 +
   '2ª EVA-solo'!R40*'2ª EVA-solo'!$R$13
)
/('1ª EVA'!$R$13 + '2ª EVA-solo'!$R$13),"")</f>
        <v>0</v>
      </c>
      <c r="S40" s="122"/>
      <c r="T40" s="105">
        <f ca="1">IF(T$16&gt;0,(
   MAX('1ª EVA'!T38,'1ª EVA'!U38)*'1ª EVA'!$T$13 +
   '2ª EVA-solo'!T40*'2ª EVA-solo'!$T$13
)
/('1ª EVA'!$T$13 + '2ª EVA-solo'!$T$13),"")</f>
        <v>0</v>
      </c>
      <c r="U40" s="122"/>
      <c r="V40" s="105">
        <f ca="1">IF(V$16&gt;0,(
   MAX('1ª EVA'!V38,'1ª EVA'!W38)*'1ª EVA'!$V$13 +
   '2ª EVA-solo'!V40*'2ª EVA-solo'!$V$13
)
/('1ª EVA'!$V$13 + '2ª EVA-solo'!$V$13),"")</f>
        <v>0</v>
      </c>
      <c r="W40" s="122"/>
      <c r="X40" s="105">
        <f ca="1">IF(X$16&gt;0,(
   MAX('1ª EVA'!X38,'1ª EVA'!Y38)*'1ª EVA'!$X$13 +
   '2ª EVA-solo'!X40*'2ª EVA-solo'!$X$13
)
/('1ª EVA'!$X$13 + '2ª EVA-solo'!$X$13),"")</f>
        <v>0</v>
      </c>
      <c r="Y40" s="122"/>
      <c r="Z40" s="105" t="str">
        <f>IF(Z$16&gt;0,(
   MAX('1ª EVA'!Z38,'1ª EVA'!AA38)*'1ª EVA'!$Z$13 +
   '2ª EVA-solo'!Z40*'2ª EVA-solo'!$Z$13
)
/('1ª EVA'!$Z$13+'2ª EVA-solo'!$Z$13),"")</f>
        <v/>
      </c>
      <c r="AA40" s="122"/>
      <c r="AB40" s="121">
        <f t="shared" ca="1" si="65"/>
        <v>0</v>
      </c>
      <c r="AC40" s="105">
        <f ca="1">IF(AC$16&gt;0,
(
MAX('1ª EVA'!AC38,'1ª EVA'!AD38)*'1ª EVA'!$AC$13 +
'2ª EVA-solo'!AC40*'2ª EVA-solo'!$AC$13
)
/('1ª EVA'!$AC$13+'2ª EVA-solo'!$AC$13),
"")</f>
        <v>0</v>
      </c>
      <c r="AD40" s="122"/>
      <c r="AE40" s="105" t="str">
        <f>IF(AE$16&gt;0,
(
MAX('1ª EVA'!AE38,'1ª EVA'!AF38)*'1ª EVA'!$AE$13 +
'2ª EVA-solo'!AE40*'2ª EVA-solo'!$AE$13
)
/('1ª EVA'!$AE$13+'2ª EVA-solo'!$AE$13),
"")</f>
        <v/>
      </c>
      <c r="AF40" s="122"/>
      <c r="AG40" s="105">
        <f ca="1">IF(AG$16&gt;0,
(
MAX('1ª EVA'!AG38,'1ª EVA'!AH38)*'1ª EVA'!$AG$13 +
'2ª EVA-solo'!AG40*'2ª EVA-solo'!$AG$13
)
/('1ª EVA'!$AG$13+'2ª EVA-solo'!$AG$13),
"")</f>
        <v>0</v>
      </c>
      <c r="AH40" s="122"/>
      <c r="AI40" s="105">
        <f ca="1">IF(AI$16&gt;0,
(
MAX('1ª EVA'!AI38,'1ª EVA'!AJ38)*'1ª EVA'!$AI$13 +
'2ª EVA-solo'!AI40*'2ª EVA-solo'!$AI$13
)
/('1ª EVA'!$AI$13+'2ª EVA-solo'!$AI$13),
"")</f>
        <v>0</v>
      </c>
      <c r="AJ40" s="122"/>
      <c r="AK40" s="105">
        <f ca="1">IF(AK$16&gt;0,
(
MAX('1ª EVA'!AK38,'1ª EVA'!AL38)*'1ª EVA'!$AK$13 +
'2ª EVA-solo'!AK40*'2ª EVA-solo'!$AK$13
)
/('1ª EVA'!$AK$13+'2ª EVA-solo'!$AK$13),
"")</f>
        <v>0</v>
      </c>
      <c r="AL40" s="122"/>
      <c r="AM40" s="105" t="str">
        <f>IF(AM$16&gt;0,
(
MAX('1ª EVA'!AM38,'1ª EVA'!AN38)*'1ª EVA'!$AM$13 +
'2ª EVA-solo'!AM40*'2ª EVA-solo'!$AM$13
)
/('1ª EVA'!$AM$13+'2ª EVA-solo'!$AM$13),
"")</f>
        <v/>
      </c>
      <c r="AN40" s="122"/>
      <c r="AO40" s="121">
        <f t="shared" ca="1" si="66"/>
        <v>0</v>
      </c>
      <c r="AP40" s="105">
        <f ca="1">IF(AP$16&gt;0,
(
MAX('1ª EVA'!AP38,'1ª EVA'!AQ38)*'1ª EVA'!AP$13 +
'2ª EVA-solo'!AP40*'2ª EVA-solo'!AP$13
)
/('1ª EVA'!AP$13+'2ª EVA-solo'!AP$13),
"")</f>
        <v>0</v>
      </c>
      <c r="AQ40" s="122"/>
      <c r="AR40" s="105">
        <f ca="1">IF(AR$16&gt;0,
(
MAX('1ª EVA'!AR38,'1ª EVA'!AS38)*'1ª EVA'!AR$13 +
'2ª EVA-solo'!AR40*'2ª EVA-solo'!AR$13
)
/('1ª EVA'!AR$13+'2ª EVA-solo'!AR$13),
"")</f>
        <v>0</v>
      </c>
      <c r="AS40" s="122"/>
      <c r="AT40" s="105" t="str">
        <f>IF(AT$16&gt;0,
(
MAX('1ª EVA'!AT38,'1ª EVA'!AU38)*'1ª EVA'!AT$13 +
'2ª EVA-solo'!AT40*'2ª EVA-solo'!AT$13
)
/('1ª EVA'!AT$13+'2ª EVA-solo'!AT$13),
"")</f>
        <v/>
      </c>
      <c r="AU40" s="122"/>
      <c r="AV40" s="105">
        <f ca="1">IF(AV$16&gt;0,
(
MAX('1ª EVA'!AV38,'1ª EVA'!AW38)*'1ª EVA'!AV$13 +
'2ª EVA-solo'!AV40*'2ª EVA-solo'!AV$13
)
/('1ª EVA'!AV$13+'2ª EVA-solo'!AV$13),
"")</f>
        <v>0</v>
      </c>
      <c r="AW40" s="122"/>
      <c r="AX40" s="105" t="str">
        <f>IF(AX$16&gt;0,
(
MAX('1ª EVA'!AX38,'1ª EVA'!AY38)*'1ª EVA'!AX$13 +
'2ª EVA-solo'!AX40*'2ª EVA-solo'!AX$13
)
/('1ª EVA'!AX$13+'2ª EVA-solo'!AX$13),
"")</f>
        <v/>
      </c>
      <c r="AY40" s="122"/>
      <c r="AZ40" s="105" t="str">
        <f>IF(AZ$16&gt;0,
(
MAX('1ª EVA'!AZ38,'1ª EVA'!BA38)*'1ª EVA'!AZ$13 +
'2ª EVA-solo'!AZ40*'2ª EVA-solo'!AZ$13
)
/('1ª EVA'!AZ$13+'2ª EVA-solo'!AZ$13),
"")</f>
        <v/>
      </c>
      <c r="BA40" s="122"/>
      <c r="BB40" s="121">
        <f t="shared" ca="1" si="67"/>
        <v>0</v>
      </c>
      <c r="BC40" s="105">
        <f ca="1">IF(BC$16&gt;0,
(
MAX('1ª EVA'!BC38,'1ª EVA'!BD38)*'1ª EVA'!BC$13 +
'2ª EVA-solo'!BC40*'2ª EVA-solo'!BC$13
)
/('1ª EVA'!BC$13+'2ª EVA-solo'!BC$13),
"")</f>
        <v>0</v>
      </c>
      <c r="BD40" s="122"/>
      <c r="BE40" s="105" t="str">
        <f>IF(BE$16&gt;0,
(
MAX('1ª EVA'!BE38,'1ª EVA'!BF38)*'1ª EVA'!BE$13 +
'2ª EVA-solo'!BE40*'2ª EVA-solo'!BE$13
)
/('1ª EVA'!BE$13+'2ª EVA-solo'!BE$13),
"")</f>
        <v/>
      </c>
      <c r="BF40" s="122"/>
      <c r="BG40" s="105" t="str">
        <f>IF(BG$16&gt;0,
(
MAX('1ª EVA'!BG38,'1ª EVA'!BH38)*'1ª EVA'!BG$13 +
'2ª EVA-solo'!BG40*'2ª EVA-solo'!BG$13
)
/('1ª EVA'!BG$13+'2ª EVA-solo'!BG$13),
"")</f>
        <v/>
      </c>
      <c r="BH40" s="122"/>
      <c r="BI40" s="105">
        <f ca="1">IF(BI$16&gt;0,
(
MAX('1ª EVA'!BI38,'1ª EVA'!BJ38)*'1ª EVA'!BI$13 +
'2ª EVA-solo'!BI40*'2ª EVA-solo'!BI$13
)
/('1ª EVA'!BI$13+'2ª EVA-solo'!BI$13),
"")</f>
        <v>0</v>
      </c>
      <c r="BJ40" s="122"/>
      <c r="BK40" s="105" t="str">
        <f>IF(BK$16&gt;0,
(
MAX('1ª EVA'!BK38,'1ª EVA'!BL38)*'1ª EVA'!BK$13 +
'2ª EVA-solo'!BK40*'2ª EVA-solo'!BK$13
)
/('1ª EVA'!BK$13+'2ª EVA-solo'!BK$13),
"")</f>
        <v/>
      </c>
      <c r="BL40" s="122"/>
      <c r="BM40" s="105" t="str">
        <f>IF(BM$16&gt;0,
(
MAX('1ª EVA'!BM38,'1ª EVA'!BN38)*'1ª EVA'!BM$13 +
'2ª EVA-solo'!BM40*'2ª EVA-solo'!BM$13
)
/('1ª EVA'!BM$13+'2ª EVA-solo'!BM$13),
"")</f>
        <v/>
      </c>
      <c r="BN40" s="122"/>
      <c r="BO40" s="121">
        <f t="shared" ca="1" si="68"/>
        <v>0</v>
      </c>
      <c r="BP40" s="105">
        <f ca="1">IF(BP$16&gt;0,
(
MAX('1ª EVA'!BP38,'1ª EVA'!BQ38)*'1ª EVA'!BP$13 +
'2ª EVA-solo'!BP40*'2ª EVA-solo'!BP$13
)
/('1ª EVA'!BP$13+'2ª EVA-solo'!BP$13),
"")</f>
        <v>0</v>
      </c>
      <c r="BQ40" s="122"/>
      <c r="BR40" s="105" t="str">
        <f>IF(BR$16&gt;0,
(
MAX('1ª EVA'!BR38,'1ª EVA'!BS38)*'1ª EVA'!BR$13 +
'2ª EVA-solo'!BR40*'2ª EVA-solo'!BR$13
)
/('1ª EVA'!BR$13+'2ª EVA-solo'!BR$13),
"")</f>
        <v/>
      </c>
      <c r="BS40" s="122"/>
      <c r="BT40" s="105" t="str">
        <f>IF(BT$16&gt;0,
(
MAX('1ª EVA'!BT38,'1ª EVA'!BU38)*'1ª EVA'!BT$13 +
'2ª EVA-solo'!BT40*'2ª EVA-solo'!BT$13
)
/('1ª EVA'!BT$13+'2ª EVA-solo'!BT$13),
"")</f>
        <v/>
      </c>
      <c r="BU40" s="122"/>
      <c r="BV40" s="105" t="str">
        <f>IF(BV$16&gt;0,
(
MAX('1ª EVA'!BV38,'1ª EVA'!BW38)*'1ª EVA'!BV$13 +
'2ª EVA-solo'!BV40*'2ª EVA-solo'!BV$13
)
/('1ª EVA'!BV$13+'2ª EVA-solo'!BV$13),
"")</f>
        <v/>
      </c>
      <c r="BW40" s="122"/>
      <c r="BX40" s="105" t="str">
        <f>IF(BX$16&gt;0,
(
MAX('1ª EVA'!BX38,'1ª EVA'!BY38)*'1ª EVA'!BX$13 +
'2ª EVA-solo'!BX40*'2ª EVA-solo'!BX$13
)
/('1ª EVA'!BX$13+'2ª EVA-solo'!BX$13),
"")</f>
        <v/>
      </c>
      <c r="BY40" s="122"/>
      <c r="BZ40" s="105" t="str">
        <f>IF(BZ$16&gt;0,
(
MAX('1ª EVA'!BZ38,'1ª EVA'!CA38)*'1ª EVA'!BZ$13 +
'2ª EVA-solo'!BZ40*'2ª EVA-solo'!BZ$13
)
/('1ª EVA'!BZ$13+'2ª EVA-solo'!BZ$13),
"")</f>
        <v/>
      </c>
      <c r="CA40" s="122"/>
      <c r="CB40" s="136">
        <f t="shared" ca="1" si="69"/>
        <v>0</v>
      </c>
    </row>
    <row r="41" spans="1:80" ht="18" x14ac:dyDescent="0.25">
      <c r="A41" s="65">
        <v>0</v>
      </c>
      <c r="B41" s="121">
        <f t="shared" ca="1" si="63"/>
        <v>0</v>
      </c>
      <c r="C41" s="105">
        <f ca="1">IFERROR(IF(C$16&gt;0,(
   MAX('1ª EVA'!C39,'1ª EVA'!D39)*'1ª EVA'!C$13 +
   '2ª EVA-solo'!C41*'2ª EVA-solo'!C$13
)
/('1ª EVA'!C$13+'2ª EVA-solo'!C$13),""),"")</f>
        <v>0</v>
      </c>
      <c r="D41" s="122"/>
      <c r="E41" s="105">
        <f ca="1">IFERROR(IF(E$16&gt;0,(
   MAX('1ª EVA'!E39,'1ª EVA'!F39)*'1ª EVA'!E$13 +
   '2ª EVA-solo'!E41*'2ª EVA-solo'!E$13
)
/('1ª EVA'!E$13+'2ª EVA-solo'!E$13),""),"")</f>
        <v>0</v>
      </c>
      <c r="F41" s="122"/>
      <c r="G41" s="105">
        <f ca="1">IFERROR(IF(G$16&gt;0,(
   MAX('1ª EVA'!G39,'1ª EVA'!H39)*'1ª EVA'!G$13 +
   '2ª EVA-solo'!G41*'2ª EVA-solo'!G$13
)
/('1ª EVA'!G$13+'2ª EVA-solo'!G$13),""),"")</f>
        <v>0</v>
      </c>
      <c r="H41" s="122"/>
      <c r="I41" s="105">
        <f ca="1">IFERROR(IF(I$16&gt;0,(
   MAX('1ª EVA'!I39,'1ª EVA'!J39)*'1ª EVA'!I$13 +
   '2ª EVA-solo'!I41*'2ª EVA-solo'!I$13
)
/('1ª EVA'!I$13+'2ª EVA-solo'!I$13),""),"")</f>
        <v>0</v>
      </c>
      <c r="J41" s="122"/>
      <c r="K41" s="105">
        <f ca="1">IFERROR(IF(K$16&gt;0,(
   MAX('1ª EVA'!K39,'1ª EVA'!L39)*'1ª EVA'!K$13 +
   '2ª EVA-solo'!K41*'2ª EVA-solo'!K$13
)
/('1ª EVA'!K$13+'2ª EVA-solo'!K$13),""),"")</f>
        <v>0</v>
      </c>
      <c r="L41" s="122"/>
      <c r="M41" s="105" t="str">
        <f>IFERROR(IF(M$16&gt;0,(
   MAX('1ª EVA'!M39,'1ª EVA'!N39)*'1ª EVA'!M$13 +
   '2ª EVA-solo'!M41*'2ª EVA-solo'!M$13
)
/('1ª EVA'!M$13+'2ª EVA-solo'!M$13),""),"")</f>
        <v/>
      </c>
      <c r="N41" s="122"/>
      <c r="O41" s="121">
        <f t="shared" ca="1" si="64"/>
        <v>0</v>
      </c>
      <c r="P41" s="105">
        <f ca="1">IF(P$16&gt;0,(
   MAX('1ª EVA'!P39,'1ª EVA'!Q39)*'1ª EVA'!$P$13 +
   '2ª EVA-solo'!P41*'2ª EVA-solo'!$P$13
)
/('1ª EVA'!$P$13 + '2ª EVA-solo'!$P$13),"")</f>
        <v>0</v>
      </c>
      <c r="Q41" s="122"/>
      <c r="R41" s="105">
        <f ca="1">IF(R$16&gt;0,(
   MAX('1ª EVA'!R39,'1ª EVA'!S39)*'1ª EVA'!$R$13 +
   '2ª EVA-solo'!R41*'2ª EVA-solo'!$R$13
)
/('1ª EVA'!$R$13 + '2ª EVA-solo'!$R$13),"")</f>
        <v>0</v>
      </c>
      <c r="S41" s="122"/>
      <c r="T41" s="105">
        <f ca="1">IF(T$16&gt;0,(
   MAX('1ª EVA'!T39,'1ª EVA'!U39)*'1ª EVA'!$T$13 +
   '2ª EVA-solo'!T41*'2ª EVA-solo'!$T$13
)
/('1ª EVA'!$T$13 + '2ª EVA-solo'!$T$13),"")</f>
        <v>0</v>
      </c>
      <c r="U41" s="122"/>
      <c r="V41" s="105">
        <f ca="1">IF(V$16&gt;0,(
   MAX('1ª EVA'!V39,'1ª EVA'!W39)*'1ª EVA'!$V$13 +
   '2ª EVA-solo'!V41*'2ª EVA-solo'!$V$13
)
/('1ª EVA'!$V$13 + '2ª EVA-solo'!$V$13),"")</f>
        <v>0</v>
      </c>
      <c r="W41" s="122"/>
      <c r="X41" s="105">
        <f ca="1">IF(X$16&gt;0,(
   MAX('1ª EVA'!X39,'1ª EVA'!Y39)*'1ª EVA'!$X$13 +
   '2ª EVA-solo'!X41*'2ª EVA-solo'!$X$13
)
/('1ª EVA'!$X$13 + '2ª EVA-solo'!$X$13),"")</f>
        <v>0</v>
      </c>
      <c r="Y41" s="122"/>
      <c r="Z41" s="105" t="str">
        <f>IF(Z$16&gt;0,(
   MAX('1ª EVA'!Z39,'1ª EVA'!AA39)*'1ª EVA'!$Z$13 +
   '2ª EVA-solo'!Z41*'2ª EVA-solo'!$Z$13
)
/('1ª EVA'!$Z$13+'2ª EVA-solo'!$Z$13),"")</f>
        <v/>
      </c>
      <c r="AA41" s="122"/>
      <c r="AB41" s="121">
        <f t="shared" ca="1" si="65"/>
        <v>0</v>
      </c>
      <c r="AC41" s="105">
        <f ca="1">IF(AC$16&gt;0,
(
MAX('1ª EVA'!AC39,'1ª EVA'!AD39)*'1ª EVA'!$AC$13 +
'2ª EVA-solo'!AC41*'2ª EVA-solo'!$AC$13
)
/('1ª EVA'!$AC$13+'2ª EVA-solo'!$AC$13),
"")</f>
        <v>0</v>
      </c>
      <c r="AD41" s="122"/>
      <c r="AE41" s="105" t="str">
        <f>IF(AE$16&gt;0,
(
MAX('1ª EVA'!AE39,'1ª EVA'!AF39)*'1ª EVA'!$AE$13 +
'2ª EVA-solo'!AE41*'2ª EVA-solo'!$AE$13
)
/('1ª EVA'!$AE$13+'2ª EVA-solo'!$AE$13),
"")</f>
        <v/>
      </c>
      <c r="AF41" s="122"/>
      <c r="AG41" s="105">
        <f ca="1">IF(AG$16&gt;0,
(
MAX('1ª EVA'!AG39,'1ª EVA'!AH39)*'1ª EVA'!$AG$13 +
'2ª EVA-solo'!AG41*'2ª EVA-solo'!$AG$13
)
/('1ª EVA'!$AG$13+'2ª EVA-solo'!$AG$13),
"")</f>
        <v>0</v>
      </c>
      <c r="AH41" s="122"/>
      <c r="AI41" s="105">
        <f ca="1">IF(AI$16&gt;0,
(
MAX('1ª EVA'!AI39,'1ª EVA'!AJ39)*'1ª EVA'!$AI$13 +
'2ª EVA-solo'!AI41*'2ª EVA-solo'!$AI$13
)
/('1ª EVA'!$AI$13+'2ª EVA-solo'!$AI$13),
"")</f>
        <v>0</v>
      </c>
      <c r="AJ41" s="122"/>
      <c r="AK41" s="105">
        <f ca="1">IF(AK$16&gt;0,
(
MAX('1ª EVA'!AK39,'1ª EVA'!AL39)*'1ª EVA'!$AK$13 +
'2ª EVA-solo'!AK41*'2ª EVA-solo'!$AK$13
)
/('1ª EVA'!$AK$13+'2ª EVA-solo'!$AK$13),
"")</f>
        <v>0</v>
      </c>
      <c r="AL41" s="122"/>
      <c r="AM41" s="105" t="str">
        <f>IF(AM$16&gt;0,
(
MAX('1ª EVA'!AM39,'1ª EVA'!AN39)*'1ª EVA'!$AM$13 +
'2ª EVA-solo'!AM41*'2ª EVA-solo'!$AM$13
)
/('1ª EVA'!$AM$13+'2ª EVA-solo'!$AM$13),
"")</f>
        <v/>
      </c>
      <c r="AN41" s="122"/>
      <c r="AO41" s="121">
        <f t="shared" ca="1" si="66"/>
        <v>0</v>
      </c>
      <c r="AP41" s="105">
        <f ca="1">IF(AP$16&gt;0,
(
MAX('1ª EVA'!AP39,'1ª EVA'!AQ39)*'1ª EVA'!AP$13 +
'2ª EVA-solo'!AP41*'2ª EVA-solo'!AP$13
)
/('1ª EVA'!AP$13+'2ª EVA-solo'!AP$13),
"")</f>
        <v>0</v>
      </c>
      <c r="AQ41" s="122"/>
      <c r="AR41" s="105">
        <f ca="1">IF(AR$16&gt;0,
(
MAX('1ª EVA'!AR39,'1ª EVA'!AS39)*'1ª EVA'!AR$13 +
'2ª EVA-solo'!AR41*'2ª EVA-solo'!AR$13
)
/('1ª EVA'!AR$13+'2ª EVA-solo'!AR$13),
"")</f>
        <v>0</v>
      </c>
      <c r="AS41" s="122"/>
      <c r="AT41" s="105" t="str">
        <f>IF(AT$16&gt;0,
(
MAX('1ª EVA'!AT39,'1ª EVA'!AU39)*'1ª EVA'!AT$13 +
'2ª EVA-solo'!AT41*'2ª EVA-solo'!AT$13
)
/('1ª EVA'!AT$13+'2ª EVA-solo'!AT$13),
"")</f>
        <v/>
      </c>
      <c r="AU41" s="122"/>
      <c r="AV41" s="105">
        <f ca="1">IF(AV$16&gt;0,
(
MAX('1ª EVA'!AV39,'1ª EVA'!AW39)*'1ª EVA'!AV$13 +
'2ª EVA-solo'!AV41*'2ª EVA-solo'!AV$13
)
/('1ª EVA'!AV$13+'2ª EVA-solo'!AV$13),
"")</f>
        <v>0</v>
      </c>
      <c r="AW41" s="122"/>
      <c r="AX41" s="105" t="str">
        <f>IF(AX$16&gt;0,
(
MAX('1ª EVA'!AX39,'1ª EVA'!AY39)*'1ª EVA'!AX$13 +
'2ª EVA-solo'!AX41*'2ª EVA-solo'!AX$13
)
/('1ª EVA'!AX$13+'2ª EVA-solo'!AX$13),
"")</f>
        <v/>
      </c>
      <c r="AY41" s="122"/>
      <c r="AZ41" s="105" t="str">
        <f>IF(AZ$16&gt;0,
(
MAX('1ª EVA'!AZ39,'1ª EVA'!BA39)*'1ª EVA'!AZ$13 +
'2ª EVA-solo'!AZ41*'2ª EVA-solo'!AZ$13
)
/('1ª EVA'!AZ$13+'2ª EVA-solo'!AZ$13),
"")</f>
        <v/>
      </c>
      <c r="BA41" s="122"/>
      <c r="BB41" s="121">
        <f t="shared" ca="1" si="67"/>
        <v>0</v>
      </c>
      <c r="BC41" s="105">
        <f ca="1">IF(BC$16&gt;0,
(
MAX('1ª EVA'!BC39,'1ª EVA'!BD39)*'1ª EVA'!BC$13 +
'2ª EVA-solo'!BC41*'2ª EVA-solo'!BC$13
)
/('1ª EVA'!BC$13+'2ª EVA-solo'!BC$13),
"")</f>
        <v>0</v>
      </c>
      <c r="BD41" s="122"/>
      <c r="BE41" s="105" t="str">
        <f>IF(BE$16&gt;0,
(
MAX('1ª EVA'!BE39,'1ª EVA'!BF39)*'1ª EVA'!BE$13 +
'2ª EVA-solo'!BE41*'2ª EVA-solo'!BE$13
)
/('1ª EVA'!BE$13+'2ª EVA-solo'!BE$13),
"")</f>
        <v/>
      </c>
      <c r="BF41" s="122"/>
      <c r="BG41" s="105" t="str">
        <f>IF(BG$16&gt;0,
(
MAX('1ª EVA'!BG39,'1ª EVA'!BH39)*'1ª EVA'!BG$13 +
'2ª EVA-solo'!BG41*'2ª EVA-solo'!BG$13
)
/('1ª EVA'!BG$13+'2ª EVA-solo'!BG$13),
"")</f>
        <v/>
      </c>
      <c r="BH41" s="122"/>
      <c r="BI41" s="105">
        <f ca="1">IF(BI$16&gt;0,
(
MAX('1ª EVA'!BI39,'1ª EVA'!BJ39)*'1ª EVA'!BI$13 +
'2ª EVA-solo'!BI41*'2ª EVA-solo'!BI$13
)
/('1ª EVA'!BI$13+'2ª EVA-solo'!BI$13),
"")</f>
        <v>0</v>
      </c>
      <c r="BJ41" s="122"/>
      <c r="BK41" s="105" t="str">
        <f>IF(BK$16&gt;0,
(
MAX('1ª EVA'!BK39,'1ª EVA'!BL39)*'1ª EVA'!BK$13 +
'2ª EVA-solo'!BK41*'2ª EVA-solo'!BK$13
)
/('1ª EVA'!BK$13+'2ª EVA-solo'!BK$13),
"")</f>
        <v/>
      </c>
      <c r="BL41" s="122"/>
      <c r="BM41" s="105" t="str">
        <f>IF(BM$16&gt;0,
(
MAX('1ª EVA'!BM39,'1ª EVA'!BN39)*'1ª EVA'!BM$13 +
'2ª EVA-solo'!BM41*'2ª EVA-solo'!BM$13
)
/('1ª EVA'!BM$13+'2ª EVA-solo'!BM$13),
"")</f>
        <v/>
      </c>
      <c r="BN41" s="122"/>
      <c r="BO41" s="121">
        <f t="shared" ca="1" si="68"/>
        <v>0</v>
      </c>
      <c r="BP41" s="105">
        <f ca="1">IF(BP$16&gt;0,
(
MAX('1ª EVA'!BP39,'1ª EVA'!BQ39)*'1ª EVA'!BP$13 +
'2ª EVA-solo'!BP41*'2ª EVA-solo'!BP$13
)
/('1ª EVA'!BP$13+'2ª EVA-solo'!BP$13),
"")</f>
        <v>0</v>
      </c>
      <c r="BQ41" s="122"/>
      <c r="BR41" s="105" t="str">
        <f>IF(BR$16&gt;0,
(
MAX('1ª EVA'!BR39,'1ª EVA'!BS39)*'1ª EVA'!BR$13 +
'2ª EVA-solo'!BR41*'2ª EVA-solo'!BR$13
)
/('1ª EVA'!BR$13+'2ª EVA-solo'!BR$13),
"")</f>
        <v/>
      </c>
      <c r="BS41" s="122"/>
      <c r="BT41" s="105" t="str">
        <f>IF(BT$16&gt;0,
(
MAX('1ª EVA'!BT39,'1ª EVA'!BU39)*'1ª EVA'!BT$13 +
'2ª EVA-solo'!BT41*'2ª EVA-solo'!BT$13
)
/('1ª EVA'!BT$13+'2ª EVA-solo'!BT$13),
"")</f>
        <v/>
      </c>
      <c r="BU41" s="122"/>
      <c r="BV41" s="105" t="str">
        <f>IF(BV$16&gt;0,
(
MAX('1ª EVA'!BV39,'1ª EVA'!BW39)*'1ª EVA'!BV$13 +
'2ª EVA-solo'!BV41*'2ª EVA-solo'!BV$13
)
/('1ª EVA'!BV$13+'2ª EVA-solo'!BV$13),
"")</f>
        <v/>
      </c>
      <c r="BW41" s="122"/>
      <c r="BX41" s="105" t="str">
        <f>IF(BX$16&gt;0,
(
MAX('1ª EVA'!BX39,'1ª EVA'!BY39)*'1ª EVA'!BX$13 +
'2ª EVA-solo'!BX41*'2ª EVA-solo'!BX$13
)
/('1ª EVA'!BX$13+'2ª EVA-solo'!BX$13),
"")</f>
        <v/>
      </c>
      <c r="BY41" s="122"/>
      <c r="BZ41" s="105" t="str">
        <f>IF(BZ$16&gt;0,
(
MAX('1ª EVA'!BZ39,'1ª EVA'!CA39)*'1ª EVA'!BZ$13 +
'2ª EVA-solo'!BZ41*'2ª EVA-solo'!BZ$13
)
/('1ª EVA'!BZ$13+'2ª EVA-solo'!BZ$13),
"")</f>
        <v/>
      </c>
      <c r="CA41" s="122"/>
      <c r="CB41" s="136">
        <f t="shared" ca="1" si="69"/>
        <v>0</v>
      </c>
    </row>
    <row r="42" spans="1:80" ht="18" x14ac:dyDescent="0.25">
      <c r="A42" s="65">
        <v>0</v>
      </c>
      <c r="B42" s="121">
        <f t="shared" ca="1" si="63"/>
        <v>0</v>
      </c>
      <c r="C42" s="105">
        <f ca="1">IFERROR(IF(C$16&gt;0,(
   MAX('1ª EVA'!C40,'1ª EVA'!D40)*'1ª EVA'!C$13 +
   '2ª EVA-solo'!C42*'2ª EVA-solo'!C$13
)
/('1ª EVA'!C$13+'2ª EVA-solo'!C$13),""),"")</f>
        <v>0</v>
      </c>
      <c r="D42" s="122"/>
      <c r="E42" s="105">
        <f ca="1">IFERROR(IF(E$16&gt;0,(
   MAX('1ª EVA'!E40,'1ª EVA'!F40)*'1ª EVA'!E$13 +
   '2ª EVA-solo'!E42*'2ª EVA-solo'!E$13
)
/('1ª EVA'!E$13+'2ª EVA-solo'!E$13),""),"")</f>
        <v>0</v>
      </c>
      <c r="F42" s="122"/>
      <c r="G42" s="105">
        <f ca="1">IFERROR(IF(G$16&gt;0,(
   MAX('1ª EVA'!G40,'1ª EVA'!H40)*'1ª EVA'!G$13 +
   '2ª EVA-solo'!G42*'2ª EVA-solo'!G$13
)
/('1ª EVA'!G$13+'2ª EVA-solo'!G$13),""),"")</f>
        <v>0</v>
      </c>
      <c r="H42" s="122"/>
      <c r="I42" s="105">
        <f ca="1">IFERROR(IF(I$16&gt;0,(
   MAX('1ª EVA'!I40,'1ª EVA'!J40)*'1ª EVA'!I$13 +
   '2ª EVA-solo'!I42*'2ª EVA-solo'!I$13
)
/('1ª EVA'!I$13+'2ª EVA-solo'!I$13),""),"")</f>
        <v>0</v>
      </c>
      <c r="J42" s="122"/>
      <c r="K42" s="105">
        <f ca="1">IFERROR(IF(K$16&gt;0,(
   MAX('1ª EVA'!K40,'1ª EVA'!L40)*'1ª EVA'!K$13 +
   '2ª EVA-solo'!K42*'2ª EVA-solo'!K$13
)
/('1ª EVA'!K$13+'2ª EVA-solo'!K$13),""),"")</f>
        <v>0</v>
      </c>
      <c r="L42" s="122"/>
      <c r="M42" s="105" t="str">
        <f>IFERROR(IF(M$16&gt;0,(
   MAX('1ª EVA'!M40,'1ª EVA'!N40)*'1ª EVA'!M$13 +
   '2ª EVA-solo'!M42*'2ª EVA-solo'!M$13
)
/('1ª EVA'!M$13+'2ª EVA-solo'!M$13),""),"")</f>
        <v/>
      </c>
      <c r="N42" s="122"/>
      <c r="O42" s="121">
        <f t="shared" ca="1" si="64"/>
        <v>0</v>
      </c>
      <c r="P42" s="105">
        <f ca="1">IF(P$16&gt;0,(
   MAX('1ª EVA'!P40,'1ª EVA'!Q40)*'1ª EVA'!$P$13 +
   '2ª EVA-solo'!P42*'2ª EVA-solo'!$P$13
)
/('1ª EVA'!$P$13 + '2ª EVA-solo'!$P$13),"")</f>
        <v>0</v>
      </c>
      <c r="Q42" s="122"/>
      <c r="R42" s="105">
        <f ca="1">IF(R$16&gt;0,(
   MAX('1ª EVA'!R40,'1ª EVA'!S40)*'1ª EVA'!$R$13 +
   '2ª EVA-solo'!R42*'2ª EVA-solo'!$R$13
)
/('1ª EVA'!$R$13 + '2ª EVA-solo'!$R$13),"")</f>
        <v>0</v>
      </c>
      <c r="S42" s="122"/>
      <c r="T42" s="105">
        <f ca="1">IF(T$16&gt;0,(
   MAX('1ª EVA'!T40,'1ª EVA'!U40)*'1ª EVA'!$T$13 +
   '2ª EVA-solo'!T42*'2ª EVA-solo'!$T$13
)
/('1ª EVA'!$T$13 + '2ª EVA-solo'!$T$13),"")</f>
        <v>0</v>
      </c>
      <c r="U42" s="122"/>
      <c r="V42" s="105">
        <f ca="1">IF(V$16&gt;0,(
   MAX('1ª EVA'!V40,'1ª EVA'!W40)*'1ª EVA'!$V$13 +
   '2ª EVA-solo'!V42*'2ª EVA-solo'!$V$13
)
/('1ª EVA'!$V$13 + '2ª EVA-solo'!$V$13),"")</f>
        <v>0</v>
      </c>
      <c r="W42" s="122"/>
      <c r="X42" s="105">
        <f ca="1">IF(X$16&gt;0,(
   MAX('1ª EVA'!X40,'1ª EVA'!Y40)*'1ª EVA'!$X$13 +
   '2ª EVA-solo'!X42*'2ª EVA-solo'!$X$13
)
/('1ª EVA'!$X$13 + '2ª EVA-solo'!$X$13),"")</f>
        <v>0</v>
      </c>
      <c r="Y42" s="122"/>
      <c r="Z42" s="105" t="str">
        <f>IF(Z$16&gt;0,(
   MAX('1ª EVA'!Z40,'1ª EVA'!AA40)*'1ª EVA'!$Z$13 +
   '2ª EVA-solo'!Z42*'2ª EVA-solo'!$Z$13
)
/('1ª EVA'!$Z$13+'2ª EVA-solo'!$Z$13),"")</f>
        <v/>
      </c>
      <c r="AA42" s="122"/>
      <c r="AB42" s="121">
        <f t="shared" ca="1" si="65"/>
        <v>0</v>
      </c>
      <c r="AC42" s="105">
        <f ca="1">IF(AC$16&gt;0,
(
MAX('1ª EVA'!AC40,'1ª EVA'!AD40)*'1ª EVA'!$AC$13 +
'2ª EVA-solo'!AC42*'2ª EVA-solo'!$AC$13
)
/('1ª EVA'!$AC$13+'2ª EVA-solo'!$AC$13),
"")</f>
        <v>0</v>
      </c>
      <c r="AD42" s="122"/>
      <c r="AE42" s="105" t="str">
        <f>IF(AE$16&gt;0,
(
MAX('1ª EVA'!AE40,'1ª EVA'!AF40)*'1ª EVA'!$AE$13 +
'2ª EVA-solo'!AE42*'2ª EVA-solo'!$AE$13
)
/('1ª EVA'!$AE$13+'2ª EVA-solo'!$AE$13),
"")</f>
        <v/>
      </c>
      <c r="AF42" s="122"/>
      <c r="AG42" s="105">
        <f ca="1">IF(AG$16&gt;0,
(
MAX('1ª EVA'!AG40,'1ª EVA'!AH40)*'1ª EVA'!$AG$13 +
'2ª EVA-solo'!AG42*'2ª EVA-solo'!$AG$13
)
/('1ª EVA'!$AG$13+'2ª EVA-solo'!$AG$13),
"")</f>
        <v>0</v>
      </c>
      <c r="AH42" s="122"/>
      <c r="AI42" s="105">
        <f ca="1">IF(AI$16&gt;0,
(
MAX('1ª EVA'!AI40,'1ª EVA'!AJ40)*'1ª EVA'!$AI$13 +
'2ª EVA-solo'!AI42*'2ª EVA-solo'!$AI$13
)
/('1ª EVA'!$AI$13+'2ª EVA-solo'!$AI$13),
"")</f>
        <v>0</v>
      </c>
      <c r="AJ42" s="122"/>
      <c r="AK42" s="105">
        <f ca="1">IF(AK$16&gt;0,
(
MAX('1ª EVA'!AK40,'1ª EVA'!AL40)*'1ª EVA'!$AK$13 +
'2ª EVA-solo'!AK42*'2ª EVA-solo'!$AK$13
)
/('1ª EVA'!$AK$13+'2ª EVA-solo'!$AK$13),
"")</f>
        <v>0</v>
      </c>
      <c r="AL42" s="122"/>
      <c r="AM42" s="105" t="str">
        <f>IF(AM$16&gt;0,
(
MAX('1ª EVA'!AM40,'1ª EVA'!AN40)*'1ª EVA'!$AM$13 +
'2ª EVA-solo'!AM42*'2ª EVA-solo'!$AM$13
)
/('1ª EVA'!$AM$13+'2ª EVA-solo'!$AM$13),
"")</f>
        <v/>
      </c>
      <c r="AN42" s="122"/>
      <c r="AO42" s="121">
        <f t="shared" ca="1" si="66"/>
        <v>0</v>
      </c>
      <c r="AP42" s="105">
        <f ca="1">IF(AP$16&gt;0,
(
MAX('1ª EVA'!AP40,'1ª EVA'!AQ40)*'1ª EVA'!AP$13 +
'2ª EVA-solo'!AP42*'2ª EVA-solo'!AP$13
)
/('1ª EVA'!AP$13+'2ª EVA-solo'!AP$13),
"")</f>
        <v>0</v>
      </c>
      <c r="AQ42" s="122"/>
      <c r="AR42" s="105">
        <f ca="1">IF(AR$16&gt;0,
(
MAX('1ª EVA'!AR40,'1ª EVA'!AS40)*'1ª EVA'!AR$13 +
'2ª EVA-solo'!AR42*'2ª EVA-solo'!AR$13
)
/('1ª EVA'!AR$13+'2ª EVA-solo'!AR$13),
"")</f>
        <v>0</v>
      </c>
      <c r="AS42" s="122"/>
      <c r="AT42" s="105" t="str">
        <f>IF(AT$16&gt;0,
(
MAX('1ª EVA'!AT40,'1ª EVA'!AU40)*'1ª EVA'!AT$13 +
'2ª EVA-solo'!AT42*'2ª EVA-solo'!AT$13
)
/('1ª EVA'!AT$13+'2ª EVA-solo'!AT$13),
"")</f>
        <v/>
      </c>
      <c r="AU42" s="122"/>
      <c r="AV42" s="105">
        <f ca="1">IF(AV$16&gt;0,
(
MAX('1ª EVA'!AV40,'1ª EVA'!AW40)*'1ª EVA'!AV$13 +
'2ª EVA-solo'!AV42*'2ª EVA-solo'!AV$13
)
/('1ª EVA'!AV$13+'2ª EVA-solo'!AV$13),
"")</f>
        <v>0</v>
      </c>
      <c r="AW42" s="122"/>
      <c r="AX42" s="105" t="str">
        <f>IF(AX$16&gt;0,
(
MAX('1ª EVA'!AX40,'1ª EVA'!AY40)*'1ª EVA'!AX$13 +
'2ª EVA-solo'!AX42*'2ª EVA-solo'!AX$13
)
/('1ª EVA'!AX$13+'2ª EVA-solo'!AX$13),
"")</f>
        <v/>
      </c>
      <c r="AY42" s="122"/>
      <c r="AZ42" s="105" t="str">
        <f>IF(AZ$16&gt;0,
(
MAX('1ª EVA'!AZ40,'1ª EVA'!BA40)*'1ª EVA'!AZ$13 +
'2ª EVA-solo'!AZ42*'2ª EVA-solo'!AZ$13
)
/('1ª EVA'!AZ$13+'2ª EVA-solo'!AZ$13),
"")</f>
        <v/>
      </c>
      <c r="BA42" s="122"/>
      <c r="BB42" s="121">
        <f t="shared" ca="1" si="67"/>
        <v>0</v>
      </c>
      <c r="BC42" s="105">
        <f ca="1">IF(BC$16&gt;0,
(
MAX('1ª EVA'!BC40,'1ª EVA'!BD40)*'1ª EVA'!BC$13 +
'2ª EVA-solo'!BC42*'2ª EVA-solo'!BC$13
)
/('1ª EVA'!BC$13+'2ª EVA-solo'!BC$13),
"")</f>
        <v>0</v>
      </c>
      <c r="BD42" s="122"/>
      <c r="BE42" s="105" t="str">
        <f>IF(BE$16&gt;0,
(
MAX('1ª EVA'!BE40,'1ª EVA'!BF40)*'1ª EVA'!BE$13 +
'2ª EVA-solo'!BE42*'2ª EVA-solo'!BE$13
)
/('1ª EVA'!BE$13+'2ª EVA-solo'!BE$13),
"")</f>
        <v/>
      </c>
      <c r="BF42" s="122"/>
      <c r="BG42" s="105" t="str">
        <f>IF(BG$16&gt;0,
(
MAX('1ª EVA'!BG40,'1ª EVA'!BH40)*'1ª EVA'!BG$13 +
'2ª EVA-solo'!BG42*'2ª EVA-solo'!BG$13
)
/('1ª EVA'!BG$13+'2ª EVA-solo'!BG$13),
"")</f>
        <v/>
      </c>
      <c r="BH42" s="122"/>
      <c r="BI42" s="105">
        <f ca="1">IF(BI$16&gt;0,
(
MAX('1ª EVA'!BI40,'1ª EVA'!BJ40)*'1ª EVA'!BI$13 +
'2ª EVA-solo'!BI42*'2ª EVA-solo'!BI$13
)
/('1ª EVA'!BI$13+'2ª EVA-solo'!BI$13),
"")</f>
        <v>0</v>
      </c>
      <c r="BJ42" s="122"/>
      <c r="BK42" s="105" t="str">
        <f>IF(BK$16&gt;0,
(
MAX('1ª EVA'!BK40,'1ª EVA'!BL40)*'1ª EVA'!BK$13 +
'2ª EVA-solo'!BK42*'2ª EVA-solo'!BK$13
)
/('1ª EVA'!BK$13+'2ª EVA-solo'!BK$13),
"")</f>
        <v/>
      </c>
      <c r="BL42" s="122"/>
      <c r="BM42" s="105" t="str">
        <f>IF(BM$16&gt;0,
(
MAX('1ª EVA'!BM40,'1ª EVA'!BN40)*'1ª EVA'!BM$13 +
'2ª EVA-solo'!BM42*'2ª EVA-solo'!BM$13
)
/('1ª EVA'!BM$13+'2ª EVA-solo'!BM$13),
"")</f>
        <v/>
      </c>
      <c r="BN42" s="122"/>
      <c r="BO42" s="121">
        <f t="shared" ca="1" si="68"/>
        <v>0</v>
      </c>
      <c r="BP42" s="105">
        <f ca="1">IF(BP$16&gt;0,
(
MAX('1ª EVA'!BP40,'1ª EVA'!BQ40)*'1ª EVA'!BP$13 +
'2ª EVA-solo'!BP42*'2ª EVA-solo'!BP$13
)
/('1ª EVA'!BP$13+'2ª EVA-solo'!BP$13),
"")</f>
        <v>0</v>
      </c>
      <c r="BQ42" s="122"/>
      <c r="BR42" s="105" t="str">
        <f>IF(BR$16&gt;0,
(
MAX('1ª EVA'!BR40,'1ª EVA'!BS40)*'1ª EVA'!BR$13 +
'2ª EVA-solo'!BR42*'2ª EVA-solo'!BR$13
)
/('1ª EVA'!BR$13+'2ª EVA-solo'!BR$13),
"")</f>
        <v/>
      </c>
      <c r="BS42" s="122"/>
      <c r="BT42" s="105" t="str">
        <f>IF(BT$16&gt;0,
(
MAX('1ª EVA'!BT40,'1ª EVA'!BU40)*'1ª EVA'!BT$13 +
'2ª EVA-solo'!BT42*'2ª EVA-solo'!BT$13
)
/('1ª EVA'!BT$13+'2ª EVA-solo'!BT$13),
"")</f>
        <v/>
      </c>
      <c r="BU42" s="122"/>
      <c r="BV42" s="105" t="str">
        <f>IF(BV$16&gt;0,
(
MAX('1ª EVA'!BV40,'1ª EVA'!BW40)*'1ª EVA'!BV$13 +
'2ª EVA-solo'!BV42*'2ª EVA-solo'!BV$13
)
/('1ª EVA'!BV$13+'2ª EVA-solo'!BV$13),
"")</f>
        <v/>
      </c>
      <c r="BW42" s="122"/>
      <c r="BX42" s="105" t="str">
        <f>IF(BX$16&gt;0,
(
MAX('1ª EVA'!BX40,'1ª EVA'!BY40)*'1ª EVA'!BX$13 +
'2ª EVA-solo'!BX42*'2ª EVA-solo'!BX$13
)
/('1ª EVA'!BX$13+'2ª EVA-solo'!BX$13),
"")</f>
        <v/>
      </c>
      <c r="BY42" s="122"/>
      <c r="BZ42" s="105" t="str">
        <f>IF(BZ$16&gt;0,
(
MAX('1ª EVA'!BZ40,'1ª EVA'!CA40)*'1ª EVA'!BZ$13 +
'2ª EVA-solo'!BZ42*'2ª EVA-solo'!BZ$13
)
/('1ª EVA'!BZ$13+'2ª EVA-solo'!BZ$13),
"")</f>
        <v/>
      </c>
      <c r="CA42" s="122"/>
      <c r="CB42" s="136">
        <f t="shared" ca="1" si="69"/>
        <v>0</v>
      </c>
    </row>
    <row r="43" spans="1:80" ht="18" x14ac:dyDescent="0.25">
      <c r="A43" s="65">
        <v>0</v>
      </c>
      <c r="B43" s="121">
        <f t="shared" ca="1" si="63"/>
        <v>0</v>
      </c>
      <c r="C43" s="105">
        <f ca="1">IFERROR(IF(C$16&gt;0,(
   MAX('1ª EVA'!C41,'1ª EVA'!D41)*'1ª EVA'!C$13 +
   '2ª EVA-solo'!C43*'2ª EVA-solo'!C$13
)
/('1ª EVA'!C$13+'2ª EVA-solo'!C$13),""),"")</f>
        <v>0</v>
      </c>
      <c r="D43" s="122"/>
      <c r="E43" s="105">
        <f ca="1">IFERROR(IF(E$16&gt;0,(
   MAX('1ª EVA'!E41,'1ª EVA'!F41)*'1ª EVA'!E$13 +
   '2ª EVA-solo'!E43*'2ª EVA-solo'!E$13
)
/('1ª EVA'!E$13+'2ª EVA-solo'!E$13),""),"")</f>
        <v>0</v>
      </c>
      <c r="F43" s="122"/>
      <c r="G43" s="105">
        <f ca="1">IFERROR(IF(G$16&gt;0,(
   MAX('1ª EVA'!G41,'1ª EVA'!H41)*'1ª EVA'!G$13 +
   '2ª EVA-solo'!G43*'2ª EVA-solo'!G$13
)
/('1ª EVA'!G$13+'2ª EVA-solo'!G$13),""),"")</f>
        <v>0</v>
      </c>
      <c r="H43" s="122"/>
      <c r="I43" s="105">
        <f ca="1">IFERROR(IF(I$16&gt;0,(
   MAX('1ª EVA'!I41,'1ª EVA'!J41)*'1ª EVA'!I$13 +
   '2ª EVA-solo'!I43*'2ª EVA-solo'!I$13
)
/('1ª EVA'!I$13+'2ª EVA-solo'!I$13),""),"")</f>
        <v>0</v>
      </c>
      <c r="J43" s="122"/>
      <c r="K43" s="105">
        <f ca="1">IFERROR(IF(K$16&gt;0,(
   MAX('1ª EVA'!K41,'1ª EVA'!L41)*'1ª EVA'!K$13 +
   '2ª EVA-solo'!K43*'2ª EVA-solo'!K$13
)
/('1ª EVA'!K$13+'2ª EVA-solo'!K$13),""),"")</f>
        <v>0</v>
      </c>
      <c r="L43" s="122"/>
      <c r="M43" s="105" t="str">
        <f>IFERROR(IF(M$16&gt;0,(
   MAX('1ª EVA'!M41,'1ª EVA'!N41)*'1ª EVA'!M$13 +
   '2ª EVA-solo'!M43*'2ª EVA-solo'!M$13
)
/('1ª EVA'!M$13+'2ª EVA-solo'!M$13),""),"")</f>
        <v/>
      </c>
      <c r="N43" s="122"/>
      <c r="O43" s="121">
        <f t="shared" ca="1" si="64"/>
        <v>0</v>
      </c>
      <c r="P43" s="105">
        <f ca="1">IF(P$16&gt;0,(
   MAX('1ª EVA'!P41,'1ª EVA'!Q41)*'1ª EVA'!$P$13 +
   '2ª EVA-solo'!P43*'2ª EVA-solo'!$P$13
)
/('1ª EVA'!$P$13 + '2ª EVA-solo'!$P$13),"")</f>
        <v>0</v>
      </c>
      <c r="Q43" s="122"/>
      <c r="R43" s="105">
        <f ca="1">IF(R$16&gt;0,(
   MAX('1ª EVA'!R41,'1ª EVA'!S41)*'1ª EVA'!$R$13 +
   '2ª EVA-solo'!R43*'2ª EVA-solo'!$R$13
)
/('1ª EVA'!$R$13 + '2ª EVA-solo'!$R$13),"")</f>
        <v>0</v>
      </c>
      <c r="S43" s="122"/>
      <c r="T43" s="105">
        <f ca="1">IF(T$16&gt;0,(
   MAX('1ª EVA'!T41,'1ª EVA'!U41)*'1ª EVA'!$T$13 +
   '2ª EVA-solo'!T43*'2ª EVA-solo'!$T$13
)
/('1ª EVA'!$T$13 + '2ª EVA-solo'!$T$13),"")</f>
        <v>0</v>
      </c>
      <c r="U43" s="122"/>
      <c r="V43" s="105">
        <f ca="1">IF(V$16&gt;0,(
   MAX('1ª EVA'!V41,'1ª EVA'!W41)*'1ª EVA'!$V$13 +
   '2ª EVA-solo'!V43*'2ª EVA-solo'!$V$13
)
/('1ª EVA'!$V$13 + '2ª EVA-solo'!$V$13),"")</f>
        <v>0</v>
      </c>
      <c r="W43" s="122"/>
      <c r="X43" s="105">
        <f ca="1">IF(X$16&gt;0,(
   MAX('1ª EVA'!X41,'1ª EVA'!Y41)*'1ª EVA'!$X$13 +
   '2ª EVA-solo'!X43*'2ª EVA-solo'!$X$13
)
/('1ª EVA'!$X$13 + '2ª EVA-solo'!$X$13),"")</f>
        <v>0</v>
      </c>
      <c r="Y43" s="122"/>
      <c r="Z43" s="105" t="str">
        <f>IF(Z$16&gt;0,(
   MAX('1ª EVA'!Z41,'1ª EVA'!AA41)*'1ª EVA'!$Z$13 +
   '2ª EVA-solo'!Z43*'2ª EVA-solo'!$Z$13
)
/('1ª EVA'!$Z$13+'2ª EVA-solo'!$Z$13),"")</f>
        <v/>
      </c>
      <c r="AA43" s="122"/>
      <c r="AB43" s="121">
        <f t="shared" ca="1" si="65"/>
        <v>0</v>
      </c>
      <c r="AC43" s="105">
        <f ca="1">IF(AC$16&gt;0,
(
MAX('1ª EVA'!AC41,'1ª EVA'!AD41)*'1ª EVA'!$AC$13 +
'2ª EVA-solo'!AC43*'2ª EVA-solo'!$AC$13
)
/('1ª EVA'!$AC$13+'2ª EVA-solo'!$AC$13),
"")</f>
        <v>0</v>
      </c>
      <c r="AD43" s="122"/>
      <c r="AE43" s="105" t="str">
        <f>IF(AE$16&gt;0,
(
MAX('1ª EVA'!AE41,'1ª EVA'!AF41)*'1ª EVA'!$AE$13 +
'2ª EVA-solo'!AE43*'2ª EVA-solo'!$AE$13
)
/('1ª EVA'!$AE$13+'2ª EVA-solo'!$AE$13),
"")</f>
        <v/>
      </c>
      <c r="AF43" s="122"/>
      <c r="AG43" s="105">
        <f ca="1">IF(AG$16&gt;0,
(
MAX('1ª EVA'!AG41,'1ª EVA'!AH41)*'1ª EVA'!$AG$13 +
'2ª EVA-solo'!AG43*'2ª EVA-solo'!$AG$13
)
/('1ª EVA'!$AG$13+'2ª EVA-solo'!$AG$13),
"")</f>
        <v>0</v>
      </c>
      <c r="AH43" s="122"/>
      <c r="AI43" s="105">
        <f ca="1">IF(AI$16&gt;0,
(
MAX('1ª EVA'!AI41,'1ª EVA'!AJ41)*'1ª EVA'!$AI$13 +
'2ª EVA-solo'!AI43*'2ª EVA-solo'!$AI$13
)
/('1ª EVA'!$AI$13+'2ª EVA-solo'!$AI$13),
"")</f>
        <v>0</v>
      </c>
      <c r="AJ43" s="122"/>
      <c r="AK43" s="105">
        <f ca="1">IF(AK$16&gt;0,
(
MAX('1ª EVA'!AK41,'1ª EVA'!AL41)*'1ª EVA'!$AK$13 +
'2ª EVA-solo'!AK43*'2ª EVA-solo'!$AK$13
)
/('1ª EVA'!$AK$13+'2ª EVA-solo'!$AK$13),
"")</f>
        <v>0</v>
      </c>
      <c r="AL43" s="122"/>
      <c r="AM43" s="105" t="str">
        <f>IF(AM$16&gt;0,
(
MAX('1ª EVA'!AM41,'1ª EVA'!AN41)*'1ª EVA'!$AM$13 +
'2ª EVA-solo'!AM43*'2ª EVA-solo'!$AM$13
)
/('1ª EVA'!$AM$13+'2ª EVA-solo'!$AM$13),
"")</f>
        <v/>
      </c>
      <c r="AN43" s="122"/>
      <c r="AO43" s="121">
        <f t="shared" ca="1" si="66"/>
        <v>0</v>
      </c>
      <c r="AP43" s="105">
        <f ca="1">IF(AP$16&gt;0,
(
MAX('1ª EVA'!AP41,'1ª EVA'!AQ41)*'1ª EVA'!AP$13 +
'2ª EVA-solo'!AP43*'2ª EVA-solo'!AP$13
)
/('1ª EVA'!AP$13+'2ª EVA-solo'!AP$13),
"")</f>
        <v>0</v>
      </c>
      <c r="AQ43" s="122"/>
      <c r="AR43" s="105">
        <f ca="1">IF(AR$16&gt;0,
(
MAX('1ª EVA'!AR41,'1ª EVA'!AS41)*'1ª EVA'!AR$13 +
'2ª EVA-solo'!AR43*'2ª EVA-solo'!AR$13
)
/('1ª EVA'!AR$13+'2ª EVA-solo'!AR$13),
"")</f>
        <v>0</v>
      </c>
      <c r="AS43" s="122"/>
      <c r="AT43" s="105" t="str">
        <f>IF(AT$16&gt;0,
(
MAX('1ª EVA'!AT41,'1ª EVA'!AU41)*'1ª EVA'!AT$13 +
'2ª EVA-solo'!AT43*'2ª EVA-solo'!AT$13
)
/('1ª EVA'!AT$13+'2ª EVA-solo'!AT$13),
"")</f>
        <v/>
      </c>
      <c r="AU43" s="122"/>
      <c r="AV43" s="105">
        <f ca="1">IF(AV$16&gt;0,
(
MAX('1ª EVA'!AV41,'1ª EVA'!AW41)*'1ª EVA'!AV$13 +
'2ª EVA-solo'!AV43*'2ª EVA-solo'!AV$13
)
/('1ª EVA'!AV$13+'2ª EVA-solo'!AV$13),
"")</f>
        <v>0</v>
      </c>
      <c r="AW43" s="122"/>
      <c r="AX43" s="105" t="str">
        <f>IF(AX$16&gt;0,
(
MAX('1ª EVA'!AX41,'1ª EVA'!AY41)*'1ª EVA'!AX$13 +
'2ª EVA-solo'!AX43*'2ª EVA-solo'!AX$13
)
/('1ª EVA'!AX$13+'2ª EVA-solo'!AX$13),
"")</f>
        <v/>
      </c>
      <c r="AY43" s="122"/>
      <c r="AZ43" s="105" t="str">
        <f>IF(AZ$16&gt;0,
(
MAX('1ª EVA'!AZ41,'1ª EVA'!BA41)*'1ª EVA'!AZ$13 +
'2ª EVA-solo'!AZ43*'2ª EVA-solo'!AZ$13
)
/('1ª EVA'!AZ$13+'2ª EVA-solo'!AZ$13),
"")</f>
        <v/>
      </c>
      <c r="BA43" s="122"/>
      <c r="BB43" s="121">
        <f t="shared" ca="1" si="67"/>
        <v>0</v>
      </c>
      <c r="BC43" s="105">
        <f ca="1">IF(BC$16&gt;0,
(
MAX('1ª EVA'!BC41,'1ª EVA'!BD41)*'1ª EVA'!BC$13 +
'2ª EVA-solo'!BC43*'2ª EVA-solo'!BC$13
)
/('1ª EVA'!BC$13+'2ª EVA-solo'!BC$13),
"")</f>
        <v>0</v>
      </c>
      <c r="BD43" s="122"/>
      <c r="BE43" s="105" t="str">
        <f>IF(BE$16&gt;0,
(
MAX('1ª EVA'!BE41,'1ª EVA'!BF41)*'1ª EVA'!BE$13 +
'2ª EVA-solo'!BE43*'2ª EVA-solo'!BE$13
)
/('1ª EVA'!BE$13+'2ª EVA-solo'!BE$13),
"")</f>
        <v/>
      </c>
      <c r="BF43" s="122"/>
      <c r="BG43" s="105" t="str">
        <f>IF(BG$16&gt;0,
(
MAX('1ª EVA'!BG41,'1ª EVA'!BH41)*'1ª EVA'!BG$13 +
'2ª EVA-solo'!BG43*'2ª EVA-solo'!BG$13
)
/('1ª EVA'!BG$13+'2ª EVA-solo'!BG$13),
"")</f>
        <v/>
      </c>
      <c r="BH43" s="122"/>
      <c r="BI43" s="105">
        <f ca="1">IF(BI$16&gt;0,
(
MAX('1ª EVA'!BI41,'1ª EVA'!BJ41)*'1ª EVA'!BI$13 +
'2ª EVA-solo'!BI43*'2ª EVA-solo'!BI$13
)
/('1ª EVA'!BI$13+'2ª EVA-solo'!BI$13),
"")</f>
        <v>0</v>
      </c>
      <c r="BJ43" s="122"/>
      <c r="BK43" s="105" t="str">
        <f>IF(BK$16&gt;0,
(
MAX('1ª EVA'!BK41,'1ª EVA'!BL41)*'1ª EVA'!BK$13 +
'2ª EVA-solo'!BK43*'2ª EVA-solo'!BK$13
)
/('1ª EVA'!BK$13+'2ª EVA-solo'!BK$13),
"")</f>
        <v/>
      </c>
      <c r="BL43" s="122"/>
      <c r="BM43" s="105" t="str">
        <f>IF(BM$16&gt;0,
(
MAX('1ª EVA'!BM41,'1ª EVA'!BN41)*'1ª EVA'!BM$13 +
'2ª EVA-solo'!BM43*'2ª EVA-solo'!BM$13
)
/('1ª EVA'!BM$13+'2ª EVA-solo'!BM$13),
"")</f>
        <v/>
      </c>
      <c r="BN43" s="122"/>
      <c r="BO43" s="121">
        <f t="shared" ca="1" si="68"/>
        <v>0</v>
      </c>
      <c r="BP43" s="105">
        <f ca="1">IF(BP$16&gt;0,
(
MAX('1ª EVA'!BP41,'1ª EVA'!BQ41)*'1ª EVA'!BP$13 +
'2ª EVA-solo'!BP43*'2ª EVA-solo'!BP$13
)
/('1ª EVA'!BP$13+'2ª EVA-solo'!BP$13),
"")</f>
        <v>0</v>
      </c>
      <c r="BQ43" s="122"/>
      <c r="BR43" s="105" t="str">
        <f>IF(BR$16&gt;0,
(
MAX('1ª EVA'!BR41,'1ª EVA'!BS41)*'1ª EVA'!BR$13 +
'2ª EVA-solo'!BR43*'2ª EVA-solo'!BR$13
)
/('1ª EVA'!BR$13+'2ª EVA-solo'!BR$13),
"")</f>
        <v/>
      </c>
      <c r="BS43" s="122"/>
      <c r="BT43" s="105" t="str">
        <f>IF(BT$16&gt;0,
(
MAX('1ª EVA'!BT41,'1ª EVA'!BU41)*'1ª EVA'!BT$13 +
'2ª EVA-solo'!BT43*'2ª EVA-solo'!BT$13
)
/('1ª EVA'!BT$13+'2ª EVA-solo'!BT$13),
"")</f>
        <v/>
      </c>
      <c r="BU43" s="122"/>
      <c r="BV43" s="105" t="str">
        <f>IF(BV$16&gt;0,
(
MAX('1ª EVA'!BV41,'1ª EVA'!BW41)*'1ª EVA'!BV$13 +
'2ª EVA-solo'!BV43*'2ª EVA-solo'!BV$13
)
/('1ª EVA'!BV$13+'2ª EVA-solo'!BV$13),
"")</f>
        <v/>
      </c>
      <c r="BW43" s="122"/>
      <c r="BX43" s="105" t="str">
        <f>IF(BX$16&gt;0,
(
MAX('1ª EVA'!BX41,'1ª EVA'!BY41)*'1ª EVA'!BX$13 +
'2ª EVA-solo'!BX43*'2ª EVA-solo'!BX$13
)
/('1ª EVA'!BX$13+'2ª EVA-solo'!BX$13),
"")</f>
        <v/>
      </c>
      <c r="BY43" s="122"/>
      <c r="BZ43" s="105" t="str">
        <f>IF(BZ$16&gt;0,
(
MAX('1ª EVA'!BZ41,'1ª EVA'!CA41)*'1ª EVA'!BZ$13 +
'2ª EVA-solo'!BZ43*'2ª EVA-solo'!BZ$13
)
/('1ª EVA'!BZ$13+'2ª EVA-solo'!BZ$13),
"")</f>
        <v/>
      </c>
      <c r="CA43" s="122"/>
      <c r="CB43" s="136">
        <f t="shared" ca="1" si="69"/>
        <v>0</v>
      </c>
    </row>
    <row r="44" spans="1:80" ht="18" x14ac:dyDescent="0.25">
      <c r="A44" s="65">
        <v>0</v>
      </c>
      <c r="B44" s="121">
        <f t="shared" ca="1" si="63"/>
        <v>0</v>
      </c>
      <c r="C44" s="105">
        <f ca="1">IFERROR(IF(C$16&gt;0,(
   MAX('1ª EVA'!C42,'1ª EVA'!D42)*'1ª EVA'!C$13 +
   '2ª EVA-solo'!C44*'2ª EVA-solo'!C$13
)
/('1ª EVA'!C$13+'2ª EVA-solo'!C$13),""),"")</f>
        <v>0</v>
      </c>
      <c r="D44" s="122"/>
      <c r="E44" s="105">
        <f ca="1">IFERROR(IF(E$16&gt;0,(
   MAX('1ª EVA'!E42,'1ª EVA'!F42)*'1ª EVA'!E$13 +
   '2ª EVA-solo'!E44*'2ª EVA-solo'!E$13
)
/('1ª EVA'!E$13+'2ª EVA-solo'!E$13),""),"")</f>
        <v>0</v>
      </c>
      <c r="F44" s="122"/>
      <c r="G44" s="105">
        <f ca="1">IFERROR(IF(G$16&gt;0,(
   MAX('1ª EVA'!G42,'1ª EVA'!H42)*'1ª EVA'!G$13 +
   '2ª EVA-solo'!G44*'2ª EVA-solo'!G$13
)
/('1ª EVA'!G$13+'2ª EVA-solo'!G$13),""),"")</f>
        <v>0</v>
      </c>
      <c r="H44" s="122"/>
      <c r="I44" s="105">
        <f ca="1">IFERROR(IF(I$16&gt;0,(
   MAX('1ª EVA'!I42,'1ª EVA'!J42)*'1ª EVA'!I$13 +
   '2ª EVA-solo'!I44*'2ª EVA-solo'!I$13
)
/('1ª EVA'!I$13+'2ª EVA-solo'!I$13),""),"")</f>
        <v>0</v>
      </c>
      <c r="J44" s="122"/>
      <c r="K44" s="105">
        <f ca="1">IFERROR(IF(K$16&gt;0,(
   MAX('1ª EVA'!K42,'1ª EVA'!L42)*'1ª EVA'!K$13 +
   '2ª EVA-solo'!K44*'2ª EVA-solo'!K$13
)
/('1ª EVA'!K$13+'2ª EVA-solo'!K$13),""),"")</f>
        <v>0</v>
      </c>
      <c r="L44" s="122"/>
      <c r="M44" s="105" t="str">
        <f>IFERROR(IF(M$16&gt;0,(
   MAX('1ª EVA'!M42,'1ª EVA'!N42)*'1ª EVA'!M$13 +
   '2ª EVA-solo'!M44*'2ª EVA-solo'!M$13
)
/('1ª EVA'!M$13+'2ª EVA-solo'!M$13),""),"")</f>
        <v/>
      </c>
      <c r="N44" s="122"/>
      <c r="O44" s="121">
        <f t="shared" ca="1" si="64"/>
        <v>0</v>
      </c>
      <c r="P44" s="105">
        <f ca="1">IF(P$16&gt;0,(
   MAX('1ª EVA'!P42,'1ª EVA'!Q42)*'1ª EVA'!$P$13 +
   '2ª EVA-solo'!P44*'2ª EVA-solo'!$P$13
)
/('1ª EVA'!$P$13 + '2ª EVA-solo'!$P$13),"")</f>
        <v>0</v>
      </c>
      <c r="Q44" s="122"/>
      <c r="R44" s="105">
        <f ca="1">IF(R$16&gt;0,(
   MAX('1ª EVA'!R42,'1ª EVA'!S42)*'1ª EVA'!$R$13 +
   '2ª EVA-solo'!R44*'2ª EVA-solo'!$R$13
)
/('1ª EVA'!$R$13 + '2ª EVA-solo'!$R$13),"")</f>
        <v>0</v>
      </c>
      <c r="S44" s="122"/>
      <c r="T44" s="105">
        <f ca="1">IF(T$16&gt;0,(
   MAX('1ª EVA'!T42,'1ª EVA'!U42)*'1ª EVA'!$T$13 +
   '2ª EVA-solo'!T44*'2ª EVA-solo'!$T$13
)
/('1ª EVA'!$T$13 + '2ª EVA-solo'!$T$13),"")</f>
        <v>0</v>
      </c>
      <c r="U44" s="122"/>
      <c r="V44" s="105">
        <f ca="1">IF(V$16&gt;0,(
   MAX('1ª EVA'!V42,'1ª EVA'!W42)*'1ª EVA'!$V$13 +
   '2ª EVA-solo'!V44*'2ª EVA-solo'!$V$13
)
/('1ª EVA'!$V$13 + '2ª EVA-solo'!$V$13),"")</f>
        <v>0</v>
      </c>
      <c r="W44" s="122"/>
      <c r="X44" s="105">
        <f ca="1">IF(X$16&gt;0,(
   MAX('1ª EVA'!X42,'1ª EVA'!Y42)*'1ª EVA'!$X$13 +
   '2ª EVA-solo'!X44*'2ª EVA-solo'!$X$13
)
/('1ª EVA'!$X$13 + '2ª EVA-solo'!$X$13),"")</f>
        <v>0</v>
      </c>
      <c r="Y44" s="122"/>
      <c r="Z44" s="105" t="str">
        <f>IF(Z$16&gt;0,(
   MAX('1ª EVA'!Z42,'1ª EVA'!AA42)*'1ª EVA'!$Z$13 +
   '2ª EVA-solo'!Z44*'2ª EVA-solo'!$Z$13
)
/('1ª EVA'!$Z$13+'2ª EVA-solo'!$Z$13),"")</f>
        <v/>
      </c>
      <c r="AA44" s="122"/>
      <c r="AB44" s="121">
        <f t="shared" ca="1" si="65"/>
        <v>0</v>
      </c>
      <c r="AC44" s="105">
        <f ca="1">IF(AC$16&gt;0,
(
MAX('1ª EVA'!AC42,'1ª EVA'!AD42)*'1ª EVA'!$AC$13 +
'2ª EVA-solo'!AC44*'2ª EVA-solo'!$AC$13
)
/('1ª EVA'!$AC$13+'2ª EVA-solo'!$AC$13),
"")</f>
        <v>0</v>
      </c>
      <c r="AD44" s="122"/>
      <c r="AE44" s="105" t="str">
        <f>IF(AE$16&gt;0,
(
MAX('1ª EVA'!AE42,'1ª EVA'!AF42)*'1ª EVA'!$AE$13 +
'2ª EVA-solo'!AE44*'2ª EVA-solo'!$AE$13
)
/('1ª EVA'!$AE$13+'2ª EVA-solo'!$AE$13),
"")</f>
        <v/>
      </c>
      <c r="AF44" s="122"/>
      <c r="AG44" s="105">
        <f ca="1">IF(AG$16&gt;0,
(
MAX('1ª EVA'!AG42,'1ª EVA'!AH42)*'1ª EVA'!$AG$13 +
'2ª EVA-solo'!AG44*'2ª EVA-solo'!$AG$13
)
/('1ª EVA'!$AG$13+'2ª EVA-solo'!$AG$13),
"")</f>
        <v>0</v>
      </c>
      <c r="AH44" s="122"/>
      <c r="AI44" s="105">
        <f ca="1">IF(AI$16&gt;0,
(
MAX('1ª EVA'!AI42,'1ª EVA'!AJ42)*'1ª EVA'!$AI$13 +
'2ª EVA-solo'!AI44*'2ª EVA-solo'!$AI$13
)
/('1ª EVA'!$AI$13+'2ª EVA-solo'!$AI$13),
"")</f>
        <v>0</v>
      </c>
      <c r="AJ44" s="122"/>
      <c r="AK44" s="105">
        <f ca="1">IF(AK$16&gt;0,
(
MAX('1ª EVA'!AK42,'1ª EVA'!AL42)*'1ª EVA'!$AK$13 +
'2ª EVA-solo'!AK44*'2ª EVA-solo'!$AK$13
)
/('1ª EVA'!$AK$13+'2ª EVA-solo'!$AK$13),
"")</f>
        <v>0</v>
      </c>
      <c r="AL44" s="122"/>
      <c r="AM44" s="105" t="str">
        <f>IF(AM$16&gt;0,
(
MAX('1ª EVA'!AM42,'1ª EVA'!AN42)*'1ª EVA'!$AM$13 +
'2ª EVA-solo'!AM44*'2ª EVA-solo'!$AM$13
)
/('1ª EVA'!$AM$13+'2ª EVA-solo'!$AM$13),
"")</f>
        <v/>
      </c>
      <c r="AN44" s="122"/>
      <c r="AO44" s="121">
        <f t="shared" ca="1" si="66"/>
        <v>0</v>
      </c>
      <c r="AP44" s="105">
        <f ca="1">IF(AP$16&gt;0,
(
MAX('1ª EVA'!AP42,'1ª EVA'!AQ42)*'1ª EVA'!AP$13 +
'2ª EVA-solo'!AP44*'2ª EVA-solo'!AP$13
)
/('1ª EVA'!AP$13+'2ª EVA-solo'!AP$13),
"")</f>
        <v>0</v>
      </c>
      <c r="AQ44" s="122"/>
      <c r="AR44" s="105">
        <f ca="1">IF(AR$16&gt;0,
(
MAX('1ª EVA'!AR42,'1ª EVA'!AS42)*'1ª EVA'!AR$13 +
'2ª EVA-solo'!AR44*'2ª EVA-solo'!AR$13
)
/('1ª EVA'!AR$13+'2ª EVA-solo'!AR$13),
"")</f>
        <v>0</v>
      </c>
      <c r="AS44" s="122"/>
      <c r="AT44" s="105" t="str">
        <f>IF(AT$16&gt;0,
(
MAX('1ª EVA'!AT42,'1ª EVA'!AU42)*'1ª EVA'!AT$13 +
'2ª EVA-solo'!AT44*'2ª EVA-solo'!AT$13
)
/('1ª EVA'!AT$13+'2ª EVA-solo'!AT$13),
"")</f>
        <v/>
      </c>
      <c r="AU44" s="122"/>
      <c r="AV44" s="105">
        <f ca="1">IF(AV$16&gt;0,
(
MAX('1ª EVA'!AV42,'1ª EVA'!AW42)*'1ª EVA'!AV$13 +
'2ª EVA-solo'!AV44*'2ª EVA-solo'!AV$13
)
/('1ª EVA'!AV$13+'2ª EVA-solo'!AV$13),
"")</f>
        <v>0</v>
      </c>
      <c r="AW44" s="122"/>
      <c r="AX44" s="105" t="str">
        <f>IF(AX$16&gt;0,
(
MAX('1ª EVA'!AX42,'1ª EVA'!AY42)*'1ª EVA'!AX$13 +
'2ª EVA-solo'!AX44*'2ª EVA-solo'!AX$13
)
/('1ª EVA'!AX$13+'2ª EVA-solo'!AX$13),
"")</f>
        <v/>
      </c>
      <c r="AY44" s="122"/>
      <c r="AZ44" s="105" t="str">
        <f>IF(AZ$16&gt;0,
(
MAX('1ª EVA'!AZ42,'1ª EVA'!BA42)*'1ª EVA'!AZ$13 +
'2ª EVA-solo'!AZ44*'2ª EVA-solo'!AZ$13
)
/('1ª EVA'!AZ$13+'2ª EVA-solo'!AZ$13),
"")</f>
        <v/>
      </c>
      <c r="BA44" s="122"/>
      <c r="BB44" s="121">
        <f t="shared" ca="1" si="67"/>
        <v>0</v>
      </c>
      <c r="BC44" s="105">
        <f ca="1">IF(BC$16&gt;0,
(
MAX('1ª EVA'!BC42,'1ª EVA'!BD42)*'1ª EVA'!BC$13 +
'2ª EVA-solo'!BC44*'2ª EVA-solo'!BC$13
)
/('1ª EVA'!BC$13+'2ª EVA-solo'!BC$13),
"")</f>
        <v>0</v>
      </c>
      <c r="BD44" s="122"/>
      <c r="BE44" s="105" t="str">
        <f>IF(BE$16&gt;0,
(
MAX('1ª EVA'!BE42,'1ª EVA'!BF42)*'1ª EVA'!BE$13 +
'2ª EVA-solo'!BE44*'2ª EVA-solo'!BE$13
)
/('1ª EVA'!BE$13+'2ª EVA-solo'!BE$13),
"")</f>
        <v/>
      </c>
      <c r="BF44" s="122"/>
      <c r="BG44" s="105" t="str">
        <f>IF(BG$16&gt;0,
(
MAX('1ª EVA'!BG42,'1ª EVA'!BH42)*'1ª EVA'!BG$13 +
'2ª EVA-solo'!BG44*'2ª EVA-solo'!BG$13
)
/('1ª EVA'!BG$13+'2ª EVA-solo'!BG$13),
"")</f>
        <v/>
      </c>
      <c r="BH44" s="122"/>
      <c r="BI44" s="105">
        <f ca="1">IF(BI$16&gt;0,
(
MAX('1ª EVA'!BI42,'1ª EVA'!BJ42)*'1ª EVA'!BI$13 +
'2ª EVA-solo'!BI44*'2ª EVA-solo'!BI$13
)
/('1ª EVA'!BI$13+'2ª EVA-solo'!BI$13),
"")</f>
        <v>0</v>
      </c>
      <c r="BJ44" s="122"/>
      <c r="BK44" s="105" t="str">
        <f>IF(BK$16&gt;0,
(
MAX('1ª EVA'!BK42,'1ª EVA'!BL42)*'1ª EVA'!BK$13 +
'2ª EVA-solo'!BK44*'2ª EVA-solo'!BK$13
)
/('1ª EVA'!BK$13+'2ª EVA-solo'!BK$13),
"")</f>
        <v/>
      </c>
      <c r="BL44" s="122"/>
      <c r="BM44" s="105" t="str">
        <f>IF(BM$16&gt;0,
(
MAX('1ª EVA'!BM42,'1ª EVA'!BN42)*'1ª EVA'!BM$13 +
'2ª EVA-solo'!BM44*'2ª EVA-solo'!BM$13
)
/('1ª EVA'!BM$13+'2ª EVA-solo'!BM$13),
"")</f>
        <v/>
      </c>
      <c r="BN44" s="122"/>
      <c r="BO44" s="121">
        <f t="shared" ca="1" si="68"/>
        <v>0</v>
      </c>
      <c r="BP44" s="105">
        <f ca="1">IF(BP$16&gt;0,
(
MAX('1ª EVA'!BP42,'1ª EVA'!BQ42)*'1ª EVA'!BP$13 +
'2ª EVA-solo'!BP44*'2ª EVA-solo'!BP$13
)
/('1ª EVA'!BP$13+'2ª EVA-solo'!BP$13),
"")</f>
        <v>0</v>
      </c>
      <c r="BQ44" s="122"/>
      <c r="BR44" s="105" t="str">
        <f>IF(BR$16&gt;0,
(
MAX('1ª EVA'!BR42,'1ª EVA'!BS42)*'1ª EVA'!BR$13 +
'2ª EVA-solo'!BR44*'2ª EVA-solo'!BR$13
)
/('1ª EVA'!BR$13+'2ª EVA-solo'!BR$13),
"")</f>
        <v/>
      </c>
      <c r="BS44" s="122"/>
      <c r="BT44" s="105" t="str">
        <f>IF(BT$16&gt;0,
(
MAX('1ª EVA'!BT42,'1ª EVA'!BU42)*'1ª EVA'!BT$13 +
'2ª EVA-solo'!BT44*'2ª EVA-solo'!BT$13
)
/('1ª EVA'!BT$13+'2ª EVA-solo'!BT$13),
"")</f>
        <v/>
      </c>
      <c r="BU44" s="122"/>
      <c r="BV44" s="105" t="str">
        <f>IF(BV$16&gt;0,
(
MAX('1ª EVA'!BV42,'1ª EVA'!BW42)*'1ª EVA'!BV$13 +
'2ª EVA-solo'!BV44*'2ª EVA-solo'!BV$13
)
/('1ª EVA'!BV$13+'2ª EVA-solo'!BV$13),
"")</f>
        <v/>
      </c>
      <c r="BW44" s="122"/>
      <c r="BX44" s="105" t="str">
        <f>IF(BX$16&gt;0,
(
MAX('1ª EVA'!BX42,'1ª EVA'!BY42)*'1ª EVA'!BX$13 +
'2ª EVA-solo'!BX44*'2ª EVA-solo'!BX$13
)
/('1ª EVA'!BX$13+'2ª EVA-solo'!BX$13),
"")</f>
        <v/>
      </c>
      <c r="BY44" s="122"/>
      <c r="BZ44" s="105" t="str">
        <f>IF(BZ$16&gt;0,
(
MAX('1ª EVA'!BZ42,'1ª EVA'!CA42)*'1ª EVA'!BZ$13 +
'2ª EVA-solo'!BZ44*'2ª EVA-solo'!BZ$13
)
/('1ª EVA'!BZ$13+'2ª EVA-solo'!BZ$13),
"")</f>
        <v/>
      </c>
      <c r="CA44" s="122"/>
      <c r="CB44" s="136">
        <f t="shared" ca="1" si="69"/>
        <v>0</v>
      </c>
    </row>
    <row r="45" spans="1:80" ht="18" x14ac:dyDescent="0.25">
      <c r="A45" s="65">
        <v>0</v>
      </c>
      <c r="B45" s="121">
        <f t="shared" ca="1" si="63"/>
        <v>0</v>
      </c>
      <c r="C45" s="105">
        <f ca="1">IFERROR(IF(C$16&gt;0,(
   MAX('1ª EVA'!C43,'1ª EVA'!D43)*'1ª EVA'!C$13 +
   '2ª EVA-solo'!C45*'2ª EVA-solo'!C$13
)
/('1ª EVA'!C$13+'2ª EVA-solo'!C$13),""),"")</f>
        <v>0</v>
      </c>
      <c r="D45" s="122"/>
      <c r="E45" s="105">
        <f ca="1">IFERROR(IF(E$16&gt;0,(
   MAX('1ª EVA'!E43,'1ª EVA'!F43)*'1ª EVA'!E$13 +
   '2ª EVA-solo'!E45*'2ª EVA-solo'!E$13
)
/('1ª EVA'!E$13+'2ª EVA-solo'!E$13),""),"")</f>
        <v>0</v>
      </c>
      <c r="F45" s="122"/>
      <c r="G45" s="105">
        <f ca="1">IFERROR(IF(G$16&gt;0,(
   MAX('1ª EVA'!G43,'1ª EVA'!H43)*'1ª EVA'!G$13 +
   '2ª EVA-solo'!G45*'2ª EVA-solo'!G$13
)
/('1ª EVA'!G$13+'2ª EVA-solo'!G$13),""),"")</f>
        <v>0</v>
      </c>
      <c r="H45" s="122"/>
      <c r="I45" s="105">
        <f ca="1">IFERROR(IF(I$16&gt;0,(
   MAX('1ª EVA'!I43,'1ª EVA'!J43)*'1ª EVA'!I$13 +
   '2ª EVA-solo'!I45*'2ª EVA-solo'!I$13
)
/('1ª EVA'!I$13+'2ª EVA-solo'!I$13),""),"")</f>
        <v>0</v>
      </c>
      <c r="J45" s="122"/>
      <c r="K45" s="105">
        <f ca="1">IFERROR(IF(K$16&gt;0,(
   MAX('1ª EVA'!K43,'1ª EVA'!L43)*'1ª EVA'!K$13 +
   '2ª EVA-solo'!K45*'2ª EVA-solo'!K$13
)
/('1ª EVA'!K$13+'2ª EVA-solo'!K$13),""),"")</f>
        <v>0</v>
      </c>
      <c r="L45" s="122"/>
      <c r="M45" s="105" t="str">
        <f>IFERROR(IF(M$16&gt;0,(
   MAX('1ª EVA'!M43,'1ª EVA'!N43)*'1ª EVA'!M$13 +
   '2ª EVA-solo'!M45*'2ª EVA-solo'!M$13
)
/('1ª EVA'!M$13+'2ª EVA-solo'!M$13),""),"")</f>
        <v/>
      </c>
      <c r="N45" s="122"/>
      <c r="O45" s="121">
        <f t="shared" ca="1" si="64"/>
        <v>0</v>
      </c>
      <c r="P45" s="105">
        <f ca="1">IF(P$16&gt;0,(
   MAX('1ª EVA'!P43,'1ª EVA'!Q43)*'1ª EVA'!$P$13 +
   '2ª EVA-solo'!P45*'2ª EVA-solo'!$P$13
)
/('1ª EVA'!$P$13 + '2ª EVA-solo'!$P$13),"")</f>
        <v>0</v>
      </c>
      <c r="Q45" s="122"/>
      <c r="R45" s="105">
        <f ca="1">IF(R$16&gt;0,(
   MAX('1ª EVA'!R43,'1ª EVA'!S43)*'1ª EVA'!$R$13 +
   '2ª EVA-solo'!R45*'2ª EVA-solo'!$R$13
)
/('1ª EVA'!$R$13 + '2ª EVA-solo'!$R$13),"")</f>
        <v>0</v>
      </c>
      <c r="S45" s="122"/>
      <c r="T45" s="105">
        <f ca="1">IF(T$16&gt;0,(
   MAX('1ª EVA'!T43,'1ª EVA'!U43)*'1ª EVA'!$T$13 +
   '2ª EVA-solo'!T45*'2ª EVA-solo'!$T$13
)
/('1ª EVA'!$T$13 + '2ª EVA-solo'!$T$13),"")</f>
        <v>0</v>
      </c>
      <c r="U45" s="122"/>
      <c r="V45" s="105">
        <f ca="1">IF(V$16&gt;0,(
   MAX('1ª EVA'!V43,'1ª EVA'!W43)*'1ª EVA'!$V$13 +
   '2ª EVA-solo'!V45*'2ª EVA-solo'!$V$13
)
/('1ª EVA'!$V$13 + '2ª EVA-solo'!$V$13),"")</f>
        <v>0</v>
      </c>
      <c r="W45" s="122"/>
      <c r="X45" s="105">
        <f ca="1">IF(X$16&gt;0,(
   MAX('1ª EVA'!X43,'1ª EVA'!Y43)*'1ª EVA'!$X$13 +
   '2ª EVA-solo'!X45*'2ª EVA-solo'!$X$13
)
/('1ª EVA'!$X$13 + '2ª EVA-solo'!$X$13),"")</f>
        <v>0</v>
      </c>
      <c r="Y45" s="122"/>
      <c r="Z45" s="105" t="str">
        <f>IF(Z$16&gt;0,(
   MAX('1ª EVA'!Z43,'1ª EVA'!AA43)*'1ª EVA'!$Z$13 +
   '2ª EVA-solo'!Z45*'2ª EVA-solo'!$Z$13
)
/('1ª EVA'!$Z$13+'2ª EVA-solo'!$Z$13),"")</f>
        <v/>
      </c>
      <c r="AA45" s="122"/>
      <c r="AB45" s="121">
        <f t="shared" ca="1" si="65"/>
        <v>0</v>
      </c>
      <c r="AC45" s="105">
        <f ca="1">IF(AC$16&gt;0,
(
MAX('1ª EVA'!AC43,'1ª EVA'!AD43)*'1ª EVA'!$AC$13 +
'2ª EVA-solo'!AC45*'2ª EVA-solo'!$AC$13
)
/('1ª EVA'!$AC$13+'2ª EVA-solo'!$AC$13),
"")</f>
        <v>0</v>
      </c>
      <c r="AD45" s="122"/>
      <c r="AE45" s="105" t="str">
        <f>IF(AE$16&gt;0,
(
MAX('1ª EVA'!AE43,'1ª EVA'!AF43)*'1ª EVA'!$AE$13 +
'2ª EVA-solo'!AE45*'2ª EVA-solo'!$AE$13
)
/('1ª EVA'!$AE$13+'2ª EVA-solo'!$AE$13),
"")</f>
        <v/>
      </c>
      <c r="AF45" s="122"/>
      <c r="AG45" s="105">
        <f ca="1">IF(AG$16&gt;0,
(
MAX('1ª EVA'!AG43,'1ª EVA'!AH43)*'1ª EVA'!$AG$13 +
'2ª EVA-solo'!AG45*'2ª EVA-solo'!$AG$13
)
/('1ª EVA'!$AG$13+'2ª EVA-solo'!$AG$13),
"")</f>
        <v>0</v>
      </c>
      <c r="AH45" s="122"/>
      <c r="AI45" s="105">
        <f ca="1">IF(AI$16&gt;0,
(
MAX('1ª EVA'!AI43,'1ª EVA'!AJ43)*'1ª EVA'!$AI$13 +
'2ª EVA-solo'!AI45*'2ª EVA-solo'!$AI$13
)
/('1ª EVA'!$AI$13+'2ª EVA-solo'!$AI$13),
"")</f>
        <v>0</v>
      </c>
      <c r="AJ45" s="122"/>
      <c r="AK45" s="105">
        <f ca="1">IF(AK$16&gt;0,
(
MAX('1ª EVA'!AK43,'1ª EVA'!AL43)*'1ª EVA'!$AK$13 +
'2ª EVA-solo'!AK45*'2ª EVA-solo'!$AK$13
)
/('1ª EVA'!$AK$13+'2ª EVA-solo'!$AK$13),
"")</f>
        <v>0</v>
      </c>
      <c r="AL45" s="122"/>
      <c r="AM45" s="105" t="str">
        <f>IF(AM$16&gt;0,
(
MAX('1ª EVA'!AM43,'1ª EVA'!AN43)*'1ª EVA'!$AM$13 +
'2ª EVA-solo'!AM45*'2ª EVA-solo'!$AM$13
)
/('1ª EVA'!$AM$13+'2ª EVA-solo'!$AM$13),
"")</f>
        <v/>
      </c>
      <c r="AN45" s="122"/>
      <c r="AO45" s="121">
        <f t="shared" ca="1" si="66"/>
        <v>0</v>
      </c>
      <c r="AP45" s="105">
        <f ca="1">IF(AP$16&gt;0,
(
MAX('1ª EVA'!AP43,'1ª EVA'!AQ43)*'1ª EVA'!AP$13 +
'2ª EVA-solo'!AP45*'2ª EVA-solo'!AP$13
)
/('1ª EVA'!AP$13+'2ª EVA-solo'!AP$13),
"")</f>
        <v>0</v>
      </c>
      <c r="AQ45" s="122"/>
      <c r="AR45" s="105">
        <f ca="1">IF(AR$16&gt;0,
(
MAX('1ª EVA'!AR43,'1ª EVA'!AS43)*'1ª EVA'!AR$13 +
'2ª EVA-solo'!AR45*'2ª EVA-solo'!AR$13
)
/('1ª EVA'!AR$13+'2ª EVA-solo'!AR$13),
"")</f>
        <v>0</v>
      </c>
      <c r="AS45" s="122"/>
      <c r="AT45" s="105" t="str">
        <f>IF(AT$16&gt;0,
(
MAX('1ª EVA'!AT43,'1ª EVA'!AU43)*'1ª EVA'!AT$13 +
'2ª EVA-solo'!AT45*'2ª EVA-solo'!AT$13
)
/('1ª EVA'!AT$13+'2ª EVA-solo'!AT$13),
"")</f>
        <v/>
      </c>
      <c r="AU45" s="122"/>
      <c r="AV45" s="105">
        <f ca="1">IF(AV$16&gt;0,
(
MAX('1ª EVA'!AV43,'1ª EVA'!AW43)*'1ª EVA'!AV$13 +
'2ª EVA-solo'!AV45*'2ª EVA-solo'!AV$13
)
/('1ª EVA'!AV$13+'2ª EVA-solo'!AV$13),
"")</f>
        <v>0</v>
      </c>
      <c r="AW45" s="122"/>
      <c r="AX45" s="105" t="str">
        <f>IF(AX$16&gt;0,
(
MAX('1ª EVA'!AX43,'1ª EVA'!AY43)*'1ª EVA'!AX$13 +
'2ª EVA-solo'!AX45*'2ª EVA-solo'!AX$13
)
/('1ª EVA'!AX$13+'2ª EVA-solo'!AX$13),
"")</f>
        <v/>
      </c>
      <c r="AY45" s="122"/>
      <c r="AZ45" s="105" t="str">
        <f>IF(AZ$16&gt;0,
(
MAX('1ª EVA'!AZ43,'1ª EVA'!BA43)*'1ª EVA'!AZ$13 +
'2ª EVA-solo'!AZ45*'2ª EVA-solo'!AZ$13
)
/('1ª EVA'!AZ$13+'2ª EVA-solo'!AZ$13),
"")</f>
        <v/>
      </c>
      <c r="BA45" s="122"/>
      <c r="BB45" s="121">
        <f t="shared" ca="1" si="67"/>
        <v>0</v>
      </c>
      <c r="BC45" s="105">
        <f ca="1">IF(BC$16&gt;0,
(
MAX('1ª EVA'!BC43,'1ª EVA'!BD43)*'1ª EVA'!BC$13 +
'2ª EVA-solo'!BC45*'2ª EVA-solo'!BC$13
)
/('1ª EVA'!BC$13+'2ª EVA-solo'!BC$13),
"")</f>
        <v>0</v>
      </c>
      <c r="BD45" s="122"/>
      <c r="BE45" s="105" t="str">
        <f>IF(BE$16&gt;0,
(
MAX('1ª EVA'!BE43,'1ª EVA'!BF43)*'1ª EVA'!BE$13 +
'2ª EVA-solo'!BE45*'2ª EVA-solo'!BE$13
)
/('1ª EVA'!BE$13+'2ª EVA-solo'!BE$13),
"")</f>
        <v/>
      </c>
      <c r="BF45" s="122"/>
      <c r="BG45" s="105" t="str">
        <f>IF(BG$16&gt;0,
(
MAX('1ª EVA'!BG43,'1ª EVA'!BH43)*'1ª EVA'!BG$13 +
'2ª EVA-solo'!BG45*'2ª EVA-solo'!BG$13
)
/('1ª EVA'!BG$13+'2ª EVA-solo'!BG$13),
"")</f>
        <v/>
      </c>
      <c r="BH45" s="122"/>
      <c r="BI45" s="105">
        <f ca="1">IF(BI$16&gt;0,
(
MAX('1ª EVA'!BI43,'1ª EVA'!BJ43)*'1ª EVA'!BI$13 +
'2ª EVA-solo'!BI45*'2ª EVA-solo'!BI$13
)
/('1ª EVA'!BI$13+'2ª EVA-solo'!BI$13),
"")</f>
        <v>0</v>
      </c>
      <c r="BJ45" s="122"/>
      <c r="BK45" s="105" t="str">
        <f>IF(BK$16&gt;0,
(
MAX('1ª EVA'!BK43,'1ª EVA'!BL43)*'1ª EVA'!BK$13 +
'2ª EVA-solo'!BK45*'2ª EVA-solo'!BK$13
)
/('1ª EVA'!BK$13+'2ª EVA-solo'!BK$13),
"")</f>
        <v/>
      </c>
      <c r="BL45" s="122"/>
      <c r="BM45" s="105" t="str">
        <f>IF(BM$16&gt;0,
(
MAX('1ª EVA'!BM43,'1ª EVA'!BN43)*'1ª EVA'!BM$13 +
'2ª EVA-solo'!BM45*'2ª EVA-solo'!BM$13
)
/('1ª EVA'!BM$13+'2ª EVA-solo'!BM$13),
"")</f>
        <v/>
      </c>
      <c r="BN45" s="122"/>
      <c r="BO45" s="121">
        <f t="shared" ca="1" si="68"/>
        <v>0</v>
      </c>
      <c r="BP45" s="105">
        <f ca="1">IF(BP$16&gt;0,
(
MAX('1ª EVA'!BP43,'1ª EVA'!BQ43)*'1ª EVA'!BP$13 +
'2ª EVA-solo'!BP45*'2ª EVA-solo'!BP$13
)
/('1ª EVA'!BP$13+'2ª EVA-solo'!BP$13),
"")</f>
        <v>0</v>
      </c>
      <c r="BQ45" s="122"/>
      <c r="BR45" s="105" t="str">
        <f>IF(BR$16&gt;0,
(
MAX('1ª EVA'!BR43,'1ª EVA'!BS43)*'1ª EVA'!BR$13 +
'2ª EVA-solo'!BR45*'2ª EVA-solo'!BR$13
)
/('1ª EVA'!BR$13+'2ª EVA-solo'!BR$13),
"")</f>
        <v/>
      </c>
      <c r="BS45" s="122"/>
      <c r="BT45" s="105" t="str">
        <f>IF(BT$16&gt;0,
(
MAX('1ª EVA'!BT43,'1ª EVA'!BU43)*'1ª EVA'!BT$13 +
'2ª EVA-solo'!BT45*'2ª EVA-solo'!BT$13
)
/('1ª EVA'!BT$13+'2ª EVA-solo'!BT$13),
"")</f>
        <v/>
      </c>
      <c r="BU45" s="122"/>
      <c r="BV45" s="105" t="str">
        <f>IF(BV$16&gt;0,
(
MAX('1ª EVA'!BV43,'1ª EVA'!BW43)*'1ª EVA'!BV$13 +
'2ª EVA-solo'!BV45*'2ª EVA-solo'!BV$13
)
/('1ª EVA'!BV$13+'2ª EVA-solo'!BV$13),
"")</f>
        <v/>
      </c>
      <c r="BW45" s="122"/>
      <c r="BX45" s="105" t="str">
        <f>IF(BX$16&gt;0,
(
MAX('1ª EVA'!BX43,'1ª EVA'!BY43)*'1ª EVA'!BX$13 +
'2ª EVA-solo'!BX45*'2ª EVA-solo'!BX$13
)
/('1ª EVA'!BX$13+'2ª EVA-solo'!BX$13),
"")</f>
        <v/>
      </c>
      <c r="BY45" s="122"/>
      <c r="BZ45" s="105" t="str">
        <f>IF(BZ$16&gt;0,
(
MAX('1ª EVA'!BZ43,'1ª EVA'!CA43)*'1ª EVA'!BZ$13 +
'2ª EVA-solo'!BZ45*'2ª EVA-solo'!BZ$13
)
/('1ª EVA'!BZ$13+'2ª EVA-solo'!BZ$13),
"")</f>
        <v/>
      </c>
      <c r="CA45" s="122"/>
      <c r="CB45" s="136">
        <f t="shared" ca="1" si="69"/>
        <v>0</v>
      </c>
    </row>
    <row r="46" spans="1:80" ht="18" x14ac:dyDescent="0.25">
      <c r="A46" s="65">
        <v>0</v>
      </c>
      <c r="B46" s="121">
        <f t="shared" ca="1" si="63"/>
        <v>0</v>
      </c>
      <c r="C46" s="105">
        <f ca="1">IFERROR(IF(C$16&gt;0,(
   MAX('1ª EVA'!C44,'1ª EVA'!D44)*'1ª EVA'!C$13 +
   '2ª EVA-solo'!C46*'2ª EVA-solo'!C$13
)
/('1ª EVA'!C$13+'2ª EVA-solo'!C$13),""),"")</f>
        <v>0</v>
      </c>
      <c r="D46" s="122"/>
      <c r="E46" s="105">
        <f ca="1">IFERROR(IF(E$16&gt;0,(
   MAX('1ª EVA'!E44,'1ª EVA'!F44)*'1ª EVA'!E$13 +
   '2ª EVA-solo'!E46*'2ª EVA-solo'!E$13
)
/('1ª EVA'!E$13+'2ª EVA-solo'!E$13),""),"")</f>
        <v>0</v>
      </c>
      <c r="F46" s="122"/>
      <c r="G46" s="105">
        <f ca="1">IFERROR(IF(G$16&gt;0,(
   MAX('1ª EVA'!G44,'1ª EVA'!H44)*'1ª EVA'!G$13 +
   '2ª EVA-solo'!G46*'2ª EVA-solo'!G$13
)
/('1ª EVA'!G$13+'2ª EVA-solo'!G$13),""),"")</f>
        <v>0</v>
      </c>
      <c r="H46" s="122"/>
      <c r="I46" s="105">
        <f ca="1">IFERROR(IF(I$16&gt;0,(
   MAX('1ª EVA'!I44,'1ª EVA'!J44)*'1ª EVA'!I$13 +
   '2ª EVA-solo'!I46*'2ª EVA-solo'!I$13
)
/('1ª EVA'!I$13+'2ª EVA-solo'!I$13),""),"")</f>
        <v>0</v>
      </c>
      <c r="J46" s="122"/>
      <c r="K46" s="105">
        <f ca="1">IFERROR(IF(K$16&gt;0,(
   MAX('1ª EVA'!K44,'1ª EVA'!L44)*'1ª EVA'!K$13 +
   '2ª EVA-solo'!K46*'2ª EVA-solo'!K$13
)
/('1ª EVA'!K$13+'2ª EVA-solo'!K$13),""),"")</f>
        <v>0</v>
      </c>
      <c r="L46" s="122"/>
      <c r="M46" s="105" t="str">
        <f>IFERROR(IF(M$16&gt;0,(
   MAX('1ª EVA'!M44,'1ª EVA'!N44)*'1ª EVA'!M$13 +
   '2ª EVA-solo'!M46*'2ª EVA-solo'!M$13
)
/('1ª EVA'!M$13+'2ª EVA-solo'!M$13),""),"")</f>
        <v/>
      </c>
      <c r="N46" s="122"/>
      <c r="O46" s="121">
        <f t="shared" ca="1" si="64"/>
        <v>0</v>
      </c>
      <c r="P46" s="105">
        <f ca="1">IF(P$16&gt;0,(
   MAX('1ª EVA'!P44,'1ª EVA'!Q44)*'1ª EVA'!$P$13 +
   '2ª EVA-solo'!P46*'2ª EVA-solo'!$P$13
)
/('1ª EVA'!$P$13 + '2ª EVA-solo'!$P$13),"")</f>
        <v>0</v>
      </c>
      <c r="Q46" s="122"/>
      <c r="R46" s="105">
        <f ca="1">IF(R$16&gt;0,(
   MAX('1ª EVA'!R44,'1ª EVA'!S44)*'1ª EVA'!$R$13 +
   '2ª EVA-solo'!R46*'2ª EVA-solo'!$R$13
)
/('1ª EVA'!$R$13 + '2ª EVA-solo'!$R$13),"")</f>
        <v>0</v>
      </c>
      <c r="S46" s="122"/>
      <c r="T46" s="105">
        <f ca="1">IF(T$16&gt;0,(
   MAX('1ª EVA'!T44,'1ª EVA'!U44)*'1ª EVA'!$T$13 +
   '2ª EVA-solo'!T46*'2ª EVA-solo'!$T$13
)
/('1ª EVA'!$T$13 + '2ª EVA-solo'!$T$13),"")</f>
        <v>0</v>
      </c>
      <c r="U46" s="122"/>
      <c r="V46" s="105">
        <f ca="1">IF(V$16&gt;0,(
   MAX('1ª EVA'!V44,'1ª EVA'!W44)*'1ª EVA'!$V$13 +
   '2ª EVA-solo'!V46*'2ª EVA-solo'!$V$13
)
/('1ª EVA'!$V$13 + '2ª EVA-solo'!$V$13),"")</f>
        <v>0</v>
      </c>
      <c r="W46" s="122"/>
      <c r="X46" s="105">
        <f ca="1">IF(X$16&gt;0,(
   MAX('1ª EVA'!X44,'1ª EVA'!Y44)*'1ª EVA'!$X$13 +
   '2ª EVA-solo'!X46*'2ª EVA-solo'!$X$13
)
/('1ª EVA'!$X$13 + '2ª EVA-solo'!$X$13),"")</f>
        <v>0</v>
      </c>
      <c r="Y46" s="122"/>
      <c r="Z46" s="105" t="str">
        <f>IF(Z$16&gt;0,(
   MAX('1ª EVA'!Z44,'1ª EVA'!AA44)*'1ª EVA'!$Z$13 +
   '2ª EVA-solo'!Z46*'2ª EVA-solo'!$Z$13
)
/('1ª EVA'!$Z$13+'2ª EVA-solo'!$Z$13),"")</f>
        <v/>
      </c>
      <c r="AA46" s="122"/>
      <c r="AB46" s="121">
        <f t="shared" ca="1" si="65"/>
        <v>0</v>
      </c>
      <c r="AC46" s="105">
        <f ca="1">IF(AC$16&gt;0,
(
MAX('1ª EVA'!AC44,'1ª EVA'!AD44)*'1ª EVA'!$AC$13 +
'2ª EVA-solo'!AC46*'2ª EVA-solo'!$AC$13
)
/('1ª EVA'!$AC$13+'2ª EVA-solo'!$AC$13),
"")</f>
        <v>0</v>
      </c>
      <c r="AD46" s="122"/>
      <c r="AE46" s="105" t="str">
        <f>IF(AE$16&gt;0,
(
MAX('1ª EVA'!AE44,'1ª EVA'!AF44)*'1ª EVA'!$AE$13 +
'2ª EVA-solo'!AE46*'2ª EVA-solo'!$AE$13
)
/('1ª EVA'!$AE$13+'2ª EVA-solo'!$AE$13),
"")</f>
        <v/>
      </c>
      <c r="AF46" s="122"/>
      <c r="AG46" s="105">
        <f ca="1">IF(AG$16&gt;0,
(
MAX('1ª EVA'!AG44,'1ª EVA'!AH44)*'1ª EVA'!$AG$13 +
'2ª EVA-solo'!AG46*'2ª EVA-solo'!$AG$13
)
/('1ª EVA'!$AG$13+'2ª EVA-solo'!$AG$13),
"")</f>
        <v>0</v>
      </c>
      <c r="AH46" s="122"/>
      <c r="AI46" s="105">
        <f ca="1">IF(AI$16&gt;0,
(
MAX('1ª EVA'!AI44,'1ª EVA'!AJ44)*'1ª EVA'!$AI$13 +
'2ª EVA-solo'!AI46*'2ª EVA-solo'!$AI$13
)
/('1ª EVA'!$AI$13+'2ª EVA-solo'!$AI$13),
"")</f>
        <v>0</v>
      </c>
      <c r="AJ46" s="122"/>
      <c r="AK46" s="105">
        <f ca="1">IF(AK$16&gt;0,
(
MAX('1ª EVA'!AK44,'1ª EVA'!AL44)*'1ª EVA'!$AK$13 +
'2ª EVA-solo'!AK46*'2ª EVA-solo'!$AK$13
)
/('1ª EVA'!$AK$13+'2ª EVA-solo'!$AK$13),
"")</f>
        <v>0</v>
      </c>
      <c r="AL46" s="122"/>
      <c r="AM46" s="105" t="str">
        <f>IF(AM$16&gt;0,
(
MAX('1ª EVA'!AM44,'1ª EVA'!AN44)*'1ª EVA'!$AM$13 +
'2ª EVA-solo'!AM46*'2ª EVA-solo'!$AM$13
)
/('1ª EVA'!$AM$13+'2ª EVA-solo'!$AM$13),
"")</f>
        <v/>
      </c>
      <c r="AN46" s="122"/>
      <c r="AO46" s="121">
        <f t="shared" ca="1" si="66"/>
        <v>0</v>
      </c>
      <c r="AP46" s="105">
        <f ca="1">IF(AP$16&gt;0,
(
MAX('1ª EVA'!AP44,'1ª EVA'!AQ44)*'1ª EVA'!AP$13 +
'2ª EVA-solo'!AP46*'2ª EVA-solo'!AP$13
)
/('1ª EVA'!AP$13+'2ª EVA-solo'!AP$13),
"")</f>
        <v>0</v>
      </c>
      <c r="AQ46" s="122"/>
      <c r="AR46" s="105">
        <f ca="1">IF(AR$16&gt;0,
(
MAX('1ª EVA'!AR44,'1ª EVA'!AS44)*'1ª EVA'!AR$13 +
'2ª EVA-solo'!AR46*'2ª EVA-solo'!AR$13
)
/('1ª EVA'!AR$13+'2ª EVA-solo'!AR$13),
"")</f>
        <v>0</v>
      </c>
      <c r="AS46" s="122"/>
      <c r="AT46" s="105" t="str">
        <f>IF(AT$16&gt;0,
(
MAX('1ª EVA'!AT44,'1ª EVA'!AU44)*'1ª EVA'!AT$13 +
'2ª EVA-solo'!AT46*'2ª EVA-solo'!AT$13
)
/('1ª EVA'!AT$13+'2ª EVA-solo'!AT$13),
"")</f>
        <v/>
      </c>
      <c r="AU46" s="122"/>
      <c r="AV46" s="105">
        <f ca="1">IF(AV$16&gt;0,
(
MAX('1ª EVA'!AV44,'1ª EVA'!AW44)*'1ª EVA'!AV$13 +
'2ª EVA-solo'!AV46*'2ª EVA-solo'!AV$13
)
/('1ª EVA'!AV$13+'2ª EVA-solo'!AV$13),
"")</f>
        <v>0</v>
      </c>
      <c r="AW46" s="122"/>
      <c r="AX46" s="105" t="str">
        <f>IF(AX$16&gt;0,
(
MAX('1ª EVA'!AX44,'1ª EVA'!AY44)*'1ª EVA'!AX$13 +
'2ª EVA-solo'!AX46*'2ª EVA-solo'!AX$13
)
/('1ª EVA'!AX$13+'2ª EVA-solo'!AX$13),
"")</f>
        <v/>
      </c>
      <c r="AY46" s="122"/>
      <c r="AZ46" s="105" t="str">
        <f>IF(AZ$16&gt;0,
(
MAX('1ª EVA'!AZ44,'1ª EVA'!BA44)*'1ª EVA'!AZ$13 +
'2ª EVA-solo'!AZ46*'2ª EVA-solo'!AZ$13
)
/('1ª EVA'!AZ$13+'2ª EVA-solo'!AZ$13),
"")</f>
        <v/>
      </c>
      <c r="BA46" s="122"/>
      <c r="BB46" s="121">
        <f t="shared" ca="1" si="67"/>
        <v>0</v>
      </c>
      <c r="BC46" s="105">
        <f ca="1">IF(BC$16&gt;0,
(
MAX('1ª EVA'!BC44,'1ª EVA'!BD44)*'1ª EVA'!BC$13 +
'2ª EVA-solo'!BC46*'2ª EVA-solo'!BC$13
)
/('1ª EVA'!BC$13+'2ª EVA-solo'!BC$13),
"")</f>
        <v>0</v>
      </c>
      <c r="BD46" s="122"/>
      <c r="BE46" s="105" t="str">
        <f>IF(BE$16&gt;0,
(
MAX('1ª EVA'!BE44,'1ª EVA'!BF44)*'1ª EVA'!BE$13 +
'2ª EVA-solo'!BE46*'2ª EVA-solo'!BE$13
)
/('1ª EVA'!BE$13+'2ª EVA-solo'!BE$13),
"")</f>
        <v/>
      </c>
      <c r="BF46" s="122"/>
      <c r="BG46" s="105" t="str">
        <f>IF(BG$16&gt;0,
(
MAX('1ª EVA'!BG44,'1ª EVA'!BH44)*'1ª EVA'!BG$13 +
'2ª EVA-solo'!BG46*'2ª EVA-solo'!BG$13
)
/('1ª EVA'!BG$13+'2ª EVA-solo'!BG$13),
"")</f>
        <v/>
      </c>
      <c r="BH46" s="122"/>
      <c r="BI46" s="105">
        <f ca="1">IF(BI$16&gt;0,
(
MAX('1ª EVA'!BI44,'1ª EVA'!BJ44)*'1ª EVA'!BI$13 +
'2ª EVA-solo'!BI46*'2ª EVA-solo'!BI$13
)
/('1ª EVA'!BI$13+'2ª EVA-solo'!BI$13),
"")</f>
        <v>0</v>
      </c>
      <c r="BJ46" s="122"/>
      <c r="BK46" s="105" t="str">
        <f>IF(BK$16&gt;0,
(
MAX('1ª EVA'!BK44,'1ª EVA'!BL44)*'1ª EVA'!BK$13 +
'2ª EVA-solo'!BK46*'2ª EVA-solo'!BK$13
)
/('1ª EVA'!BK$13+'2ª EVA-solo'!BK$13),
"")</f>
        <v/>
      </c>
      <c r="BL46" s="122"/>
      <c r="BM46" s="105" t="str">
        <f>IF(BM$16&gt;0,
(
MAX('1ª EVA'!BM44,'1ª EVA'!BN44)*'1ª EVA'!BM$13 +
'2ª EVA-solo'!BM46*'2ª EVA-solo'!BM$13
)
/('1ª EVA'!BM$13+'2ª EVA-solo'!BM$13),
"")</f>
        <v/>
      </c>
      <c r="BN46" s="122"/>
      <c r="BO46" s="121">
        <f t="shared" ca="1" si="68"/>
        <v>0</v>
      </c>
      <c r="BP46" s="105">
        <f ca="1">IF(BP$16&gt;0,
(
MAX('1ª EVA'!BP44,'1ª EVA'!BQ44)*'1ª EVA'!BP$13 +
'2ª EVA-solo'!BP46*'2ª EVA-solo'!BP$13
)
/('1ª EVA'!BP$13+'2ª EVA-solo'!BP$13),
"")</f>
        <v>0</v>
      </c>
      <c r="BQ46" s="122"/>
      <c r="BR46" s="105" t="str">
        <f>IF(BR$16&gt;0,
(
MAX('1ª EVA'!BR44,'1ª EVA'!BS44)*'1ª EVA'!BR$13 +
'2ª EVA-solo'!BR46*'2ª EVA-solo'!BR$13
)
/('1ª EVA'!BR$13+'2ª EVA-solo'!BR$13),
"")</f>
        <v/>
      </c>
      <c r="BS46" s="122"/>
      <c r="BT46" s="105" t="str">
        <f>IF(BT$16&gt;0,
(
MAX('1ª EVA'!BT44,'1ª EVA'!BU44)*'1ª EVA'!BT$13 +
'2ª EVA-solo'!BT46*'2ª EVA-solo'!BT$13
)
/('1ª EVA'!BT$13+'2ª EVA-solo'!BT$13),
"")</f>
        <v/>
      </c>
      <c r="BU46" s="122"/>
      <c r="BV46" s="105" t="str">
        <f>IF(BV$16&gt;0,
(
MAX('1ª EVA'!BV44,'1ª EVA'!BW44)*'1ª EVA'!BV$13 +
'2ª EVA-solo'!BV46*'2ª EVA-solo'!BV$13
)
/('1ª EVA'!BV$13+'2ª EVA-solo'!BV$13),
"")</f>
        <v/>
      </c>
      <c r="BW46" s="122"/>
      <c r="BX46" s="105" t="str">
        <f>IF(BX$16&gt;0,
(
MAX('1ª EVA'!BX44,'1ª EVA'!BY44)*'1ª EVA'!BX$13 +
'2ª EVA-solo'!BX46*'2ª EVA-solo'!BX$13
)
/('1ª EVA'!BX$13+'2ª EVA-solo'!BX$13),
"")</f>
        <v/>
      </c>
      <c r="BY46" s="122"/>
      <c r="BZ46" s="105" t="str">
        <f>IF(BZ$16&gt;0,
(
MAX('1ª EVA'!BZ44,'1ª EVA'!CA44)*'1ª EVA'!BZ$13 +
'2ª EVA-solo'!BZ46*'2ª EVA-solo'!BZ$13
)
/('1ª EVA'!BZ$13+'2ª EVA-solo'!BZ$13),
"")</f>
        <v/>
      </c>
      <c r="CA46" s="122"/>
      <c r="CB46" s="136">
        <f t="shared" ca="1" si="69"/>
        <v>0</v>
      </c>
    </row>
    <row r="47" spans="1:80" ht="18" x14ac:dyDescent="0.25">
      <c r="A47" s="65">
        <v>0</v>
      </c>
      <c r="B47" s="121">
        <f t="shared" ca="1" si="63"/>
        <v>0</v>
      </c>
      <c r="C47" s="105">
        <f ca="1">IFERROR(IF(C$16&gt;0,(
   MAX('1ª EVA'!C45,'1ª EVA'!D45)*'1ª EVA'!C$13 +
   '2ª EVA-solo'!C47*'2ª EVA-solo'!C$13
)
/('1ª EVA'!C$13+'2ª EVA-solo'!C$13),""),"")</f>
        <v>0</v>
      </c>
      <c r="D47" s="122"/>
      <c r="E47" s="105">
        <f ca="1">IFERROR(IF(E$16&gt;0,(
   MAX('1ª EVA'!E45,'1ª EVA'!F45)*'1ª EVA'!E$13 +
   '2ª EVA-solo'!E47*'2ª EVA-solo'!E$13
)
/('1ª EVA'!E$13+'2ª EVA-solo'!E$13),""),"")</f>
        <v>0</v>
      </c>
      <c r="F47" s="122"/>
      <c r="G47" s="105">
        <f ca="1">IFERROR(IF(G$16&gt;0,(
   MAX('1ª EVA'!G45,'1ª EVA'!H45)*'1ª EVA'!G$13 +
   '2ª EVA-solo'!G47*'2ª EVA-solo'!G$13
)
/('1ª EVA'!G$13+'2ª EVA-solo'!G$13),""),"")</f>
        <v>0</v>
      </c>
      <c r="H47" s="122"/>
      <c r="I47" s="105">
        <f ca="1">IFERROR(IF(I$16&gt;0,(
   MAX('1ª EVA'!I45,'1ª EVA'!J45)*'1ª EVA'!I$13 +
   '2ª EVA-solo'!I47*'2ª EVA-solo'!I$13
)
/('1ª EVA'!I$13+'2ª EVA-solo'!I$13),""),"")</f>
        <v>0</v>
      </c>
      <c r="J47" s="122"/>
      <c r="K47" s="105">
        <f ca="1">IFERROR(IF(K$16&gt;0,(
   MAX('1ª EVA'!K45,'1ª EVA'!L45)*'1ª EVA'!K$13 +
   '2ª EVA-solo'!K47*'2ª EVA-solo'!K$13
)
/('1ª EVA'!K$13+'2ª EVA-solo'!K$13),""),"")</f>
        <v>0</v>
      </c>
      <c r="L47" s="122"/>
      <c r="M47" s="105" t="str">
        <f>IFERROR(IF(M$16&gt;0,(
   MAX('1ª EVA'!M45,'1ª EVA'!N45)*'1ª EVA'!M$13 +
   '2ª EVA-solo'!M47*'2ª EVA-solo'!M$13
)
/('1ª EVA'!M$13+'2ª EVA-solo'!M$13),""),"")</f>
        <v/>
      </c>
      <c r="N47" s="122"/>
      <c r="O47" s="121">
        <f t="shared" ca="1" si="64"/>
        <v>0</v>
      </c>
      <c r="P47" s="105">
        <f ca="1">IF(P$16&gt;0,(
   MAX('1ª EVA'!P45,'1ª EVA'!Q45)*'1ª EVA'!$P$13 +
   '2ª EVA-solo'!P47*'2ª EVA-solo'!$P$13
)
/('1ª EVA'!$P$13 + '2ª EVA-solo'!$P$13),"")</f>
        <v>0</v>
      </c>
      <c r="Q47" s="122"/>
      <c r="R47" s="105">
        <f ca="1">IF(R$16&gt;0,(
   MAX('1ª EVA'!R45,'1ª EVA'!S45)*'1ª EVA'!$R$13 +
   '2ª EVA-solo'!R47*'2ª EVA-solo'!$R$13
)
/('1ª EVA'!$R$13 + '2ª EVA-solo'!$R$13),"")</f>
        <v>0</v>
      </c>
      <c r="S47" s="122"/>
      <c r="T47" s="105">
        <f ca="1">IF(T$16&gt;0,(
   MAX('1ª EVA'!T45,'1ª EVA'!U45)*'1ª EVA'!$T$13 +
   '2ª EVA-solo'!T47*'2ª EVA-solo'!$T$13
)
/('1ª EVA'!$T$13 + '2ª EVA-solo'!$T$13),"")</f>
        <v>0</v>
      </c>
      <c r="U47" s="122"/>
      <c r="V47" s="105">
        <f ca="1">IF(V$16&gt;0,(
   MAX('1ª EVA'!V45,'1ª EVA'!W45)*'1ª EVA'!$V$13 +
   '2ª EVA-solo'!V47*'2ª EVA-solo'!$V$13
)
/('1ª EVA'!$V$13 + '2ª EVA-solo'!$V$13),"")</f>
        <v>0</v>
      </c>
      <c r="W47" s="122"/>
      <c r="X47" s="105">
        <f ca="1">IF(X$16&gt;0,(
   MAX('1ª EVA'!X45,'1ª EVA'!Y45)*'1ª EVA'!$X$13 +
   '2ª EVA-solo'!X47*'2ª EVA-solo'!$X$13
)
/('1ª EVA'!$X$13 + '2ª EVA-solo'!$X$13),"")</f>
        <v>0</v>
      </c>
      <c r="Y47" s="122"/>
      <c r="Z47" s="105" t="str">
        <f>IF(Z$16&gt;0,(
   MAX('1ª EVA'!Z45,'1ª EVA'!AA45)*'1ª EVA'!$Z$13 +
   '2ª EVA-solo'!Z47*'2ª EVA-solo'!$Z$13
)
/('1ª EVA'!$Z$13+'2ª EVA-solo'!$Z$13),"")</f>
        <v/>
      </c>
      <c r="AA47" s="122"/>
      <c r="AB47" s="121">
        <f t="shared" ca="1" si="65"/>
        <v>0</v>
      </c>
      <c r="AC47" s="105">
        <f ca="1">IF(AC$16&gt;0,
(
MAX('1ª EVA'!AC45,'1ª EVA'!AD45)*'1ª EVA'!$AC$13 +
'2ª EVA-solo'!AC47*'2ª EVA-solo'!$AC$13
)
/('1ª EVA'!$AC$13+'2ª EVA-solo'!$AC$13),
"")</f>
        <v>0</v>
      </c>
      <c r="AD47" s="122"/>
      <c r="AE47" s="105" t="str">
        <f>IF(AE$16&gt;0,
(
MAX('1ª EVA'!AE45,'1ª EVA'!AF45)*'1ª EVA'!$AE$13 +
'2ª EVA-solo'!AE47*'2ª EVA-solo'!$AE$13
)
/('1ª EVA'!$AE$13+'2ª EVA-solo'!$AE$13),
"")</f>
        <v/>
      </c>
      <c r="AF47" s="122"/>
      <c r="AG47" s="105">
        <f ca="1">IF(AG$16&gt;0,
(
MAX('1ª EVA'!AG45,'1ª EVA'!AH45)*'1ª EVA'!$AG$13 +
'2ª EVA-solo'!AG47*'2ª EVA-solo'!$AG$13
)
/('1ª EVA'!$AG$13+'2ª EVA-solo'!$AG$13),
"")</f>
        <v>0</v>
      </c>
      <c r="AH47" s="122"/>
      <c r="AI47" s="105">
        <f ca="1">IF(AI$16&gt;0,
(
MAX('1ª EVA'!AI45,'1ª EVA'!AJ45)*'1ª EVA'!$AI$13 +
'2ª EVA-solo'!AI47*'2ª EVA-solo'!$AI$13
)
/('1ª EVA'!$AI$13+'2ª EVA-solo'!$AI$13),
"")</f>
        <v>0</v>
      </c>
      <c r="AJ47" s="122"/>
      <c r="AK47" s="105">
        <f ca="1">IF(AK$16&gt;0,
(
MAX('1ª EVA'!AK45,'1ª EVA'!AL45)*'1ª EVA'!$AK$13 +
'2ª EVA-solo'!AK47*'2ª EVA-solo'!$AK$13
)
/('1ª EVA'!$AK$13+'2ª EVA-solo'!$AK$13),
"")</f>
        <v>0</v>
      </c>
      <c r="AL47" s="122"/>
      <c r="AM47" s="105" t="str">
        <f>IF(AM$16&gt;0,
(
MAX('1ª EVA'!AM45,'1ª EVA'!AN45)*'1ª EVA'!$AM$13 +
'2ª EVA-solo'!AM47*'2ª EVA-solo'!$AM$13
)
/('1ª EVA'!$AM$13+'2ª EVA-solo'!$AM$13),
"")</f>
        <v/>
      </c>
      <c r="AN47" s="122"/>
      <c r="AO47" s="121">
        <f t="shared" ca="1" si="66"/>
        <v>0</v>
      </c>
      <c r="AP47" s="105">
        <f ca="1">IF(AP$16&gt;0,
(
MAX('1ª EVA'!AP45,'1ª EVA'!AQ45)*'1ª EVA'!AP$13 +
'2ª EVA-solo'!AP47*'2ª EVA-solo'!AP$13
)
/('1ª EVA'!AP$13+'2ª EVA-solo'!AP$13),
"")</f>
        <v>0</v>
      </c>
      <c r="AQ47" s="122"/>
      <c r="AR47" s="105">
        <f ca="1">IF(AR$16&gt;0,
(
MAX('1ª EVA'!AR45,'1ª EVA'!AS45)*'1ª EVA'!AR$13 +
'2ª EVA-solo'!AR47*'2ª EVA-solo'!AR$13
)
/('1ª EVA'!AR$13+'2ª EVA-solo'!AR$13),
"")</f>
        <v>0</v>
      </c>
      <c r="AS47" s="122"/>
      <c r="AT47" s="105" t="str">
        <f>IF(AT$16&gt;0,
(
MAX('1ª EVA'!AT45,'1ª EVA'!AU45)*'1ª EVA'!AT$13 +
'2ª EVA-solo'!AT47*'2ª EVA-solo'!AT$13
)
/('1ª EVA'!AT$13+'2ª EVA-solo'!AT$13),
"")</f>
        <v/>
      </c>
      <c r="AU47" s="122"/>
      <c r="AV47" s="105">
        <f ca="1">IF(AV$16&gt;0,
(
MAX('1ª EVA'!AV45,'1ª EVA'!AW45)*'1ª EVA'!AV$13 +
'2ª EVA-solo'!AV47*'2ª EVA-solo'!AV$13
)
/('1ª EVA'!AV$13+'2ª EVA-solo'!AV$13),
"")</f>
        <v>0</v>
      </c>
      <c r="AW47" s="122"/>
      <c r="AX47" s="105" t="str">
        <f>IF(AX$16&gt;0,
(
MAX('1ª EVA'!AX45,'1ª EVA'!AY45)*'1ª EVA'!AX$13 +
'2ª EVA-solo'!AX47*'2ª EVA-solo'!AX$13
)
/('1ª EVA'!AX$13+'2ª EVA-solo'!AX$13),
"")</f>
        <v/>
      </c>
      <c r="AY47" s="122"/>
      <c r="AZ47" s="105" t="str">
        <f>IF(AZ$16&gt;0,
(
MAX('1ª EVA'!AZ45,'1ª EVA'!BA45)*'1ª EVA'!AZ$13 +
'2ª EVA-solo'!AZ47*'2ª EVA-solo'!AZ$13
)
/('1ª EVA'!AZ$13+'2ª EVA-solo'!AZ$13),
"")</f>
        <v/>
      </c>
      <c r="BA47" s="122"/>
      <c r="BB47" s="121">
        <f t="shared" ca="1" si="67"/>
        <v>0</v>
      </c>
      <c r="BC47" s="105">
        <f ca="1">IF(BC$16&gt;0,
(
MAX('1ª EVA'!BC45,'1ª EVA'!BD45)*'1ª EVA'!BC$13 +
'2ª EVA-solo'!BC47*'2ª EVA-solo'!BC$13
)
/('1ª EVA'!BC$13+'2ª EVA-solo'!BC$13),
"")</f>
        <v>0</v>
      </c>
      <c r="BD47" s="122"/>
      <c r="BE47" s="105" t="str">
        <f>IF(BE$16&gt;0,
(
MAX('1ª EVA'!BE45,'1ª EVA'!BF45)*'1ª EVA'!BE$13 +
'2ª EVA-solo'!BE47*'2ª EVA-solo'!BE$13
)
/('1ª EVA'!BE$13+'2ª EVA-solo'!BE$13),
"")</f>
        <v/>
      </c>
      <c r="BF47" s="122"/>
      <c r="BG47" s="105" t="str">
        <f>IF(BG$16&gt;0,
(
MAX('1ª EVA'!BG45,'1ª EVA'!BH45)*'1ª EVA'!BG$13 +
'2ª EVA-solo'!BG47*'2ª EVA-solo'!BG$13
)
/('1ª EVA'!BG$13+'2ª EVA-solo'!BG$13),
"")</f>
        <v/>
      </c>
      <c r="BH47" s="122"/>
      <c r="BI47" s="105">
        <f ca="1">IF(BI$16&gt;0,
(
MAX('1ª EVA'!BI45,'1ª EVA'!BJ45)*'1ª EVA'!BI$13 +
'2ª EVA-solo'!BI47*'2ª EVA-solo'!BI$13
)
/('1ª EVA'!BI$13+'2ª EVA-solo'!BI$13),
"")</f>
        <v>0</v>
      </c>
      <c r="BJ47" s="122"/>
      <c r="BK47" s="105" t="str">
        <f>IF(BK$16&gt;0,
(
MAX('1ª EVA'!BK45,'1ª EVA'!BL45)*'1ª EVA'!BK$13 +
'2ª EVA-solo'!BK47*'2ª EVA-solo'!BK$13
)
/('1ª EVA'!BK$13+'2ª EVA-solo'!BK$13),
"")</f>
        <v/>
      </c>
      <c r="BL47" s="122"/>
      <c r="BM47" s="105" t="str">
        <f>IF(BM$16&gt;0,
(
MAX('1ª EVA'!BM45,'1ª EVA'!BN45)*'1ª EVA'!BM$13 +
'2ª EVA-solo'!BM47*'2ª EVA-solo'!BM$13
)
/('1ª EVA'!BM$13+'2ª EVA-solo'!BM$13),
"")</f>
        <v/>
      </c>
      <c r="BN47" s="122"/>
      <c r="BO47" s="121">
        <f t="shared" ca="1" si="68"/>
        <v>0</v>
      </c>
      <c r="BP47" s="105">
        <f ca="1">IF(BP$16&gt;0,
(
MAX('1ª EVA'!BP45,'1ª EVA'!BQ45)*'1ª EVA'!BP$13 +
'2ª EVA-solo'!BP47*'2ª EVA-solo'!BP$13
)
/('1ª EVA'!BP$13+'2ª EVA-solo'!BP$13),
"")</f>
        <v>0</v>
      </c>
      <c r="BQ47" s="122"/>
      <c r="BR47" s="105" t="str">
        <f>IF(BR$16&gt;0,
(
MAX('1ª EVA'!BR45,'1ª EVA'!BS45)*'1ª EVA'!BR$13 +
'2ª EVA-solo'!BR47*'2ª EVA-solo'!BR$13
)
/('1ª EVA'!BR$13+'2ª EVA-solo'!BR$13),
"")</f>
        <v/>
      </c>
      <c r="BS47" s="122"/>
      <c r="BT47" s="105" t="str">
        <f>IF(BT$16&gt;0,
(
MAX('1ª EVA'!BT45,'1ª EVA'!BU45)*'1ª EVA'!BT$13 +
'2ª EVA-solo'!BT47*'2ª EVA-solo'!BT$13
)
/('1ª EVA'!BT$13+'2ª EVA-solo'!BT$13),
"")</f>
        <v/>
      </c>
      <c r="BU47" s="122"/>
      <c r="BV47" s="105" t="str">
        <f>IF(BV$16&gt;0,
(
MAX('1ª EVA'!BV45,'1ª EVA'!BW45)*'1ª EVA'!BV$13 +
'2ª EVA-solo'!BV47*'2ª EVA-solo'!BV$13
)
/('1ª EVA'!BV$13+'2ª EVA-solo'!BV$13),
"")</f>
        <v/>
      </c>
      <c r="BW47" s="122"/>
      <c r="BX47" s="105" t="str">
        <f>IF(BX$16&gt;0,
(
MAX('1ª EVA'!BX45,'1ª EVA'!BY45)*'1ª EVA'!BX$13 +
'2ª EVA-solo'!BX47*'2ª EVA-solo'!BX$13
)
/('1ª EVA'!BX$13+'2ª EVA-solo'!BX$13),
"")</f>
        <v/>
      </c>
      <c r="BY47" s="122"/>
      <c r="BZ47" s="105" t="str">
        <f>IF(BZ$16&gt;0,
(
MAX('1ª EVA'!BZ45,'1ª EVA'!CA45)*'1ª EVA'!BZ$13 +
'2ª EVA-solo'!BZ47*'2ª EVA-solo'!BZ$13
)
/('1ª EVA'!BZ$13+'2ª EVA-solo'!BZ$13),
"")</f>
        <v/>
      </c>
      <c r="CA47" s="122"/>
      <c r="CB47" s="136">
        <f t="shared" ca="1" si="69"/>
        <v>0</v>
      </c>
    </row>
    <row r="48" spans="1:80" ht="18" x14ac:dyDescent="0.25">
      <c r="A48" s="65">
        <v>0</v>
      </c>
      <c r="B48" s="121">
        <f t="shared" ca="1" si="63"/>
        <v>0</v>
      </c>
      <c r="C48" s="105">
        <f ca="1">IFERROR(IF(C$16&gt;0,(
   MAX('1ª EVA'!C46,'1ª EVA'!D46)*'1ª EVA'!C$13 +
   '2ª EVA-solo'!C48*'2ª EVA-solo'!C$13
)
/('1ª EVA'!C$13+'2ª EVA-solo'!C$13),""),"")</f>
        <v>0</v>
      </c>
      <c r="D48" s="122"/>
      <c r="E48" s="105">
        <f ca="1">IFERROR(IF(E$16&gt;0,(
   MAX('1ª EVA'!E46,'1ª EVA'!F46)*'1ª EVA'!E$13 +
   '2ª EVA-solo'!E48*'2ª EVA-solo'!E$13
)
/('1ª EVA'!E$13+'2ª EVA-solo'!E$13),""),"")</f>
        <v>0</v>
      </c>
      <c r="F48" s="122"/>
      <c r="G48" s="105">
        <f ca="1">IFERROR(IF(G$16&gt;0,(
   MAX('1ª EVA'!G46,'1ª EVA'!H46)*'1ª EVA'!G$13 +
   '2ª EVA-solo'!G48*'2ª EVA-solo'!G$13
)
/('1ª EVA'!G$13+'2ª EVA-solo'!G$13),""),"")</f>
        <v>0</v>
      </c>
      <c r="H48" s="122"/>
      <c r="I48" s="105">
        <f ca="1">IFERROR(IF(I$16&gt;0,(
   MAX('1ª EVA'!I46,'1ª EVA'!J46)*'1ª EVA'!I$13 +
   '2ª EVA-solo'!I48*'2ª EVA-solo'!I$13
)
/('1ª EVA'!I$13+'2ª EVA-solo'!I$13),""),"")</f>
        <v>0</v>
      </c>
      <c r="J48" s="122"/>
      <c r="K48" s="105">
        <f ca="1">IFERROR(IF(K$16&gt;0,(
   MAX('1ª EVA'!K46,'1ª EVA'!L46)*'1ª EVA'!K$13 +
   '2ª EVA-solo'!K48*'2ª EVA-solo'!K$13
)
/('1ª EVA'!K$13+'2ª EVA-solo'!K$13),""),"")</f>
        <v>0</v>
      </c>
      <c r="L48" s="122"/>
      <c r="M48" s="105" t="str">
        <f>IFERROR(IF(M$16&gt;0,(
   MAX('1ª EVA'!M46,'1ª EVA'!N46)*'1ª EVA'!M$13 +
   '2ª EVA-solo'!M48*'2ª EVA-solo'!M$13
)
/('1ª EVA'!M$13+'2ª EVA-solo'!M$13),""),"")</f>
        <v/>
      </c>
      <c r="N48" s="122"/>
      <c r="O48" s="121">
        <f t="shared" ca="1" si="64"/>
        <v>0</v>
      </c>
      <c r="P48" s="105">
        <f ca="1">IF(P$16&gt;0,(
   MAX('1ª EVA'!P46,'1ª EVA'!Q46)*'1ª EVA'!$P$13 +
   '2ª EVA-solo'!P48*'2ª EVA-solo'!$P$13
)
/('1ª EVA'!$P$13 + '2ª EVA-solo'!$P$13),"")</f>
        <v>0</v>
      </c>
      <c r="Q48" s="122"/>
      <c r="R48" s="105">
        <f ca="1">IF(R$16&gt;0,(
   MAX('1ª EVA'!R46,'1ª EVA'!S46)*'1ª EVA'!$R$13 +
   '2ª EVA-solo'!R48*'2ª EVA-solo'!$R$13
)
/('1ª EVA'!$R$13 + '2ª EVA-solo'!$R$13),"")</f>
        <v>0</v>
      </c>
      <c r="S48" s="122"/>
      <c r="T48" s="105">
        <f ca="1">IF(T$16&gt;0,(
   MAX('1ª EVA'!T46,'1ª EVA'!U46)*'1ª EVA'!$T$13 +
   '2ª EVA-solo'!T48*'2ª EVA-solo'!$T$13
)
/('1ª EVA'!$T$13 + '2ª EVA-solo'!$T$13),"")</f>
        <v>0</v>
      </c>
      <c r="U48" s="122"/>
      <c r="V48" s="105">
        <f ca="1">IF(V$16&gt;0,(
   MAX('1ª EVA'!V46,'1ª EVA'!W46)*'1ª EVA'!$V$13 +
   '2ª EVA-solo'!V48*'2ª EVA-solo'!$V$13
)
/('1ª EVA'!$V$13 + '2ª EVA-solo'!$V$13),"")</f>
        <v>0</v>
      </c>
      <c r="W48" s="122"/>
      <c r="X48" s="105">
        <f ca="1">IF(X$16&gt;0,(
   MAX('1ª EVA'!X46,'1ª EVA'!Y46)*'1ª EVA'!$X$13 +
   '2ª EVA-solo'!X48*'2ª EVA-solo'!$X$13
)
/('1ª EVA'!$X$13 + '2ª EVA-solo'!$X$13),"")</f>
        <v>0</v>
      </c>
      <c r="Y48" s="122"/>
      <c r="Z48" s="105" t="str">
        <f>IF(Z$16&gt;0,(
   MAX('1ª EVA'!Z46,'1ª EVA'!AA46)*'1ª EVA'!$Z$13 +
   '2ª EVA-solo'!Z48*'2ª EVA-solo'!$Z$13
)
/('1ª EVA'!$Z$13+'2ª EVA-solo'!$Z$13),"")</f>
        <v/>
      </c>
      <c r="AA48" s="122"/>
      <c r="AB48" s="121">
        <f t="shared" ca="1" si="65"/>
        <v>0</v>
      </c>
      <c r="AC48" s="105">
        <f ca="1">IF(AC$16&gt;0,
(
MAX('1ª EVA'!AC46,'1ª EVA'!AD46)*'1ª EVA'!$AC$13 +
'2ª EVA-solo'!AC48*'2ª EVA-solo'!$AC$13
)
/('1ª EVA'!$AC$13+'2ª EVA-solo'!$AC$13),
"")</f>
        <v>0</v>
      </c>
      <c r="AD48" s="122"/>
      <c r="AE48" s="105" t="str">
        <f>IF(AE$16&gt;0,
(
MAX('1ª EVA'!AE46,'1ª EVA'!AF46)*'1ª EVA'!$AE$13 +
'2ª EVA-solo'!AE48*'2ª EVA-solo'!$AE$13
)
/('1ª EVA'!$AE$13+'2ª EVA-solo'!$AE$13),
"")</f>
        <v/>
      </c>
      <c r="AF48" s="122"/>
      <c r="AG48" s="105">
        <f ca="1">IF(AG$16&gt;0,
(
MAX('1ª EVA'!AG46,'1ª EVA'!AH46)*'1ª EVA'!$AG$13 +
'2ª EVA-solo'!AG48*'2ª EVA-solo'!$AG$13
)
/('1ª EVA'!$AG$13+'2ª EVA-solo'!$AG$13),
"")</f>
        <v>0</v>
      </c>
      <c r="AH48" s="122"/>
      <c r="AI48" s="105">
        <f ca="1">IF(AI$16&gt;0,
(
MAX('1ª EVA'!AI46,'1ª EVA'!AJ46)*'1ª EVA'!$AI$13 +
'2ª EVA-solo'!AI48*'2ª EVA-solo'!$AI$13
)
/('1ª EVA'!$AI$13+'2ª EVA-solo'!$AI$13),
"")</f>
        <v>0</v>
      </c>
      <c r="AJ48" s="122"/>
      <c r="AK48" s="105">
        <f ca="1">IF(AK$16&gt;0,
(
MAX('1ª EVA'!AK46,'1ª EVA'!AL46)*'1ª EVA'!$AK$13 +
'2ª EVA-solo'!AK48*'2ª EVA-solo'!$AK$13
)
/('1ª EVA'!$AK$13+'2ª EVA-solo'!$AK$13),
"")</f>
        <v>0</v>
      </c>
      <c r="AL48" s="122"/>
      <c r="AM48" s="105" t="str">
        <f>IF(AM$16&gt;0,
(
MAX('1ª EVA'!AM46,'1ª EVA'!AN46)*'1ª EVA'!$AM$13 +
'2ª EVA-solo'!AM48*'2ª EVA-solo'!$AM$13
)
/('1ª EVA'!$AM$13+'2ª EVA-solo'!$AM$13),
"")</f>
        <v/>
      </c>
      <c r="AN48" s="122"/>
      <c r="AO48" s="121">
        <f t="shared" ca="1" si="66"/>
        <v>0</v>
      </c>
      <c r="AP48" s="105">
        <f ca="1">IF(AP$16&gt;0,
(
MAX('1ª EVA'!AP46,'1ª EVA'!AQ46)*'1ª EVA'!AP$13 +
'2ª EVA-solo'!AP48*'2ª EVA-solo'!AP$13
)
/('1ª EVA'!AP$13+'2ª EVA-solo'!AP$13),
"")</f>
        <v>0</v>
      </c>
      <c r="AQ48" s="122"/>
      <c r="AR48" s="105">
        <f ca="1">IF(AR$16&gt;0,
(
MAX('1ª EVA'!AR46,'1ª EVA'!AS46)*'1ª EVA'!AR$13 +
'2ª EVA-solo'!AR48*'2ª EVA-solo'!AR$13
)
/('1ª EVA'!AR$13+'2ª EVA-solo'!AR$13),
"")</f>
        <v>0</v>
      </c>
      <c r="AS48" s="122"/>
      <c r="AT48" s="105" t="str">
        <f>IF(AT$16&gt;0,
(
MAX('1ª EVA'!AT46,'1ª EVA'!AU46)*'1ª EVA'!AT$13 +
'2ª EVA-solo'!AT48*'2ª EVA-solo'!AT$13
)
/('1ª EVA'!AT$13+'2ª EVA-solo'!AT$13),
"")</f>
        <v/>
      </c>
      <c r="AU48" s="122"/>
      <c r="AV48" s="105">
        <f ca="1">IF(AV$16&gt;0,
(
MAX('1ª EVA'!AV46,'1ª EVA'!AW46)*'1ª EVA'!AV$13 +
'2ª EVA-solo'!AV48*'2ª EVA-solo'!AV$13
)
/('1ª EVA'!AV$13+'2ª EVA-solo'!AV$13),
"")</f>
        <v>0</v>
      </c>
      <c r="AW48" s="122"/>
      <c r="AX48" s="105" t="str">
        <f>IF(AX$16&gt;0,
(
MAX('1ª EVA'!AX46,'1ª EVA'!AY46)*'1ª EVA'!AX$13 +
'2ª EVA-solo'!AX48*'2ª EVA-solo'!AX$13
)
/('1ª EVA'!AX$13+'2ª EVA-solo'!AX$13),
"")</f>
        <v/>
      </c>
      <c r="AY48" s="122"/>
      <c r="AZ48" s="105" t="str">
        <f>IF(AZ$16&gt;0,
(
MAX('1ª EVA'!AZ46,'1ª EVA'!BA46)*'1ª EVA'!AZ$13 +
'2ª EVA-solo'!AZ48*'2ª EVA-solo'!AZ$13
)
/('1ª EVA'!AZ$13+'2ª EVA-solo'!AZ$13),
"")</f>
        <v/>
      </c>
      <c r="BA48" s="122"/>
      <c r="BB48" s="121">
        <f t="shared" ca="1" si="67"/>
        <v>0</v>
      </c>
      <c r="BC48" s="105">
        <f ca="1">IF(BC$16&gt;0,
(
MAX('1ª EVA'!BC46,'1ª EVA'!BD46)*'1ª EVA'!BC$13 +
'2ª EVA-solo'!BC48*'2ª EVA-solo'!BC$13
)
/('1ª EVA'!BC$13+'2ª EVA-solo'!BC$13),
"")</f>
        <v>0</v>
      </c>
      <c r="BD48" s="122"/>
      <c r="BE48" s="105" t="str">
        <f>IF(BE$16&gt;0,
(
MAX('1ª EVA'!BE46,'1ª EVA'!BF46)*'1ª EVA'!BE$13 +
'2ª EVA-solo'!BE48*'2ª EVA-solo'!BE$13
)
/('1ª EVA'!BE$13+'2ª EVA-solo'!BE$13),
"")</f>
        <v/>
      </c>
      <c r="BF48" s="122"/>
      <c r="BG48" s="105" t="str">
        <f>IF(BG$16&gt;0,
(
MAX('1ª EVA'!BG46,'1ª EVA'!BH46)*'1ª EVA'!BG$13 +
'2ª EVA-solo'!BG48*'2ª EVA-solo'!BG$13
)
/('1ª EVA'!BG$13+'2ª EVA-solo'!BG$13),
"")</f>
        <v/>
      </c>
      <c r="BH48" s="122"/>
      <c r="BI48" s="105">
        <f ca="1">IF(BI$16&gt;0,
(
MAX('1ª EVA'!BI46,'1ª EVA'!BJ46)*'1ª EVA'!BI$13 +
'2ª EVA-solo'!BI48*'2ª EVA-solo'!BI$13
)
/('1ª EVA'!BI$13+'2ª EVA-solo'!BI$13),
"")</f>
        <v>0</v>
      </c>
      <c r="BJ48" s="122"/>
      <c r="BK48" s="105" t="str">
        <f>IF(BK$16&gt;0,
(
MAX('1ª EVA'!BK46,'1ª EVA'!BL46)*'1ª EVA'!BK$13 +
'2ª EVA-solo'!BK48*'2ª EVA-solo'!BK$13
)
/('1ª EVA'!BK$13+'2ª EVA-solo'!BK$13),
"")</f>
        <v/>
      </c>
      <c r="BL48" s="122"/>
      <c r="BM48" s="105" t="str">
        <f>IF(BM$16&gt;0,
(
MAX('1ª EVA'!BM46,'1ª EVA'!BN46)*'1ª EVA'!BM$13 +
'2ª EVA-solo'!BM48*'2ª EVA-solo'!BM$13
)
/('1ª EVA'!BM$13+'2ª EVA-solo'!BM$13),
"")</f>
        <v/>
      </c>
      <c r="BN48" s="122"/>
      <c r="BO48" s="121">
        <f t="shared" ca="1" si="68"/>
        <v>0</v>
      </c>
      <c r="BP48" s="105">
        <f ca="1">IF(BP$16&gt;0,
(
MAX('1ª EVA'!BP46,'1ª EVA'!BQ46)*'1ª EVA'!BP$13 +
'2ª EVA-solo'!BP48*'2ª EVA-solo'!BP$13
)
/('1ª EVA'!BP$13+'2ª EVA-solo'!BP$13),
"")</f>
        <v>0</v>
      </c>
      <c r="BQ48" s="122"/>
      <c r="BR48" s="105" t="str">
        <f>IF(BR$16&gt;0,
(
MAX('1ª EVA'!BR46,'1ª EVA'!BS46)*'1ª EVA'!BR$13 +
'2ª EVA-solo'!BR48*'2ª EVA-solo'!BR$13
)
/('1ª EVA'!BR$13+'2ª EVA-solo'!BR$13),
"")</f>
        <v/>
      </c>
      <c r="BS48" s="122"/>
      <c r="BT48" s="105" t="str">
        <f>IF(BT$16&gt;0,
(
MAX('1ª EVA'!BT46,'1ª EVA'!BU46)*'1ª EVA'!BT$13 +
'2ª EVA-solo'!BT48*'2ª EVA-solo'!BT$13
)
/('1ª EVA'!BT$13+'2ª EVA-solo'!BT$13),
"")</f>
        <v/>
      </c>
      <c r="BU48" s="122"/>
      <c r="BV48" s="105" t="str">
        <f>IF(BV$16&gt;0,
(
MAX('1ª EVA'!BV46,'1ª EVA'!BW46)*'1ª EVA'!BV$13 +
'2ª EVA-solo'!BV48*'2ª EVA-solo'!BV$13
)
/('1ª EVA'!BV$13+'2ª EVA-solo'!BV$13),
"")</f>
        <v/>
      </c>
      <c r="BW48" s="122"/>
      <c r="BX48" s="105" t="str">
        <f>IF(BX$16&gt;0,
(
MAX('1ª EVA'!BX46,'1ª EVA'!BY46)*'1ª EVA'!BX$13 +
'2ª EVA-solo'!BX48*'2ª EVA-solo'!BX$13
)
/('1ª EVA'!BX$13+'2ª EVA-solo'!BX$13),
"")</f>
        <v/>
      </c>
      <c r="BY48" s="122"/>
      <c r="BZ48" s="105" t="str">
        <f>IF(BZ$16&gt;0,
(
MAX('1ª EVA'!BZ46,'1ª EVA'!CA46)*'1ª EVA'!BZ$13 +
'2ª EVA-solo'!BZ48*'2ª EVA-solo'!BZ$13
)
/('1ª EVA'!BZ$13+'2ª EVA-solo'!BZ$13),
"")</f>
        <v/>
      </c>
      <c r="CA48" s="122"/>
      <c r="CB48" s="136">
        <f t="shared" ca="1" si="69"/>
        <v>0</v>
      </c>
    </row>
    <row r="49" spans="1:80" ht="18" x14ac:dyDescent="0.25">
      <c r="A49" s="65">
        <v>0</v>
      </c>
      <c r="B49" s="121">
        <f t="shared" ca="1" si="63"/>
        <v>0</v>
      </c>
      <c r="C49" s="105">
        <f ca="1">IFERROR(IF(C$16&gt;0,(
   MAX('1ª EVA'!C47,'1ª EVA'!D47)*'1ª EVA'!C$13 +
   '2ª EVA-solo'!C49*'2ª EVA-solo'!C$13
)
/('1ª EVA'!C$13+'2ª EVA-solo'!C$13),""),"")</f>
        <v>0</v>
      </c>
      <c r="D49" s="122"/>
      <c r="E49" s="105">
        <f ca="1">IFERROR(IF(E$16&gt;0,(
   MAX('1ª EVA'!E47,'1ª EVA'!F47)*'1ª EVA'!E$13 +
   '2ª EVA-solo'!E49*'2ª EVA-solo'!E$13
)
/('1ª EVA'!E$13+'2ª EVA-solo'!E$13),""),"")</f>
        <v>0</v>
      </c>
      <c r="F49" s="122"/>
      <c r="G49" s="105">
        <f ca="1">IFERROR(IF(G$16&gt;0,(
   MAX('1ª EVA'!G47,'1ª EVA'!H47)*'1ª EVA'!G$13 +
   '2ª EVA-solo'!G49*'2ª EVA-solo'!G$13
)
/('1ª EVA'!G$13+'2ª EVA-solo'!G$13),""),"")</f>
        <v>0</v>
      </c>
      <c r="H49" s="122"/>
      <c r="I49" s="105">
        <f ca="1">IFERROR(IF(I$16&gt;0,(
   MAX('1ª EVA'!I47,'1ª EVA'!J47)*'1ª EVA'!I$13 +
   '2ª EVA-solo'!I49*'2ª EVA-solo'!I$13
)
/('1ª EVA'!I$13+'2ª EVA-solo'!I$13),""),"")</f>
        <v>0</v>
      </c>
      <c r="J49" s="122"/>
      <c r="K49" s="105">
        <f ca="1">IFERROR(IF(K$16&gt;0,(
   MAX('1ª EVA'!K47,'1ª EVA'!L47)*'1ª EVA'!K$13 +
   '2ª EVA-solo'!K49*'2ª EVA-solo'!K$13
)
/('1ª EVA'!K$13+'2ª EVA-solo'!K$13),""),"")</f>
        <v>0</v>
      </c>
      <c r="L49" s="122"/>
      <c r="M49" s="105" t="str">
        <f>IFERROR(IF(M$16&gt;0,(
   MAX('1ª EVA'!M47,'1ª EVA'!N47)*'1ª EVA'!M$13 +
   '2ª EVA-solo'!M49*'2ª EVA-solo'!M$13
)
/('1ª EVA'!M$13+'2ª EVA-solo'!M$13),""),"")</f>
        <v/>
      </c>
      <c r="N49" s="122"/>
      <c r="O49" s="121">
        <f t="shared" ca="1" si="64"/>
        <v>0</v>
      </c>
      <c r="P49" s="105">
        <f ca="1">IF(P$16&gt;0,(
   MAX('1ª EVA'!P47,'1ª EVA'!Q47)*'1ª EVA'!$P$13 +
   '2ª EVA-solo'!P49*'2ª EVA-solo'!$P$13
)
/('1ª EVA'!$P$13 + '2ª EVA-solo'!$P$13),"")</f>
        <v>0</v>
      </c>
      <c r="Q49" s="122"/>
      <c r="R49" s="105">
        <f ca="1">IF(R$16&gt;0,(
   MAX('1ª EVA'!R47,'1ª EVA'!S47)*'1ª EVA'!$R$13 +
   '2ª EVA-solo'!R49*'2ª EVA-solo'!$R$13
)
/('1ª EVA'!$R$13 + '2ª EVA-solo'!$R$13),"")</f>
        <v>0</v>
      </c>
      <c r="S49" s="122"/>
      <c r="T49" s="105">
        <f ca="1">IF(T$16&gt;0,(
   MAX('1ª EVA'!T47,'1ª EVA'!U47)*'1ª EVA'!$T$13 +
   '2ª EVA-solo'!T49*'2ª EVA-solo'!$T$13
)
/('1ª EVA'!$T$13 + '2ª EVA-solo'!$T$13),"")</f>
        <v>0</v>
      </c>
      <c r="U49" s="122"/>
      <c r="V49" s="105">
        <f ca="1">IF(V$16&gt;0,(
   MAX('1ª EVA'!V47,'1ª EVA'!W47)*'1ª EVA'!$V$13 +
   '2ª EVA-solo'!V49*'2ª EVA-solo'!$V$13
)
/('1ª EVA'!$V$13 + '2ª EVA-solo'!$V$13),"")</f>
        <v>0</v>
      </c>
      <c r="W49" s="122"/>
      <c r="X49" s="105">
        <f ca="1">IF(X$16&gt;0,(
   MAX('1ª EVA'!X47,'1ª EVA'!Y47)*'1ª EVA'!$X$13 +
   '2ª EVA-solo'!X49*'2ª EVA-solo'!$X$13
)
/('1ª EVA'!$X$13 + '2ª EVA-solo'!$X$13),"")</f>
        <v>0</v>
      </c>
      <c r="Y49" s="122"/>
      <c r="Z49" s="105" t="str">
        <f>IF(Z$16&gt;0,(
   MAX('1ª EVA'!Z47,'1ª EVA'!AA47)*'1ª EVA'!$Z$13 +
   '2ª EVA-solo'!Z49*'2ª EVA-solo'!$Z$13
)
/('1ª EVA'!$Z$13+'2ª EVA-solo'!$Z$13),"")</f>
        <v/>
      </c>
      <c r="AA49" s="122"/>
      <c r="AB49" s="121">
        <f t="shared" ca="1" si="65"/>
        <v>0</v>
      </c>
      <c r="AC49" s="105">
        <f ca="1">IF(AC$16&gt;0,
(
MAX('1ª EVA'!AC47,'1ª EVA'!AD47)*'1ª EVA'!$AC$13 +
'2ª EVA-solo'!AC49*'2ª EVA-solo'!$AC$13
)
/('1ª EVA'!$AC$13+'2ª EVA-solo'!$AC$13),
"")</f>
        <v>0</v>
      </c>
      <c r="AD49" s="122"/>
      <c r="AE49" s="105" t="str">
        <f>IF(AE$16&gt;0,
(
MAX('1ª EVA'!AE47,'1ª EVA'!AF47)*'1ª EVA'!$AE$13 +
'2ª EVA-solo'!AE49*'2ª EVA-solo'!$AE$13
)
/('1ª EVA'!$AE$13+'2ª EVA-solo'!$AE$13),
"")</f>
        <v/>
      </c>
      <c r="AF49" s="122"/>
      <c r="AG49" s="105">
        <f ca="1">IF(AG$16&gt;0,
(
MAX('1ª EVA'!AG47,'1ª EVA'!AH47)*'1ª EVA'!$AG$13 +
'2ª EVA-solo'!AG49*'2ª EVA-solo'!$AG$13
)
/('1ª EVA'!$AG$13+'2ª EVA-solo'!$AG$13),
"")</f>
        <v>0</v>
      </c>
      <c r="AH49" s="122"/>
      <c r="AI49" s="105">
        <f ca="1">IF(AI$16&gt;0,
(
MAX('1ª EVA'!AI47,'1ª EVA'!AJ47)*'1ª EVA'!$AI$13 +
'2ª EVA-solo'!AI49*'2ª EVA-solo'!$AI$13
)
/('1ª EVA'!$AI$13+'2ª EVA-solo'!$AI$13),
"")</f>
        <v>0</v>
      </c>
      <c r="AJ49" s="122"/>
      <c r="AK49" s="105">
        <f ca="1">IF(AK$16&gt;0,
(
MAX('1ª EVA'!AK47,'1ª EVA'!AL47)*'1ª EVA'!$AK$13 +
'2ª EVA-solo'!AK49*'2ª EVA-solo'!$AK$13
)
/('1ª EVA'!$AK$13+'2ª EVA-solo'!$AK$13),
"")</f>
        <v>0</v>
      </c>
      <c r="AL49" s="122"/>
      <c r="AM49" s="105" t="str">
        <f>IF(AM$16&gt;0,
(
MAX('1ª EVA'!AM47,'1ª EVA'!AN47)*'1ª EVA'!$AM$13 +
'2ª EVA-solo'!AM49*'2ª EVA-solo'!$AM$13
)
/('1ª EVA'!$AM$13+'2ª EVA-solo'!$AM$13),
"")</f>
        <v/>
      </c>
      <c r="AN49" s="122"/>
      <c r="AO49" s="121">
        <f t="shared" ca="1" si="66"/>
        <v>0</v>
      </c>
      <c r="AP49" s="105">
        <f ca="1">IF(AP$16&gt;0,
(
MAX('1ª EVA'!AP47,'1ª EVA'!AQ47)*'1ª EVA'!AP$13 +
'2ª EVA-solo'!AP49*'2ª EVA-solo'!AP$13
)
/('1ª EVA'!AP$13+'2ª EVA-solo'!AP$13),
"")</f>
        <v>0</v>
      </c>
      <c r="AQ49" s="122"/>
      <c r="AR49" s="105">
        <f ca="1">IF(AR$16&gt;0,
(
MAX('1ª EVA'!AR47,'1ª EVA'!AS47)*'1ª EVA'!AR$13 +
'2ª EVA-solo'!AR49*'2ª EVA-solo'!AR$13
)
/('1ª EVA'!AR$13+'2ª EVA-solo'!AR$13),
"")</f>
        <v>0</v>
      </c>
      <c r="AS49" s="122"/>
      <c r="AT49" s="105" t="str">
        <f>IF(AT$16&gt;0,
(
MAX('1ª EVA'!AT47,'1ª EVA'!AU47)*'1ª EVA'!AT$13 +
'2ª EVA-solo'!AT49*'2ª EVA-solo'!AT$13
)
/('1ª EVA'!AT$13+'2ª EVA-solo'!AT$13),
"")</f>
        <v/>
      </c>
      <c r="AU49" s="122"/>
      <c r="AV49" s="105">
        <f ca="1">IF(AV$16&gt;0,
(
MAX('1ª EVA'!AV47,'1ª EVA'!AW47)*'1ª EVA'!AV$13 +
'2ª EVA-solo'!AV49*'2ª EVA-solo'!AV$13
)
/('1ª EVA'!AV$13+'2ª EVA-solo'!AV$13),
"")</f>
        <v>0</v>
      </c>
      <c r="AW49" s="122"/>
      <c r="AX49" s="105" t="str">
        <f>IF(AX$16&gt;0,
(
MAX('1ª EVA'!AX47,'1ª EVA'!AY47)*'1ª EVA'!AX$13 +
'2ª EVA-solo'!AX49*'2ª EVA-solo'!AX$13
)
/('1ª EVA'!AX$13+'2ª EVA-solo'!AX$13),
"")</f>
        <v/>
      </c>
      <c r="AY49" s="122"/>
      <c r="AZ49" s="105" t="str">
        <f>IF(AZ$16&gt;0,
(
MAX('1ª EVA'!AZ47,'1ª EVA'!BA47)*'1ª EVA'!AZ$13 +
'2ª EVA-solo'!AZ49*'2ª EVA-solo'!AZ$13
)
/('1ª EVA'!AZ$13+'2ª EVA-solo'!AZ$13),
"")</f>
        <v/>
      </c>
      <c r="BA49" s="122"/>
      <c r="BB49" s="121">
        <f t="shared" ca="1" si="67"/>
        <v>0</v>
      </c>
      <c r="BC49" s="105">
        <f ca="1">IF(BC$16&gt;0,
(
MAX('1ª EVA'!BC47,'1ª EVA'!BD47)*'1ª EVA'!BC$13 +
'2ª EVA-solo'!BC49*'2ª EVA-solo'!BC$13
)
/('1ª EVA'!BC$13+'2ª EVA-solo'!BC$13),
"")</f>
        <v>0</v>
      </c>
      <c r="BD49" s="122"/>
      <c r="BE49" s="105" t="str">
        <f>IF(BE$16&gt;0,
(
MAX('1ª EVA'!BE47,'1ª EVA'!BF47)*'1ª EVA'!BE$13 +
'2ª EVA-solo'!BE49*'2ª EVA-solo'!BE$13
)
/('1ª EVA'!BE$13+'2ª EVA-solo'!BE$13),
"")</f>
        <v/>
      </c>
      <c r="BF49" s="122"/>
      <c r="BG49" s="105" t="str">
        <f>IF(BG$16&gt;0,
(
MAX('1ª EVA'!BG47,'1ª EVA'!BH47)*'1ª EVA'!BG$13 +
'2ª EVA-solo'!BG49*'2ª EVA-solo'!BG$13
)
/('1ª EVA'!BG$13+'2ª EVA-solo'!BG$13),
"")</f>
        <v/>
      </c>
      <c r="BH49" s="122"/>
      <c r="BI49" s="105">
        <f ca="1">IF(BI$16&gt;0,
(
MAX('1ª EVA'!BI47,'1ª EVA'!BJ47)*'1ª EVA'!BI$13 +
'2ª EVA-solo'!BI49*'2ª EVA-solo'!BI$13
)
/('1ª EVA'!BI$13+'2ª EVA-solo'!BI$13),
"")</f>
        <v>0</v>
      </c>
      <c r="BJ49" s="122"/>
      <c r="BK49" s="105" t="str">
        <f>IF(BK$16&gt;0,
(
MAX('1ª EVA'!BK47,'1ª EVA'!BL47)*'1ª EVA'!BK$13 +
'2ª EVA-solo'!BK49*'2ª EVA-solo'!BK$13
)
/('1ª EVA'!BK$13+'2ª EVA-solo'!BK$13),
"")</f>
        <v/>
      </c>
      <c r="BL49" s="122"/>
      <c r="BM49" s="105" t="str">
        <f>IF(BM$16&gt;0,
(
MAX('1ª EVA'!BM47,'1ª EVA'!BN47)*'1ª EVA'!BM$13 +
'2ª EVA-solo'!BM49*'2ª EVA-solo'!BM$13
)
/('1ª EVA'!BM$13+'2ª EVA-solo'!BM$13),
"")</f>
        <v/>
      </c>
      <c r="BN49" s="122"/>
      <c r="BO49" s="121">
        <f t="shared" ca="1" si="68"/>
        <v>0</v>
      </c>
      <c r="BP49" s="105">
        <f ca="1">IF(BP$16&gt;0,
(
MAX('1ª EVA'!BP47,'1ª EVA'!BQ47)*'1ª EVA'!BP$13 +
'2ª EVA-solo'!BP49*'2ª EVA-solo'!BP$13
)
/('1ª EVA'!BP$13+'2ª EVA-solo'!BP$13),
"")</f>
        <v>0</v>
      </c>
      <c r="BQ49" s="122"/>
      <c r="BR49" s="105" t="str">
        <f>IF(BR$16&gt;0,
(
MAX('1ª EVA'!BR47,'1ª EVA'!BS47)*'1ª EVA'!BR$13 +
'2ª EVA-solo'!BR49*'2ª EVA-solo'!BR$13
)
/('1ª EVA'!BR$13+'2ª EVA-solo'!BR$13),
"")</f>
        <v/>
      </c>
      <c r="BS49" s="122"/>
      <c r="BT49" s="105" t="str">
        <f>IF(BT$16&gt;0,
(
MAX('1ª EVA'!BT47,'1ª EVA'!BU47)*'1ª EVA'!BT$13 +
'2ª EVA-solo'!BT49*'2ª EVA-solo'!BT$13
)
/('1ª EVA'!BT$13+'2ª EVA-solo'!BT$13),
"")</f>
        <v/>
      </c>
      <c r="BU49" s="122"/>
      <c r="BV49" s="105" t="str">
        <f>IF(BV$16&gt;0,
(
MAX('1ª EVA'!BV47,'1ª EVA'!BW47)*'1ª EVA'!BV$13 +
'2ª EVA-solo'!BV49*'2ª EVA-solo'!BV$13
)
/('1ª EVA'!BV$13+'2ª EVA-solo'!BV$13),
"")</f>
        <v/>
      </c>
      <c r="BW49" s="122"/>
      <c r="BX49" s="105" t="str">
        <f>IF(BX$16&gt;0,
(
MAX('1ª EVA'!BX47,'1ª EVA'!BY47)*'1ª EVA'!BX$13 +
'2ª EVA-solo'!BX49*'2ª EVA-solo'!BX$13
)
/('1ª EVA'!BX$13+'2ª EVA-solo'!BX$13),
"")</f>
        <v/>
      </c>
      <c r="BY49" s="122"/>
      <c r="BZ49" s="105" t="str">
        <f>IF(BZ$16&gt;0,
(
MAX('1ª EVA'!BZ47,'1ª EVA'!CA47)*'1ª EVA'!BZ$13 +
'2ª EVA-solo'!BZ49*'2ª EVA-solo'!BZ$13
)
/('1ª EVA'!BZ$13+'2ª EVA-solo'!BZ$13),
"")</f>
        <v/>
      </c>
      <c r="CA49" s="122"/>
      <c r="CB49" s="136">
        <f t="shared" ca="1" si="69"/>
        <v>0</v>
      </c>
    </row>
    <row r="50" spans="1:80" ht="18" x14ac:dyDescent="0.25">
      <c r="A50" s="65">
        <v>0</v>
      </c>
      <c r="B50" s="121">
        <f t="shared" ca="1" si="63"/>
        <v>0</v>
      </c>
      <c r="C50" s="105">
        <f ca="1">IFERROR(IF(C$16&gt;0,(
   MAX('1ª EVA'!C48,'1ª EVA'!D48)*'1ª EVA'!C$13 +
   '2ª EVA-solo'!C50*'2ª EVA-solo'!C$13
)
/('1ª EVA'!C$13+'2ª EVA-solo'!C$13),""),"")</f>
        <v>0</v>
      </c>
      <c r="D50" s="122"/>
      <c r="E50" s="105">
        <f ca="1">IFERROR(IF(E$16&gt;0,(
   MAX('1ª EVA'!E48,'1ª EVA'!F48)*'1ª EVA'!E$13 +
   '2ª EVA-solo'!E50*'2ª EVA-solo'!E$13
)
/('1ª EVA'!E$13+'2ª EVA-solo'!E$13),""),"")</f>
        <v>0</v>
      </c>
      <c r="F50" s="122"/>
      <c r="G50" s="105">
        <f ca="1">IFERROR(IF(G$16&gt;0,(
   MAX('1ª EVA'!G48,'1ª EVA'!H48)*'1ª EVA'!G$13 +
   '2ª EVA-solo'!G50*'2ª EVA-solo'!G$13
)
/('1ª EVA'!G$13+'2ª EVA-solo'!G$13),""),"")</f>
        <v>0</v>
      </c>
      <c r="H50" s="122"/>
      <c r="I50" s="105">
        <f ca="1">IFERROR(IF(I$16&gt;0,(
   MAX('1ª EVA'!I48,'1ª EVA'!J48)*'1ª EVA'!I$13 +
   '2ª EVA-solo'!I50*'2ª EVA-solo'!I$13
)
/('1ª EVA'!I$13+'2ª EVA-solo'!I$13),""),"")</f>
        <v>0</v>
      </c>
      <c r="J50" s="122"/>
      <c r="K50" s="105">
        <f ca="1">IFERROR(IF(K$16&gt;0,(
   MAX('1ª EVA'!K48,'1ª EVA'!L48)*'1ª EVA'!K$13 +
   '2ª EVA-solo'!K50*'2ª EVA-solo'!K$13
)
/('1ª EVA'!K$13+'2ª EVA-solo'!K$13),""),"")</f>
        <v>0</v>
      </c>
      <c r="L50" s="122"/>
      <c r="M50" s="105" t="str">
        <f>IFERROR(IF(M$16&gt;0,(
   MAX('1ª EVA'!M48,'1ª EVA'!N48)*'1ª EVA'!M$13 +
   '2ª EVA-solo'!M50*'2ª EVA-solo'!M$13
)
/('1ª EVA'!M$13+'2ª EVA-solo'!M$13),""),"")</f>
        <v/>
      </c>
      <c r="N50" s="122"/>
      <c r="O50" s="121">
        <f t="shared" ca="1" si="64"/>
        <v>0</v>
      </c>
      <c r="P50" s="105">
        <f ca="1">IF(P$16&gt;0,(
   MAX('1ª EVA'!P48,'1ª EVA'!Q48)*'1ª EVA'!$P$13 +
   '2ª EVA-solo'!P50*'2ª EVA-solo'!$P$13
)
/('1ª EVA'!$P$13 + '2ª EVA-solo'!$P$13),"")</f>
        <v>0</v>
      </c>
      <c r="Q50" s="122"/>
      <c r="R50" s="105">
        <f ca="1">IF(R$16&gt;0,(
   MAX('1ª EVA'!R48,'1ª EVA'!S48)*'1ª EVA'!$R$13 +
   '2ª EVA-solo'!R50*'2ª EVA-solo'!$R$13
)
/('1ª EVA'!$R$13 + '2ª EVA-solo'!$R$13),"")</f>
        <v>0</v>
      </c>
      <c r="S50" s="122"/>
      <c r="T50" s="105">
        <f ca="1">IF(T$16&gt;0,(
   MAX('1ª EVA'!T48,'1ª EVA'!U48)*'1ª EVA'!$T$13 +
   '2ª EVA-solo'!T50*'2ª EVA-solo'!$T$13
)
/('1ª EVA'!$T$13 + '2ª EVA-solo'!$T$13),"")</f>
        <v>0</v>
      </c>
      <c r="U50" s="122"/>
      <c r="V50" s="105">
        <f ca="1">IF(V$16&gt;0,(
   MAX('1ª EVA'!V48,'1ª EVA'!W48)*'1ª EVA'!$V$13 +
   '2ª EVA-solo'!V50*'2ª EVA-solo'!$V$13
)
/('1ª EVA'!$V$13 + '2ª EVA-solo'!$V$13),"")</f>
        <v>0</v>
      </c>
      <c r="W50" s="122"/>
      <c r="X50" s="105">
        <f ca="1">IF(X$16&gt;0,(
   MAX('1ª EVA'!X48,'1ª EVA'!Y48)*'1ª EVA'!$X$13 +
   '2ª EVA-solo'!X50*'2ª EVA-solo'!$X$13
)
/('1ª EVA'!$X$13 + '2ª EVA-solo'!$X$13),"")</f>
        <v>0</v>
      </c>
      <c r="Y50" s="122"/>
      <c r="Z50" s="105" t="str">
        <f>IF(Z$16&gt;0,(
   MAX('1ª EVA'!Z48,'1ª EVA'!AA48)*'1ª EVA'!$Z$13 +
   '2ª EVA-solo'!Z50*'2ª EVA-solo'!$Z$13
)
/('1ª EVA'!$Z$13+'2ª EVA-solo'!$Z$13),"")</f>
        <v/>
      </c>
      <c r="AA50" s="122"/>
      <c r="AB50" s="121">
        <f t="shared" ca="1" si="65"/>
        <v>0</v>
      </c>
      <c r="AC50" s="105">
        <f ca="1">IF(AC$16&gt;0,
(
MAX('1ª EVA'!AC48,'1ª EVA'!AD48)*'1ª EVA'!$AC$13 +
'2ª EVA-solo'!AC50*'2ª EVA-solo'!$AC$13
)
/('1ª EVA'!$AC$13+'2ª EVA-solo'!$AC$13),
"")</f>
        <v>0</v>
      </c>
      <c r="AD50" s="122"/>
      <c r="AE50" s="105" t="str">
        <f>IF(AE$16&gt;0,
(
MAX('1ª EVA'!AE48,'1ª EVA'!AF48)*'1ª EVA'!$AE$13 +
'2ª EVA-solo'!AE50*'2ª EVA-solo'!$AE$13
)
/('1ª EVA'!$AE$13+'2ª EVA-solo'!$AE$13),
"")</f>
        <v/>
      </c>
      <c r="AF50" s="122"/>
      <c r="AG50" s="105">
        <f ca="1">IF(AG$16&gt;0,
(
MAX('1ª EVA'!AG48,'1ª EVA'!AH48)*'1ª EVA'!$AG$13 +
'2ª EVA-solo'!AG50*'2ª EVA-solo'!$AG$13
)
/('1ª EVA'!$AG$13+'2ª EVA-solo'!$AG$13),
"")</f>
        <v>0</v>
      </c>
      <c r="AH50" s="122"/>
      <c r="AI50" s="105">
        <f ca="1">IF(AI$16&gt;0,
(
MAX('1ª EVA'!AI48,'1ª EVA'!AJ48)*'1ª EVA'!$AI$13 +
'2ª EVA-solo'!AI50*'2ª EVA-solo'!$AI$13
)
/('1ª EVA'!$AI$13+'2ª EVA-solo'!$AI$13),
"")</f>
        <v>0</v>
      </c>
      <c r="AJ50" s="122"/>
      <c r="AK50" s="105">
        <f ca="1">IF(AK$16&gt;0,
(
MAX('1ª EVA'!AK48,'1ª EVA'!AL48)*'1ª EVA'!$AK$13 +
'2ª EVA-solo'!AK50*'2ª EVA-solo'!$AK$13
)
/('1ª EVA'!$AK$13+'2ª EVA-solo'!$AK$13),
"")</f>
        <v>0</v>
      </c>
      <c r="AL50" s="122"/>
      <c r="AM50" s="105" t="str">
        <f>IF(AM$16&gt;0,
(
MAX('1ª EVA'!AM48,'1ª EVA'!AN48)*'1ª EVA'!$AM$13 +
'2ª EVA-solo'!AM50*'2ª EVA-solo'!$AM$13
)
/('1ª EVA'!$AM$13+'2ª EVA-solo'!$AM$13),
"")</f>
        <v/>
      </c>
      <c r="AN50" s="122"/>
      <c r="AO50" s="121">
        <f t="shared" ca="1" si="66"/>
        <v>0</v>
      </c>
      <c r="AP50" s="105">
        <f ca="1">IF(AP$16&gt;0,
(
MAX('1ª EVA'!AP48,'1ª EVA'!AQ48)*'1ª EVA'!AP$13 +
'2ª EVA-solo'!AP50*'2ª EVA-solo'!AP$13
)
/('1ª EVA'!AP$13+'2ª EVA-solo'!AP$13),
"")</f>
        <v>0</v>
      </c>
      <c r="AQ50" s="122"/>
      <c r="AR50" s="105">
        <f ca="1">IF(AR$16&gt;0,
(
MAX('1ª EVA'!AR48,'1ª EVA'!AS48)*'1ª EVA'!AR$13 +
'2ª EVA-solo'!AR50*'2ª EVA-solo'!AR$13
)
/('1ª EVA'!AR$13+'2ª EVA-solo'!AR$13),
"")</f>
        <v>0</v>
      </c>
      <c r="AS50" s="122"/>
      <c r="AT50" s="105" t="str">
        <f>IF(AT$16&gt;0,
(
MAX('1ª EVA'!AT48,'1ª EVA'!AU48)*'1ª EVA'!AT$13 +
'2ª EVA-solo'!AT50*'2ª EVA-solo'!AT$13
)
/('1ª EVA'!AT$13+'2ª EVA-solo'!AT$13),
"")</f>
        <v/>
      </c>
      <c r="AU50" s="122"/>
      <c r="AV50" s="105">
        <f ca="1">IF(AV$16&gt;0,
(
MAX('1ª EVA'!AV48,'1ª EVA'!AW48)*'1ª EVA'!AV$13 +
'2ª EVA-solo'!AV50*'2ª EVA-solo'!AV$13
)
/('1ª EVA'!AV$13+'2ª EVA-solo'!AV$13),
"")</f>
        <v>0</v>
      </c>
      <c r="AW50" s="122"/>
      <c r="AX50" s="105" t="str">
        <f>IF(AX$16&gt;0,
(
MAX('1ª EVA'!AX48,'1ª EVA'!AY48)*'1ª EVA'!AX$13 +
'2ª EVA-solo'!AX50*'2ª EVA-solo'!AX$13
)
/('1ª EVA'!AX$13+'2ª EVA-solo'!AX$13),
"")</f>
        <v/>
      </c>
      <c r="AY50" s="122"/>
      <c r="AZ50" s="105" t="str">
        <f>IF(AZ$16&gt;0,
(
MAX('1ª EVA'!AZ48,'1ª EVA'!BA48)*'1ª EVA'!AZ$13 +
'2ª EVA-solo'!AZ50*'2ª EVA-solo'!AZ$13
)
/('1ª EVA'!AZ$13+'2ª EVA-solo'!AZ$13),
"")</f>
        <v/>
      </c>
      <c r="BA50" s="122"/>
      <c r="BB50" s="121">
        <f t="shared" ca="1" si="67"/>
        <v>0</v>
      </c>
      <c r="BC50" s="105">
        <f ca="1">IF(BC$16&gt;0,
(
MAX('1ª EVA'!BC48,'1ª EVA'!BD48)*'1ª EVA'!BC$13 +
'2ª EVA-solo'!BC50*'2ª EVA-solo'!BC$13
)
/('1ª EVA'!BC$13+'2ª EVA-solo'!BC$13),
"")</f>
        <v>0</v>
      </c>
      <c r="BD50" s="122"/>
      <c r="BE50" s="105" t="str">
        <f>IF(BE$16&gt;0,
(
MAX('1ª EVA'!BE48,'1ª EVA'!BF48)*'1ª EVA'!BE$13 +
'2ª EVA-solo'!BE50*'2ª EVA-solo'!BE$13
)
/('1ª EVA'!BE$13+'2ª EVA-solo'!BE$13),
"")</f>
        <v/>
      </c>
      <c r="BF50" s="122"/>
      <c r="BG50" s="105" t="str">
        <f>IF(BG$16&gt;0,
(
MAX('1ª EVA'!BG48,'1ª EVA'!BH48)*'1ª EVA'!BG$13 +
'2ª EVA-solo'!BG50*'2ª EVA-solo'!BG$13
)
/('1ª EVA'!BG$13+'2ª EVA-solo'!BG$13),
"")</f>
        <v/>
      </c>
      <c r="BH50" s="122"/>
      <c r="BI50" s="105">
        <f ca="1">IF(BI$16&gt;0,
(
MAX('1ª EVA'!BI48,'1ª EVA'!BJ48)*'1ª EVA'!BI$13 +
'2ª EVA-solo'!BI50*'2ª EVA-solo'!BI$13
)
/('1ª EVA'!BI$13+'2ª EVA-solo'!BI$13),
"")</f>
        <v>0</v>
      </c>
      <c r="BJ50" s="122"/>
      <c r="BK50" s="105" t="str">
        <f>IF(BK$16&gt;0,
(
MAX('1ª EVA'!BK48,'1ª EVA'!BL48)*'1ª EVA'!BK$13 +
'2ª EVA-solo'!BK50*'2ª EVA-solo'!BK$13
)
/('1ª EVA'!BK$13+'2ª EVA-solo'!BK$13),
"")</f>
        <v/>
      </c>
      <c r="BL50" s="122"/>
      <c r="BM50" s="105" t="str">
        <f>IF(BM$16&gt;0,
(
MAX('1ª EVA'!BM48,'1ª EVA'!BN48)*'1ª EVA'!BM$13 +
'2ª EVA-solo'!BM50*'2ª EVA-solo'!BM$13
)
/('1ª EVA'!BM$13+'2ª EVA-solo'!BM$13),
"")</f>
        <v/>
      </c>
      <c r="BN50" s="122"/>
      <c r="BO50" s="121">
        <f t="shared" ca="1" si="68"/>
        <v>0</v>
      </c>
      <c r="BP50" s="105">
        <f ca="1">IF(BP$16&gt;0,
(
MAX('1ª EVA'!BP48,'1ª EVA'!BQ48)*'1ª EVA'!BP$13 +
'2ª EVA-solo'!BP50*'2ª EVA-solo'!BP$13
)
/('1ª EVA'!BP$13+'2ª EVA-solo'!BP$13),
"")</f>
        <v>0</v>
      </c>
      <c r="BQ50" s="122"/>
      <c r="BR50" s="105" t="str">
        <f>IF(BR$16&gt;0,
(
MAX('1ª EVA'!BR48,'1ª EVA'!BS48)*'1ª EVA'!BR$13 +
'2ª EVA-solo'!BR50*'2ª EVA-solo'!BR$13
)
/('1ª EVA'!BR$13+'2ª EVA-solo'!BR$13),
"")</f>
        <v/>
      </c>
      <c r="BS50" s="122"/>
      <c r="BT50" s="105" t="str">
        <f>IF(BT$16&gt;0,
(
MAX('1ª EVA'!BT48,'1ª EVA'!BU48)*'1ª EVA'!BT$13 +
'2ª EVA-solo'!BT50*'2ª EVA-solo'!BT$13
)
/('1ª EVA'!BT$13+'2ª EVA-solo'!BT$13),
"")</f>
        <v/>
      </c>
      <c r="BU50" s="122"/>
      <c r="BV50" s="105" t="str">
        <f>IF(BV$16&gt;0,
(
MAX('1ª EVA'!BV48,'1ª EVA'!BW48)*'1ª EVA'!BV$13 +
'2ª EVA-solo'!BV50*'2ª EVA-solo'!BV$13
)
/('1ª EVA'!BV$13+'2ª EVA-solo'!BV$13),
"")</f>
        <v/>
      </c>
      <c r="BW50" s="122"/>
      <c r="BX50" s="105" t="str">
        <f>IF(BX$16&gt;0,
(
MAX('1ª EVA'!BX48,'1ª EVA'!BY48)*'1ª EVA'!BX$13 +
'2ª EVA-solo'!BX50*'2ª EVA-solo'!BX$13
)
/('1ª EVA'!BX$13+'2ª EVA-solo'!BX$13),
"")</f>
        <v/>
      </c>
      <c r="BY50" s="122"/>
      <c r="BZ50" s="105" t="str">
        <f>IF(BZ$16&gt;0,
(
MAX('1ª EVA'!BZ48,'1ª EVA'!CA48)*'1ª EVA'!BZ$13 +
'2ª EVA-solo'!BZ50*'2ª EVA-solo'!BZ$13
)
/('1ª EVA'!BZ$13+'2ª EVA-solo'!BZ$13),
"")</f>
        <v/>
      </c>
      <c r="CA50" s="122"/>
      <c r="CB50" s="136">
        <f t="shared" ca="1" si="69"/>
        <v>0</v>
      </c>
    </row>
    <row r="51" spans="1:80" ht="18" x14ac:dyDescent="0.25">
      <c r="A51" s="65">
        <v>0</v>
      </c>
      <c r="B51" s="121">
        <f t="shared" ca="1" si="63"/>
        <v>0</v>
      </c>
      <c r="C51" s="105">
        <f ca="1">IFERROR(IF(C$16&gt;0,(
   MAX('1ª EVA'!C49,'1ª EVA'!D49)*'1ª EVA'!C$13 +
   '2ª EVA-solo'!C51*'2ª EVA-solo'!C$13
)
/('1ª EVA'!C$13+'2ª EVA-solo'!C$13),""),"")</f>
        <v>0</v>
      </c>
      <c r="D51" s="122"/>
      <c r="E51" s="105">
        <f ca="1">IFERROR(IF(E$16&gt;0,(
   MAX('1ª EVA'!E49,'1ª EVA'!F49)*'1ª EVA'!E$13 +
   '2ª EVA-solo'!E51*'2ª EVA-solo'!E$13
)
/('1ª EVA'!E$13+'2ª EVA-solo'!E$13),""),"")</f>
        <v>0</v>
      </c>
      <c r="F51" s="122"/>
      <c r="G51" s="105">
        <f ca="1">IFERROR(IF(G$16&gt;0,(
   MAX('1ª EVA'!G49,'1ª EVA'!H49)*'1ª EVA'!G$13 +
   '2ª EVA-solo'!G51*'2ª EVA-solo'!G$13
)
/('1ª EVA'!G$13+'2ª EVA-solo'!G$13),""),"")</f>
        <v>0</v>
      </c>
      <c r="H51" s="122"/>
      <c r="I51" s="105">
        <f ca="1">IFERROR(IF(I$16&gt;0,(
   MAX('1ª EVA'!I49,'1ª EVA'!J49)*'1ª EVA'!I$13 +
   '2ª EVA-solo'!I51*'2ª EVA-solo'!I$13
)
/('1ª EVA'!I$13+'2ª EVA-solo'!I$13),""),"")</f>
        <v>0</v>
      </c>
      <c r="J51" s="122"/>
      <c r="K51" s="105">
        <f ca="1">IFERROR(IF(K$16&gt;0,(
   MAX('1ª EVA'!K49,'1ª EVA'!L49)*'1ª EVA'!K$13 +
   '2ª EVA-solo'!K51*'2ª EVA-solo'!K$13
)
/('1ª EVA'!K$13+'2ª EVA-solo'!K$13),""),"")</f>
        <v>0</v>
      </c>
      <c r="L51" s="122"/>
      <c r="M51" s="105" t="str">
        <f>IFERROR(IF(M$16&gt;0,(
   MAX('1ª EVA'!M49,'1ª EVA'!N49)*'1ª EVA'!M$13 +
   '2ª EVA-solo'!M51*'2ª EVA-solo'!M$13
)
/('1ª EVA'!M$13+'2ª EVA-solo'!M$13),""),"")</f>
        <v/>
      </c>
      <c r="N51" s="122"/>
      <c r="O51" s="121">
        <f t="shared" ca="1" si="64"/>
        <v>0</v>
      </c>
      <c r="P51" s="105">
        <f ca="1">IF(P$16&gt;0,(
   MAX('1ª EVA'!P49,'1ª EVA'!Q49)*'1ª EVA'!$P$13 +
   '2ª EVA-solo'!P51*'2ª EVA-solo'!$P$13
)
/('1ª EVA'!$P$13 + '2ª EVA-solo'!$P$13),"")</f>
        <v>0</v>
      </c>
      <c r="Q51" s="122"/>
      <c r="R51" s="105">
        <f ca="1">IF(R$16&gt;0,(
   MAX('1ª EVA'!R49,'1ª EVA'!S49)*'1ª EVA'!$R$13 +
   '2ª EVA-solo'!R51*'2ª EVA-solo'!$R$13
)
/('1ª EVA'!$R$13 + '2ª EVA-solo'!$R$13),"")</f>
        <v>0</v>
      </c>
      <c r="S51" s="122"/>
      <c r="T51" s="105">
        <f ca="1">IF(T$16&gt;0,(
   MAX('1ª EVA'!T49,'1ª EVA'!U49)*'1ª EVA'!$T$13 +
   '2ª EVA-solo'!T51*'2ª EVA-solo'!$T$13
)
/('1ª EVA'!$T$13 + '2ª EVA-solo'!$T$13),"")</f>
        <v>0</v>
      </c>
      <c r="U51" s="122"/>
      <c r="V51" s="105">
        <f ca="1">IF(V$16&gt;0,(
   MAX('1ª EVA'!V49,'1ª EVA'!W49)*'1ª EVA'!$V$13 +
   '2ª EVA-solo'!V51*'2ª EVA-solo'!$V$13
)
/('1ª EVA'!$V$13 + '2ª EVA-solo'!$V$13),"")</f>
        <v>0</v>
      </c>
      <c r="W51" s="122"/>
      <c r="X51" s="105">
        <f ca="1">IF(X$16&gt;0,(
   MAX('1ª EVA'!X49,'1ª EVA'!Y49)*'1ª EVA'!$X$13 +
   '2ª EVA-solo'!X51*'2ª EVA-solo'!$X$13
)
/('1ª EVA'!$X$13 + '2ª EVA-solo'!$X$13),"")</f>
        <v>0</v>
      </c>
      <c r="Y51" s="122"/>
      <c r="Z51" s="105" t="str">
        <f>IF(Z$16&gt;0,(
   MAX('1ª EVA'!Z49,'1ª EVA'!AA49)*'1ª EVA'!$Z$13 +
   '2ª EVA-solo'!Z51*'2ª EVA-solo'!$Z$13
)
/('1ª EVA'!$Z$13+'2ª EVA-solo'!$Z$13),"")</f>
        <v/>
      </c>
      <c r="AA51" s="122"/>
      <c r="AB51" s="121">
        <f t="shared" ca="1" si="65"/>
        <v>0</v>
      </c>
      <c r="AC51" s="105">
        <f ca="1">IF(AC$16&gt;0,
(
MAX('1ª EVA'!AC49,'1ª EVA'!AD49)*'1ª EVA'!$AC$13 +
'2ª EVA-solo'!AC51*'2ª EVA-solo'!$AC$13
)
/('1ª EVA'!$AC$13+'2ª EVA-solo'!$AC$13),
"")</f>
        <v>0</v>
      </c>
      <c r="AD51" s="122"/>
      <c r="AE51" s="105" t="str">
        <f>IF(AE$16&gt;0,
(
MAX('1ª EVA'!AE49,'1ª EVA'!AF49)*'1ª EVA'!$AE$13 +
'2ª EVA-solo'!AE51*'2ª EVA-solo'!$AE$13
)
/('1ª EVA'!$AE$13+'2ª EVA-solo'!$AE$13),
"")</f>
        <v/>
      </c>
      <c r="AF51" s="122"/>
      <c r="AG51" s="105">
        <f ca="1">IF(AG$16&gt;0,
(
MAX('1ª EVA'!AG49,'1ª EVA'!AH49)*'1ª EVA'!$AG$13 +
'2ª EVA-solo'!AG51*'2ª EVA-solo'!$AG$13
)
/('1ª EVA'!$AG$13+'2ª EVA-solo'!$AG$13),
"")</f>
        <v>0</v>
      </c>
      <c r="AH51" s="122"/>
      <c r="AI51" s="105">
        <f ca="1">IF(AI$16&gt;0,
(
MAX('1ª EVA'!AI49,'1ª EVA'!AJ49)*'1ª EVA'!$AI$13 +
'2ª EVA-solo'!AI51*'2ª EVA-solo'!$AI$13
)
/('1ª EVA'!$AI$13+'2ª EVA-solo'!$AI$13),
"")</f>
        <v>0</v>
      </c>
      <c r="AJ51" s="122"/>
      <c r="AK51" s="105">
        <f ca="1">IF(AK$16&gt;0,
(
MAX('1ª EVA'!AK49,'1ª EVA'!AL49)*'1ª EVA'!$AK$13 +
'2ª EVA-solo'!AK51*'2ª EVA-solo'!$AK$13
)
/('1ª EVA'!$AK$13+'2ª EVA-solo'!$AK$13),
"")</f>
        <v>0</v>
      </c>
      <c r="AL51" s="122"/>
      <c r="AM51" s="105" t="str">
        <f>IF(AM$16&gt;0,
(
MAX('1ª EVA'!AM49,'1ª EVA'!AN49)*'1ª EVA'!$AM$13 +
'2ª EVA-solo'!AM51*'2ª EVA-solo'!$AM$13
)
/('1ª EVA'!$AM$13+'2ª EVA-solo'!$AM$13),
"")</f>
        <v/>
      </c>
      <c r="AN51" s="122"/>
      <c r="AO51" s="121">
        <f t="shared" ca="1" si="66"/>
        <v>0</v>
      </c>
      <c r="AP51" s="105">
        <f ca="1">IF(AP$16&gt;0,
(
MAX('1ª EVA'!AP49,'1ª EVA'!AQ49)*'1ª EVA'!AP$13 +
'2ª EVA-solo'!AP51*'2ª EVA-solo'!AP$13
)
/('1ª EVA'!AP$13+'2ª EVA-solo'!AP$13),
"")</f>
        <v>0</v>
      </c>
      <c r="AQ51" s="122"/>
      <c r="AR51" s="105">
        <f ca="1">IF(AR$16&gt;0,
(
MAX('1ª EVA'!AR49,'1ª EVA'!AS49)*'1ª EVA'!AR$13 +
'2ª EVA-solo'!AR51*'2ª EVA-solo'!AR$13
)
/('1ª EVA'!AR$13+'2ª EVA-solo'!AR$13),
"")</f>
        <v>0</v>
      </c>
      <c r="AS51" s="122"/>
      <c r="AT51" s="105" t="str">
        <f>IF(AT$16&gt;0,
(
MAX('1ª EVA'!AT49,'1ª EVA'!AU49)*'1ª EVA'!AT$13 +
'2ª EVA-solo'!AT51*'2ª EVA-solo'!AT$13
)
/('1ª EVA'!AT$13+'2ª EVA-solo'!AT$13),
"")</f>
        <v/>
      </c>
      <c r="AU51" s="122"/>
      <c r="AV51" s="105">
        <f ca="1">IF(AV$16&gt;0,
(
MAX('1ª EVA'!AV49,'1ª EVA'!AW49)*'1ª EVA'!AV$13 +
'2ª EVA-solo'!AV51*'2ª EVA-solo'!AV$13
)
/('1ª EVA'!AV$13+'2ª EVA-solo'!AV$13),
"")</f>
        <v>0</v>
      </c>
      <c r="AW51" s="122"/>
      <c r="AX51" s="105" t="str">
        <f>IF(AX$16&gt;0,
(
MAX('1ª EVA'!AX49,'1ª EVA'!AY49)*'1ª EVA'!AX$13 +
'2ª EVA-solo'!AX51*'2ª EVA-solo'!AX$13
)
/('1ª EVA'!AX$13+'2ª EVA-solo'!AX$13),
"")</f>
        <v/>
      </c>
      <c r="AY51" s="122"/>
      <c r="AZ51" s="105" t="str">
        <f>IF(AZ$16&gt;0,
(
MAX('1ª EVA'!AZ49,'1ª EVA'!BA49)*'1ª EVA'!AZ$13 +
'2ª EVA-solo'!AZ51*'2ª EVA-solo'!AZ$13
)
/('1ª EVA'!AZ$13+'2ª EVA-solo'!AZ$13),
"")</f>
        <v/>
      </c>
      <c r="BA51" s="122"/>
      <c r="BB51" s="121">
        <f t="shared" ca="1" si="67"/>
        <v>0</v>
      </c>
      <c r="BC51" s="105">
        <f ca="1">IF(BC$16&gt;0,
(
MAX('1ª EVA'!BC49,'1ª EVA'!BD49)*'1ª EVA'!BC$13 +
'2ª EVA-solo'!BC51*'2ª EVA-solo'!BC$13
)
/('1ª EVA'!BC$13+'2ª EVA-solo'!BC$13),
"")</f>
        <v>0</v>
      </c>
      <c r="BD51" s="122"/>
      <c r="BE51" s="105" t="str">
        <f>IF(BE$16&gt;0,
(
MAX('1ª EVA'!BE49,'1ª EVA'!BF49)*'1ª EVA'!BE$13 +
'2ª EVA-solo'!BE51*'2ª EVA-solo'!BE$13
)
/('1ª EVA'!BE$13+'2ª EVA-solo'!BE$13),
"")</f>
        <v/>
      </c>
      <c r="BF51" s="122"/>
      <c r="BG51" s="105" t="str">
        <f>IF(BG$16&gt;0,
(
MAX('1ª EVA'!BG49,'1ª EVA'!BH49)*'1ª EVA'!BG$13 +
'2ª EVA-solo'!BG51*'2ª EVA-solo'!BG$13
)
/('1ª EVA'!BG$13+'2ª EVA-solo'!BG$13),
"")</f>
        <v/>
      </c>
      <c r="BH51" s="122"/>
      <c r="BI51" s="105">
        <f ca="1">IF(BI$16&gt;0,
(
MAX('1ª EVA'!BI49,'1ª EVA'!BJ49)*'1ª EVA'!BI$13 +
'2ª EVA-solo'!BI51*'2ª EVA-solo'!BI$13
)
/('1ª EVA'!BI$13+'2ª EVA-solo'!BI$13),
"")</f>
        <v>0</v>
      </c>
      <c r="BJ51" s="122"/>
      <c r="BK51" s="105" t="str">
        <f>IF(BK$16&gt;0,
(
MAX('1ª EVA'!BK49,'1ª EVA'!BL49)*'1ª EVA'!BK$13 +
'2ª EVA-solo'!BK51*'2ª EVA-solo'!BK$13
)
/('1ª EVA'!BK$13+'2ª EVA-solo'!BK$13),
"")</f>
        <v/>
      </c>
      <c r="BL51" s="122"/>
      <c r="BM51" s="105" t="str">
        <f>IF(BM$16&gt;0,
(
MAX('1ª EVA'!BM49,'1ª EVA'!BN49)*'1ª EVA'!BM$13 +
'2ª EVA-solo'!BM51*'2ª EVA-solo'!BM$13
)
/('1ª EVA'!BM$13+'2ª EVA-solo'!BM$13),
"")</f>
        <v/>
      </c>
      <c r="BN51" s="122"/>
      <c r="BO51" s="121">
        <f t="shared" ca="1" si="68"/>
        <v>0</v>
      </c>
      <c r="BP51" s="105">
        <f ca="1">IF(BP$16&gt;0,
(
MAX('1ª EVA'!BP49,'1ª EVA'!BQ49)*'1ª EVA'!BP$13 +
'2ª EVA-solo'!BP51*'2ª EVA-solo'!BP$13
)
/('1ª EVA'!BP$13+'2ª EVA-solo'!BP$13),
"")</f>
        <v>0</v>
      </c>
      <c r="BQ51" s="122"/>
      <c r="BR51" s="105" t="str">
        <f>IF(BR$16&gt;0,
(
MAX('1ª EVA'!BR49,'1ª EVA'!BS49)*'1ª EVA'!BR$13 +
'2ª EVA-solo'!BR51*'2ª EVA-solo'!BR$13
)
/('1ª EVA'!BR$13+'2ª EVA-solo'!BR$13),
"")</f>
        <v/>
      </c>
      <c r="BS51" s="122"/>
      <c r="BT51" s="105" t="str">
        <f>IF(BT$16&gt;0,
(
MAX('1ª EVA'!BT49,'1ª EVA'!BU49)*'1ª EVA'!BT$13 +
'2ª EVA-solo'!BT51*'2ª EVA-solo'!BT$13
)
/('1ª EVA'!BT$13+'2ª EVA-solo'!BT$13),
"")</f>
        <v/>
      </c>
      <c r="BU51" s="122"/>
      <c r="BV51" s="105" t="str">
        <f>IF(BV$16&gt;0,
(
MAX('1ª EVA'!BV49,'1ª EVA'!BW49)*'1ª EVA'!BV$13 +
'2ª EVA-solo'!BV51*'2ª EVA-solo'!BV$13
)
/('1ª EVA'!BV$13+'2ª EVA-solo'!BV$13),
"")</f>
        <v/>
      </c>
      <c r="BW51" s="122"/>
      <c r="BX51" s="105" t="str">
        <f>IF(BX$16&gt;0,
(
MAX('1ª EVA'!BX49,'1ª EVA'!BY49)*'1ª EVA'!BX$13 +
'2ª EVA-solo'!BX51*'2ª EVA-solo'!BX$13
)
/('1ª EVA'!BX$13+'2ª EVA-solo'!BX$13),
"")</f>
        <v/>
      </c>
      <c r="BY51" s="122"/>
      <c r="BZ51" s="105" t="str">
        <f>IF(BZ$16&gt;0,
(
MAX('1ª EVA'!BZ49,'1ª EVA'!CA49)*'1ª EVA'!BZ$13 +
'2ª EVA-solo'!BZ51*'2ª EVA-solo'!BZ$13
)
/('1ª EVA'!BZ$13+'2ª EVA-solo'!BZ$13),
"")</f>
        <v/>
      </c>
      <c r="CA51" s="122"/>
      <c r="CB51" s="136">
        <f t="shared" ca="1" si="69"/>
        <v>0</v>
      </c>
    </row>
    <row r="52" spans="1:80" ht="18" x14ac:dyDescent="0.25">
      <c r="A52" s="65">
        <v>0</v>
      </c>
      <c r="B52" s="121">
        <f t="shared" ca="1" si="63"/>
        <v>0</v>
      </c>
      <c r="C52" s="105">
        <f ca="1">IFERROR(IF(C$16&gt;0,(
   MAX('1ª EVA'!C50,'1ª EVA'!D50)*'1ª EVA'!C$13 +
   '2ª EVA-solo'!C52*'2ª EVA-solo'!C$13
)
/('1ª EVA'!C$13+'2ª EVA-solo'!C$13),""),"")</f>
        <v>0</v>
      </c>
      <c r="D52" s="122"/>
      <c r="E52" s="105">
        <f ca="1">IFERROR(IF(E$16&gt;0,(
   MAX('1ª EVA'!E50,'1ª EVA'!F50)*'1ª EVA'!E$13 +
   '2ª EVA-solo'!E52*'2ª EVA-solo'!E$13
)
/('1ª EVA'!E$13+'2ª EVA-solo'!E$13),""),"")</f>
        <v>0</v>
      </c>
      <c r="F52" s="122"/>
      <c r="G52" s="105">
        <f ca="1">IFERROR(IF(G$16&gt;0,(
   MAX('1ª EVA'!G50,'1ª EVA'!H50)*'1ª EVA'!G$13 +
   '2ª EVA-solo'!G52*'2ª EVA-solo'!G$13
)
/('1ª EVA'!G$13+'2ª EVA-solo'!G$13),""),"")</f>
        <v>0</v>
      </c>
      <c r="H52" s="122"/>
      <c r="I52" s="105">
        <f ca="1">IFERROR(IF(I$16&gt;0,(
   MAX('1ª EVA'!I50,'1ª EVA'!J50)*'1ª EVA'!I$13 +
   '2ª EVA-solo'!I52*'2ª EVA-solo'!I$13
)
/('1ª EVA'!I$13+'2ª EVA-solo'!I$13),""),"")</f>
        <v>0</v>
      </c>
      <c r="J52" s="122"/>
      <c r="K52" s="105">
        <f ca="1">IFERROR(IF(K$16&gt;0,(
   MAX('1ª EVA'!K50,'1ª EVA'!L50)*'1ª EVA'!K$13 +
   '2ª EVA-solo'!K52*'2ª EVA-solo'!K$13
)
/('1ª EVA'!K$13+'2ª EVA-solo'!K$13),""),"")</f>
        <v>0</v>
      </c>
      <c r="L52" s="122"/>
      <c r="M52" s="105" t="str">
        <f>IFERROR(IF(M$16&gt;0,(
   MAX('1ª EVA'!M50,'1ª EVA'!N50)*'1ª EVA'!M$13 +
   '2ª EVA-solo'!M52*'2ª EVA-solo'!M$13
)
/('1ª EVA'!M$13+'2ª EVA-solo'!M$13),""),"")</f>
        <v/>
      </c>
      <c r="N52" s="122"/>
      <c r="O52" s="121">
        <f t="shared" ca="1" si="64"/>
        <v>0</v>
      </c>
      <c r="P52" s="105">
        <f ca="1">IF(P$16&gt;0,(
   MAX('1ª EVA'!P50,'1ª EVA'!Q50)*'1ª EVA'!$P$13 +
   '2ª EVA-solo'!P52*'2ª EVA-solo'!$P$13
)
/('1ª EVA'!$P$13 + '2ª EVA-solo'!$P$13),"")</f>
        <v>0</v>
      </c>
      <c r="Q52" s="122"/>
      <c r="R52" s="105">
        <f ca="1">IF(R$16&gt;0,(
   MAX('1ª EVA'!R50,'1ª EVA'!S50)*'1ª EVA'!$R$13 +
   '2ª EVA-solo'!R52*'2ª EVA-solo'!$R$13
)
/('1ª EVA'!$R$13 + '2ª EVA-solo'!$R$13),"")</f>
        <v>0</v>
      </c>
      <c r="S52" s="122"/>
      <c r="T52" s="105">
        <f ca="1">IF(T$16&gt;0,(
   MAX('1ª EVA'!T50,'1ª EVA'!U50)*'1ª EVA'!$T$13 +
   '2ª EVA-solo'!T52*'2ª EVA-solo'!$T$13
)
/('1ª EVA'!$T$13 + '2ª EVA-solo'!$T$13),"")</f>
        <v>0</v>
      </c>
      <c r="U52" s="122"/>
      <c r="V52" s="105">
        <f ca="1">IF(V$16&gt;0,(
   MAX('1ª EVA'!V50,'1ª EVA'!W50)*'1ª EVA'!$V$13 +
   '2ª EVA-solo'!V52*'2ª EVA-solo'!$V$13
)
/('1ª EVA'!$V$13 + '2ª EVA-solo'!$V$13),"")</f>
        <v>0</v>
      </c>
      <c r="W52" s="122"/>
      <c r="X52" s="105">
        <f ca="1">IF(X$16&gt;0,(
   MAX('1ª EVA'!X50,'1ª EVA'!Y50)*'1ª EVA'!$X$13 +
   '2ª EVA-solo'!X52*'2ª EVA-solo'!$X$13
)
/('1ª EVA'!$X$13 + '2ª EVA-solo'!$X$13),"")</f>
        <v>0</v>
      </c>
      <c r="Y52" s="122"/>
      <c r="Z52" s="105" t="str">
        <f>IF(Z$16&gt;0,(
   MAX('1ª EVA'!Z50,'1ª EVA'!AA50)*'1ª EVA'!$Z$13 +
   '2ª EVA-solo'!Z52*'2ª EVA-solo'!$Z$13
)
/('1ª EVA'!$Z$13+'2ª EVA-solo'!$Z$13),"")</f>
        <v/>
      </c>
      <c r="AA52" s="122"/>
      <c r="AB52" s="121">
        <f t="shared" ca="1" si="65"/>
        <v>0</v>
      </c>
      <c r="AC52" s="105">
        <f ca="1">IF(AC$16&gt;0,
(
MAX('1ª EVA'!AC50,'1ª EVA'!AD50)*'1ª EVA'!$AC$13 +
'2ª EVA-solo'!AC52*'2ª EVA-solo'!$AC$13
)
/('1ª EVA'!$AC$13+'2ª EVA-solo'!$AC$13),
"")</f>
        <v>0</v>
      </c>
      <c r="AD52" s="122"/>
      <c r="AE52" s="105" t="str">
        <f>IF(AE$16&gt;0,
(
MAX('1ª EVA'!AE50,'1ª EVA'!AF50)*'1ª EVA'!$AE$13 +
'2ª EVA-solo'!AE52*'2ª EVA-solo'!$AE$13
)
/('1ª EVA'!$AE$13+'2ª EVA-solo'!$AE$13),
"")</f>
        <v/>
      </c>
      <c r="AF52" s="122"/>
      <c r="AG52" s="105">
        <f ca="1">IF(AG$16&gt;0,
(
MAX('1ª EVA'!AG50,'1ª EVA'!AH50)*'1ª EVA'!$AG$13 +
'2ª EVA-solo'!AG52*'2ª EVA-solo'!$AG$13
)
/('1ª EVA'!$AG$13+'2ª EVA-solo'!$AG$13),
"")</f>
        <v>0</v>
      </c>
      <c r="AH52" s="122"/>
      <c r="AI52" s="105">
        <f ca="1">IF(AI$16&gt;0,
(
MAX('1ª EVA'!AI50,'1ª EVA'!AJ50)*'1ª EVA'!$AI$13 +
'2ª EVA-solo'!AI52*'2ª EVA-solo'!$AI$13
)
/('1ª EVA'!$AI$13+'2ª EVA-solo'!$AI$13),
"")</f>
        <v>0</v>
      </c>
      <c r="AJ52" s="122"/>
      <c r="AK52" s="105">
        <f ca="1">IF(AK$16&gt;0,
(
MAX('1ª EVA'!AK50,'1ª EVA'!AL50)*'1ª EVA'!$AK$13 +
'2ª EVA-solo'!AK52*'2ª EVA-solo'!$AK$13
)
/('1ª EVA'!$AK$13+'2ª EVA-solo'!$AK$13),
"")</f>
        <v>0</v>
      </c>
      <c r="AL52" s="122"/>
      <c r="AM52" s="105" t="str">
        <f>IF(AM$16&gt;0,
(
MAX('1ª EVA'!AM50,'1ª EVA'!AN50)*'1ª EVA'!$AM$13 +
'2ª EVA-solo'!AM52*'2ª EVA-solo'!$AM$13
)
/('1ª EVA'!$AM$13+'2ª EVA-solo'!$AM$13),
"")</f>
        <v/>
      </c>
      <c r="AN52" s="122"/>
      <c r="AO52" s="121">
        <f t="shared" ca="1" si="66"/>
        <v>0</v>
      </c>
      <c r="AP52" s="105">
        <f ca="1">IF(AP$16&gt;0,
(
MAX('1ª EVA'!AP50,'1ª EVA'!AQ50)*'1ª EVA'!AP$13 +
'2ª EVA-solo'!AP52*'2ª EVA-solo'!AP$13
)
/('1ª EVA'!AP$13+'2ª EVA-solo'!AP$13),
"")</f>
        <v>0</v>
      </c>
      <c r="AQ52" s="122"/>
      <c r="AR52" s="105">
        <f ca="1">IF(AR$16&gt;0,
(
MAX('1ª EVA'!AR50,'1ª EVA'!AS50)*'1ª EVA'!AR$13 +
'2ª EVA-solo'!AR52*'2ª EVA-solo'!AR$13
)
/('1ª EVA'!AR$13+'2ª EVA-solo'!AR$13),
"")</f>
        <v>0</v>
      </c>
      <c r="AS52" s="122"/>
      <c r="AT52" s="105" t="str">
        <f>IF(AT$16&gt;0,
(
MAX('1ª EVA'!AT50,'1ª EVA'!AU50)*'1ª EVA'!AT$13 +
'2ª EVA-solo'!AT52*'2ª EVA-solo'!AT$13
)
/('1ª EVA'!AT$13+'2ª EVA-solo'!AT$13),
"")</f>
        <v/>
      </c>
      <c r="AU52" s="122"/>
      <c r="AV52" s="105">
        <f ca="1">IF(AV$16&gt;0,
(
MAX('1ª EVA'!AV50,'1ª EVA'!AW50)*'1ª EVA'!AV$13 +
'2ª EVA-solo'!AV52*'2ª EVA-solo'!AV$13
)
/('1ª EVA'!AV$13+'2ª EVA-solo'!AV$13),
"")</f>
        <v>0</v>
      </c>
      <c r="AW52" s="122"/>
      <c r="AX52" s="105" t="str">
        <f>IF(AX$16&gt;0,
(
MAX('1ª EVA'!AX50,'1ª EVA'!AY50)*'1ª EVA'!AX$13 +
'2ª EVA-solo'!AX52*'2ª EVA-solo'!AX$13
)
/('1ª EVA'!AX$13+'2ª EVA-solo'!AX$13),
"")</f>
        <v/>
      </c>
      <c r="AY52" s="122"/>
      <c r="AZ52" s="105" t="str">
        <f>IF(AZ$16&gt;0,
(
MAX('1ª EVA'!AZ50,'1ª EVA'!BA50)*'1ª EVA'!AZ$13 +
'2ª EVA-solo'!AZ52*'2ª EVA-solo'!AZ$13
)
/('1ª EVA'!AZ$13+'2ª EVA-solo'!AZ$13),
"")</f>
        <v/>
      </c>
      <c r="BA52" s="122"/>
      <c r="BB52" s="121">
        <f t="shared" ca="1" si="67"/>
        <v>0</v>
      </c>
      <c r="BC52" s="105">
        <f ca="1">IF(BC$16&gt;0,
(
MAX('1ª EVA'!BC50,'1ª EVA'!BD50)*'1ª EVA'!BC$13 +
'2ª EVA-solo'!BC52*'2ª EVA-solo'!BC$13
)
/('1ª EVA'!BC$13+'2ª EVA-solo'!BC$13),
"")</f>
        <v>0</v>
      </c>
      <c r="BD52" s="122"/>
      <c r="BE52" s="105" t="str">
        <f>IF(BE$16&gt;0,
(
MAX('1ª EVA'!BE50,'1ª EVA'!BF50)*'1ª EVA'!BE$13 +
'2ª EVA-solo'!BE52*'2ª EVA-solo'!BE$13
)
/('1ª EVA'!BE$13+'2ª EVA-solo'!BE$13),
"")</f>
        <v/>
      </c>
      <c r="BF52" s="122"/>
      <c r="BG52" s="105" t="str">
        <f>IF(BG$16&gt;0,
(
MAX('1ª EVA'!BG50,'1ª EVA'!BH50)*'1ª EVA'!BG$13 +
'2ª EVA-solo'!BG52*'2ª EVA-solo'!BG$13
)
/('1ª EVA'!BG$13+'2ª EVA-solo'!BG$13),
"")</f>
        <v/>
      </c>
      <c r="BH52" s="122"/>
      <c r="BI52" s="105">
        <f ca="1">IF(BI$16&gt;0,
(
MAX('1ª EVA'!BI50,'1ª EVA'!BJ50)*'1ª EVA'!BI$13 +
'2ª EVA-solo'!BI52*'2ª EVA-solo'!BI$13
)
/('1ª EVA'!BI$13+'2ª EVA-solo'!BI$13),
"")</f>
        <v>0</v>
      </c>
      <c r="BJ52" s="122"/>
      <c r="BK52" s="105" t="str">
        <f>IF(BK$16&gt;0,
(
MAX('1ª EVA'!BK50,'1ª EVA'!BL50)*'1ª EVA'!BK$13 +
'2ª EVA-solo'!BK52*'2ª EVA-solo'!BK$13
)
/('1ª EVA'!BK$13+'2ª EVA-solo'!BK$13),
"")</f>
        <v/>
      </c>
      <c r="BL52" s="122"/>
      <c r="BM52" s="105" t="str">
        <f>IF(BM$16&gt;0,
(
MAX('1ª EVA'!BM50,'1ª EVA'!BN50)*'1ª EVA'!BM$13 +
'2ª EVA-solo'!BM52*'2ª EVA-solo'!BM$13
)
/('1ª EVA'!BM$13+'2ª EVA-solo'!BM$13),
"")</f>
        <v/>
      </c>
      <c r="BN52" s="122"/>
      <c r="BO52" s="121">
        <f t="shared" ca="1" si="68"/>
        <v>0</v>
      </c>
      <c r="BP52" s="105">
        <f ca="1">IF(BP$16&gt;0,
(
MAX('1ª EVA'!BP50,'1ª EVA'!BQ50)*'1ª EVA'!BP$13 +
'2ª EVA-solo'!BP52*'2ª EVA-solo'!BP$13
)
/('1ª EVA'!BP$13+'2ª EVA-solo'!BP$13),
"")</f>
        <v>0</v>
      </c>
      <c r="BQ52" s="122"/>
      <c r="BR52" s="105" t="str">
        <f>IF(BR$16&gt;0,
(
MAX('1ª EVA'!BR50,'1ª EVA'!BS50)*'1ª EVA'!BR$13 +
'2ª EVA-solo'!BR52*'2ª EVA-solo'!BR$13
)
/('1ª EVA'!BR$13+'2ª EVA-solo'!BR$13),
"")</f>
        <v/>
      </c>
      <c r="BS52" s="122"/>
      <c r="BT52" s="105" t="str">
        <f>IF(BT$16&gt;0,
(
MAX('1ª EVA'!BT50,'1ª EVA'!BU50)*'1ª EVA'!BT$13 +
'2ª EVA-solo'!BT52*'2ª EVA-solo'!BT$13
)
/('1ª EVA'!BT$13+'2ª EVA-solo'!BT$13),
"")</f>
        <v/>
      </c>
      <c r="BU52" s="122"/>
      <c r="BV52" s="105" t="str">
        <f>IF(BV$16&gt;0,
(
MAX('1ª EVA'!BV50,'1ª EVA'!BW50)*'1ª EVA'!BV$13 +
'2ª EVA-solo'!BV52*'2ª EVA-solo'!BV$13
)
/('1ª EVA'!BV$13+'2ª EVA-solo'!BV$13),
"")</f>
        <v/>
      </c>
      <c r="BW52" s="122"/>
      <c r="BX52" s="105" t="str">
        <f>IF(BX$16&gt;0,
(
MAX('1ª EVA'!BX50,'1ª EVA'!BY50)*'1ª EVA'!BX$13 +
'2ª EVA-solo'!BX52*'2ª EVA-solo'!BX$13
)
/('1ª EVA'!BX$13+'2ª EVA-solo'!BX$13),
"")</f>
        <v/>
      </c>
      <c r="BY52" s="122"/>
      <c r="BZ52" s="105" t="str">
        <f>IF(BZ$16&gt;0,
(
MAX('1ª EVA'!BZ50,'1ª EVA'!CA50)*'1ª EVA'!BZ$13 +
'2ª EVA-solo'!BZ52*'2ª EVA-solo'!BZ$13
)
/('1ª EVA'!BZ$13+'2ª EVA-solo'!BZ$13),
"")</f>
        <v/>
      </c>
      <c r="CA52" s="122"/>
      <c r="CB52" s="136">
        <f t="shared" ca="1" si="69"/>
        <v>0</v>
      </c>
    </row>
    <row r="53" spans="1:80" ht="18" x14ac:dyDescent="0.25">
      <c r="A53" s="65">
        <v>0</v>
      </c>
      <c r="B53" s="121">
        <f t="shared" ca="1" si="63"/>
        <v>0</v>
      </c>
      <c r="C53" s="105">
        <f ca="1">IFERROR(IF(C$16&gt;0,(
   MAX('1ª EVA'!C51,'1ª EVA'!D51)*'1ª EVA'!C$13 +
   '2ª EVA-solo'!C53*'2ª EVA-solo'!C$13
)
/('1ª EVA'!C$13+'2ª EVA-solo'!C$13),""),"")</f>
        <v>0</v>
      </c>
      <c r="D53" s="122"/>
      <c r="E53" s="105">
        <f ca="1">IFERROR(IF(E$16&gt;0,(
   MAX('1ª EVA'!E51,'1ª EVA'!F51)*'1ª EVA'!E$13 +
   '2ª EVA-solo'!E53*'2ª EVA-solo'!E$13
)
/('1ª EVA'!E$13+'2ª EVA-solo'!E$13),""),"")</f>
        <v>0</v>
      </c>
      <c r="F53" s="122"/>
      <c r="G53" s="105">
        <f ca="1">IFERROR(IF(G$16&gt;0,(
   MAX('1ª EVA'!G51,'1ª EVA'!H51)*'1ª EVA'!G$13 +
   '2ª EVA-solo'!G53*'2ª EVA-solo'!G$13
)
/('1ª EVA'!G$13+'2ª EVA-solo'!G$13),""),"")</f>
        <v>0</v>
      </c>
      <c r="H53" s="122"/>
      <c r="I53" s="105">
        <f ca="1">IFERROR(IF(I$16&gt;0,(
   MAX('1ª EVA'!I51,'1ª EVA'!J51)*'1ª EVA'!I$13 +
   '2ª EVA-solo'!I53*'2ª EVA-solo'!I$13
)
/('1ª EVA'!I$13+'2ª EVA-solo'!I$13),""),"")</f>
        <v>0</v>
      </c>
      <c r="J53" s="122"/>
      <c r="K53" s="105">
        <f ca="1">IFERROR(IF(K$16&gt;0,(
   MAX('1ª EVA'!K51,'1ª EVA'!L51)*'1ª EVA'!K$13 +
   '2ª EVA-solo'!K53*'2ª EVA-solo'!K$13
)
/('1ª EVA'!K$13+'2ª EVA-solo'!K$13),""),"")</f>
        <v>0</v>
      </c>
      <c r="L53" s="122"/>
      <c r="M53" s="105" t="str">
        <f>IFERROR(IF(M$16&gt;0,(
   MAX('1ª EVA'!M51,'1ª EVA'!N51)*'1ª EVA'!M$13 +
   '2ª EVA-solo'!M53*'2ª EVA-solo'!M$13
)
/('1ª EVA'!M$13+'2ª EVA-solo'!M$13),""),"")</f>
        <v/>
      </c>
      <c r="N53" s="122"/>
      <c r="O53" s="121">
        <f t="shared" ca="1" si="64"/>
        <v>0</v>
      </c>
      <c r="P53" s="105">
        <f ca="1">IF(P$16&gt;0,(
   MAX('1ª EVA'!P51,'1ª EVA'!Q51)*'1ª EVA'!$P$13 +
   '2ª EVA-solo'!P53*'2ª EVA-solo'!$P$13
)
/('1ª EVA'!$P$13 + '2ª EVA-solo'!$P$13),"")</f>
        <v>0</v>
      </c>
      <c r="Q53" s="122"/>
      <c r="R53" s="105">
        <f ca="1">IF(R$16&gt;0,(
   MAX('1ª EVA'!R51,'1ª EVA'!S51)*'1ª EVA'!$R$13 +
   '2ª EVA-solo'!R53*'2ª EVA-solo'!$R$13
)
/('1ª EVA'!$R$13 + '2ª EVA-solo'!$R$13),"")</f>
        <v>0</v>
      </c>
      <c r="S53" s="122"/>
      <c r="T53" s="105">
        <f ca="1">IF(T$16&gt;0,(
   MAX('1ª EVA'!T51,'1ª EVA'!U51)*'1ª EVA'!$T$13 +
   '2ª EVA-solo'!T53*'2ª EVA-solo'!$T$13
)
/('1ª EVA'!$T$13 + '2ª EVA-solo'!$T$13),"")</f>
        <v>0</v>
      </c>
      <c r="U53" s="122"/>
      <c r="V53" s="105">
        <f ca="1">IF(V$16&gt;0,(
   MAX('1ª EVA'!V51,'1ª EVA'!W51)*'1ª EVA'!$V$13 +
   '2ª EVA-solo'!V53*'2ª EVA-solo'!$V$13
)
/('1ª EVA'!$V$13 + '2ª EVA-solo'!$V$13),"")</f>
        <v>0</v>
      </c>
      <c r="W53" s="122"/>
      <c r="X53" s="105">
        <f ca="1">IF(X$16&gt;0,(
   MAX('1ª EVA'!X51,'1ª EVA'!Y51)*'1ª EVA'!$X$13 +
   '2ª EVA-solo'!X53*'2ª EVA-solo'!$X$13
)
/('1ª EVA'!$X$13 + '2ª EVA-solo'!$X$13),"")</f>
        <v>0</v>
      </c>
      <c r="Y53" s="122"/>
      <c r="Z53" s="105" t="str">
        <f>IF(Z$16&gt;0,(
   MAX('1ª EVA'!Z51,'1ª EVA'!AA51)*'1ª EVA'!$Z$13 +
   '2ª EVA-solo'!Z53*'2ª EVA-solo'!$Z$13
)
/('1ª EVA'!$Z$13+'2ª EVA-solo'!$Z$13),"")</f>
        <v/>
      </c>
      <c r="AA53" s="122"/>
      <c r="AB53" s="121">
        <f t="shared" ca="1" si="65"/>
        <v>0</v>
      </c>
      <c r="AC53" s="105">
        <f ca="1">IF(AC$16&gt;0,
(
MAX('1ª EVA'!AC51,'1ª EVA'!AD51)*'1ª EVA'!$AC$13 +
'2ª EVA-solo'!AC53*'2ª EVA-solo'!$AC$13
)
/('1ª EVA'!$AC$13+'2ª EVA-solo'!$AC$13),
"")</f>
        <v>0</v>
      </c>
      <c r="AD53" s="122"/>
      <c r="AE53" s="105" t="str">
        <f>IF(AE$16&gt;0,
(
MAX('1ª EVA'!AE51,'1ª EVA'!AF51)*'1ª EVA'!$AE$13 +
'2ª EVA-solo'!AE53*'2ª EVA-solo'!$AE$13
)
/('1ª EVA'!$AE$13+'2ª EVA-solo'!$AE$13),
"")</f>
        <v/>
      </c>
      <c r="AF53" s="122"/>
      <c r="AG53" s="105">
        <f ca="1">IF(AG$16&gt;0,
(
MAX('1ª EVA'!AG51,'1ª EVA'!AH51)*'1ª EVA'!$AG$13 +
'2ª EVA-solo'!AG53*'2ª EVA-solo'!$AG$13
)
/('1ª EVA'!$AG$13+'2ª EVA-solo'!$AG$13),
"")</f>
        <v>0</v>
      </c>
      <c r="AH53" s="122"/>
      <c r="AI53" s="105">
        <f ca="1">IF(AI$16&gt;0,
(
MAX('1ª EVA'!AI51,'1ª EVA'!AJ51)*'1ª EVA'!$AI$13 +
'2ª EVA-solo'!AI53*'2ª EVA-solo'!$AI$13
)
/('1ª EVA'!$AI$13+'2ª EVA-solo'!$AI$13),
"")</f>
        <v>0</v>
      </c>
      <c r="AJ53" s="122"/>
      <c r="AK53" s="105">
        <f ca="1">IF(AK$16&gt;0,
(
MAX('1ª EVA'!AK51,'1ª EVA'!AL51)*'1ª EVA'!$AK$13 +
'2ª EVA-solo'!AK53*'2ª EVA-solo'!$AK$13
)
/('1ª EVA'!$AK$13+'2ª EVA-solo'!$AK$13),
"")</f>
        <v>0</v>
      </c>
      <c r="AL53" s="122"/>
      <c r="AM53" s="105" t="str">
        <f>IF(AM$16&gt;0,
(
MAX('1ª EVA'!AM51,'1ª EVA'!AN51)*'1ª EVA'!$AM$13 +
'2ª EVA-solo'!AM53*'2ª EVA-solo'!$AM$13
)
/('1ª EVA'!$AM$13+'2ª EVA-solo'!$AM$13),
"")</f>
        <v/>
      </c>
      <c r="AN53" s="122"/>
      <c r="AO53" s="121">
        <f t="shared" ca="1" si="66"/>
        <v>0</v>
      </c>
      <c r="AP53" s="105">
        <f ca="1">IF(AP$16&gt;0,
(
MAX('1ª EVA'!AP51,'1ª EVA'!AQ51)*'1ª EVA'!AP$13 +
'2ª EVA-solo'!AP53*'2ª EVA-solo'!AP$13
)
/('1ª EVA'!AP$13+'2ª EVA-solo'!AP$13),
"")</f>
        <v>0</v>
      </c>
      <c r="AQ53" s="122"/>
      <c r="AR53" s="105">
        <f ca="1">IF(AR$16&gt;0,
(
MAX('1ª EVA'!AR51,'1ª EVA'!AS51)*'1ª EVA'!AR$13 +
'2ª EVA-solo'!AR53*'2ª EVA-solo'!AR$13
)
/('1ª EVA'!AR$13+'2ª EVA-solo'!AR$13),
"")</f>
        <v>0</v>
      </c>
      <c r="AS53" s="122"/>
      <c r="AT53" s="105" t="str">
        <f>IF(AT$16&gt;0,
(
MAX('1ª EVA'!AT51,'1ª EVA'!AU51)*'1ª EVA'!AT$13 +
'2ª EVA-solo'!AT53*'2ª EVA-solo'!AT$13
)
/('1ª EVA'!AT$13+'2ª EVA-solo'!AT$13),
"")</f>
        <v/>
      </c>
      <c r="AU53" s="122"/>
      <c r="AV53" s="105">
        <f ca="1">IF(AV$16&gt;0,
(
MAX('1ª EVA'!AV51,'1ª EVA'!AW51)*'1ª EVA'!AV$13 +
'2ª EVA-solo'!AV53*'2ª EVA-solo'!AV$13
)
/('1ª EVA'!AV$13+'2ª EVA-solo'!AV$13),
"")</f>
        <v>0</v>
      </c>
      <c r="AW53" s="122"/>
      <c r="AX53" s="105" t="str">
        <f>IF(AX$16&gt;0,
(
MAX('1ª EVA'!AX51,'1ª EVA'!AY51)*'1ª EVA'!AX$13 +
'2ª EVA-solo'!AX53*'2ª EVA-solo'!AX$13
)
/('1ª EVA'!AX$13+'2ª EVA-solo'!AX$13),
"")</f>
        <v/>
      </c>
      <c r="AY53" s="122"/>
      <c r="AZ53" s="105" t="str">
        <f>IF(AZ$16&gt;0,
(
MAX('1ª EVA'!AZ51,'1ª EVA'!BA51)*'1ª EVA'!AZ$13 +
'2ª EVA-solo'!AZ53*'2ª EVA-solo'!AZ$13
)
/('1ª EVA'!AZ$13+'2ª EVA-solo'!AZ$13),
"")</f>
        <v/>
      </c>
      <c r="BA53" s="122"/>
      <c r="BB53" s="121">
        <f t="shared" ca="1" si="67"/>
        <v>0</v>
      </c>
      <c r="BC53" s="105">
        <f ca="1">IF(BC$16&gt;0,
(
MAX('1ª EVA'!BC51,'1ª EVA'!BD51)*'1ª EVA'!BC$13 +
'2ª EVA-solo'!BC53*'2ª EVA-solo'!BC$13
)
/('1ª EVA'!BC$13+'2ª EVA-solo'!BC$13),
"")</f>
        <v>0</v>
      </c>
      <c r="BD53" s="122"/>
      <c r="BE53" s="105" t="str">
        <f>IF(BE$16&gt;0,
(
MAX('1ª EVA'!BE51,'1ª EVA'!BF51)*'1ª EVA'!BE$13 +
'2ª EVA-solo'!BE53*'2ª EVA-solo'!BE$13
)
/('1ª EVA'!BE$13+'2ª EVA-solo'!BE$13),
"")</f>
        <v/>
      </c>
      <c r="BF53" s="122"/>
      <c r="BG53" s="105" t="str">
        <f>IF(BG$16&gt;0,
(
MAX('1ª EVA'!BG51,'1ª EVA'!BH51)*'1ª EVA'!BG$13 +
'2ª EVA-solo'!BG53*'2ª EVA-solo'!BG$13
)
/('1ª EVA'!BG$13+'2ª EVA-solo'!BG$13),
"")</f>
        <v/>
      </c>
      <c r="BH53" s="122"/>
      <c r="BI53" s="105">
        <f ca="1">IF(BI$16&gt;0,
(
MAX('1ª EVA'!BI51,'1ª EVA'!BJ51)*'1ª EVA'!BI$13 +
'2ª EVA-solo'!BI53*'2ª EVA-solo'!BI$13
)
/('1ª EVA'!BI$13+'2ª EVA-solo'!BI$13),
"")</f>
        <v>0</v>
      </c>
      <c r="BJ53" s="122"/>
      <c r="BK53" s="105" t="str">
        <f>IF(BK$16&gt;0,
(
MAX('1ª EVA'!BK51,'1ª EVA'!BL51)*'1ª EVA'!BK$13 +
'2ª EVA-solo'!BK53*'2ª EVA-solo'!BK$13
)
/('1ª EVA'!BK$13+'2ª EVA-solo'!BK$13),
"")</f>
        <v/>
      </c>
      <c r="BL53" s="122"/>
      <c r="BM53" s="105" t="str">
        <f>IF(BM$16&gt;0,
(
MAX('1ª EVA'!BM51,'1ª EVA'!BN51)*'1ª EVA'!BM$13 +
'2ª EVA-solo'!BM53*'2ª EVA-solo'!BM$13
)
/('1ª EVA'!BM$13+'2ª EVA-solo'!BM$13),
"")</f>
        <v/>
      </c>
      <c r="BN53" s="122"/>
      <c r="BO53" s="121">
        <f t="shared" ca="1" si="68"/>
        <v>0</v>
      </c>
      <c r="BP53" s="105">
        <f ca="1">IF(BP$16&gt;0,
(
MAX('1ª EVA'!BP51,'1ª EVA'!BQ51)*'1ª EVA'!BP$13 +
'2ª EVA-solo'!BP53*'2ª EVA-solo'!BP$13
)
/('1ª EVA'!BP$13+'2ª EVA-solo'!BP$13),
"")</f>
        <v>0</v>
      </c>
      <c r="BQ53" s="122"/>
      <c r="BR53" s="105" t="str">
        <f>IF(BR$16&gt;0,
(
MAX('1ª EVA'!BR51,'1ª EVA'!BS51)*'1ª EVA'!BR$13 +
'2ª EVA-solo'!BR53*'2ª EVA-solo'!BR$13
)
/('1ª EVA'!BR$13+'2ª EVA-solo'!BR$13),
"")</f>
        <v/>
      </c>
      <c r="BS53" s="122"/>
      <c r="BT53" s="105" t="str">
        <f>IF(BT$16&gt;0,
(
MAX('1ª EVA'!BT51,'1ª EVA'!BU51)*'1ª EVA'!BT$13 +
'2ª EVA-solo'!BT53*'2ª EVA-solo'!BT$13
)
/('1ª EVA'!BT$13+'2ª EVA-solo'!BT$13),
"")</f>
        <v/>
      </c>
      <c r="BU53" s="122"/>
      <c r="BV53" s="105" t="str">
        <f>IF(BV$16&gt;0,
(
MAX('1ª EVA'!BV51,'1ª EVA'!BW51)*'1ª EVA'!BV$13 +
'2ª EVA-solo'!BV53*'2ª EVA-solo'!BV$13
)
/('1ª EVA'!BV$13+'2ª EVA-solo'!BV$13),
"")</f>
        <v/>
      </c>
      <c r="BW53" s="122"/>
      <c r="BX53" s="105" t="str">
        <f>IF(BX$16&gt;0,
(
MAX('1ª EVA'!BX51,'1ª EVA'!BY51)*'1ª EVA'!BX$13 +
'2ª EVA-solo'!BX53*'2ª EVA-solo'!BX$13
)
/('1ª EVA'!BX$13+'2ª EVA-solo'!BX$13),
"")</f>
        <v/>
      </c>
      <c r="BY53" s="122"/>
      <c r="BZ53" s="105" t="str">
        <f>IF(BZ$16&gt;0,
(
MAX('1ª EVA'!BZ51,'1ª EVA'!CA51)*'1ª EVA'!BZ$13 +
'2ª EVA-solo'!BZ53*'2ª EVA-solo'!BZ$13
)
/('1ª EVA'!BZ$13+'2ª EVA-solo'!BZ$13),
"")</f>
        <v/>
      </c>
      <c r="CA53" s="122"/>
      <c r="CB53" s="136">
        <f t="shared" ca="1" si="69"/>
        <v>0</v>
      </c>
    </row>
    <row r="54" spans="1:80" ht="18" x14ac:dyDescent="0.25">
      <c r="A54" s="65">
        <v>0</v>
      </c>
      <c r="B54" s="121">
        <f t="shared" ca="1" si="63"/>
        <v>0</v>
      </c>
      <c r="C54" s="105">
        <f ca="1">IFERROR(IF(C$16&gt;0,(
   MAX('1ª EVA'!C52,'1ª EVA'!D52)*'1ª EVA'!C$13 +
   '2ª EVA-solo'!C54*'2ª EVA-solo'!C$13
)
/('1ª EVA'!C$13+'2ª EVA-solo'!C$13),""),"")</f>
        <v>0</v>
      </c>
      <c r="D54" s="122"/>
      <c r="E54" s="105">
        <f ca="1">IFERROR(IF(E$16&gt;0,(
   MAX('1ª EVA'!E52,'1ª EVA'!F52)*'1ª EVA'!E$13 +
   '2ª EVA-solo'!E54*'2ª EVA-solo'!E$13
)
/('1ª EVA'!E$13+'2ª EVA-solo'!E$13),""),"")</f>
        <v>0</v>
      </c>
      <c r="F54" s="122"/>
      <c r="G54" s="105">
        <f ca="1">IFERROR(IF(G$16&gt;0,(
   MAX('1ª EVA'!G52,'1ª EVA'!H52)*'1ª EVA'!G$13 +
   '2ª EVA-solo'!G54*'2ª EVA-solo'!G$13
)
/('1ª EVA'!G$13+'2ª EVA-solo'!G$13),""),"")</f>
        <v>0</v>
      </c>
      <c r="H54" s="122"/>
      <c r="I54" s="105">
        <f ca="1">IFERROR(IF(I$16&gt;0,(
   MAX('1ª EVA'!I52,'1ª EVA'!J52)*'1ª EVA'!I$13 +
   '2ª EVA-solo'!I54*'2ª EVA-solo'!I$13
)
/('1ª EVA'!I$13+'2ª EVA-solo'!I$13),""),"")</f>
        <v>0</v>
      </c>
      <c r="J54" s="122"/>
      <c r="K54" s="105">
        <f ca="1">IFERROR(IF(K$16&gt;0,(
   MAX('1ª EVA'!K52,'1ª EVA'!L52)*'1ª EVA'!K$13 +
   '2ª EVA-solo'!K54*'2ª EVA-solo'!K$13
)
/('1ª EVA'!K$13+'2ª EVA-solo'!K$13),""),"")</f>
        <v>0</v>
      </c>
      <c r="L54" s="122"/>
      <c r="M54" s="105" t="str">
        <f>IFERROR(IF(M$16&gt;0,(
   MAX('1ª EVA'!M52,'1ª EVA'!N52)*'1ª EVA'!M$13 +
   '2ª EVA-solo'!M54*'2ª EVA-solo'!M$13
)
/('1ª EVA'!M$13+'2ª EVA-solo'!M$13),""),"")</f>
        <v/>
      </c>
      <c r="N54" s="122"/>
      <c r="O54" s="121">
        <f t="shared" ca="1" si="64"/>
        <v>0</v>
      </c>
      <c r="P54" s="105">
        <f ca="1">IF(P$16&gt;0,(
   MAX('1ª EVA'!P52,'1ª EVA'!Q52)*'1ª EVA'!$P$13 +
   '2ª EVA-solo'!P54*'2ª EVA-solo'!$P$13
)
/('1ª EVA'!$P$13 + '2ª EVA-solo'!$P$13),"")</f>
        <v>0</v>
      </c>
      <c r="Q54" s="122"/>
      <c r="R54" s="105">
        <f ca="1">IF(R$16&gt;0,(
   MAX('1ª EVA'!R52,'1ª EVA'!S52)*'1ª EVA'!$R$13 +
   '2ª EVA-solo'!R54*'2ª EVA-solo'!$R$13
)
/('1ª EVA'!$R$13 + '2ª EVA-solo'!$R$13),"")</f>
        <v>0</v>
      </c>
      <c r="S54" s="122"/>
      <c r="T54" s="105">
        <f ca="1">IF(T$16&gt;0,(
   MAX('1ª EVA'!T52,'1ª EVA'!U52)*'1ª EVA'!$T$13 +
   '2ª EVA-solo'!T54*'2ª EVA-solo'!$T$13
)
/('1ª EVA'!$T$13 + '2ª EVA-solo'!$T$13),"")</f>
        <v>0</v>
      </c>
      <c r="U54" s="122"/>
      <c r="V54" s="105">
        <f ca="1">IF(V$16&gt;0,(
   MAX('1ª EVA'!V52,'1ª EVA'!W52)*'1ª EVA'!$V$13 +
   '2ª EVA-solo'!V54*'2ª EVA-solo'!$V$13
)
/('1ª EVA'!$V$13 + '2ª EVA-solo'!$V$13),"")</f>
        <v>0</v>
      </c>
      <c r="W54" s="122"/>
      <c r="X54" s="105">
        <f ca="1">IF(X$16&gt;0,(
   MAX('1ª EVA'!X52,'1ª EVA'!Y52)*'1ª EVA'!$X$13 +
   '2ª EVA-solo'!X54*'2ª EVA-solo'!$X$13
)
/('1ª EVA'!$X$13 + '2ª EVA-solo'!$X$13),"")</f>
        <v>0</v>
      </c>
      <c r="Y54" s="122"/>
      <c r="Z54" s="105" t="str">
        <f>IF(Z$16&gt;0,(
   MAX('1ª EVA'!Z52,'1ª EVA'!AA52)*'1ª EVA'!$Z$13 +
   '2ª EVA-solo'!Z54*'2ª EVA-solo'!$Z$13
)
/('1ª EVA'!$Z$13+'2ª EVA-solo'!$Z$13),"")</f>
        <v/>
      </c>
      <c r="AA54" s="122"/>
      <c r="AB54" s="121">
        <f t="shared" ca="1" si="65"/>
        <v>0</v>
      </c>
      <c r="AC54" s="105">
        <f ca="1">IF(AC$16&gt;0,
(
MAX('1ª EVA'!AC52,'1ª EVA'!AD52)*'1ª EVA'!$AC$13 +
'2ª EVA-solo'!AC54*'2ª EVA-solo'!$AC$13
)
/('1ª EVA'!$AC$13+'2ª EVA-solo'!$AC$13),
"")</f>
        <v>0</v>
      </c>
      <c r="AD54" s="122"/>
      <c r="AE54" s="105" t="str">
        <f>IF(AE$16&gt;0,
(
MAX('1ª EVA'!AE52,'1ª EVA'!AF52)*'1ª EVA'!$AE$13 +
'2ª EVA-solo'!AE54*'2ª EVA-solo'!$AE$13
)
/('1ª EVA'!$AE$13+'2ª EVA-solo'!$AE$13),
"")</f>
        <v/>
      </c>
      <c r="AF54" s="122"/>
      <c r="AG54" s="105">
        <f ca="1">IF(AG$16&gt;0,
(
MAX('1ª EVA'!AG52,'1ª EVA'!AH52)*'1ª EVA'!$AG$13 +
'2ª EVA-solo'!AG54*'2ª EVA-solo'!$AG$13
)
/('1ª EVA'!$AG$13+'2ª EVA-solo'!$AG$13),
"")</f>
        <v>0</v>
      </c>
      <c r="AH54" s="122"/>
      <c r="AI54" s="105">
        <f ca="1">IF(AI$16&gt;0,
(
MAX('1ª EVA'!AI52,'1ª EVA'!AJ52)*'1ª EVA'!$AI$13 +
'2ª EVA-solo'!AI54*'2ª EVA-solo'!$AI$13
)
/('1ª EVA'!$AI$13+'2ª EVA-solo'!$AI$13),
"")</f>
        <v>0</v>
      </c>
      <c r="AJ54" s="122"/>
      <c r="AK54" s="105">
        <f ca="1">IF(AK$16&gt;0,
(
MAX('1ª EVA'!AK52,'1ª EVA'!AL52)*'1ª EVA'!$AK$13 +
'2ª EVA-solo'!AK54*'2ª EVA-solo'!$AK$13
)
/('1ª EVA'!$AK$13+'2ª EVA-solo'!$AK$13),
"")</f>
        <v>0</v>
      </c>
      <c r="AL54" s="122"/>
      <c r="AM54" s="105" t="str">
        <f>IF(AM$16&gt;0,
(
MAX('1ª EVA'!AM52,'1ª EVA'!AN52)*'1ª EVA'!$AM$13 +
'2ª EVA-solo'!AM54*'2ª EVA-solo'!$AM$13
)
/('1ª EVA'!$AM$13+'2ª EVA-solo'!$AM$13),
"")</f>
        <v/>
      </c>
      <c r="AN54" s="122"/>
      <c r="AO54" s="121">
        <f t="shared" ca="1" si="66"/>
        <v>0</v>
      </c>
      <c r="AP54" s="105">
        <f ca="1">IF(AP$16&gt;0,
(
MAX('1ª EVA'!AP52,'1ª EVA'!AQ52)*'1ª EVA'!AP$13 +
'2ª EVA-solo'!AP54*'2ª EVA-solo'!AP$13
)
/('1ª EVA'!AP$13+'2ª EVA-solo'!AP$13),
"")</f>
        <v>0</v>
      </c>
      <c r="AQ54" s="122"/>
      <c r="AR54" s="105">
        <f ca="1">IF(AR$16&gt;0,
(
MAX('1ª EVA'!AR52,'1ª EVA'!AS52)*'1ª EVA'!AR$13 +
'2ª EVA-solo'!AR54*'2ª EVA-solo'!AR$13
)
/('1ª EVA'!AR$13+'2ª EVA-solo'!AR$13),
"")</f>
        <v>0</v>
      </c>
      <c r="AS54" s="122"/>
      <c r="AT54" s="105" t="str">
        <f>IF(AT$16&gt;0,
(
MAX('1ª EVA'!AT52,'1ª EVA'!AU52)*'1ª EVA'!AT$13 +
'2ª EVA-solo'!AT54*'2ª EVA-solo'!AT$13
)
/('1ª EVA'!AT$13+'2ª EVA-solo'!AT$13),
"")</f>
        <v/>
      </c>
      <c r="AU54" s="122"/>
      <c r="AV54" s="105">
        <f ca="1">IF(AV$16&gt;0,
(
MAX('1ª EVA'!AV52,'1ª EVA'!AW52)*'1ª EVA'!AV$13 +
'2ª EVA-solo'!AV54*'2ª EVA-solo'!AV$13
)
/('1ª EVA'!AV$13+'2ª EVA-solo'!AV$13),
"")</f>
        <v>0</v>
      </c>
      <c r="AW54" s="122"/>
      <c r="AX54" s="105" t="str">
        <f>IF(AX$16&gt;0,
(
MAX('1ª EVA'!AX52,'1ª EVA'!AY52)*'1ª EVA'!AX$13 +
'2ª EVA-solo'!AX54*'2ª EVA-solo'!AX$13
)
/('1ª EVA'!AX$13+'2ª EVA-solo'!AX$13),
"")</f>
        <v/>
      </c>
      <c r="AY54" s="122"/>
      <c r="AZ54" s="105" t="str">
        <f>IF(AZ$16&gt;0,
(
MAX('1ª EVA'!AZ52,'1ª EVA'!BA52)*'1ª EVA'!AZ$13 +
'2ª EVA-solo'!AZ54*'2ª EVA-solo'!AZ$13
)
/('1ª EVA'!AZ$13+'2ª EVA-solo'!AZ$13),
"")</f>
        <v/>
      </c>
      <c r="BA54" s="122"/>
      <c r="BB54" s="121">
        <f t="shared" ca="1" si="67"/>
        <v>0</v>
      </c>
      <c r="BC54" s="105">
        <f ca="1">IF(BC$16&gt;0,
(
MAX('1ª EVA'!BC52,'1ª EVA'!BD52)*'1ª EVA'!BC$13 +
'2ª EVA-solo'!BC54*'2ª EVA-solo'!BC$13
)
/('1ª EVA'!BC$13+'2ª EVA-solo'!BC$13),
"")</f>
        <v>0</v>
      </c>
      <c r="BD54" s="122"/>
      <c r="BE54" s="105" t="str">
        <f>IF(BE$16&gt;0,
(
MAX('1ª EVA'!BE52,'1ª EVA'!BF52)*'1ª EVA'!BE$13 +
'2ª EVA-solo'!BE54*'2ª EVA-solo'!BE$13
)
/('1ª EVA'!BE$13+'2ª EVA-solo'!BE$13),
"")</f>
        <v/>
      </c>
      <c r="BF54" s="122"/>
      <c r="BG54" s="105" t="str">
        <f>IF(BG$16&gt;0,
(
MAX('1ª EVA'!BG52,'1ª EVA'!BH52)*'1ª EVA'!BG$13 +
'2ª EVA-solo'!BG54*'2ª EVA-solo'!BG$13
)
/('1ª EVA'!BG$13+'2ª EVA-solo'!BG$13),
"")</f>
        <v/>
      </c>
      <c r="BH54" s="122"/>
      <c r="BI54" s="105">
        <f ca="1">IF(BI$16&gt;0,
(
MAX('1ª EVA'!BI52,'1ª EVA'!BJ52)*'1ª EVA'!BI$13 +
'2ª EVA-solo'!BI54*'2ª EVA-solo'!BI$13
)
/('1ª EVA'!BI$13+'2ª EVA-solo'!BI$13),
"")</f>
        <v>0</v>
      </c>
      <c r="BJ54" s="122"/>
      <c r="BK54" s="105" t="str">
        <f>IF(BK$16&gt;0,
(
MAX('1ª EVA'!BK52,'1ª EVA'!BL52)*'1ª EVA'!BK$13 +
'2ª EVA-solo'!BK54*'2ª EVA-solo'!BK$13
)
/('1ª EVA'!BK$13+'2ª EVA-solo'!BK$13),
"")</f>
        <v/>
      </c>
      <c r="BL54" s="122"/>
      <c r="BM54" s="105" t="str">
        <f>IF(BM$16&gt;0,
(
MAX('1ª EVA'!BM52,'1ª EVA'!BN52)*'1ª EVA'!BM$13 +
'2ª EVA-solo'!BM54*'2ª EVA-solo'!BM$13
)
/('1ª EVA'!BM$13+'2ª EVA-solo'!BM$13),
"")</f>
        <v/>
      </c>
      <c r="BN54" s="122"/>
      <c r="BO54" s="121">
        <f t="shared" ca="1" si="68"/>
        <v>0</v>
      </c>
      <c r="BP54" s="105">
        <f ca="1">IF(BP$16&gt;0,
(
MAX('1ª EVA'!BP52,'1ª EVA'!BQ52)*'1ª EVA'!BP$13 +
'2ª EVA-solo'!BP54*'2ª EVA-solo'!BP$13
)
/('1ª EVA'!BP$13+'2ª EVA-solo'!BP$13),
"")</f>
        <v>0</v>
      </c>
      <c r="BQ54" s="122"/>
      <c r="BR54" s="105" t="str">
        <f>IF(BR$16&gt;0,
(
MAX('1ª EVA'!BR52,'1ª EVA'!BS52)*'1ª EVA'!BR$13 +
'2ª EVA-solo'!BR54*'2ª EVA-solo'!BR$13
)
/('1ª EVA'!BR$13+'2ª EVA-solo'!BR$13),
"")</f>
        <v/>
      </c>
      <c r="BS54" s="122"/>
      <c r="BT54" s="105" t="str">
        <f>IF(BT$16&gt;0,
(
MAX('1ª EVA'!BT52,'1ª EVA'!BU52)*'1ª EVA'!BT$13 +
'2ª EVA-solo'!BT54*'2ª EVA-solo'!BT$13
)
/('1ª EVA'!BT$13+'2ª EVA-solo'!BT$13),
"")</f>
        <v/>
      </c>
      <c r="BU54" s="122"/>
      <c r="BV54" s="105" t="str">
        <f>IF(BV$16&gt;0,
(
MAX('1ª EVA'!BV52,'1ª EVA'!BW52)*'1ª EVA'!BV$13 +
'2ª EVA-solo'!BV54*'2ª EVA-solo'!BV$13
)
/('1ª EVA'!BV$13+'2ª EVA-solo'!BV$13),
"")</f>
        <v/>
      </c>
      <c r="BW54" s="122"/>
      <c r="BX54" s="105" t="str">
        <f>IF(BX$16&gt;0,
(
MAX('1ª EVA'!BX52,'1ª EVA'!BY52)*'1ª EVA'!BX$13 +
'2ª EVA-solo'!BX54*'2ª EVA-solo'!BX$13
)
/('1ª EVA'!BX$13+'2ª EVA-solo'!BX$13),
"")</f>
        <v/>
      </c>
      <c r="BY54" s="122"/>
      <c r="BZ54" s="105" t="str">
        <f>IF(BZ$16&gt;0,
(
MAX('1ª EVA'!BZ52,'1ª EVA'!CA52)*'1ª EVA'!BZ$13 +
'2ª EVA-solo'!BZ54*'2ª EVA-solo'!BZ$13
)
/('1ª EVA'!BZ$13+'2ª EVA-solo'!BZ$13),
"")</f>
        <v/>
      </c>
      <c r="CA54" s="122"/>
      <c r="CB54" s="136">
        <f t="shared" ca="1" si="69"/>
        <v>0</v>
      </c>
    </row>
    <row r="55" spans="1:80" ht="18" x14ac:dyDescent="0.25">
      <c r="A55" s="65">
        <v>0</v>
      </c>
      <c r="B55" s="121">
        <f t="shared" ca="1" si="63"/>
        <v>0</v>
      </c>
      <c r="C55" s="105">
        <f ca="1">IFERROR(IF(C$16&gt;0,(
   MAX('1ª EVA'!C53,'1ª EVA'!D53)*'1ª EVA'!C$13 +
   '2ª EVA-solo'!C55*'2ª EVA-solo'!C$13
)
/('1ª EVA'!C$13+'2ª EVA-solo'!C$13),""),"")</f>
        <v>0</v>
      </c>
      <c r="D55" s="122"/>
      <c r="E55" s="105">
        <f ca="1">IFERROR(IF(E$16&gt;0,(
   MAX('1ª EVA'!E53,'1ª EVA'!F53)*'1ª EVA'!E$13 +
   '2ª EVA-solo'!E55*'2ª EVA-solo'!E$13
)
/('1ª EVA'!E$13+'2ª EVA-solo'!E$13),""),"")</f>
        <v>0</v>
      </c>
      <c r="F55" s="122"/>
      <c r="G55" s="105">
        <f ca="1">IFERROR(IF(G$16&gt;0,(
   MAX('1ª EVA'!G53,'1ª EVA'!H53)*'1ª EVA'!G$13 +
   '2ª EVA-solo'!G55*'2ª EVA-solo'!G$13
)
/('1ª EVA'!G$13+'2ª EVA-solo'!G$13),""),"")</f>
        <v>0</v>
      </c>
      <c r="H55" s="122"/>
      <c r="I55" s="105">
        <f ca="1">IFERROR(IF(I$16&gt;0,(
   MAX('1ª EVA'!I53,'1ª EVA'!J53)*'1ª EVA'!I$13 +
   '2ª EVA-solo'!I55*'2ª EVA-solo'!I$13
)
/('1ª EVA'!I$13+'2ª EVA-solo'!I$13),""),"")</f>
        <v>0</v>
      </c>
      <c r="J55" s="122"/>
      <c r="K55" s="105">
        <f ca="1">IFERROR(IF(K$16&gt;0,(
   MAX('1ª EVA'!K53,'1ª EVA'!L53)*'1ª EVA'!K$13 +
   '2ª EVA-solo'!K55*'2ª EVA-solo'!K$13
)
/('1ª EVA'!K$13+'2ª EVA-solo'!K$13),""),"")</f>
        <v>0</v>
      </c>
      <c r="L55" s="122"/>
      <c r="M55" s="105" t="str">
        <f>IFERROR(IF(M$16&gt;0,(
   MAX('1ª EVA'!M53,'1ª EVA'!N53)*'1ª EVA'!M$13 +
   '2ª EVA-solo'!M55*'2ª EVA-solo'!M$13
)
/('1ª EVA'!M$13+'2ª EVA-solo'!M$13),""),"")</f>
        <v/>
      </c>
      <c r="N55" s="122"/>
      <c r="O55" s="121">
        <f t="shared" ca="1" si="64"/>
        <v>0</v>
      </c>
      <c r="P55" s="105">
        <f ca="1">IF(P$16&gt;0,(
   MAX('1ª EVA'!P53,'1ª EVA'!Q53)*'1ª EVA'!$P$13 +
   '2ª EVA-solo'!P55*'2ª EVA-solo'!$P$13
)
/('1ª EVA'!$P$13 + '2ª EVA-solo'!$P$13),"")</f>
        <v>0</v>
      </c>
      <c r="Q55" s="122"/>
      <c r="R55" s="105">
        <f ca="1">IF(R$16&gt;0,(
   MAX('1ª EVA'!R53,'1ª EVA'!S53)*'1ª EVA'!$R$13 +
   '2ª EVA-solo'!R55*'2ª EVA-solo'!$R$13
)
/('1ª EVA'!$R$13 + '2ª EVA-solo'!$R$13),"")</f>
        <v>0</v>
      </c>
      <c r="S55" s="122"/>
      <c r="T55" s="105">
        <f ca="1">IF(T$16&gt;0,(
   MAX('1ª EVA'!T53,'1ª EVA'!U53)*'1ª EVA'!$T$13 +
   '2ª EVA-solo'!T55*'2ª EVA-solo'!$T$13
)
/('1ª EVA'!$T$13 + '2ª EVA-solo'!$T$13),"")</f>
        <v>0</v>
      </c>
      <c r="U55" s="122"/>
      <c r="V55" s="105">
        <f ca="1">IF(V$16&gt;0,(
   MAX('1ª EVA'!V53,'1ª EVA'!W53)*'1ª EVA'!$V$13 +
   '2ª EVA-solo'!V55*'2ª EVA-solo'!$V$13
)
/('1ª EVA'!$V$13 + '2ª EVA-solo'!$V$13),"")</f>
        <v>0</v>
      </c>
      <c r="W55" s="122"/>
      <c r="X55" s="105">
        <f ca="1">IF(X$16&gt;0,(
   MAX('1ª EVA'!X53,'1ª EVA'!Y53)*'1ª EVA'!$X$13 +
   '2ª EVA-solo'!X55*'2ª EVA-solo'!$X$13
)
/('1ª EVA'!$X$13 + '2ª EVA-solo'!$X$13),"")</f>
        <v>0</v>
      </c>
      <c r="Y55" s="122"/>
      <c r="Z55" s="105" t="str">
        <f>IF(Z$16&gt;0,(
   MAX('1ª EVA'!Z53,'1ª EVA'!AA53)*'1ª EVA'!$Z$13 +
   '2ª EVA-solo'!Z55*'2ª EVA-solo'!$Z$13
)
/('1ª EVA'!$Z$13+'2ª EVA-solo'!$Z$13),"")</f>
        <v/>
      </c>
      <c r="AA55" s="122"/>
      <c r="AB55" s="121">
        <f t="shared" ca="1" si="65"/>
        <v>0</v>
      </c>
      <c r="AC55" s="105">
        <f ca="1">IF(AC$16&gt;0,
(
MAX('1ª EVA'!AC53,'1ª EVA'!AD53)*'1ª EVA'!$AC$13 +
'2ª EVA-solo'!AC55*'2ª EVA-solo'!$AC$13
)
/('1ª EVA'!$AC$13+'2ª EVA-solo'!$AC$13),
"")</f>
        <v>0</v>
      </c>
      <c r="AD55" s="122"/>
      <c r="AE55" s="105" t="str">
        <f>IF(AE$16&gt;0,
(
MAX('1ª EVA'!AE53,'1ª EVA'!AF53)*'1ª EVA'!$AE$13 +
'2ª EVA-solo'!AE55*'2ª EVA-solo'!$AE$13
)
/('1ª EVA'!$AE$13+'2ª EVA-solo'!$AE$13),
"")</f>
        <v/>
      </c>
      <c r="AF55" s="122"/>
      <c r="AG55" s="105">
        <f ca="1">IF(AG$16&gt;0,
(
MAX('1ª EVA'!AG53,'1ª EVA'!AH53)*'1ª EVA'!$AG$13 +
'2ª EVA-solo'!AG55*'2ª EVA-solo'!$AG$13
)
/('1ª EVA'!$AG$13+'2ª EVA-solo'!$AG$13),
"")</f>
        <v>0</v>
      </c>
      <c r="AH55" s="122"/>
      <c r="AI55" s="105">
        <f ca="1">IF(AI$16&gt;0,
(
MAX('1ª EVA'!AI53,'1ª EVA'!AJ53)*'1ª EVA'!$AI$13 +
'2ª EVA-solo'!AI55*'2ª EVA-solo'!$AI$13
)
/('1ª EVA'!$AI$13+'2ª EVA-solo'!$AI$13),
"")</f>
        <v>0</v>
      </c>
      <c r="AJ55" s="122"/>
      <c r="AK55" s="105">
        <f ca="1">IF(AK$16&gt;0,
(
MAX('1ª EVA'!AK53,'1ª EVA'!AL53)*'1ª EVA'!$AK$13 +
'2ª EVA-solo'!AK55*'2ª EVA-solo'!$AK$13
)
/('1ª EVA'!$AK$13+'2ª EVA-solo'!$AK$13),
"")</f>
        <v>0</v>
      </c>
      <c r="AL55" s="122"/>
      <c r="AM55" s="105" t="str">
        <f>IF(AM$16&gt;0,
(
MAX('1ª EVA'!AM53,'1ª EVA'!AN53)*'1ª EVA'!$AM$13 +
'2ª EVA-solo'!AM55*'2ª EVA-solo'!$AM$13
)
/('1ª EVA'!$AM$13+'2ª EVA-solo'!$AM$13),
"")</f>
        <v/>
      </c>
      <c r="AN55" s="122"/>
      <c r="AO55" s="121">
        <f t="shared" ca="1" si="66"/>
        <v>0</v>
      </c>
      <c r="AP55" s="105">
        <f ca="1">IF(AP$16&gt;0,
(
MAX('1ª EVA'!AP53,'1ª EVA'!AQ53)*'1ª EVA'!AP$13 +
'2ª EVA-solo'!AP55*'2ª EVA-solo'!AP$13
)
/('1ª EVA'!AP$13+'2ª EVA-solo'!AP$13),
"")</f>
        <v>0</v>
      </c>
      <c r="AQ55" s="122"/>
      <c r="AR55" s="105">
        <f ca="1">IF(AR$16&gt;0,
(
MAX('1ª EVA'!AR53,'1ª EVA'!AS53)*'1ª EVA'!AR$13 +
'2ª EVA-solo'!AR55*'2ª EVA-solo'!AR$13
)
/('1ª EVA'!AR$13+'2ª EVA-solo'!AR$13),
"")</f>
        <v>0</v>
      </c>
      <c r="AS55" s="122"/>
      <c r="AT55" s="105" t="str">
        <f>IF(AT$16&gt;0,
(
MAX('1ª EVA'!AT53,'1ª EVA'!AU53)*'1ª EVA'!AT$13 +
'2ª EVA-solo'!AT55*'2ª EVA-solo'!AT$13
)
/('1ª EVA'!AT$13+'2ª EVA-solo'!AT$13),
"")</f>
        <v/>
      </c>
      <c r="AU55" s="122"/>
      <c r="AV55" s="105">
        <f ca="1">IF(AV$16&gt;0,
(
MAX('1ª EVA'!AV53,'1ª EVA'!AW53)*'1ª EVA'!AV$13 +
'2ª EVA-solo'!AV55*'2ª EVA-solo'!AV$13
)
/('1ª EVA'!AV$13+'2ª EVA-solo'!AV$13),
"")</f>
        <v>0</v>
      </c>
      <c r="AW55" s="122"/>
      <c r="AX55" s="105" t="str">
        <f>IF(AX$16&gt;0,
(
MAX('1ª EVA'!AX53,'1ª EVA'!AY53)*'1ª EVA'!AX$13 +
'2ª EVA-solo'!AX55*'2ª EVA-solo'!AX$13
)
/('1ª EVA'!AX$13+'2ª EVA-solo'!AX$13),
"")</f>
        <v/>
      </c>
      <c r="AY55" s="122"/>
      <c r="AZ55" s="105" t="str">
        <f>IF(AZ$16&gt;0,
(
MAX('1ª EVA'!AZ53,'1ª EVA'!BA53)*'1ª EVA'!AZ$13 +
'2ª EVA-solo'!AZ55*'2ª EVA-solo'!AZ$13
)
/('1ª EVA'!AZ$13+'2ª EVA-solo'!AZ$13),
"")</f>
        <v/>
      </c>
      <c r="BA55" s="122"/>
      <c r="BB55" s="121">
        <f t="shared" ca="1" si="67"/>
        <v>0</v>
      </c>
      <c r="BC55" s="105">
        <f ca="1">IF(BC$16&gt;0,
(
MAX('1ª EVA'!BC53,'1ª EVA'!BD53)*'1ª EVA'!BC$13 +
'2ª EVA-solo'!BC55*'2ª EVA-solo'!BC$13
)
/('1ª EVA'!BC$13+'2ª EVA-solo'!BC$13),
"")</f>
        <v>0</v>
      </c>
      <c r="BD55" s="122"/>
      <c r="BE55" s="105" t="str">
        <f>IF(BE$16&gt;0,
(
MAX('1ª EVA'!BE53,'1ª EVA'!BF53)*'1ª EVA'!BE$13 +
'2ª EVA-solo'!BE55*'2ª EVA-solo'!BE$13
)
/('1ª EVA'!BE$13+'2ª EVA-solo'!BE$13),
"")</f>
        <v/>
      </c>
      <c r="BF55" s="122"/>
      <c r="BG55" s="105" t="str">
        <f>IF(BG$16&gt;0,
(
MAX('1ª EVA'!BG53,'1ª EVA'!BH53)*'1ª EVA'!BG$13 +
'2ª EVA-solo'!BG55*'2ª EVA-solo'!BG$13
)
/('1ª EVA'!BG$13+'2ª EVA-solo'!BG$13),
"")</f>
        <v/>
      </c>
      <c r="BH55" s="122"/>
      <c r="BI55" s="105">
        <f ca="1">IF(BI$16&gt;0,
(
MAX('1ª EVA'!BI53,'1ª EVA'!BJ53)*'1ª EVA'!BI$13 +
'2ª EVA-solo'!BI55*'2ª EVA-solo'!BI$13
)
/('1ª EVA'!BI$13+'2ª EVA-solo'!BI$13),
"")</f>
        <v>0</v>
      </c>
      <c r="BJ55" s="122"/>
      <c r="BK55" s="105" t="str">
        <f>IF(BK$16&gt;0,
(
MAX('1ª EVA'!BK53,'1ª EVA'!BL53)*'1ª EVA'!BK$13 +
'2ª EVA-solo'!BK55*'2ª EVA-solo'!BK$13
)
/('1ª EVA'!BK$13+'2ª EVA-solo'!BK$13),
"")</f>
        <v/>
      </c>
      <c r="BL55" s="122"/>
      <c r="BM55" s="105" t="str">
        <f>IF(BM$16&gt;0,
(
MAX('1ª EVA'!BM53,'1ª EVA'!BN53)*'1ª EVA'!BM$13 +
'2ª EVA-solo'!BM55*'2ª EVA-solo'!BM$13
)
/('1ª EVA'!BM$13+'2ª EVA-solo'!BM$13),
"")</f>
        <v/>
      </c>
      <c r="BN55" s="122"/>
      <c r="BO55" s="121">
        <f t="shared" ca="1" si="68"/>
        <v>0</v>
      </c>
      <c r="BP55" s="105">
        <f ca="1">IF(BP$16&gt;0,
(
MAX('1ª EVA'!BP53,'1ª EVA'!BQ53)*'1ª EVA'!BP$13 +
'2ª EVA-solo'!BP55*'2ª EVA-solo'!BP$13
)
/('1ª EVA'!BP$13+'2ª EVA-solo'!BP$13),
"")</f>
        <v>0</v>
      </c>
      <c r="BQ55" s="122"/>
      <c r="BR55" s="105" t="str">
        <f>IF(BR$16&gt;0,
(
MAX('1ª EVA'!BR53,'1ª EVA'!BS53)*'1ª EVA'!BR$13 +
'2ª EVA-solo'!BR55*'2ª EVA-solo'!BR$13
)
/('1ª EVA'!BR$13+'2ª EVA-solo'!BR$13),
"")</f>
        <v/>
      </c>
      <c r="BS55" s="122"/>
      <c r="BT55" s="105" t="str">
        <f>IF(BT$16&gt;0,
(
MAX('1ª EVA'!BT53,'1ª EVA'!BU53)*'1ª EVA'!BT$13 +
'2ª EVA-solo'!BT55*'2ª EVA-solo'!BT$13
)
/('1ª EVA'!BT$13+'2ª EVA-solo'!BT$13),
"")</f>
        <v/>
      </c>
      <c r="BU55" s="122"/>
      <c r="BV55" s="105" t="str">
        <f>IF(BV$16&gt;0,
(
MAX('1ª EVA'!BV53,'1ª EVA'!BW53)*'1ª EVA'!BV$13 +
'2ª EVA-solo'!BV55*'2ª EVA-solo'!BV$13
)
/('1ª EVA'!BV$13+'2ª EVA-solo'!BV$13),
"")</f>
        <v/>
      </c>
      <c r="BW55" s="122"/>
      <c r="BX55" s="105" t="str">
        <f>IF(BX$16&gt;0,
(
MAX('1ª EVA'!BX53,'1ª EVA'!BY53)*'1ª EVA'!BX$13 +
'2ª EVA-solo'!BX55*'2ª EVA-solo'!BX$13
)
/('1ª EVA'!BX$13+'2ª EVA-solo'!BX$13),
"")</f>
        <v/>
      </c>
      <c r="BY55" s="122"/>
      <c r="BZ55" s="105" t="str">
        <f>IF(BZ$16&gt;0,
(
MAX('1ª EVA'!BZ53,'1ª EVA'!CA53)*'1ª EVA'!BZ$13 +
'2ª EVA-solo'!BZ55*'2ª EVA-solo'!BZ$13
)
/('1ª EVA'!BZ$13+'2ª EVA-solo'!BZ$13),
"")</f>
        <v/>
      </c>
      <c r="CA55" s="122"/>
      <c r="CB55" s="136">
        <f t="shared" ca="1" si="69"/>
        <v>0</v>
      </c>
    </row>
    <row r="56" spans="1:80" ht="18" x14ac:dyDescent="0.25">
      <c r="A56" s="65">
        <v>0</v>
      </c>
      <c r="B56" s="121">
        <f t="shared" ca="1" si="63"/>
        <v>0</v>
      </c>
      <c r="C56" s="105">
        <f ca="1">IFERROR(IF(C$16&gt;0,(
   MAX('1ª EVA'!C54,'1ª EVA'!D54)*'1ª EVA'!C$13 +
   '2ª EVA-solo'!C56*'2ª EVA-solo'!C$13
)
/('1ª EVA'!C$13+'2ª EVA-solo'!C$13),""),"")</f>
        <v>0</v>
      </c>
      <c r="D56" s="122"/>
      <c r="E56" s="105">
        <f ca="1">IFERROR(IF(E$16&gt;0,(
   MAX('1ª EVA'!E54,'1ª EVA'!F54)*'1ª EVA'!E$13 +
   '2ª EVA-solo'!E56*'2ª EVA-solo'!E$13
)
/('1ª EVA'!E$13+'2ª EVA-solo'!E$13),""),"")</f>
        <v>0</v>
      </c>
      <c r="F56" s="122"/>
      <c r="G56" s="105">
        <f ca="1">IFERROR(IF(G$16&gt;0,(
   MAX('1ª EVA'!G54,'1ª EVA'!H54)*'1ª EVA'!G$13 +
   '2ª EVA-solo'!G56*'2ª EVA-solo'!G$13
)
/('1ª EVA'!G$13+'2ª EVA-solo'!G$13),""),"")</f>
        <v>0</v>
      </c>
      <c r="H56" s="122"/>
      <c r="I56" s="105">
        <f ca="1">IFERROR(IF(I$16&gt;0,(
   MAX('1ª EVA'!I54,'1ª EVA'!J54)*'1ª EVA'!I$13 +
   '2ª EVA-solo'!I56*'2ª EVA-solo'!I$13
)
/('1ª EVA'!I$13+'2ª EVA-solo'!I$13),""),"")</f>
        <v>0</v>
      </c>
      <c r="J56" s="122"/>
      <c r="K56" s="105">
        <f ca="1">IFERROR(IF(K$16&gt;0,(
   MAX('1ª EVA'!K54,'1ª EVA'!L54)*'1ª EVA'!K$13 +
   '2ª EVA-solo'!K56*'2ª EVA-solo'!K$13
)
/('1ª EVA'!K$13+'2ª EVA-solo'!K$13),""),"")</f>
        <v>0</v>
      </c>
      <c r="L56" s="122"/>
      <c r="M56" s="105" t="str">
        <f>IFERROR(IF(M$16&gt;0,(
   MAX('1ª EVA'!M54,'1ª EVA'!N54)*'1ª EVA'!M$13 +
   '2ª EVA-solo'!M56*'2ª EVA-solo'!M$13
)
/('1ª EVA'!M$13+'2ª EVA-solo'!M$13),""),"")</f>
        <v/>
      </c>
      <c r="N56" s="122"/>
      <c r="O56" s="121">
        <f t="shared" ca="1" si="64"/>
        <v>0</v>
      </c>
      <c r="P56" s="105">
        <f ca="1">IF(P$16&gt;0,(
   MAX('1ª EVA'!P54,'1ª EVA'!Q54)*'1ª EVA'!$P$13 +
   '2ª EVA-solo'!P56*'2ª EVA-solo'!$P$13
)
/('1ª EVA'!$P$13 + '2ª EVA-solo'!$P$13),"")</f>
        <v>0</v>
      </c>
      <c r="Q56" s="122"/>
      <c r="R56" s="105">
        <f ca="1">IF(R$16&gt;0,(
   MAX('1ª EVA'!R54,'1ª EVA'!S54)*'1ª EVA'!$R$13 +
   '2ª EVA-solo'!R56*'2ª EVA-solo'!$R$13
)
/('1ª EVA'!$R$13 + '2ª EVA-solo'!$R$13),"")</f>
        <v>0</v>
      </c>
      <c r="S56" s="122"/>
      <c r="T56" s="105">
        <f ca="1">IF(T$16&gt;0,(
   MAX('1ª EVA'!T54,'1ª EVA'!U54)*'1ª EVA'!$T$13 +
   '2ª EVA-solo'!T56*'2ª EVA-solo'!$T$13
)
/('1ª EVA'!$T$13 + '2ª EVA-solo'!$T$13),"")</f>
        <v>0</v>
      </c>
      <c r="U56" s="122"/>
      <c r="V56" s="105">
        <f ca="1">IF(V$16&gt;0,(
   MAX('1ª EVA'!V54,'1ª EVA'!W54)*'1ª EVA'!$V$13 +
   '2ª EVA-solo'!V56*'2ª EVA-solo'!$V$13
)
/('1ª EVA'!$V$13 + '2ª EVA-solo'!$V$13),"")</f>
        <v>0</v>
      </c>
      <c r="W56" s="122"/>
      <c r="X56" s="105">
        <f ca="1">IF(X$16&gt;0,(
   MAX('1ª EVA'!X54,'1ª EVA'!Y54)*'1ª EVA'!$X$13 +
   '2ª EVA-solo'!X56*'2ª EVA-solo'!$X$13
)
/('1ª EVA'!$X$13 + '2ª EVA-solo'!$X$13),"")</f>
        <v>0</v>
      </c>
      <c r="Y56" s="122"/>
      <c r="Z56" s="105" t="str">
        <f>IF(Z$16&gt;0,(
   MAX('1ª EVA'!Z54,'1ª EVA'!AA54)*'1ª EVA'!$Z$13 +
   '2ª EVA-solo'!Z56*'2ª EVA-solo'!$Z$13
)
/('1ª EVA'!$Z$13+'2ª EVA-solo'!$Z$13),"")</f>
        <v/>
      </c>
      <c r="AA56" s="122"/>
      <c r="AB56" s="121">
        <f t="shared" ca="1" si="65"/>
        <v>0</v>
      </c>
      <c r="AC56" s="105">
        <f ca="1">IF(AC$16&gt;0,
(
MAX('1ª EVA'!AC54,'1ª EVA'!AD54)*'1ª EVA'!$AC$13 +
'2ª EVA-solo'!AC56*'2ª EVA-solo'!$AC$13
)
/('1ª EVA'!$AC$13+'2ª EVA-solo'!$AC$13),
"")</f>
        <v>0</v>
      </c>
      <c r="AD56" s="122"/>
      <c r="AE56" s="105" t="str">
        <f>IF(AE$16&gt;0,
(
MAX('1ª EVA'!AE54,'1ª EVA'!AF54)*'1ª EVA'!$AE$13 +
'2ª EVA-solo'!AE56*'2ª EVA-solo'!$AE$13
)
/('1ª EVA'!$AE$13+'2ª EVA-solo'!$AE$13),
"")</f>
        <v/>
      </c>
      <c r="AF56" s="122"/>
      <c r="AG56" s="105">
        <f ca="1">IF(AG$16&gt;0,
(
MAX('1ª EVA'!AG54,'1ª EVA'!AH54)*'1ª EVA'!$AG$13 +
'2ª EVA-solo'!AG56*'2ª EVA-solo'!$AG$13
)
/('1ª EVA'!$AG$13+'2ª EVA-solo'!$AG$13),
"")</f>
        <v>0</v>
      </c>
      <c r="AH56" s="122"/>
      <c r="AI56" s="105">
        <f ca="1">IF(AI$16&gt;0,
(
MAX('1ª EVA'!AI54,'1ª EVA'!AJ54)*'1ª EVA'!$AI$13 +
'2ª EVA-solo'!AI56*'2ª EVA-solo'!$AI$13
)
/('1ª EVA'!$AI$13+'2ª EVA-solo'!$AI$13),
"")</f>
        <v>0</v>
      </c>
      <c r="AJ56" s="122"/>
      <c r="AK56" s="105">
        <f ca="1">IF(AK$16&gt;0,
(
MAX('1ª EVA'!AK54,'1ª EVA'!AL54)*'1ª EVA'!$AK$13 +
'2ª EVA-solo'!AK56*'2ª EVA-solo'!$AK$13
)
/('1ª EVA'!$AK$13+'2ª EVA-solo'!$AK$13),
"")</f>
        <v>0</v>
      </c>
      <c r="AL56" s="122"/>
      <c r="AM56" s="105" t="str">
        <f>IF(AM$16&gt;0,
(
MAX('1ª EVA'!AM54,'1ª EVA'!AN54)*'1ª EVA'!$AM$13 +
'2ª EVA-solo'!AM56*'2ª EVA-solo'!$AM$13
)
/('1ª EVA'!$AM$13+'2ª EVA-solo'!$AM$13),
"")</f>
        <v/>
      </c>
      <c r="AN56" s="122"/>
      <c r="AO56" s="121">
        <f t="shared" ca="1" si="66"/>
        <v>0</v>
      </c>
      <c r="AP56" s="105">
        <f ca="1">IF(AP$16&gt;0,
(
MAX('1ª EVA'!AP54,'1ª EVA'!AQ54)*'1ª EVA'!AP$13 +
'2ª EVA-solo'!AP56*'2ª EVA-solo'!AP$13
)
/('1ª EVA'!AP$13+'2ª EVA-solo'!AP$13),
"")</f>
        <v>0</v>
      </c>
      <c r="AQ56" s="122"/>
      <c r="AR56" s="105">
        <f ca="1">IF(AR$16&gt;0,
(
MAX('1ª EVA'!AR54,'1ª EVA'!AS54)*'1ª EVA'!AR$13 +
'2ª EVA-solo'!AR56*'2ª EVA-solo'!AR$13
)
/('1ª EVA'!AR$13+'2ª EVA-solo'!AR$13),
"")</f>
        <v>0</v>
      </c>
      <c r="AS56" s="122"/>
      <c r="AT56" s="105" t="str">
        <f>IF(AT$16&gt;0,
(
MAX('1ª EVA'!AT54,'1ª EVA'!AU54)*'1ª EVA'!AT$13 +
'2ª EVA-solo'!AT56*'2ª EVA-solo'!AT$13
)
/('1ª EVA'!AT$13+'2ª EVA-solo'!AT$13),
"")</f>
        <v/>
      </c>
      <c r="AU56" s="122"/>
      <c r="AV56" s="105">
        <f ca="1">IF(AV$16&gt;0,
(
MAX('1ª EVA'!AV54,'1ª EVA'!AW54)*'1ª EVA'!AV$13 +
'2ª EVA-solo'!AV56*'2ª EVA-solo'!AV$13
)
/('1ª EVA'!AV$13+'2ª EVA-solo'!AV$13),
"")</f>
        <v>0</v>
      </c>
      <c r="AW56" s="122"/>
      <c r="AX56" s="105" t="str">
        <f>IF(AX$16&gt;0,
(
MAX('1ª EVA'!AX54,'1ª EVA'!AY54)*'1ª EVA'!AX$13 +
'2ª EVA-solo'!AX56*'2ª EVA-solo'!AX$13
)
/('1ª EVA'!AX$13+'2ª EVA-solo'!AX$13),
"")</f>
        <v/>
      </c>
      <c r="AY56" s="122"/>
      <c r="AZ56" s="105" t="str">
        <f>IF(AZ$16&gt;0,
(
MAX('1ª EVA'!AZ54,'1ª EVA'!BA54)*'1ª EVA'!AZ$13 +
'2ª EVA-solo'!AZ56*'2ª EVA-solo'!AZ$13
)
/('1ª EVA'!AZ$13+'2ª EVA-solo'!AZ$13),
"")</f>
        <v/>
      </c>
      <c r="BA56" s="122"/>
      <c r="BB56" s="121">
        <f t="shared" ca="1" si="67"/>
        <v>0</v>
      </c>
      <c r="BC56" s="105">
        <f ca="1">IF(BC$16&gt;0,
(
MAX('1ª EVA'!BC54,'1ª EVA'!BD54)*'1ª EVA'!BC$13 +
'2ª EVA-solo'!BC56*'2ª EVA-solo'!BC$13
)
/('1ª EVA'!BC$13+'2ª EVA-solo'!BC$13),
"")</f>
        <v>0</v>
      </c>
      <c r="BD56" s="122"/>
      <c r="BE56" s="105" t="str">
        <f>IF(BE$16&gt;0,
(
MAX('1ª EVA'!BE54,'1ª EVA'!BF54)*'1ª EVA'!BE$13 +
'2ª EVA-solo'!BE56*'2ª EVA-solo'!BE$13
)
/('1ª EVA'!BE$13+'2ª EVA-solo'!BE$13),
"")</f>
        <v/>
      </c>
      <c r="BF56" s="122"/>
      <c r="BG56" s="105" t="str">
        <f>IF(BG$16&gt;0,
(
MAX('1ª EVA'!BG54,'1ª EVA'!BH54)*'1ª EVA'!BG$13 +
'2ª EVA-solo'!BG56*'2ª EVA-solo'!BG$13
)
/('1ª EVA'!BG$13+'2ª EVA-solo'!BG$13),
"")</f>
        <v/>
      </c>
      <c r="BH56" s="122"/>
      <c r="BI56" s="105">
        <f ca="1">IF(BI$16&gt;0,
(
MAX('1ª EVA'!BI54,'1ª EVA'!BJ54)*'1ª EVA'!BI$13 +
'2ª EVA-solo'!BI56*'2ª EVA-solo'!BI$13
)
/('1ª EVA'!BI$13+'2ª EVA-solo'!BI$13),
"")</f>
        <v>0</v>
      </c>
      <c r="BJ56" s="122"/>
      <c r="BK56" s="105" t="str">
        <f>IF(BK$16&gt;0,
(
MAX('1ª EVA'!BK54,'1ª EVA'!BL54)*'1ª EVA'!BK$13 +
'2ª EVA-solo'!BK56*'2ª EVA-solo'!BK$13
)
/('1ª EVA'!BK$13+'2ª EVA-solo'!BK$13),
"")</f>
        <v/>
      </c>
      <c r="BL56" s="122"/>
      <c r="BM56" s="105" t="str">
        <f>IF(BM$16&gt;0,
(
MAX('1ª EVA'!BM54,'1ª EVA'!BN54)*'1ª EVA'!BM$13 +
'2ª EVA-solo'!BM56*'2ª EVA-solo'!BM$13
)
/('1ª EVA'!BM$13+'2ª EVA-solo'!BM$13),
"")</f>
        <v/>
      </c>
      <c r="BN56" s="122"/>
      <c r="BO56" s="121">
        <f t="shared" ca="1" si="68"/>
        <v>0</v>
      </c>
      <c r="BP56" s="105">
        <f ca="1">IF(BP$16&gt;0,
(
MAX('1ª EVA'!BP54,'1ª EVA'!BQ54)*'1ª EVA'!BP$13 +
'2ª EVA-solo'!BP56*'2ª EVA-solo'!BP$13
)
/('1ª EVA'!BP$13+'2ª EVA-solo'!BP$13),
"")</f>
        <v>0</v>
      </c>
      <c r="BQ56" s="122"/>
      <c r="BR56" s="105" t="str">
        <f>IF(BR$16&gt;0,
(
MAX('1ª EVA'!BR54,'1ª EVA'!BS54)*'1ª EVA'!BR$13 +
'2ª EVA-solo'!BR56*'2ª EVA-solo'!BR$13
)
/('1ª EVA'!BR$13+'2ª EVA-solo'!BR$13),
"")</f>
        <v/>
      </c>
      <c r="BS56" s="122"/>
      <c r="BT56" s="105" t="str">
        <f>IF(BT$16&gt;0,
(
MAX('1ª EVA'!BT54,'1ª EVA'!BU54)*'1ª EVA'!BT$13 +
'2ª EVA-solo'!BT56*'2ª EVA-solo'!BT$13
)
/('1ª EVA'!BT$13+'2ª EVA-solo'!BT$13),
"")</f>
        <v/>
      </c>
      <c r="BU56" s="122"/>
      <c r="BV56" s="105" t="str">
        <f>IF(BV$16&gt;0,
(
MAX('1ª EVA'!BV54,'1ª EVA'!BW54)*'1ª EVA'!BV$13 +
'2ª EVA-solo'!BV56*'2ª EVA-solo'!BV$13
)
/('1ª EVA'!BV$13+'2ª EVA-solo'!BV$13),
"")</f>
        <v/>
      </c>
      <c r="BW56" s="122"/>
      <c r="BX56" s="105" t="str">
        <f>IF(BX$16&gt;0,
(
MAX('1ª EVA'!BX54,'1ª EVA'!BY54)*'1ª EVA'!BX$13 +
'2ª EVA-solo'!BX56*'2ª EVA-solo'!BX$13
)
/('1ª EVA'!BX$13+'2ª EVA-solo'!BX$13),
"")</f>
        <v/>
      </c>
      <c r="BY56" s="122"/>
      <c r="BZ56" s="105" t="str">
        <f>IF(BZ$16&gt;0,
(
MAX('1ª EVA'!BZ54,'1ª EVA'!CA54)*'1ª EVA'!BZ$13 +
'2ª EVA-solo'!BZ56*'2ª EVA-solo'!BZ$13
)
/('1ª EVA'!BZ$13+'2ª EVA-solo'!BZ$13),
"")</f>
        <v/>
      </c>
      <c r="CA56" s="122"/>
      <c r="CB56" s="136">
        <f t="shared" ca="1" si="69"/>
        <v>0</v>
      </c>
    </row>
    <row r="57" spans="1:80" ht="18" x14ac:dyDescent="0.25">
      <c r="A57" s="65">
        <v>0</v>
      </c>
      <c r="B57" s="121">
        <f t="shared" ca="1" si="63"/>
        <v>0</v>
      </c>
      <c r="C57" s="105">
        <f ca="1">IFERROR(IF(C$16&gt;0,(
   MAX('1ª EVA'!C55,'1ª EVA'!D55)*'1ª EVA'!C$13 +
   '2ª EVA-solo'!C57*'2ª EVA-solo'!C$13
)
/('1ª EVA'!C$13+'2ª EVA-solo'!C$13),""),"")</f>
        <v>0</v>
      </c>
      <c r="D57" s="122"/>
      <c r="E57" s="105">
        <f ca="1">IFERROR(IF(E$16&gt;0,(
   MAX('1ª EVA'!E55,'1ª EVA'!F55)*'1ª EVA'!E$13 +
   '2ª EVA-solo'!E57*'2ª EVA-solo'!E$13
)
/('1ª EVA'!E$13+'2ª EVA-solo'!E$13),""),"")</f>
        <v>0</v>
      </c>
      <c r="F57" s="122"/>
      <c r="G57" s="105">
        <f ca="1">IFERROR(IF(G$16&gt;0,(
   MAX('1ª EVA'!G55,'1ª EVA'!H55)*'1ª EVA'!G$13 +
   '2ª EVA-solo'!G57*'2ª EVA-solo'!G$13
)
/('1ª EVA'!G$13+'2ª EVA-solo'!G$13),""),"")</f>
        <v>0</v>
      </c>
      <c r="H57" s="122"/>
      <c r="I57" s="105">
        <f ca="1">IFERROR(IF(I$16&gt;0,(
   MAX('1ª EVA'!I55,'1ª EVA'!J55)*'1ª EVA'!I$13 +
   '2ª EVA-solo'!I57*'2ª EVA-solo'!I$13
)
/('1ª EVA'!I$13+'2ª EVA-solo'!I$13),""),"")</f>
        <v>0</v>
      </c>
      <c r="J57" s="122"/>
      <c r="K57" s="105">
        <f ca="1">IFERROR(IF(K$16&gt;0,(
   MAX('1ª EVA'!K55,'1ª EVA'!L55)*'1ª EVA'!K$13 +
   '2ª EVA-solo'!K57*'2ª EVA-solo'!K$13
)
/('1ª EVA'!K$13+'2ª EVA-solo'!K$13),""),"")</f>
        <v>0</v>
      </c>
      <c r="L57" s="122"/>
      <c r="M57" s="105" t="str">
        <f>IFERROR(IF(M$16&gt;0,(
   MAX('1ª EVA'!M55,'1ª EVA'!N55)*'1ª EVA'!M$13 +
   '2ª EVA-solo'!M57*'2ª EVA-solo'!M$13
)
/('1ª EVA'!M$13+'2ª EVA-solo'!M$13),""),"")</f>
        <v/>
      </c>
      <c r="N57" s="122"/>
      <c r="O57" s="121">
        <f t="shared" ca="1" si="64"/>
        <v>0</v>
      </c>
      <c r="P57" s="105">
        <f ca="1">IF(P$16&gt;0,(
   MAX('1ª EVA'!P55,'1ª EVA'!Q55)*'1ª EVA'!$P$13 +
   '2ª EVA-solo'!P57*'2ª EVA-solo'!$P$13
)
/('1ª EVA'!$P$13 + '2ª EVA-solo'!$P$13),"")</f>
        <v>0</v>
      </c>
      <c r="Q57" s="122"/>
      <c r="R57" s="105">
        <f ca="1">IF(R$16&gt;0,(
   MAX('1ª EVA'!R55,'1ª EVA'!S55)*'1ª EVA'!$R$13 +
   '2ª EVA-solo'!R57*'2ª EVA-solo'!$R$13
)
/('1ª EVA'!$R$13 + '2ª EVA-solo'!$R$13),"")</f>
        <v>0</v>
      </c>
      <c r="S57" s="122"/>
      <c r="T57" s="105">
        <f ca="1">IF(T$16&gt;0,(
   MAX('1ª EVA'!T55,'1ª EVA'!U55)*'1ª EVA'!$T$13 +
   '2ª EVA-solo'!T57*'2ª EVA-solo'!$T$13
)
/('1ª EVA'!$T$13 + '2ª EVA-solo'!$T$13),"")</f>
        <v>0</v>
      </c>
      <c r="U57" s="122"/>
      <c r="V57" s="105">
        <f ca="1">IF(V$16&gt;0,(
   MAX('1ª EVA'!V55,'1ª EVA'!W55)*'1ª EVA'!$V$13 +
   '2ª EVA-solo'!V57*'2ª EVA-solo'!$V$13
)
/('1ª EVA'!$V$13 + '2ª EVA-solo'!$V$13),"")</f>
        <v>0</v>
      </c>
      <c r="W57" s="122"/>
      <c r="X57" s="105">
        <f ca="1">IF(X$16&gt;0,(
   MAX('1ª EVA'!X55,'1ª EVA'!Y55)*'1ª EVA'!$X$13 +
   '2ª EVA-solo'!X57*'2ª EVA-solo'!$X$13
)
/('1ª EVA'!$X$13 + '2ª EVA-solo'!$X$13),"")</f>
        <v>0</v>
      </c>
      <c r="Y57" s="122"/>
      <c r="Z57" s="105" t="str">
        <f>IF(Z$16&gt;0,(
   MAX('1ª EVA'!Z55,'1ª EVA'!AA55)*'1ª EVA'!$Z$13 +
   '2ª EVA-solo'!Z57*'2ª EVA-solo'!$Z$13
)
/('1ª EVA'!$Z$13+'2ª EVA-solo'!$Z$13),"")</f>
        <v/>
      </c>
      <c r="AA57" s="122"/>
      <c r="AB57" s="121">
        <f t="shared" ca="1" si="65"/>
        <v>0</v>
      </c>
      <c r="AC57" s="105">
        <f ca="1">IF(AC$16&gt;0,
(
MAX('1ª EVA'!AC55,'1ª EVA'!AD55)*'1ª EVA'!$AC$13 +
'2ª EVA-solo'!AC57*'2ª EVA-solo'!$AC$13
)
/('1ª EVA'!$AC$13+'2ª EVA-solo'!$AC$13),
"")</f>
        <v>0</v>
      </c>
      <c r="AD57" s="122"/>
      <c r="AE57" s="105" t="str">
        <f>IF(AE$16&gt;0,
(
MAX('1ª EVA'!AE55,'1ª EVA'!AF55)*'1ª EVA'!$AE$13 +
'2ª EVA-solo'!AE57*'2ª EVA-solo'!$AE$13
)
/('1ª EVA'!$AE$13+'2ª EVA-solo'!$AE$13),
"")</f>
        <v/>
      </c>
      <c r="AF57" s="122"/>
      <c r="AG57" s="105">
        <f ca="1">IF(AG$16&gt;0,
(
MAX('1ª EVA'!AG55,'1ª EVA'!AH55)*'1ª EVA'!$AG$13 +
'2ª EVA-solo'!AG57*'2ª EVA-solo'!$AG$13
)
/('1ª EVA'!$AG$13+'2ª EVA-solo'!$AG$13),
"")</f>
        <v>0</v>
      </c>
      <c r="AH57" s="122"/>
      <c r="AI57" s="105">
        <f ca="1">IF(AI$16&gt;0,
(
MAX('1ª EVA'!AI55,'1ª EVA'!AJ55)*'1ª EVA'!$AI$13 +
'2ª EVA-solo'!AI57*'2ª EVA-solo'!$AI$13
)
/('1ª EVA'!$AI$13+'2ª EVA-solo'!$AI$13),
"")</f>
        <v>0</v>
      </c>
      <c r="AJ57" s="122"/>
      <c r="AK57" s="105">
        <f ca="1">IF(AK$16&gt;0,
(
MAX('1ª EVA'!AK55,'1ª EVA'!AL55)*'1ª EVA'!$AK$13 +
'2ª EVA-solo'!AK57*'2ª EVA-solo'!$AK$13
)
/('1ª EVA'!$AK$13+'2ª EVA-solo'!$AK$13),
"")</f>
        <v>0</v>
      </c>
      <c r="AL57" s="122"/>
      <c r="AM57" s="105" t="str">
        <f>IF(AM$16&gt;0,
(
MAX('1ª EVA'!AM55,'1ª EVA'!AN55)*'1ª EVA'!$AM$13 +
'2ª EVA-solo'!AM57*'2ª EVA-solo'!$AM$13
)
/('1ª EVA'!$AM$13+'2ª EVA-solo'!$AM$13),
"")</f>
        <v/>
      </c>
      <c r="AN57" s="122"/>
      <c r="AO57" s="121">
        <f t="shared" ca="1" si="66"/>
        <v>0</v>
      </c>
      <c r="AP57" s="105">
        <f ca="1">IF(AP$16&gt;0,
(
MAX('1ª EVA'!AP55,'1ª EVA'!AQ55)*'1ª EVA'!AP$13 +
'2ª EVA-solo'!AP57*'2ª EVA-solo'!AP$13
)
/('1ª EVA'!AP$13+'2ª EVA-solo'!AP$13),
"")</f>
        <v>0</v>
      </c>
      <c r="AQ57" s="122"/>
      <c r="AR57" s="105">
        <f ca="1">IF(AR$16&gt;0,
(
MAX('1ª EVA'!AR55,'1ª EVA'!AS55)*'1ª EVA'!AR$13 +
'2ª EVA-solo'!AR57*'2ª EVA-solo'!AR$13
)
/('1ª EVA'!AR$13+'2ª EVA-solo'!AR$13),
"")</f>
        <v>0</v>
      </c>
      <c r="AS57" s="122"/>
      <c r="AT57" s="105" t="str">
        <f>IF(AT$16&gt;0,
(
MAX('1ª EVA'!AT55,'1ª EVA'!AU55)*'1ª EVA'!AT$13 +
'2ª EVA-solo'!AT57*'2ª EVA-solo'!AT$13
)
/('1ª EVA'!AT$13+'2ª EVA-solo'!AT$13),
"")</f>
        <v/>
      </c>
      <c r="AU57" s="122"/>
      <c r="AV57" s="105">
        <f ca="1">IF(AV$16&gt;0,
(
MAX('1ª EVA'!AV55,'1ª EVA'!AW55)*'1ª EVA'!AV$13 +
'2ª EVA-solo'!AV57*'2ª EVA-solo'!AV$13
)
/('1ª EVA'!AV$13+'2ª EVA-solo'!AV$13),
"")</f>
        <v>0</v>
      </c>
      <c r="AW57" s="122"/>
      <c r="AX57" s="105" t="str">
        <f>IF(AX$16&gt;0,
(
MAX('1ª EVA'!AX55,'1ª EVA'!AY55)*'1ª EVA'!AX$13 +
'2ª EVA-solo'!AX57*'2ª EVA-solo'!AX$13
)
/('1ª EVA'!AX$13+'2ª EVA-solo'!AX$13),
"")</f>
        <v/>
      </c>
      <c r="AY57" s="122"/>
      <c r="AZ57" s="105" t="str">
        <f>IF(AZ$16&gt;0,
(
MAX('1ª EVA'!AZ55,'1ª EVA'!BA55)*'1ª EVA'!AZ$13 +
'2ª EVA-solo'!AZ57*'2ª EVA-solo'!AZ$13
)
/('1ª EVA'!AZ$13+'2ª EVA-solo'!AZ$13),
"")</f>
        <v/>
      </c>
      <c r="BA57" s="122"/>
      <c r="BB57" s="121">
        <f t="shared" ca="1" si="67"/>
        <v>0</v>
      </c>
      <c r="BC57" s="105">
        <f ca="1">IF(BC$16&gt;0,
(
MAX('1ª EVA'!BC55,'1ª EVA'!BD55)*'1ª EVA'!BC$13 +
'2ª EVA-solo'!BC57*'2ª EVA-solo'!BC$13
)
/('1ª EVA'!BC$13+'2ª EVA-solo'!BC$13),
"")</f>
        <v>0</v>
      </c>
      <c r="BD57" s="122"/>
      <c r="BE57" s="105" t="str">
        <f>IF(BE$16&gt;0,
(
MAX('1ª EVA'!BE55,'1ª EVA'!BF55)*'1ª EVA'!BE$13 +
'2ª EVA-solo'!BE57*'2ª EVA-solo'!BE$13
)
/('1ª EVA'!BE$13+'2ª EVA-solo'!BE$13),
"")</f>
        <v/>
      </c>
      <c r="BF57" s="122"/>
      <c r="BG57" s="105" t="str">
        <f>IF(BG$16&gt;0,
(
MAX('1ª EVA'!BG55,'1ª EVA'!BH55)*'1ª EVA'!BG$13 +
'2ª EVA-solo'!BG57*'2ª EVA-solo'!BG$13
)
/('1ª EVA'!BG$13+'2ª EVA-solo'!BG$13),
"")</f>
        <v/>
      </c>
      <c r="BH57" s="122"/>
      <c r="BI57" s="105">
        <f ca="1">IF(BI$16&gt;0,
(
MAX('1ª EVA'!BI55,'1ª EVA'!BJ55)*'1ª EVA'!BI$13 +
'2ª EVA-solo'!BI57*'2ª EVA-solo'!BI$13
)
/('1ª EVA'!BI$13+'2ª EVA-solo'!BI$13),
"")</f>
        <v>0</v>
      </c>
      <c r="BJ57" s="122"/>
      <c r="BK57" s="105" t="str">
        <f>IF(BK$16&gt;0,
(
MAX('1ª EVA'!BK55,'1ª EVA'!BL55)*'1ª EVA'!BK$13 +
'2ª EVA-solo'!BK57*'2ª EVA-solo'!BK$13
)
/('1ª EVA'!BK$13+'2ª EVA-solo'!BK$13),
"")</f>
        <v/>
      </c>
      <c r="BL57" s="122"/>
      <c r="BM57" s="105" t="str">
        <f>IF(BM$16&gt;0,
(
MAX('1ª EVA'!BM55,'1ª EVA'!BN55)*'1ª EVA'!BM$13 +
'2ª EVA-solo'!BM57*'2ª EVA-solo'!BM$13
)
/('1ª EVA'!BM$13+'2ª EVA-solo'!BM$13),
"")</f>
        <v/>
      </c>
      <c r="BN57" s="122"/>
      <c r="BO57" s="121">
        <f t="shared" ca="1" si="68"/>
        <v>0</v>
      </c>
      <c r="BP57" s="105">
        <f ca="1">IF(BP$16&gt;0,
(
MAX('1ª EVA'!BP55,'1ª EVA'!BQ55)*'1ª EVA'!BP$13 +
'2ª EVA-solo'!BP57*'2ª EVA-solo'!BP$13
)
/('1ª EVA'!BP$13+'2ª EVA-solo'!BP$13),
"")</f>
        <v>0</v>
      </c>
      <c r="BQ57" s="122"/>
      <c r="BR57" s="105" t="str">
        <f>IF(BR$16&gt;0,
(
MAX('1ª EVA'!BR55,'1ª EVA'!BS55)*'1ª EVA'!BR$13 +
'2ª EVA-solo'!BR57*'2ª EVA-solo'!BR$13
)
/('1ª EVA'!BR$13+'2ª EVA-solo'!BR$13),
"")</f>
        <v/>
      </c>
      <c r="BS57" s="122"/>
      <c r="BT57" s="105" t="str">
        <f>IF(BT$16&gt;0,
(
MAX('1ª EVA'!BT55,'1ª EVA'!BU55)*'1ª EVA'!BT$13 +
'2ª EVA-solo'!BT57*'2ª EVA-solo'!BT$13
)
/('1ª EVA'!BT$13+'2ª EVA-solo'!BT$13),
"")</f>
        <v/>
      </c>
      <c r="BU57" s="122"/>
      <c r="BV57" s="105" t="str">
        <f>IF(BV$16&gt;0,
(
MAX('1ª EVA'!BV55,'1ª EVA'!BW55)*'1ª EVA'!BV$13 +
'2ª EVA-solo'!BV57*'2ª EVA-solo'!BV$13
)
/('1ª EVA'!BV$13+'2ª EVA-solo'!BV$13),
"")</f>
        <v/>
      </c>
      <c r="BW57" s="122"/>
      <c r="BX57" s="105" t="str">
        <f>IF(BX$16&gt;0,
(
MAX('1ª EVA'!BX55,'1ª EVA'!BY55)*'1ª EVA'!BX$13 +
'2ª EVA-solo'!BX57*'2ª EVA-solo'!BX$13
)
/('1ª EVA'!BX$13+'2ª EVA-solo'!BX$13),
"")</f>
        <v/>
      </c>
      <c r="BY57" s="122"/>
      <c r="BZ57" s="105" t="str">
        <f>IF(BZ$16&gt;0,
(
MAX('1ª EVA'!BZ55,'1ª EVA'!CA55)*'1ª EVA'!BZ$13 +
'2ª EVA-solo'!BZ57*'2ª EVA-solo'!BZ$13
)
/('1ª EVA'!BZ$13+'2ª EVA-solo'!BZ$13),
"")</f>
        <v/>
      </c>
      <c r="CA57" s="122"/>
      <c r="CB57" s="136">
        <f t="shared" ca="1" si="69"/>
        <v>0</v>
      </c>
    </row>
    <row r="58" spans="1:80" x14ac:dyDescent="0.25">
      <c r="AH58" s="123"/>
      <c r="AS58" s="123"/>
      <c r="AW58" s="123"/>
      <c r="BF58" s="123"/>
      <c r="BH58" s="123"/>
      <c r="BJ58" s="123"/>
      <c r="BL58" s="123"/>
    </row>
    <row r="59" spans="1:80" x14ac:dyDescent="0.25">
      <c r="AW59" s="123"/>
      <c r="BH59" s="123"/>
      <c r="BJ59" s="123"/>
    </row>
    <row r="60" spans="1:80" x14ac:dyDescent="0.25">
      <c r="AW60" s="123"/>
    </row>
  </sheetData>
  <sheetProtection formatCells="0" formatColumns="0" formatRows="0"/>
  <mergeCells count="463"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BI6:BJ6"/>
    <mergeCell ref="BK6:BL6"/>
    <mergeCell ref="AV6:AW6"/>
    <mergeCell ref="AX6:AY6"/>
    <mergeCell ref="AZ6:BA6"/>
    <mergeCell ref="BC6:BD6"/>
    <mergeCell ref="BE6:BF6"/>
    <mergeCell ref="BG6:BH6"/>
    <mergeCell ref="AI6:AJ6"/>
    <mergeCell ref="AK6:AL6"/>
    <mergeCell ref="AR8:AS8"/>
    <mergeCell ref="AT8:AU8"/>
    <mergeCell ref="AV8:AW8"/>
    <mergeCell ref="AG8:AH8"/>
    <mergeCell ref="AM8:AN8"/>
    <mergeCell ref="AP8:AQ8"/>
    <mergeCell ref="AR7:AS7"/>
    <mergeCell ref="C7:D7"/>
    <mergeCell ref="E7:F7"/>
    <mergeCell ref="G7:H7"/>
    <mergeCell ref="I7:J7"/>
    <mergeCell ref="K7:L7"/>
    <mergeCell ref="M7:N7"/>
    <mergeCell ref="P7:Q7"/>
    <mergeCell ref="AP7:AQ7"/>
    <mergeCell ref="AG7:AH7"/>
    <mergeCell ref="AI7:AJ7"/>
    <mergeCell ref="AK7:AL7"/>
    <mergeCell ref="AM7:AN7"/>
    <mergeCell ref="R8:S8"/>
    <mergeCell ref="T8:U8"/>
    <mergeCell ref="V8:W8"/>
    <mergeCell ref="X8:Y8"/>
    <mergeCell ref="R7:S7"/>
    <mergeCell ref="T7:U7"/>
    <mergeCell ref="V7:W7"/>
    <mergeCell ref="X7:Y7"/>
    <mergeCell ref="Z7:AA7"/>
    <mergeCell ref="AC7:AD7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BT7:BU7"/>
    <mergeCell ref="BV7:BW7"/>
    <mergeCell ref="AT7:AU7"/>
    <mergeCell ref="AV7:AW7"/>
    <mergeCell ref="AX7:AY7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AE7:AF7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</mergeCells>
  <conditionalFormatting sqref="A3 CB3:CB4">
    <cfRule type="cellIs" dxfId="333" priority="231" operator="equal">
      <formula>0</formula>
    </cfRule>
  </conditionalFormatting>
  <conditionalFormatting sqref="A5:CA10">
    <cfRule type="cellIs" dxfId="332" priority="180" operator="equal">
      <formula>0</formula>
    </cfRule>
  </conditionalFormatting>
  <conditionalFormatting sqref="B5:CA10">
    <cfRule type="cellIs" dxfId="331" priority="179" operator="greaterThan">
      <formula>0</formula>
    </cfRule>
  </conditionalFormatting>
  <conditionalFormatting sqref="C21:N57">
    <cfRule type="cellIs" dxfId="330" priority="160" operator="between">
      <formula>4.5</formula>
      <formula>5</formula>
    </cfRule>
    <cfRule type="cellIs" dxfId="329" priority="159" operator="lessThan">
      <formula>4.5</formula>
    </cfRule>
    <cfRule type="cellIs" dxfId="328" priority="158" operator="greaterThan">
      <formula>5</formula>
    </cfRule>
    <cfRule type="expression" dxfId="327" priority="157">
      <formula>C$16=0</formula>
    </cfRule>
  </conditionalFormatting>
  <conditionalFormatting sqref="D21:D57">
    <cfRule type="expression" dxfId="326" priority="154">
      <formula>C21&lt;D21</formula>
    </cfRule>
  </conditionalFormatting>
  <conditionalFormatting sqref="E21:E57 G21:G57 I21:I57 K21:K57 M21:M57">
    <cfRule type="cellIs" dxfId="325" priority="155" operator="lessThan">
      <formula>4.5</formula>
    </cfRule>
    <cfRule type="cellIs" dxfId="324" priority="156" operator="between">
      <formula>4.5</formula>
      <formula>5</formula>
    </cfRule>
  </conditionalFormatting>
  <conditionalFormatting sqref="F21:F57">
    <cfRule type="expression" dxfId="323" priority="76">
      <formula>E21&lt;F21</formula>
    </cfRule>
  </conditionalFormatting>
  <conditionalFormatting sqref="H21:H57">
    <cfRule type="expression" dxfId="322" priority="75">
      <formula>G21&lt;H21</formula>
    </cfRule>
  </conditionalFormatting>
  <conditionalFormatting sqref="J21:J57">
    <cfRule type="expression" dxfId="321" priority="74">
      <formula>I21&lt;J21</formula>
    </cfRule>
  </conditionalFormatting>
  <conditionalFormatting sqref="L21:L57">
    <cfRule type="expression" dxfId="320" priority="73">
      <formula>K21&lt;L21</formula>
    </cfRule>
  </conditionalFormatting>
  <conditionalFormatting sqref="N21:N57">
    <cfRule type="expression" dxfId="319" priority="71">
      <formula>M21&lt;N21</formula>
    </cfRule>
  </conditionalFormatting>
  <conditionalFormatting sqref="P21:AA57">
    <cfRule type="cellIs" dxfId="318" priority="70" operator="between">
      <formula>4.5</formula>
      <formula>5</formula>
    </cfRule>
    <cfRule type="cellIs" dxfId="317" priority="69" operator="lessThan">
      <formula>4.5</formula>
    </cfRule>
    <cfRule type="cellIs" dxfId="316" priority="68" operator="greaterThan">
      <formula>5</formula>
    </cfRule>
    <cfRule type="expression" dxfId="315" priority="67">
      <formula>P$16=0</formula>
    </cfRule>
  </conditionalFormatting>
  <conditionalFormatting sqref="Q21:Q57">
    <cfRule type="expression" dxfId="314" priority="64">
      <formula>P21&lt;Q21</formula>
    </cfRule>
  </conditionalFormatting>
  <conditionalFormatting sqref="R21:R57 T21:T57 V21:V57 X21:X57 Z21:Z57">
    <cfRule type="cellIs" dxfId="313" priority="66" operator="between">
      <formula>4.5</formula>
      <formula>5</formula>
    </cfRule>
    <cfRule type="cellIs" dxfId="312" priority="65" operator="lessThan">
      <formula>4.5</formula>
    </cfRule>
  </conditionalFormatting>
  <conditionalFormatting sqref="S21:S57">
    <cfRule type="expression" dxfId="311" priority="62">
      <formula>R21&lt;S21</formula>
    </cfRule>
  </conditionalFormatting>
  <conditionalFormatting sqref="U21:U57">
    <cfRule type="expression" dxfId="310" priority="61">
      <formula>T21&lt;U21</formula>
    </cfRule>
  </conditionalFormatting>
  <conditionalFormatting sqref="W21:W57">
    <cfRule type="expression" dxfId="309" priority="60">
      <formula>V21&lt;W21</formula>
    </cfRule>
  </conditionalFormatting>
  <conditionalFormatting sqref="Y21:Y57">
    <cfRule type="expression" dxfId="308" priority="59">
      <formula>X21&lt;Y21</formula>
    </cfRule>
  </conditionalFormatting>
  <conditionalFormatting sqref="AA21:AA57">
    <cfRule type="expression" dxfId="307" priority="57">
      <formula>Z21&lt;AA21</formula>
    </cfRule>
  </conditionalFormatting>
  <conditionalFormatting sqref="AC21:AN57">
    <cfRule type="cellIs" dxfId="306" priority="54" operator="greaterThan">
      <formula>5</formula>
    </cfRule>
    <cfRule type="expression" dxfId="305" priority="53">
      <formula>AC$16=0</formula>
    </cfRule>
    <cfRule type="cellIs" dxfId="304" priority="55" operator="lessThan">
      <formula>4.5</formula>
    </cfRule>
    <cfRule type="cellIs" dxfId="303" priority="56" operator="between">
      <formula>4.5</formula>
      <formula>5</formula>
    </cfRule>
  </conditionalFormatting>
  <conditionalFormatting sqref="AD21:AD57">
    <cfRule type="expression" dxfId="302" priority="50">
      <formula>AC21&lt;AD21</formula>
    </cfRule>
  </conditionalFormatting>
  <conditionalFormatting sqref="AE21:AE57 AG21:AG57 AI21:AI57 AK21:AK57 AM21:AM57">
    <cfRule type="cellIs" dxfId="301" priority="51" operator="lessThan">
      <formula>4.5</formula>
    </cfRule>
    <cfRule type="cellIs" dxfId="300" priority="52" operator="between">
      <formula>4.5</formula>
      <formula>5</formula>
    </cfRule>
  </conditionalFormatting>
  <conditionalFormatting sqref="AF21:AF57">
    <cfRule type="expression" dxfId="299" priority="48">
      <formula>AE21&lt;AF21</formula>
    </cfRule>
  </conditionalFormatting>
  <conditionalFormatting sqref="AH21:AH57">
    <cfRule type="expression" dxfId="298" priority="47">
      <formula>AG21&lt;AH21</formula>
    </cfRule>
  </conditionalFormatting>
  <conditionalFormatting sqref="AJ21:AJ57">
    <cfRule type="expression" dxfId="297" priority="46">
      <formula>AI21&lt;AJ21</formula>
    </cfRule>
  </conditionalFormatting>
  <conditionalFormatting sqref="AL21:AL57">
    <cfRule type="expression" dxfId="296" priority="45">
      <formula>AK21&lt;AL21</formula>
    </cfRule>
  </conditionalFormatting>
  <conditionalFormatting sqref="AN21:AN57">
    <cfRule type="expression" dxfId="295" priority="43">
      <formula>AM21&lt;AN21</formula>
    </cfRule>
  </conditionalFormatting>
  <conditionalFormatting sqref="AP21:BA57">
    <cfRule type="cellIs" dxfId="294" priority="42" operator="between">
      <formula>4.5</formula>
      <formula>5</formula>
    </cfRule>
    <cfRule type="cellIs" dxfId="293" priority="41" operator="lessThan">
      <formula>4.5</formula>
    </cfRule>
    <cfRule type="cellIs" dxfId="292" priority="40" operator="greaterThan">
      <formula>5</formula>
    </cfRule>
    <cfRule type="expression" dxfId="291" priority="39">
      <formula>AP$16=0</formula>
    </cfRule>
  </conditionalFormatting>
  <conditionalFormatting sqref="AQ21:AQ57">
    <cfRule type="expression" dxfId="290" priority="36">
      <formula>AP21&lt;AQ21</formula>
    </cfRule>
  </conditionalFormatting>
  <conditionalFormatting sqref="AR21:AR57 AT21:AT57 AV21:AV57 AX21:AX57 AZ21:AZ57">
    <cfRule type="cellIs" dxfId="289" priority="38" operator="between">
      <formula>4.5</formula>
      <formula>5</formula>
    </cfRule>
    <cfRule type="cellIs" dxfId="288" priority="37" operator="lessThan">
      <formula>4.5</formula>
    </cfRule>
  </conditionalFormatting>
  <conditionalFormatting sqref="AS21:AS57">
    <cfRule type="expression" dxfId="287" priority="34">
      <formula>AR21&lt;AS21</formula>
    </cfRule>
  </conditionalFormatting>
  <conditionalFormatting sqref="AU21:AU57">
    <cfRule type="expression" dxfId="286" priority="33">
      <formula>AT21&lt;AU21</formula>
    </cfRule>
  </conditionalFormatting>
  <conditionalFormatting sqref="AW21:AW57">
    <cfRule type="expression" dxfId="285" priority="32">
      <formula>AV21&lt;AW21</formula>
    </cfRule>
  </conditionalFormatting>
  <conditionalFormatting sqref="AY21:AY57">
    <cfRule type="expression" dxfId="284" priority="31">
      <formula>AX21&lt;AY21</formula>
    </cfRule>
  </conditionalFormatting>
  <conditionalFormatting sqref="BA21:BA57">
    <cfRule type="expression" dxfId="283" priority="29">
      <formula>AZ21&lt;BA21</formula>
    </cfRule>
  </conditionalFormatting>
  <conditionalFormatting sqref="BC21:BN57">
    <cfRule type="expression" dxfId="282" priority="25">
      <formula>BC$16=0</formula>
    </cfRule>
    <cfRule type="cellIs" dxfId="281" priority="26" operator="greaterThan">
      <formula>5</formula>
    </cfRule>
    <cfRule type="cellIs" dxfId="280" priority="28" operator="between">
      <formula>4.5</formula>
      <formula>5</formula>
    </cfRule>
    <cfRule type="cellIs" dxfId="279" priority="27" operator="lessThan">
      <formula>4.5</formula>
    </cfRule>
  </conditionalFormatting>
  <conditionalFormatting sqref="BD21:BD57">
    <cfRule type="expression" dxfId="278" priority="22">
      <formula>BC21&lt;BD21</formula>
    </cfRule>
  </conditionalFormatting>
  <conditionalFormatting sqref="BE21:BE57 BG21:BG57 BI21:BI57 BK21:BK57 BM21:BM57">
    <cfRule type="cellIs" dxfId="277" priority="24" operator="between">
      <formula>4.5</formula>
      <formula>5</formula>
    </cfRule>
    <cfRule type="cellIs" dxfId="276" priority="23" operator="lessThan">
      <formula>4.5</formula>
    </cfRule>
  </conditionalFormatting>
  <conditionalFormatting sqref="BF21:BF57">
    <cfRule type="expression" dxfId="275" priority="20">
      <formula>BE21&lt;BF21</formula>
    </cfRule>
  </conditionalFormatting>
  <conditionalFormatting sqref="BH21:BH57">
    <cfRule type="expression" dxfId="274" priority="19">
      <formula>BG21&lt;BH21</formula>
    </cfRule>
  </conditionalFormatting>
  <conditionalFormatting sqref="BJ21:BJ57">
    <cfRule type="expression" dxfId="273" priority="18">
      <formula>BI21&lt;BJ21</formula>
    </cfRule>
  </conditionalFormatting>
  <conditionalFormatting sqref="BL21:BL57">
    <cfRule type="expression" dxfId="272" priority="17">
      <formula>BK21&lt;BL21</formula>
    </cfRule>
  </conditionalFormatting>
  <conditionalFormatting sqref="BN21:BN57">
    <cfRule type="expression" dxfId="271" priority="15">
      <formula>BM21&lt;BN21</formula>
    </cfRule>
  </conditionalFormatting>
  <conditionalFormatting sqref="BP21:CA57">
    <cfRule type="cellIs" dxfId="270" priority="13" operator="lessThan">
      <formula>4.5</formula>
    </cfRule>
    <cfRule type="cellIs" dxfId="269" priority="14" operator="between">
      <formula>4.5</formula>
      <formula>5</formula>
    </cfRule>
    <cfRule type="cellIs" dxfId="268" priority="12" operator="greaterThan">
      <formula>5</formula>
    </cfRule>
    <cfRule type="expression" dxfId="267" priority="11">
      <formula>BP$16=0</formula>
    </cfRule>
  </conditionalFormatting>
  <conditionalFormatting sqref="BQ21:BQ57">
    <cfRule type="expression" dxfId="266" priority="8">
      <formula>BP21&lt;BQ21</formula>
    </cfRule>
  </conditionalFormatting>
  <conditionalFormatting sqref="BR21:BR57 BT21:BT57 BV21:BV57 BX21:BX57 BZ21:BZ57">
    <cfRule type="cellIs" dxfId="265" priority="10" operator="between">
      <formula>4.5</formula>
      <formula>5</formula>
    </cfRule>
    <cfRule type="cellIs" dxfId="264" priority="9" operator="lessThan">
      <formula>4.5</formula>
    </cfRule>
  </conditionalFormatting>
  <conditionalFormatting sqref="BS21:BS57">
    <cfRule type="expression" dxfId="263" priority="6">
      <formula>BR21&lt;BS21</formula>
    </cfRule>
  </conditionalFormatting>
  <conditionalFormatting sqref="BU21:BU57">
    <cfRule type="expression" dxfId="262" priority="5">
      <formula>BT21&lt;BU21</formula>
    </cfRule>
  </conditionalFormatting>
  <conditionalFormatting sqref="BW21:BW57">
    <cfRule type="expression" dxfId="261" priority="4">
      <formula>BV21&lt;BW21</formula>
    </cfRule>
  </conditionalFormatting>
  <conditionalFormatting sqref="BY21:BY57">
    <cfRule type="expression" dxfId="260" priority="3">
      <formula>BX21&lt;BY21</formula>
    </cfRule>
  </conditionalFormatting>
  <conditionalFormatting sqref="CA21:CA57">
    <cfRule type="expression" dxfId="259" priority="1">
      <formula>BZ21&lt;CA21</formula>
    </cfRule>
  </conditionalFormatting>
  <conditionalFormatting sqref="CB5:CB10">
    <cfRule type="cellIs" dxfId="258" priority="229" operator="lessThan">
      <formula>100</formula>
    </cfRule>
  </conditionalFormatting>
  <conditionalFormatting sqref="CB21:CB57">
    <cfRule type="expression" dxfId="257" priority="77">
      <formula>CB$13=0</formula>
    </cfRule>
    <cfRule type="cellIs" dxfId="256" priority="78" operator="lessThan">
      <formula>4.5</formula>
    </cfRule>
    <cfRule type="cellIs" dxfId="255" priority="79" operator="between">
      <formula>4.5</formula>
      <formula>5</formula>
    </cfRule>
    <cfRule type="cellIs" dxfId="254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A21" sqref="A21:A57"/>
    </sheetView>
  </sheetViews>
  <sheetFormatPr baseColWidth="10" defaultColWidth="11.42578125" defaultRowHeight="15" x14ac:dyDescent="0.25"/>
  <cols>
    <col min="1" max="1" width="36.5703125" customWidth="1"/>
    <col min="2" max="2" width="9.140625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13.71093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9.42578125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1" width="9.28515625" customWidth="1"/>
    <col min="42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4" width="9" customWidth="1"/>
    <col min="55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7" width="9" customWidth="1"/>
    <col min="68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 x14ac:dyDescent="0.3">
      <c r="A2" s="21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 x14ac:dyDescent="0.25">
      <c r="A3" s="251" t="s">
        <v>70</v>
      </c>
      <c r="B3" s="185" t="s">
        <v>47</v>
      </c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7"/>
      <c r="O3" s="185" t="s">
        <v>48</v>
      </c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  <c r="AA3" s="187"/>
      <c r="AB3" s="185" t="s">
        <v>49</v>
      </c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7"/>
      <c r="AO3" s="185" t="s">
        <v>50</v>
      </c>
      <c r="AP3" s="186"/>
      <c r="AQ3" s="186"/>
      <c r="AR3" s="186"/>
      <c r="AS3" s="186"/>
      <c r="AT3" s="186"/>
      <c r="AU3" s="186"/>
      <c r="AV3" s="186"/>
      <c r="AW3" s="186"/>
      <c r="AX3" s="186"/>
      <c r="AY3" s="186"/>
      <c r="AZ3" s="186"/>
      <c r="BA3" s="187"/>
      <c r="BB3" s="185" t="s">
        <v>51</v>
      </c>
      <c r="BC3" s="186"/>
      <c r="BD3" s="186"/>
      <c r="BE3" s="186"/>
      <c r="BF3" s="186"/>
      <c r="BG3" s="186"/>
      <c r="BH3" s="186"/>
      <c r="BI3" s="186"/>
      <c r="BJ3" s="186"/>
      <c r="BK3" s="186"/>
      <c r="BL3" s="186"/>
      <c r="BM3" s="186"/>
      <c r="BN3" s="187"/>
      <c r="BO3" s="185" t="s">
        <v>52</v>
      </c>
      <c r="BP3" s="186"/>
      <c r="BQ3" s="186"/>
      <c r="BR3" s="186"/>
      <c r="BS3" s="186"/>
      <c r="BT3" s="186"/>
      <c r="BU3" s="186"/>
      <c r="BV3" s="186"/>
      <c r="BW3" s="186"/>
      <c r="BX3" s="186"/>
      <c r="BY3" s="186"/>
      <c r="BZ3" s="186"/>
      <c r="CA3" s="187"/>
      <c r="CB3" s="20"/>
      <c r="CC3" s="18"/>
      <c r="CD3" s="211" t="s">
        <v>55</v>
      </c>
    </row>
    <row r="4" spans="1:82" x14ac:dyDescent="0.25">
      <c r="A4" s="252"/>
      <c r="B4" s="22" t="s">
        <v>71</v>
      </c>
      <c r="C4" s="183" t="s">
        <v>7</v>
      </c>
      <c r="D4" s="184"/>
      <c r="E4" s="183" t="s">
        <v>8</v>
      </c>
      <c r="F4" s="184"/>
      <c r="G4" s="183" t="s">
        <v>9</v>
      </c>
      <c r="H4" s="184"/>
      <c r="I4" s="183" t="s">
        <v>10</v>
      </c>
      <c r="J4" s="184"/>
      <c r="K4" s="183" t="s">
        <v>11</v>
      </c>
      <c r="L4" s="184"/>
      <c r="M4" s="108" t="s">
        <v>12</v>
      </c>
      <c r="N4" s="100"/>
      <c r="O4" s="22" t="s">
        <v>72</v>
      </c>
      <c r="P4" s="183" t="s">
        <v>13</v>
      </c>
      <c r="Q4" s="184"/>
      <c r="R4" s="183" t="s">
        <v>14</v>
      </c>
      <c r="S4" s="184"/>
      <c r="T4" s="183" t="s">
        <v>15</v>
      </c>
      <c r="U4" s="184"/>
      <c r="V4" s="183" t="s">
        <v>16</v>
      </c>
      <c r="W4" s="184"/>
      <c r="X4" s="183" t="s">
        <v>17</v>
      </c>
      <c r="Y4" s="184"/>
      <c r="Z4" s="108" t="s">
        <v>18</v>
      </c>
      <c r="AA4" s="100"/>
      <c r="AB4" s="22" t="s">
        <v>71</v>
      </c>
      <c r="AC4" s="183" t="s">
        <v>19</v>
      </c>
      <c r="AD4" s="184"/>
      <c r="AE4" s="183" t="s">
        <v>20</v>
      </c>
      <c r="AF4" s="184"/>
      <c r="AG4" s="183" t="s">
        <v>21</v>
      </c>
      <c r="AH4" s="184"/>
      <c r="AI4" s="183" t="s">
        <v>22</v>
      </c>
      <c r="AJ4" s="184"/>
      <c r="AK4" s="183" t="s">
        <v>23</v>
      </c>
      <c r="AL4" s="184"/>
      <c r="AM4" s="108" t="s">
        <v>24</v>
      </c>
      <c r="AN4" s="100"/>
      <c r="AO4" s="22" t="s">
        <v>71</v>
      </c>
      <c r="AP4" s="183" t="s">
        <v>25</v>
      </c>
      <c r="AQ4" s="184"/>
      <c r="AR4" s="183" t="s">
        <v>26</v>
      </c>
      <c r="AS4" s="184"/>
      <c r="AT4" s="183" t="s">
        <v>27</v>
      </c>
      <c r="AU4" s="184"/>
      <c r="AV4" s="183" t="s">
        <v>28</v>
      </c>
      <c r="AW4" s="184"/>
      <c r="AX4" s="183" t="s">
        <v>29</v>
      </c>
      <c r="AY4" s="184"/>
      <c r="AZ4" s="108" t="s">
        <v>30</v>
      </c>
      <c r="BA4" s="100"/>
      <c r="BB4" s="22" t="s">
        <v>71</v>
      </c>
      <c r="BC4" s="183" t="s">
        <v>31</v>
      </c>
      <c r="BD4" s="184"/>
      <c r="BE4" s="183" t="s">
        <v>32</v>
      </c>
      <c r="BF4" s="184"/>
      <c r="BG4" s="183" t="s">
        <v>33</v>
      </c>
      <c r="BH4" s="184"/>
      <c r="BI4" s="183" t="s">
        <v>34</v>
      </c>
      <c r="BJ4" s="184"/>
      <c r="BK4" s="183" t="s">
        <v>35</v>
      </c>
      <c r="BL4" s="184"/>
      <c r="BM4" s="108" t="s">
        <v>36</v>
      </c>
      <c r="BN4" s="100"/>
      <c r="BO4" s="22" t="s">
        <v>71</v>
      </c>
      <c r="BP4" s="183" t="s">
        <v>37</v>
      </c>
      <c r="BQ4" s="184"/>
      <c r="BR4" s="183" t="s">
        <v>38</v>
      </c>
      <c r="BS4" s="184"/>
      <c r="BT4" s="183" t="s">
        <v>39</v>
      </c>
      <c r="BU4" s="184"/>
      <c r="BV4" s="183" t="s">
        <v>40</v>
      </c>
      <c r="BW4" s="184"/>
      <c r="BX4" s="183" t="s">
        <v>41</v>
      </c>
      <c r="BY4" s="184"/>
      <c r="BZ4" s="108" t="s">
        <v>42</v>
      </c>
      <c r="CA4" s="100"/>
      <c r="CB4" s="21"/>
      <c r="CC4" s="19"/>
      <c r="CD4" s="212"/>
    </row>
    <row r="5" spans="1:82" x14ac:dyDescent="0.25">
      <c r="A5" s="48" t="str" cm="1">
        <f t="array" ref="A5">IFERROR(INDEX(UNIDADES3EVA[UNIDADES 3ª], ROW(A1)), "")</f>
        <v>U3.olelelel</v>
      </c>
      <c r="B5" s="135" t="str" cm="1">
        <f t="array" ref="B5">IFERROR(VLOOKUP($A5,PESOS!$A:$AZ,COLUMN(B:B),FALSE),"")</f>
        <v>TI</v>
      </c>
      <c r="C5" s="209" cm="1">
        <f t="array" ref="C5">IFERROR(VLOOKUP($A5,PESOS!$A:$AZ,COLUMN(C:C),FALSE),"")</f>
        <v>5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5</v>
      </c>
      <c r="L5" s="210"/>
      <c r="M5" s="209" cm="1">
        <f t="array" ref="M5">IFERROR(VLOOKUP($A5,PESOS!$A:$AZ,COLUMN(H:H),FALSE),"")</f>
        <v>0</v>
      </c>
      <c r="N5" s="210"/>
      <c r="O5" s="22" cm="1">
        <f t="array" ref="O5">IFERROR(VLOOKUP($A5,PESOS!$A:$AZ,COLUMN(I:I),FALSE),"")</f>
        <v>0</v>
      </c>
      <c r="P5" s="209" cm="1">
        <f t="array" ref="P5">IFERROR(VLOOKUP($A5,PESOS!$A:$AZ,COLUMN(J:J),FALSE),"")</f>
        <v>5</v>
      </c>
      <c r="Q5" s="210"/>
      <c r="R5" s="209" cm="1">
        <f t="array" ref="R5">IFERROR(VLOOKUP($A5,PESOS!$A:$AZ,COLUMN(K:K),FALSE),"")</f>
        <v>0</v>
      </c>
      <c r="S5" s="210"/>
      <c r="T5" s="209" cm="1">
        <f t="array" ref="T5">IFERROR(VLOOKUP($A5,PESOS!$A:$AZ,COLUMN(L:L),FALSE),"")</f>
        <v>20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t="str" cm="1">
        <f t="array" ref="AB5">IFERROR(VLOOKUP($A5,PESOS!$A:$AZ,COLUMN(P:P),FALSE),"")</f>
        <v>TI</v>
      </c>
      <c r="AC5" s="209" cm="1">
        <f t="array" ref="AC5">IFERROR(VLOOKUP($A5,PESOS!$A:$AZ,COLUMN(Q:Q),FALSE),"")</f>
        <v>5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5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10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5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0</v>
      </c>
      <c r="BD5" s="210"/>
      <c r="BE5" s="209" cm="1">
        <f t="array" ref="BE5">IFERROR(VLOOKUP($A5,PESOS!$A:$AZ,COLUMN(AF:AF),FALSE),"")</f>
        <v>10</v>
      </c>
      <c r="BF5" s="210"/>
      <c r="BG5" s="209" cm="1">
        <f t="array" ref="BG5">IFERROR(VLOOKUP($A5,PESOS!$A:$AZ,COLUMN(AG:AG),FALSE),"")</f>
        <v>5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0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 t="shared" ref="CB5:CB10" si="0">SUM(B5:BZ5)</f>
        <v>100</v>
      </c>
      <c r="CC5" s="9" t="s">
        <v>74</v>
      </c>
      <c r="CD5" s="213">
        <f>SUM(CB5:CB10)</f>
        <v>100</v>
      </c>
    </row>
    <row r="6" spans="1:82" x14ac:dyDescent="0.25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si="0"/>
        <v>0</v>
      </c>
      <c r="CC6" s="9" t="s">
        <v>75</v>
      </c>
      <c r="CD6" s="214"/>
    </row>
    <row r="7" spans="1:82" x14ac:dyDescent="0.25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75</v>
      </c>
      <c r="CD7" s="214"/>
    </row>
    <row r="8" spans="1:82" x14ac:dyDescent="0.25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75</v>
      </c>
      <c r="CD8" s="214"/>
    </row>
    <row r="9" spans="1:82" x14ac:dyDescent="0.25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5.75" thickBot="1" x14ac:dyDescent="0.3">
      <c r="C11" s="209"/>
      <c r="D11" s="210"/>
    </row>
    <row r="12" spans="1:82" x14ac:dyDescent="0.25">
      <c r="A12" s="26" t="s">
        <v>58</v>
      </c>
      <c r="B12" s="69" t="s">
        <v>59</v>
      </c>
      <c r="C12" s="249">
        <f t="shared" ref="C12" si="1">SUM(C5:C10)</f>
        <v>5</v>
      </c>
      <c r="D12" s="250"/>
      <c r="E12" s="249">
        <f t="shared" ref="E12" si="2">SUM(E5:E10)</f>
        <v>0</v>
      </c>
      <c r="F12" s="250"/>
      <c r="G12" s="249">
        <f t="shared" ref="G12" si="3">SUM(G5:G10)</f>
        <v>5</v>
      </c>
      <c r="H12" s="250"/>
      <c r="I12" s="249">
        <f t="shared" ref="I12" si="4">SUM(I5:I10)</f>
        <v>0</v>
      </c>
      <c r="J12" s="250"/>
      <c r="K12" s="249">
        <f t="shared" ref="K12" si="5">SUM(K5:K10)</f>
        <v>5</v>
      </c>
      <c r="L12" s="250"/>
      <c r="M12" s="249">
        <f t="shared" ref="M12" si="6">SUM(M5:M10)</f>
        <v>0</v>
      </c>
      <c r="N12" s="250"/>
      <c r="O12" s="69" t="s">
        <v>59</v>
      </c>
      <c r="P12" s="249">
        <f t="shared" ref="P12:Z12" si="7">SUM(P5:P10)</f>
        <v>5</v>
      </c>
      <c r="Q12" s="250"/>
      <c r="R12" s="249">
        <f t="shared" si="7"/>
        <v>0</v>
      </c>
      <c r="S12" s="250"/>
      <c r="T12" s="249">
        <f t="shared" si="7"/>
        <v>20</v>
      </c>
      <c r="U12" s="250"/>
      <c r="V12" s="249">
        <f t="shared" si="7"/>
        <v>0</v>
      </c>
      <c r="W12" s="250"/>
      <c r="X12" s="249">
        <f t="shared" si="7"/>
        <v>5</v>
      </c>
      <c r="Y12" s="250"/>
      <c r="Z12" s="249">
        <f t="shared" si="7"/>
        <v>0</v>
      </c>
      <c r="AA12" s="250"/>
      <c r="AB12" s="69" t="s">
        <v>59</v>
      </c>
      <c r="AC12" s="249">
        <f t="shared" ref="AC12:AM12" si="8">SUM(AC5:AC10)</f>
        <v>5</v>
      </c>
      <c r="AD12" s="250"/>
      <c r="AE12" s="249">
        <f t="shared" si="8"/>
        <v>0</v>
      </c>
      <c r="AF12" s="250"/>
      <c r="AG12" s="249">
        <f t="shared" si="8"/>
        <v>5</v>
      </c>
      <c r="AH12" s="250"/>
      <c r="AI12" s="249">
        <f t="shared" si="8"/>
        <v>0</v>
      </c>
      <c r="AJ12" s="250"/>
      <c r="AK12" s="249">
        <f t="shared" si="8"/>
        <v>5</v>
      </c>
      <c r="AL12" s="250"/>
      <c r="AM12" s="249">
        <f t="shared" si="8"/>
        <v>0</v>
      </c>
      <c r="AN12" s="250"/>
      <c r="AO12" s="69" t="s">
        <v>59</v>
      </c>
      <c r="AP12" s="249">
        <f t="shared" ref="AP12:AZ12" si="9">SUM(AP5:AP10)</f>
        <v>5</v>
      </c>
      <c r="AQ12" s="250"/>
      <c r="AR12" s="249">
        <f t="shared" si="9"/>
        <v>5</v>
      </c>
      <c r="AS12" s="250"/>
      <c r="AT12" s="249">
        <f t="shared" si="9"/>
        <v>10</v>
      </c>
      <c r="AU12" s="250"/>
      <c r="AV12" s="249">
        <f t="shared" si="9"/>
        <v>0</v>
      </c>
      <c r="AW12" s="250"/>
      <c r="AX12" s="249">
        <f t="shared" si="9"/>
        <v>5</v>
      </c>
      <c r="AY12" s="250"/>
      <c r="AZ12" s="249">
        <f t="shared" si="9"/>
        <v>0</v>
      </c>
      <c r="BA12" s="250"/>
      <c r="BB12" s="69" t="s">
        <v>59</v>
      </c>
      <c r="BC12" s="249">
        <f t="shared" ref="BC12:BM12" si="10">SUM(BC5:BC10)</f>
        <v>0</v>
      </c>
      <c r="BD12" s="250"/>
      <c r="BE12" s="249">
        <f t="shared" si="10"/>
        <v>10</v>
      </c>
      <c r="BF12" s="250"/>
      <c r="BG12" s="249">
        <f t="shared" si="10"/>
        <v>5</v>
      </c>
      <c r="BH12" s="250"/>
      <c r="BI12" s="249">
        <f t="shared" si="10"/>
        <v>0</v>
      </c>
      <c r="BJ12" s="250"/>
      <c r="BK12" s="249">
        <f t="shared" si="10"/>
        <v>0</v>
      </c>
      <c r="BL12" s="250"/>
      <c r="BM12" s="249">
        <f t="shared" si="10"/>
        <v>0</v>
      </c>
      <c r="BN12" s="250"/>
      <c r="BO12" s="69" t="s">
        <v>59</v>
      </c>
      <c r="BP12" s="249">
        <f t="shared" ref="BP12:BZ12" si="11">SUM(BP5:BP10)</f>
        <v>0</v>
      </c>
      <c r="BQ12" s="250"/>
      <c r="BR12" s="249">
        <f t="shared" si="11"/>
        <v>0</v>
      </c>
      <c r="BS12" s="250"/>
      <c r="BT12" s="249">
        <f t="shared" si="11"/>
        <v>0</v>
      </c>
      <c r="BU12" s="250"/>
      <c r="BV12" s="249">
        <f t="shared" si="11"/>
        <v>0</v>
      </c>
      <c r="BW12" s="250"/>
      <c r="BX12" s="249">
        <f t="shared" si="11"/>
        <v>0</v>
      </c>
      <c r="BY12" s="250"/>
      <c r="BZ12" s="249">
        <f t="shared" si="11"/>
        <v>0</v>
      </c>
      <c r="CA12" s="250"/>
      <c r="CB12" s="207">
        <f t="shared" ref="CB12:CB17" si="12">SUM(B12:BZ12)</f>
        <v>100</v>
      </c>
      <c r="CC12" s="207"/>
      <c r="CD12" s="207"/>
    </row>
    <row r="13" spans="1:82" ht="15.75" thickBot="1" x14ac:dyDescent="0.3">
      <c r="A13" s="26" t="s">
        <v>76</v>
      </c>
      <c r="B13" s="70" t="s">
        <v>59</v>
      </c>
      <c r="C13" s="247">
        <f>IFERROR(C12/$CD$5,)</f>
        <v>0.05</v>
      </c>
      <c r="D13" s="248"/>
      <c r="E13" s="247">
        <f t="shared" ref="E13" si="13">IFERROR(E12/$CD$5,)</f>
        <v>0</v>
      </c>
      <c r="F13" s="248"/>
      <c r="G13" s="247">
        <f t="shared" ref="G13" si="14">IFERROR(G12/$CD$5,)</f>
        <v>0.05</v>
      </c>
      <c r="H13" s="248"/>
      <c r="I13" s="247">
        <f t="shared" ref="I13" si="15">IFERROR(I12/$CD$5,)</f>
        <v>0</v>
      </c>
      <c r="J13" s="248"/>
      <c r="K13" s="247">
        <f t="shared" ref="K13" si="16">IFERROR(K12/$CD$5,)</f>
        <v>0.05</v>
      </c>
      <c r="L13" s="248"/>
      <c r="M13" s="247">
        <f t="shared" ref="M13" si="17">IFERROR(M12/$CD$5,)</f>
        <v>0</v>
      </c>
      <c r="N13" s="248"/>
      <c r="O13" s="70" t="s">
        <v>59</v>
      </c>
      <c r="P13" s="247">
        <f>IFERROR(P12/$CD$5,)</f>
        <v>0.05</v>
      </c>
      <c r="Q13" s="248"/>
      <c r="R13" s="247">
        <f>IFERROR(R12/$CD$5,)</f>
        <v>0</v>
      </c>
      <c r="S13" s="248"/>
      <c r="T13" s="247">
        <f>IFERROR(T12/$CD$5,)</f>
        <v>0.2</v>
      </c>
      <c r="U13" s="248"/>
      <c r="V13" s="247">
        <f>IFERROR(V12/$CD$5,)</f>
        <v>0</v>
      </c>
      <c r="W13" s="248"/>
      <c r="X13" s="247">
        <f>IFERROR(X12/$CD$5,)</f>
        <v>0.05</v>
      </c>
      <c r="Y13" s="248"/>
      <c r="Z13" s="247">
        <f>IFERROR(Z12/$CD$5,)</f>
        <v>0</v>
      </c>
      <c r="AA13" s="248"/>
      <c r="AB13" s="70" t="s">
        <v>59</v>
      </c>
      <c r="AC13" s="247">
        <f>IFERROR(AC12/$CD$5,)</f>
        <v>0.05</v>
      </c>
      <c r="AD13" s="248"/>
      <c r="AE13" s="247">
        <f>IFERROR(AE12/$CD$5,)</f>
        <v>0</v>
      </c>
      <c r="AF13" s="248"/>
      <c r="AG13" s="247">
        <f>IFERROR(AG12/$CD$5,)</f>
        <v>0.05</v>
      </c>
      <c r="AH13" s="248"/>
      <c r="AI13" s="247">
        <f>IFERROR(AI12/$CD$5,)</f>
        <v>0</v>
      </c>
      <c r="AJ13" s="248"/>
      <c r="AK13" s="247">
        <f>IFERROR(AK12/$CD$5,)</f>
        <v>0.05</v>
      </c>
      <c r="AL13" s="248"/>
      <c r="AM13" s="247">
        <f>IFERROR(AM12/$CD$5,)</f>
        <v>0</v>
      </c>
      <c r="AN13" s="248"/>
      <c r="AO13" s="70" t="s">
        <v>59</v>
      </c>
      <c r="AP13" s="247">
        <f>IFERROR(AP12/$CD$5,)</f>
        <v>0.05</v>
      </c>
      <c r="AQ13" s="248"/>
      <c r="AR13" s="247">
        <f>IFERROR(AR12/$CD$5,)</f>
        <v>0.05</v>
      </c>
      <c r="AS13" s="248"/>
      <c r="AT13" s="247">
        <f>IFERROR(AT12/$CD$5,)</f>
        <v>0.1</v>
      </c>
      <c r="AU13" s="248"/>
      <c r="AV13" s="247">
        <f>IFERROR(AV12/$CD$5,)</f>
        <v>0</v>
      </c>
      <c r="AW13" s="248"/>
      <c r="AX13" s="247">
        <f>IFERROR(AX12/$CD$5,)</f>
        <v>0.05</v>
      </c>
      <c r="AY13" s="248"/>
      <c r="AZ13" s="247">
        <f>IFERROR(AZ12/$CD$5,)</f>
        <v>0</v>
      </c>
      <c r="BA13" s="248"/>
      <c r="BB13" s="70" t="s">
        <v>59</v>
      </c>
      <c r="BC13" s="247">
        <f>IFERROR(BC12/$CD$5,)</f>
        <v>0</v>
      </c>
      <c r="BD13" s="248"/>
      <c r="BE13" s="247">
        <f t="shared" ref="BE13" si="18">IFERROR(BE12/$CD$5,)</f>
        <v>0.1</v>
      </c>
      <c r="BF13" s="248"/>
      <c r="BG13" s="247">
        <f>IFERROR(BG12/$CD$5,)</f>
        <v>0.05</v>
      </c>
      <c r="BH13" s="248"/>
      <c r="BI13" s="247">
        <f t="shared" ref="BI13" si="19">IFERROR(BI12/$CD$5,)</f>
        <v>0</v>
      </c>
      <c r="BJ13" s="248"/>
      <c r="BK13" s="247">
        <f t="shared" ref="BK13" si="20">IFERROR(BK12/$CD$5,)</f>
        <v>0</v>
      </c>
      <c r="BL13" s="248"/>
      <c r="BM13" s="247">
        <f t="shared" ref="BM13" si="21">IFERROR(BM12/$CD$5,)</f>
        <v>0</v>
      </c>
      <c r="BN13" s="248"/>
      <c r="BO13" s="70" t="s">
        <v>59</v>
      </c>
      <c r="BP13" s="247">
        <f>IFERROR(BP12/$CD$5,)</f>
        <v>0</v>
      </c>
      <c r="BQ13" s="248"/>
      <c r="BR13" s="247">
        <f t="shared" ref="BR13" si="22">IFERROR(BR12/$CD$5,)</f>
        <v>0</v>
      </c>
      <c r="BS13" s="248"/>
      <c r="BT13" s="247">
        <f t="shared" ref="BT13" si="23">IFERROR(BT12/$CD$5,)</f>
        <v>0</v>
      </c>
      <c r="BU13" s="248"/>
      <c r="BV13" s="247">
        <f t="shared" ref="BV13" si="24">IFERROR(BV12/$CD$5,)</f>
        <v>0</v>
      </c>
      <c r="BW13" s="248"/>
      <c r="BX13" s="247">
        <f t="shared" ref="BX13" si="25">IFERROR(BX12/$CD$5,)</f>
        <v>0</v>
      </c>
      <c r="BY13" s="248"/>
      <c r="BZ13" s="247">
        <f t="shared" ref="BZ13" si="26">IFERROR(BZ12/$CD$5,)</f>
        <v>0</v>
      </c>
      <c r="CA13" s="248"/>
      <c r="CB13" s="75">
        <f t="shared" si="12"/>
        <v>1.0000000000000002</v>
      </c>
      <c r="CC13" s="76"/>
      <c r="CD13" s="76"/>
    </row>
    <row r="14" spans="1:82" ht="15.75" x14ac:dyDescent="0.25">
      <c r="A14" s="27" t="s">
        <v>61</v>
      </c>
      <c r="B14" s="235">
        <f>SUM(C13:M13)</f>
        <v>0.15000000000000002</v>
      </c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36"/>
      <c r="N14" s="237"/>
      <c r="O14" s="235">
        <f t="shared" ref="O14" si="27">SUM(P13:Z13)</f>
        <v>0.3</v>
      </c>
      <c r="P14" s="236"/>
      <c r="Q14" s="236"/>
      <c r="R14" s="236"/>
      <c r="S14" s="236"/>
      <c r="T14" s="236"/>
      <c r="U14" s="236"/>
      <c r="V14" s="236"/>
      <c r="W14" s="236"/>
      <c r="X14" s="236"/>
      <c r="Y14" s="236"/>
      <c r="Z14" s="236"/>
      <c r="AA14" s="237"/>
      <c r="AB14" s="235">
        <f t="shared" ref="AB14" si="28">SUM(AC13:AM13)</f>
        <v>0.15000000000000002</v>
      </c>
      <c r="AC14" s="236"/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7"/>
      <c r="AO14" s="235">
        <f t="shared" ref="AO14" si="29">SUM(AP13:AZ13)</f>
        <v>0.25</v>
      </c>
      <c r="AP14" s="236"/>
      <c r="AQ14" s="236"/>
      <c r="AR14" s="236"/>
      <c r="AS14" s="236"/>
      <c r="AT14" s="236"/>
      <c r="AU14" s="236"/>
      <c r="AV14" s="236"/>
      <c r="AW14" s="236"/>
      <c r="AX14" s="236"/>
      <c r="AY14" s="236"/>
      <c r="AZ14" s="236"/>
      <c r="BA14" s="237"/>
      <c r="BB14" s="235">
        <f>SUM(BC13:BM13)</f>
        <v>0.15000000000000002</v>
      </c>
      <c r="BC14" s="236"/>
      <c r="BD14" s="236"/>
      <c r="BE14" s="236"/>
      <c r="BF14" s="236"/>
      <c r="BG14" s="236"/>
      <c r="BH14" s="236"/>
      <c r="BI14" s="236"/>
      <c r="BJ14" s="236"/>
      <c r="BK14" s="236"/>
      <c r="BL14" s="236"/>
      <c r="BM14" s="236"/>
      <c r="BN14" s="237"/>
      <c r="BO14" s="235">
        <f t="shared" ref="BO14" si="30">SUM(BP13:BZ13)</f>
        <v>0</v>
      </c>
      <c r="BP14" s="236"/>
      <c r="BQ14" s="236"/>
      <c r="BR14" s="236"/>
      <c r="BS14" s="236"/>
      <c r="BT14" s="236"/>
      <c r="BU14" s="236"/>
      <c r="BV14" s="236"/>
      <c r="BW14" s="236"/>
      <c r="BX14" s="236"/>
      <c r="BY14" s="236"/>
      <c r="BZ14" s="236"/>
      <c r="CA14" s="237"/>
      <c r="CB14" s="77">
        <f t="shared" si="12"/>
        <v>1</v>
      </c>
      <c r="CC14" s="76"/>
      <c r="CD14" s="76"/>
    </row>
    <row r="15" spans="1:82" x14ac:dyDescent="0.25">
      <c r="A15" s="28" t="s">
        <v>67</v>
      </c>
      <c r="B15" s="67" t="s">
        <v>59</v>
      </c>
      <c r="C15" s="245">
        <f>'1ª EVA'!C12+'2ª EVA-solo'!C12+C12</f>
        <v>20</v>
      </c>
      <c r="D15" s="246"/>
      <c r="E15" s="245">
        <f>'1ª EVA'!E12+'2ª EVA-solo'!E12+E12</f>
        <v>5</v>
      </c>
      <c r="F15" s="246"/>
      <c r="G15" s="245">
        <f>'1ª EVA'!G12+'2ª EVA-solo'!G12+G12</f>
        <v>35</v>
      </c>
      <c r="H15" s="246"/>
      <c r="I15" s="245">
        <f>'1ª EVA'!I12+'2ª EVA-solo'!I12+I12</f>
        <v>5</v>
      </c>
      <c r="J15" s="246"/>
      <c r="K15" s="245">
        <f>'1ª EVA'!K12+'2ª EVA-solo'!K12+K12</f>
        <v>10</v>
      </c>
      <c r="L15" s="246"/>
      <c r="M15" s="245">
        <f>'1ª EVA'!M12+'2ª EVA-solo'!M12+M12</f>
        <v>0</v>
      </c>
      <c r="N15" s="246"/>
      <c r="O15" s="67" t="s">
        <v>59</v>
      </c>
      <c r="P15" s="245">
        <f>'1ª EVA'!P12+'2ª EVA-solo'!P12+P12</f>
        <v>25</v>
      </c>
      <c r="Q15" s="246"/>
      <c r="R15" s="245">
        <f>'1ª EVA'!R12+'2ª EVA-solo'!R12+R12</f>
        <v>20</v>
      </c>
      <c r="S15" s="246"/>
      <c r="T15" s="245">
        <f>'1ª EVA'!T12+'2ª EVA-solo'!T12+T12</f>
        <v>30</v>
      </c>
      <c r="U15" s="246"/>
      <c r="V15" s="245">
        <f>'1ª EVA'!V12+'2ª EVA-solo'!V12+V12</f>
        <v>10</v>
      </c>
      <c r="W15" s="246"/>
      <c r="X15" s="245">
        <f>'1ª EVA'!X12+'2ª EVA-solo'!X12+X12</f>
        <v>10</v>
      </c>
      <c r="Y15" s="246"/>
      <c r="Z15" s="245">
        <f>'1ª EVA'!Z12+'2ª EVA-solo'!Z12+Z12</f>
        <v>0</v>
      </c>
      <c r="AA15" s="246"/>
      <c r="AB15" s="67" t="s">
        <v>59</v>
      </c>
      <c r="AC15" s="245">
        <f>'1ª EVA'!AC12+'2ª EVA-solo'!AC12+AC12</f>
        <v>15</v>
      </c>
      <c r="AD15" s="246"/>
      <c r="AE15" s="245">
        <f>'1ª EVA'!AE12+'2ª EVA-solo'!AE12+AE12</f>
        <v>0</v>
      </c>
      <c r="AF15" s="246"/>
      <c r="AG15" s="245">
        <f>'1ª EVA'!AG12+'2ª EVA-solo'!AG12+AG12</f>
        <v>10</v>
      </c>
      <c r="AH15" s="246"/>
      <c r="AI15" s="245">
        <f>'1ª EVA'!AI12+'2ª EVA-solo'!AI12+AI12</f>
        <v>5</v>
      </c>
      <c r="AJ15" s="246"/>
      <c r="AK15" s="245">
        <f>'1ª EVA'!AK12+'2ª EVA-solo'!AK12+AK12</f>
        <v>10</v>
      </c>
      <c r="AL15" s="246"/>
      <c r="AM15" s="245">
        <f>'1ª EVA'!AM12+'2ª EVA-solo'!AM12+AM12</f>
        <v>0</v>
      </c>
      <c r="AN15" s="246"/>
      <c r="AO15" s="67" t="s">
        <v>59</v>
      </c>
      <c r="AP15" s="245">
        <f>'1ª EVA'!AP12+'2ª EVA-solo'!AP12+AP12</f>
        <v>15</v>
      </c>
      <c r="AQ15" s="246"/>
      <c r="AR15" s="245">
        <f>'1ª EVA'!AR12+'2ª EVA-solo'!AR12+AR12</f>
        <v>15</v>
      </c>
      <c r="AS15" s="246"/>
      <c r="AT15" s="245">
        <f>'1ª EVA'!AT12+'2ª EVA-solo'!AT12+AT12</f>
        <v>10</v>
      </c>
      <c r="AU15" s="246"/>
      <c r="AV15" s="245">
        <f>'1ª EVA'!AV12+'2ª EVA-solo'!AV12+AV12</f>
        <v>5</v>
      </c>
      <c r="AW15" s="246"/>
      <c r="AX15" s="245">
        <f>'1ª EVA'!AX12+'2ª EVA-solo'!AX12+AX12</f>
        <v>5</v>
      </c>
      <c r="AY15" s="246"/>
      <c r="AZ15" s="245">
        <f>'1ª EVA'!AZ12+'2ª EVA-solo'!AZ12+AZ12</f>
        <v>0</v>
      </c>
      <c r="BA15" s="246"/>
      <c r="BB15" s="67" t="s">
        <v>59</v>
      </c>
      <c r="BC15" s="245">
        <f>'1ª EVA'!BC12+'2ª EVA-solo'!BC12+BC12</f>
        <v>5</v>
      </c>
      <c r="BD15" s="246"/>
      <c r="BE15" s="245">
        <f>'1ª EVA'!BE12+'2ª EVA-solo'!BE12+BE12</f>
        <v>10</v>
      </c>
      <c r="BF15" s="246"/>
      <c r="BG15" s="245">
        <f>'1ª EVA'!BG12+'2ª EVA-solo'!BG12+BG12</f>
        <v>5</v>
      </c>
      <c r="BH15" s="246"/>
      <c r="BI15" s="245">
        <f>'1ª EVA'!BI12+'2ª EVA-solo'!BI12+BI12</f>
        <v>15</v>
      </c>
      <c r="BJ15" s="246"/>
      <c r="BK15" s="245">
        <f>'1ª EVA'!BK12+'2ª EVA-solo'!BK12+BK12</f>
        <v>0</v>
      </c>
      <c r="BL15" s="246"/>
      <c r="BM15" s="245">
        <f>'1ª EVA'!BM12+'2ª EVA-solo'!BM12+BM12</f>
        <v>0</v>
      </c>
      <c r="BN15" s="246"/>
      <c r="BO15" s="67" t="s">
        <v>59</v>
      </c>
      <c r="BP15" s="245">
        <f>'1ª EVA'!BP12+'2ª EVA-solo'!BP12+BP12</f>
        <v>5</v>
      </c>
      <c r="BQ15" s="246"/>
      <c r="BR15" s="245">
        <f>'1ª EVA'!BR12+'2ª EVA-solo'!BR12+BR12</f>
        <v>0</v>
      </c>
      <c r="BS15" s="246"/>
      <c r="BT15" s="245">
        <f>'1ª EVA'!BT12+'2ª EVA-solo'!BT12+BT12</f>
        <v>0</v>
      </c>
      <c r="BU15" s="246"/>
      <c r="BV15" s="245">
        <f>'1ª EVA'!BV12+'2ª EVA-solo'!BV12+BV12</f>
        <v>0</v>
      </c>
      <c r="BW15" s="246"/>
      <c r="BX15" s="245">
        <f>'1ª EVA'!BX12+'2ª EVA-solo'!BX12+BX12</f>
        <v>0</v>
      </c>
      <c r="BY15" s="246"/>
      <c r="BZ15" s="245">
        <f>'1ª EVA'!BZ12+'2ª EVA-solo'!BZ12+BZ12</f>
        <v>0</v>
      </c>
      <c r="CA15" s="246"/>
      <c r="CB15" s="190">
        <f t="shared" si="12"/>
        <v>300</v>
      </c>
      <c r="CC15" s="190"/>
      <c r="CD15" s="190"/>
    </row>
    <row r="16" spans="1:82" x14ac:dyDescent="0.25">
      <c r="A16" s="28" t="s">
        <v>68</v>
      </c>
      <c r="B16" s="68" t="s">
        <v>59</v>
      </c>
      <c r="C16" s="240">
        <f>IFERROR(C15/$CB$15,)</f>
        <v>6.6666666666666666E-2</v>
      </c>
      <c r="D16" s="241"/>
      <c r="E16" s="240">
        <f t="shared" ref="E16" si="31">IFERROR(E15/$CB$15,)</f>
        <v>1.6666666666666666E-2</v>
      </c>
      <c r="F16" s="241"/>
      <c r="G16" s="240">
        <f t="shared" ref="G16" si="32">IFERROR(G15/$CB$15,)</f>
        <v>0.11666666666666667</v>
      </c>
      <c r="H16" s="241"/>
      <c r="I16" s="240">
        <f t="shared" ref="I16" si="33">IFERROR(I15/$CB$15,)</f>
        <v>1.6666666666666666E-2</v>
      </c>
      <c r="J16" s="241"/>
      <c r="K16" s="240">
        <f t="shared" ref="K16" si="34">IFERROR(K15/$CB$15,)</f>
        <v>3.3333333333333333E-2</v>
      </c>
      <c r="L16" s="241"/>
      <c r="M16" s="240">
        <f t="shared" ref="M16" si="35">IFERROR(M15/$CB$15,)</f>
        <v>0</v>
      </c>
      <c r="N16" s="241"/>
      <c r="O16" s="68" t="s">
        <v>59</v>
      </c>
      <c r="P16" s="240">
        <f>IFERROR(P15/$CB$15,)</f>
        <v>8.3333333333333329E-2</v>
      </c>
      <c r="Q16" s="241"/>
      <c r="R16" s="240">
        <f>IFERROR(R15/$CB$15,)</f>
        <v>6.6666666666666666E-2</v>
      </c>
      <c r="S16" s="241"/>
      <c r="T16" s="240">
        <f>IFERROR(T15/$CB$15,)</f>
        <v>0.1</v>
      </c>
      <c r="U16" s="241"/>
      <c r="V16" s="240">
        <f>IFERROR(V15/$CB$15,)</f>
        <v>3.3333333333333333E-2</v>
      </c>
      <c r="W16" s="241"/>
      <c r="X16" s="240">
        <f>IFERROR(X15/$CB$15,)</f>
        <v>3.3333333333333333E-2</v>
      </c>
      <c r="Y16" s="241"/>
      <c r="Z16" s="240">
        <f>IFERROR(Z15/$CB$15,)</f>
        <v>0</v>
      </c>
      <c r="AA16" s="241"/>
      <c r="AB16" s="68" t="s">
        <v>59</v>
      </c>
      <c r="AC16" s="240">
        <f>IFERROR(AC15/$CB$15,)</f>
        <v>0.05</v>
      </c>
      <c r="AD16" s="241"/>
      <c r="AE16" s="240">
        <f>IFERROR(AE15/$CB$15,)</f>
        <v>0</v>
      </c>
      <c r="AF16" s="241"/>
      <c r="AG16" s="240">
        <f>IFERROR(AG15/$CB$15,)</f>
        <v>3.3333333333333333E-2</v>
      </c>
      <c r="AH16" s="241"/>
      <c r="AI16" s="240">
        <f>IFERROR(AI15/$CB$15,)</f>
        <v>1.6666666666666666E-2</v>
      </c>
      <c r="AJ16" s="241"/>
      <c r="AK16" s="240">
        <f>IFERROR(AK15/$CB$15,)</f>
        <v>3.3333333333333333E-2</v>
      </c>
      <c r="AL16" s="241"/>
      <c r="AM16" s="240">
        <f>IFERROR(AM15/$CB$15,)</f>
        <v>0</v>
      </c>
      <c r="AN16" s="241"/>
      <c r="AO16" s="68" t="s">
        <v>59</v>
      </c>
      <c r="AP16" s="240">
        <f>IFERROR(AP15/$CB$15,)</f>
        <v>0.05</v>
      </c>
      <c r="AQ16" s="241"/>
      <c r="AR16" s="240">
        <f>IFERROR(AR15/$CB$15,)</f>
        <v>0.05</v>
      </c>
      <c r="AS16" s="241"/>
      <c r="AT16" s="240">
        <f>IFERROR(AT15/$CB$15,)</f>
        <v>3.3333333333333333E-2</v>
      </c>
      <c r="AU16" s="241"/>
      <c r="AV16" s="240">
        <f>IFERROR(AV15/$CB$15,)</f>
        <v>1.6666666666666666E-2</v>
      </c>
      <c r="AW16" s="241"/>
      <c r="AX16" s="240">
        <f>IFERROR(AX15/$CB$15,)</f>
        <v>1.6666666666666666E-2</v>
      </c>
      <c r="AY16" s="241"/>
      <c r="AZ16" s="240">
        <f>IFERROR(AZ15/$CB$15,)</f>
        <v>0</v>
      </c>
      <c r="BA16" s="241"/>
      <c r="BB16" s="68" t="s">
        <v>59</v>
      </c>
      <c r="BC16" s="240">
        <f>IFERROR(BC15/$CB$15,)</f>
        <v>1.6666666666666666E-2</v>
      </c>
      <c r="BD16" s="241"/>
      <c r="BE16" s="240">
        <f t="shared" ref="BE16" si="36">IFERROR(BE15/$CB$15,)</f>
        <v>3.3333333333333333E-2</v>
      </c>
      <c r="BF16" s="241"/>
      <c r="BG16" s="240">
        <f>IFERROR(BG15/$CB$15,)</f>
        <v>1.6666666666666666E-2</v>
      </c>
      <c r="BH16" s="241"/>
      <c r="BI16" s="240">
        <f t="shared" ref="BI16" si="37">IFERROR(BI15/$CB$15,)</f>
        <v>0.05</v>
      </c>
      <c r="BJ16" s="241"/>
      <c r="BK16" s="240">
        <f t="shared" ref="BK16" si="38">IFERROR(BK15/$CB$15,)</f>
        <v>0</v>
      </c>
      <c r="BL16" s="241"/>
      <c r="BM16" s="240">
        <f t="shared" ref="BM16" si="39">IFERROR(BM15/$CB$15,)</f>
        <v>0</v>
      </c>
      <c r="BN16" s="241"/>
      <c r="BO16" s="68" t="s">
        <v>59</v>
      </c>
      <c r="BP16" s="240">
        <f>IFERROR(BP15/$CB$15,)</f>
        <v>1.6666666666666666E-2</v>
      </c>
      <c r="BQ16" s="241"/>
      <c r="BR16" s="240">
        <f t="shared" ref="BR16" si="40">IFERROR(BR15/$CB$15,)</f>
        <v>0</v>
      </c>
      <c r="BS16" s="241"/>
      <c r="BT16" s="240">
        <f t="shared" ref="BT16" si="41">IFERROR(BT15/$CB$15,)</f>
        <v>0</v>
      </c>
      <c r="BU16" s="241"/>
      <c r="BV16" s="240">
        <f t="shared" ref="BV16" si="42">IFERROR(BV15/$CB$15,)</f>
        <v>0</v>
      </c>
      <c r="BW16" s="241"/>
      <c r="BX16" s="240">
        <f t="shared" ref="BX16" si="43">IFERROR(BX15/$CB$15,)</f>
        <v>0</v>
      </c>
      <c r="BY16" s="241"/>
      <c r="BZ16" s="240">
        <f t="shared" ref="BZ16" si="44">IFERROR(BZ15/$CB$15,)</f>
        <v>0</v>
      </c>
      <c r="CA16" s="241"/>
      <c r="CB16" s="78">
        <f t="shared" si="12"/>
        <v>1.0000000000000004</v>
      </c>
      <c r="CC16" s="76"/>
      <c r="CD16" s="76"/>
    </row>
    <row r="17" spans="1:82" ht="16.5" thickBot="1" x14ac:dyDescent="0.3">
      <c r="A17" s="32" t="s">
        <v>77</v>
      </c>
      <c r="B17" s="242">
        <f>SUM(C16:M16)</f>
        <v>0.25</v>
      </c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4"/>
      <c r="O17" s="242">
        <f>SUM(P16:Z16)</f>
        <v>0.31666666666666665</v>
      </c>
      <c r="P17" s="243"/>
      <c r="Q17" s="243"/>
      <c r="R17" s="243"/>
      <c r="S17" s="243"/>
      <c r="T17" s="243"/>
      <c r="U17" s="243"/>
      <c r="V17" s="243"/>
      <c r="W17" s="243"/>
      <c r="X17" s="243"/>
      <c r="Y17" s="243"/>
      <c r="Z17" s="243"/>
      <c r="AA17" s="244"/>
      <c r="AB17" s="242">
        <f>SUM(AC16:AM16)</f>
        <v>0.13333333333333333</v>
      </c>
      <c r="AC17" s="243"/>
      <c r="AD17" s="243"/>
      <c r="AE17" s="243"/>
      <c r="AF17" s="243"/>
      <c r="AG17" s="243"/>
      <c r="AH17" s="243"/>
      <c r="AI17" s="243"/>
      <c r="AJ17" s="243"/>
      <c r="AK17" s="243"/>
      <c r="AL17" s="243"/>
      <c r="AM17" s="243"/>
      <c r="AN17" s="244"/>
      <c r="AO17" s="242">
        <f>SUM(AP16:AZ16)</f>
        <v>0.16666666666666666</v>
      </c>
      <c r="AP17" s="243"/>
      <c r="AQ17" s="243"/>
      <c r="AR17" s="243"/>
      <c r="AS17" s="243"/>
      <c r="AT17" s="243"/>
      <c r="AU17" s="243"/>
      <c r="AV17" s="243"/>
      <c r="AW17" s="243"/>
      <c r="AX17" s="243"/>
      <c r="AY17" s="243"/>
      <c r="AZ17" s="243"/>
      <c r="BA17" s="244"/>
      <c r="BB17" s="242">
        <f>SUM(BC16:BM16)</f>
        <v>0.11666666666666667</v>
      </c>
      <c r="BC17" s="243"/>
      <c r="BD17" s="243"/>
      <c r="BE17" s="243"/>
      <c r="BF17" s="243"/>
      <c r="BG17" s="243"/>
      <c r="BH17" s="243"/>
      <c r="BI17" s="243"/>
      <c r="BJ17" s="243"/>
      <c r="BK17" s="243"/>
      <c r="BL17" s="243"/>
      <c r="BM17" s="243"/>
      <c r="BN17" s="244"/>
      <c r="BO17" s="242">
        <f>SUM(BP16:BZ16)</f>
        <v>1.6666666666666666E-2</v>
      </c>
      <c r="BP17" s="243"/>
      <c r="BQ17" s="243"/>
      <c r="BR17" s="243"/>
      <c r="BS17" s="243"/>
      <c r="BT17" s="243"/>
      <c r="BU17" s="243"/>
      <c r="BV17" s="243"/>
      <c r="BW17" s="243"/>
      <c r="BX17" s="243"/>
      <c r="BY17" s="243"/>
      <c r="BZ17" s="243"/>
      <c r="CA17" s="244"/>
      <c r="CB17" s="79">
        <f t="shared" si="12"/>
        <v>1</v>
      </c>
      <c r="CC17" s="76"/>
      <c r="CD17" s="76"/>
    </row>
    <row r="18" spans="1:82" ht="16.5" thickTop="1" x14ac:dyDescent="0.25">
      <c r="B18" s="185" t="s">
        <v>47</v>
      </c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7"/>
      <c r="O18" s="185" t="s">
        <v>48</v>
      </c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7"/>
      <c r="AB18" s="185" t="s">
        <v>49</v>
      </c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7"/>
      <c r="AO18" s="185" t="s">
        <v>50</v>
      </c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7"/>
      <c r="BB18" s="185" t="s">
        <v>51</v>
      </c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7"/>
      <c r="BO18" s="185" t="s">
        <v>52</v>
      </c>
      <c r="BP18" s="186"/>
      <c r="BQ18" s="186"/>
      <c r="BR18" s="186"/>
      <c r="BS18" s="186"/>
      <c r="BT18" s="186"/>
      <c r="BU18" s="186"/>
      <c r="BV18" s="186"/>
      <c r="BW18" s="186"/>
      <c r="BX18" s="186"/>
      <c r="BY18" s="186"/>
      <c r="BZ18" s="186"/>
      <c r="CA18" s="187"/>
      <c r="CB18" s="118"/>
    </row>
    <row r="19" spans="1:82" ht="15" customHeight="1" x14ac:dyDescent="0.25">
      <c r="B19" s="188" t="s">
        <v>63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9"/>
      <c r="O19" s="188" t="s">
        <v>63</v>
      </c>
      <c r="P19" s="182" t="s">
        <v>13</v>
      </c>
      <c r="Q19" s="182"/>
      <c r="R19" s="178" t="s">
        <v>14</v>
      </c>
      <c r="S19" s="178"/>
      <c r="T19" s="178" t="s">
        <v>15</v>
      </c>
      <c r="U19" s="178"/>
      <c r="V19" s="178" t="s">
        <v>16</v>
      </c>
      <c r="W19" s="178"/>
      <c r="X19" s="178" t="s">
        <v>17</v>
      </c>
      <c r="Y19" s="178"/>
      <c r="Z19" s="178" t="s">
        <v>18</v>
      </c>
      <c r="AA19" s="179"/>
      <c r="AB19" s="188" t="s">
        <v>63</v>
      </c>
      <c r="AC19" s="182" t="s">
        <v>19</v>
      </c>
      <c r="AD19" s="182"/>
      <c r="AE19" s="178" t="s">
        <v>20</v>
      </c>
      <c r="AF19" s="178"/>
      <c r="AG19" s="178" t="s">
        <v>21</v>
      </c>
      <c r="AH19" s="178"/>
      <c r="AI19" s="178" t="s">
        <v>22</v>
      </c>
      <c r="AJ19" s="178"/>
      <c r="AK19" s="178" t="s">
        <v>23</v>
      </c>
      <c r="AL19" s="178"/>
      <c r="AM19" s="178" t="s">
        <v>24</v>
      </c>
      <c r="AN19" s="179"/>
      <c r="AO19" s="188" t="s">
        <v>63</v>
      </c>
      <c r="AP19" s="182" t="s">
        <v>25</v>
      </c>
      <c r="AQ19" s="182"/>
      <c r="AR19" s="178" t="s">
        <v>26</v>
      </c>
      <c r="AS19" s="178"/>
      <c r="AT19" s="178" t="s">
        <v>27</v>
      </c>
      <c r="AU19" s="178"/>
      <c r="AV19" s="178" t="s">
        <v>28</v>
      </c>
      <c r="AW19" s="178"/>
      <c r="AX19" s="178" t="s">
        <v>29</v>
      </c>
      <c r="AY19" s="178"/>
      <c r="AZ19" s="178" t="s">
        <v>30</v>
      </c>
      <c r="BA19" s="179"/>
      <c r="BB19" s="188" t="s">
        <v>63</v>
      </c>
      <c r="BC19" s="238" t="s">
        <v>31</v>
      </c>
      <c r="BD19" s="239"/>
      <c r="BE19" s="178" t="s">
        <v>32</v>
      </c>
      <c r="BF19" s="178"/>
      <c r="BG19" s="178" t="s">
        <v>33</v>
      </c>
      <c r="BH19" s="178"/>
      <c r="BI19" s="178" t="s">
        <v>34</v>
      </c>
      <c r="BJ19" s="178"/>
      <c r="BK19" s="178" t="s">
        <v>35</v>
      </c>
      <c r="BL19" s="178"/>
      <c r="BM19" s="178" t="s">
        <v>36</v>
      </c>
      <c r="BN19" s="179"/>
      <c r="BO19" s="188" t="s">
        <v>63</v>
      </c>
      <c r="BP19" s="182" t="s">
        <v>37</v>
      </c>
      <c r="BQ19" s="182"/>
      <c r="BR19" s="178" t="s">
        <v>38</v>
      </c>
      <c r="BS19" s="178"/>
      <c r="BT19" s="178" t="s">
        <v>39</v>
      </c>
      <c r="BU19" s="178"/>
      <c r="BV19" s="178" t="s">
        <v>40</v>
      </c>
      <c r="BW19" s="178"/>
      <c r="BX19" s="178" t="s">
        <v>41</v>
      </c>
      <c r="BY19" s="178"/>
      <c r="BZ19" s="178" t="s">
        <v>42</v>
      </c>
      <c r="CA19" s="179"/>
      <c r="CB19" s="180" t="s">
        <v>78</v>
      </c>
    </row>
    <row r="20" spans="1:82" x14ac:dyDescent="0.25">
      <c r="B20" s="18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8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8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20" t="s">
        <v>64</v>
      </c>
      <c r="AO20" s="18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18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8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181"/>
    </row>
    <row r="21" spans="1:82" ht="18" x14ac:dyDescent="0.25">
      <c r="A21" s="65" t="str" cm="1">
        <f t="array" ref="A21:A57">Alumnado[Alumnado]</f>
        <v>Pruebas escritas</v>
      </c>
      <c r="B21" s="121">
        <f ca="1">SUM(
   MAX(C21,D21)*C$13,
   MAX(E21,F21)*E$13,
   MAX(G21,H21)*G$13,
   MAX(I21,J21)*I$13,
   MAX(K21,L21)*K$13,
   MAX(M21,N21)*M$13
)/B$14</f>
        <v>0</v>
      </c>
      <c r="C21" s="105">
        <f ca="1">IFERROR(IF(C$16&gt;0,(
   MAX('2ª EVA'!C21,'2ª EVA'!D21)*'2ª EVA'!C$16 +
   '3ª EVA-solo'!C21*'3ª EVA-solo'!C$13
)
/('2ª EVA'!C$16+'3ª EVA '!C$13),""),"")</f>
        <v>0</v>
      </c>
      <c r="D21" s="122"/>
      <c r="E21" s="105">
        <f ca="1">IFERROR(IF(E$16&gt;0,(
   MAX('2ª EVA'!E21,'2ª EVA'!F21)*'2ª EVA'!E$16 +
   '3ª EVA-solo'!E21*'3ª EVA-solo'!E$13
)
/('2ª EVA'!E$16+'3ª EVA '!E$13),""),"")</f>
        <v>0</v>
      </c>
      <c r="F21" s="122"/>
      <c r="G21" s="105">
        <f ca="1">IFERROR(IF(G$16&gt;0,(
   MAX('2ª EVA'!G21,'2ª EVA'!H21)*'2ª EVA'!G$16 +
   '3ª EVA-solo'!G21*'3ª EVA-solo'!G$13
)
/('2ª EVA'!G$16+'3ª EVA '!G$13),""),"")</f>
        <v>0</v>
      </c>
      <c r="H21" s="122"/>
      <c r="I21" s="105">
        <f ca="1">IFERROR(IF(I$16&gt;0,(
   MAX('2ª EVA'!I21,'2ª EVA'!J21)*'2ª EVA'!I$16 +
   '3ª EVA-solo'!I21*'3ª EVA-solo'!I$13
)
/('2ª EVA'!I$16+'3ª EVA '!I$13),""),"")</f>
        <v>0</v>
      </c>
      <c r="J21" s="122"/>
      <c r="K21" s="105">
        <f ca="1">IFERROR(IF(K$16&gt;0,(
   MAX('2ª EVA'!K21,'2ª EVA'!L21)*'2ª EVA'!K$16 +
   '3ª EVA-solo'!K21*'3ª EVA-solo'!K$13
)
/('2ª EVA'!K$16+'3ª EVA '!K$13),""),"")</f>
        <v>0</v>
      </c>
      <c r="L21" s="122"/>
      <c r="M21" s="105" t="str">
        <f>IFERROR(IF(M$16&gt;0,(
   MAX('2ª EVA'!M21,'2ª EVA'!N21)*'2ª EVA'!M$16 +
   '3ª EVA-solo'!M21*'3ª EVA-solo'!M$13
)
/('2ª EVA'!M$16+'3ª EVA '!M$13),""),"")</f>
        <v/>
      </c>
      <c r="N21" s="122"/>
      <c r="O21" s="121">
        <f ca="1">SUM(
   MAX(P21,Q21)*P$13,
   MAX(R21,S21)*R$13,
   MAX(T21,U21)*T$13,
   MAX(V21,W21)*V$13,
   MAX(X21,Y21)*X$13,
   MAX(Z21,AA21)*Z$13
)/O$14</f>
        <v>0</v>
      </c>
      <c r="P21" s="105">
        <f ca="1">IFERROR(IF(P$16&gt;0,(
   MAX('2ª EVA'!P21,'2ª EVA'!Q21)*'2ª EVA'!P$16 +
   '3ª EVA-solo'!P21*'3ª EVA-solo'!P$13
)
/('2ª EVA'!P$16+'3ª EVA '!P$13),""),"")</f>
        <v>0</v>
      </c>
      <c r="Q21" s="122"/>
      <c r="R21" s="105">
        <f ca="1">IFERROR(IF(R$16&gt;0,(
   MAX('2ª EVA'!R21,'2ª EVA'!S21)*'2ª EVA'!R$16 +
   '3ª EVA-solo'!R21*'3ª EVA-solo'!R$13
)
/('2ª EVA'!R$16+'3ª EVA '!R$13),""),"")</f>
        <v>0</v>
      </c>
      <c r="S21" s="122"/>
      <c r="T21" s="105">
        <f ca="1">IFERROR(IF(T$16&gt;0,(
   MAX('2ª EVA'!T21,'2ª EVA'!U21)*'2ª EVA'!T$16 +
   '3ª EVA-solo'!T21*'3ª EVA-solo'!T$13
)
/('2ª EVA'!T$16+'3ª EVA '!T$13),""),"")</f>
        <v>0</v>
      </c>
      <c r="U21" s="122"/>
      <c r="V21" s="105">
        <f ca="1">IFERROR(IF(V$16&gt;0,(
   MAX('2ª EVA'!V21,'2ª EVA'!W21)*'2ª EVA'!V$16 +
   '3ª EVA-solo'!V21*'3ª EVA-solo'!V$13
)
/('2ª EVA'!V$16+'3ª EVA '!V$13),""),"")</f>
        <v>0</v>
      </c>
      <c r="W21" s="122"/>
      <c r="X21" s="105">
        <f ca="1">IFERROR(IF(X$16&gt;0,(
   MAX('2ª EVA'!X21,'2ª EVA'!Y21)*'2ª EVA'!X$16 +
   '3ª EVA-solo'!X21*'3ª EVA-solo'!X$13
)
/('2ª EVA'!X$16+'3ª EVA '!X$13),""),"")</f>
        <v>0</v>
      </c>
      <c r="Y21" s="122"/>
      <c r="Z21" s="105" t="str">
        <f>IFERROR(IF(Z$16&gt;0,(
   MAX('2ª EVA'!Z21,'2ª EVA'!AA21)*'2ª EVA'!Z$16 +
   '3ª EVA-solo'!Z21*'3ª EVA-solo'!Z$13
)
/('2ª EVA'!Z$16+'3ª EVA '!Z$13),""),"")</f>
        <v/>
      </c>
      <c r="AA21" s="122"/>
      <c r="AB21" s="121">
        <f ca="1">SUM(
   MAX(AC21,AD21)*AC$13,
   MAX(AE21,AF21)*AE$13,
   MAX(AG21,AH21)*AG$13,
   MAX(AI21,AJ21)*AI$13,
   MAX(AK21,AL21)*AK$13,
   MAX(AM21,AN21)*AM$13
)/AB$14</f>
        <v>0</v>
      </c>
      <c r="AC21" s="105">
        <f ca="1">IFERROR(IF(AC$16&gt;0,(
   MAX('2ª EVA'!AC21,'2ª EVA'!AD21)*'2ª EVA'!AC$16 +
   '3ª EVA-solo'!AC21*'3ª EVA-solo'!AC$13
)
/('2ª EVA'!AC$16+'3ª EVA '!AC$13),""),"")</f>
        <v>0</v>
      </c>
      <c r="AD21" s="122"/>
      <c r="AE21" s="105" t="str">
        <f>IFERROR(IF(AE$16&gt;0,(
   MAX('2ª EVA'!AE21,'2ª EVA'!AF21)*'2ª EVA'!AE$16 +
   '3ª EVA-solo'!AE21*'3ª EVA-solo'!AE$13
)
/('2ª EVA'!AE$16+'3ª EVA '!AE$13),""),"")</f>
        <v/>
      </c>
      <c r="AF21" s="122">
        <v>5</v>
      </c>
      <c r="AG21" s="105">
        <f ca="1">IFERROR(IF(AG$16&gt;0,(
   MAX('2ª EVA'!AG21,'2ª EVA'!AH21)*'2ª EVA'!AG$16 +
   '3ª EVA-solo'!AG21*'3ª EVA-solo'!AG$13
)
/('2ª EVA'!AG$16+'3ª EVA '!AG$13),""),"")</f>
        <v>0</v>
      </c>
      <c r="AH21" s="122"/>
      <c r="AI21" s="105">
        <f ca="1">IFERROR(IF(AI$16&gt;0,(
   MAX('2ª EVA'!AI21,'2ª EVA'!AJ21)*'2ª EVA'!AI$16 +
   '3ª EVA-solo'!AI21*'3ª EVA-solo'!AI$13
)
/('2ª EVA'!AI$16+'3ª EVA '!AI$13),""),"")</f>
        <v>0</v>
      </c>
      <c r="AJ21" s="122"/>
      <c r="AK21" s="105">
        <f ca="1">IFERROR(IF(AK$16&gt;0,(
   MAX('2ª EVA'!AK21,'2ª EVA'!AL21)*'2ª EVA'!AK$16 +
   '3ª EVA-solo'!AK21*'3ª EVA-solo'!AK$13
)
/('2ª EVA'!AK$16+'3ª EVA '!AK$13),""),"")</f>
        <v>0</v>
      </c>
      <c r="AL21" s="122"/>
      <c r="AM21" s="105" t="str">
        <f>IFERROR(IF(AM$16&gt;0,(
   MAX('2ª EVA'!AM21,'2ª EVA'!AN21)*'2ª EVA'!AM$16 +
   '3ª EVA-solo'!AM21*'3ª EVA-solo'!AM$13
)
/('2ª EVA'!AM$16+'3ª EVA '!AM$13),""),"")</f>
        <v/>
      </c>
      <c r="AN21" s="122"/>
      <c r="AO21" s="121">
        <f ca="1">SUM(
   MAX(AP21,AQ21)*AP$13,
   MAX(AR21,AS21)*AR$13,
   MAX(AT21,AU21)*AT$13,
   MAX(AV21,AW21)*AV$13,
   MAX(AX21,AY21)*AX$13,
   MAX(AZ21,BA21)*AZ$13
)/AO$14</f>
        <v>0</v>
      </c>
      <c r="AP21" s="105">
        <f ca="1">IFERROR(IF(AP$16&gt;0,(
   MAX('2ª EVA'!AP21,'2ª EVA'!AQ21)*'2ª EVA'!AP$16 +
   '3ª EVA-solo'!AP21*'3ª EVA-solo'!AP$13
)
/('2ª EVA'!AP$16+'3ª EVA '!AP$13),""),"")</f>
        <v>0</v>
      </c>
      <c r="AQ21" s="122"/>
      <c r="AR21" s="105">
        <f ca="1">IFERROR(IF(AR$16&gt;0,(
   MAX('2ª EVA'!AR21,'2ª EVA'!AS21)*'2ª EVA'!AR$16 +
   '3ª EVA-solo'!AR21*'3ª EVA-solo'!AR$13
)
/('2ª EVA'!AR$16+'3ª EVA '!AR$13),""),"")</f>
        <v>0</v>
      </c>
      <c r="AS21" s="122"/>
      <c r="AT21" s="105">
        <f ca="1">IFERROR(IF(AT$16&gt;0,(
   MAX('2ª EVA'!AT21,'2ª EVA'!AU21)*'2ª EVA'!AT$16 +
   '3ª EVA-solo'!AT21*'3ª EVA-solo'!AT$13
)
/('2ª EVA'!AT$16+'3ª EVA '!AT$13),""),"")</f>
        <v>0</v>
      </c>
      <c r="AU21" s="122"/>
      <c r="AV21" s="105">
        <f ca="1">IFERROR(IF(AV$16&gt;0,(
   MAX('2ª EVA'!AV21,'2ª EVA'!AW21)*'2ª EVA'!AV$16 +
   '3ª EVA-solo'!AV21*'3ª EVA-solo'!AV$13
)
/('2ª EVA'!AV$16+'3ª EVA '!AV$13),""),"")</f>
        <v>0</v>
      </c>
      <c r="AW21" s="122"/>
      <c r="AX21" s="105">
        <f ca="1">IFERROR(IF(AX$16&gt;0,(
   MAX('2ª EVA'!AX21,'2ª EVA'!AY21)*'2ª EVA'!AX$16 +
   '3ª EVA-solo'!AX21*'3ª EVA-solo'!AX$13
)
/('2ª EVA'!AX$16+'3ª EVA '!AX$13),""),"")</f>
        <v>0</v>
      </c>
      <c r="AY21" s="122"/>
      <c r="AZ21" s="105" t="str">
        <f>IFERROR(IF(AZ$16&gt;0,(
   MAX('2ª EVA'!AZ21,'2ª EVA'!BA21)*'2ª EVA'!AZ$16 +
   '3ª EVA-solo'!AZ21*'3ª EVA-solo'!AZ$13
)
/('2ª EVA'!AZ$16+'3ª EVA '!AZ$13),""),"")</f>
        <v/>
      </c>
      <c r="BA21" s="122"/>
      <c r="BB21" s="121">
        <f ca="1">SUM(
   MAX(BC21,BD21)*BC$13,
   MAX(BE21,BF21)*BE$13,
   MAX(BG21,BH21)*BG$13,
   MAX(BI21,BJ21)*BI$13,
   MAX(BK21,BL21)*BK$13,
   MAX(BM21,BN21)*BM$13
)/BB$14</f>
        <v>0</v>
      </c>
      <c r="BC21" s="105">
        <f ca="1">IFERROR(IF(BC$16&gt;0,(
   MAX('2ª EVA'!BC21,'2ª EVA'!BD21)*'2ª EVA'!BC$16 +
   '3ª EVA-solo'!BC21*'3ª EVA-solo'!BC$13
)
/('2ª EVA'!BC$16+'3ª EVA '!BC$13),""),"")</f>
        <v>0</v>
      </c>
      <c r="BD21" s="122"/>
      <c r="BE21" s="105">
        <f ca="1">IFERROR(IF(BE$16&gt;0,(
   MAX('2ª EVA'!BE21,'2ª EVA'!BF21)*'2ª EVA'!BE$16 +
   '3ª EVA-solo'!BE21*'3ª EVA-solo'!BE$13
)
/('2ª EVA'!BE$16+'3ª EVA '!BE$13),""),"")</f>
        <v>0</v>
      </c>
      <c r="BF21" s="122"/>
      <c r="BG21" s="105">
        <f ca="1">IFERROR(IF(BG$16&gt;0,(
   MAX('2ª EVA'!BG21,'2ª EVA'!BH21)*'2ª EVA'!BG$16 +
   '3ª EVA-solo'!BG21*'3ª EVA-solo'!BG$13
)
/('2ª EVA'!BG$16+'3ª EVA '!BG$13),""),"")</f>
        <v>0</v>
      </c>
      <c r="BH21" s="122"/>
      <c r="BI21" s="105">
        <f ca="1">IFERROR(IF(BI$16&gt;0,(
   MAX('2ª EVA'!BI21,'2ª EVA'!BJ21)*'2ª EVA'!BI$16 +
   '3ª EVA-solo'!BI21*'3ª EVA-solo'!BI$13
)
/('2ª EVA'!BI$16+'3ª EVA '!BI$13),""),"")</f>
        <v>0</v>
      </c>
      <c r="BJ21" s="122"/>
      <c r="BK21" s="105" t="str">
        <f>IFERROR(IF(BK$16&gt;0,(
   MAX('2ª EVA'!BK21,'2ª EVA'!BL21)*'2ª EVA'!BK$16 +
   '3ª EVA-solo'!BK21*'3ª EVA-solo'!BK$13
)
/('2ª EVA'!BK$16+'3ª EVA '!BK$13),""),"")</f>
        <v/>
      </c>
      <c r="BL21" s="122"/>
      <c r="BM21" s="105" t="str">
        <f>IFERROR(IF(BM$16&gt;0,(
   MAX('2ª EVA'!BM21,'2ª EVA'!BN21)*'2ª EVA'!BM$16 +
   '3ª EVA-solo'!BM21*'3ª EVA-solo'!BM$13
)
/('2ª EVA'!BM$16+'3ª EVA '!BM$13),""),"")</f>
        <v/>
      </c>
      <c r="BN21" s="122"/>
      <c r="BO21" s="121">
        <f ca="1">IF(BO$17&gt;0,(SUM(
MAX(BP21,BQ21)*BP$16,
MAX(BR21,BS21)*BR$16,
MAX(BT21,BU21)*BT$16,
MAX(BV21,BW21)*BV$16,
MAX(BX21,BY21)*BX$16,
MAX(BZ21,CA21)*BZ$16
)/BO$17),)</f>
        <v>0</v>
      </c>
      <c r="BP21" s="105">
        <f ca="1">IFERROR(IF(BP$16&gt;0,(
   MAX('2ª EVA'!BP21,'2ª EVA'!BQ21)*'2ª EVA'!BP$16 +
   '3ª EVA-solo'!BP21*'3ª EVA-solo'!BP$13
)
/('2ª EVA'!BP$16+'3ª EVA '!BP$13),""),"")</f>
        <v>0</v>
      </c>
      <c r="BQ21" s="122"/>
      <c r="BR21" s="105" t="str">
        <f>IFERROR(IF(BR$16&gt;0,(
   MAX('2ª EVA'!BR21,'2ª EVA'!BS21)*'2ª EVA'!BR$16 +
   '3ª EVA-solo'!BR21*'3ª EVA-solo'!BR$13
)
/('2ª EVA'!BR$16+'3ª EVA '!BR$13),""),"")</f>
        <v/>
      </c>
      <c r="BS21" s="122"/>
      <c r="BT21" s="105" t="str">
        <f>IFERROR(IF(BT$16&gt;0,(
   MAX('2ª EVA'!BT21,'2ª EVA'!BU21)*'2ª EVA'!BT$16 +
   '3ª EVA-solo'!BT21*'3ª EVA-solo'!BT$13
)
/('2ª EVA'!BT$16+'3ª EVA '!BT$13),""),"")</f>
        <v/>
      </c>
      <c r="BU21" s="122"/>
      <c r="BV21" s="105" t="str">
        <f>IFERROR(IF(BV$16&gt;0,(
   MAX('2ª EVA'!BV21,'2ª EVA'!BW21)*'2ª EVA'!BV$16 +
   '3ª EVA-solo'!BV21*'3ª EVA-solo'!BV$13
)
/('2ª EVA'!BV$16+'3ª EVA '!BV$13),""),"")</f>
        <v/>
      </c>
      <c r="BW21" s="122"/>
      <c r="BX21" s="105" t="str">
        <f>IFERROR(IF(BX$16&gt;0,(
   MAX('2ª EVA'!BX21,'2ª EVA'!BY21)*'2ª EVA'!BX$16 +
   '3ª EVA-solo'!BX21*'3ª EVA-solo'!BX$13
)
/('2ª EVA'!BX$16+'3ª EVA '!BX$13),""),"")</f>
        <v/>
      </c>
      <c r="BY21" s="122"/>
      <c r="BZ21" s="105" t="str">
        <f>IFERROR(IF(BZ$16&gt;0,(
   MAX('2ª EVA'!BZ21,'2ª EVA'!CA21)*'2ª EVA'!BZ$16 +
   '2ª EVA-solo'!BZ21*'2ª EVA-solo'!BZ$13
)
/('2ª EVA'!BZ$16+'3ª EVA '!BZ$13),""),"")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8" x14ac:dyDescent="0.25">
      <c r="A22" s="65" t="str">
        <v>Tareas diarias</v>
      </c>
      <c r="B22" s="121">
        <f t="shared" ref="B22:B57" ca="1" si="45">SUM(
   MAX(C22,D22)*C$13,
   MAX(E22,F22)*E$13,
   MAX(G22,H22)*G$13,
   MAX(I22,J22)*I$13,
   MAX(K22,L22)*K$13,
   MAX(M22,N22)*M$13
)/B$14</f>
        <v>0</v>
      </c>
      <c r="C22" s="105">
        <f ca="1">IFERROR(IF(C$16&gt;0,(
   MAX('2ª EVA'!C22,'2ª EVA'!D22)*'2ª EVA'!C$16 +
   '3ª EVA-solo'!C22*'3ª EVA-solo'!C$13
)
/('2ª EVA'!C$16+'3ª EVA '!C$13),""),"")</f>
        <v>0</v>
      </c>
      <c r="D22" s="122"/>
      <c r="E22" s="105">
        <f ca="1">IFERROR(IF(E$16&gt;0,(
   MAX('2ª EVA'!E22,'2ª EVA'!F22)*'2ª EVA'!E$16 +
   '3ª EVA-solo'!E22*'3ª EVA-solo'!E$13
)
/('2ª EVA'!E$16+'3ª EVA '!E$13),""),"")</f>
        <v>0</v>
      </c>
      <c r="F22" s="122"/>
      <c r="G22" s="105">
        <f ca="1">IFERROR(IF(G$16&gt;0,(
   MAX('2ª EVA'!G22,'2ª EVA'!H22)*'2ª EVA'!G$16 +
   '3ª EVA-solo'!G22*'3ª EVA-solo'!G$13
)
/('2ª EVA'!G$16+'3ª EVA '!G$13),""),"")</f>
        <v>0</v>
      </c>
      <c r="H22" s="122"/>
      <c r="I22" s="105">
        <f ca="1">IFERROR(IF(I$16&gt;0,(
   MAX('2ª EVA'!I22,'2ª EVA'!J22)*'2ª EVA'!I$16 +
   '3ª EVA-solo'!I22*'3ª EVA-solo'!I$13
)
/('2ª EVA'!I$16+'3ª EVA '!I$13),""),"")</f>
        <v>0</v>
      </c>
      <c r="J22" s="122"/>
      <c r="K22" s="105">
        <f ca="1">IFERROR(IF(K$16&gt;0,(
   MAX('2ª EVA'!K22,'2ª EVA'!L22)*'2ª EVA'!K$16 +
   '3ª EVA-solo'!K22*'3ª EVA-solo'!K$13
)
/('2ª EVA'!K$16+'3ª EVA '!K$13),""),"")</f>
        <v>0</v>
      </c>
      <c r="L22" s="122"/>
      <c r="M22" s="105" t="str">
        <f>IFERROR(IF(M$16&gt;0,(
   MAX('2ª EVA'!M22,'2ª EVA'!N22)*'2ª EVA'!M$16 +
   '3ª EVA-solo'!M22*'3ª EVA-solo'!M$13
)
/('2ª EVA'!M$16+'3ª EVA '!M$13),""),"")</f>
        <v/>
      </c>
      <c r="N22" s="122"/>
      <c r="O22" s="121">
        <f t="shared" ref="O22:O57" ca="1" si="46">SUM(
   MAX(P22,Q22)*P$13,
   MAX(R22,S22)*R$13,
   MAX(T22,U22)*T$13,
   MAX(V22,W22)*V$13,
   MAX(X22,Y22)*X$13,
   MAX(Z22,AA22)*Z$13
)/O$14</f>
        <v>0</v>
      </c>
      <c r="P22" s="105">
        <f ca="1">IFERROR(IF(P$16&gt;0,(
   MAX('2ª EVA'!P22,'2ª EVA'!Q22)*'2ª EVA'!P$16 +
   '3ª EVA-solo'!P22*'3ª EVA-solo'!P$13
)
/('2ª EVA'!P$16+'3ª EVA '!P$13),""),"")</f>
        <v>0</v>
      </c>
      <c r="Q22" s="122"/>
      <c r="R22" s="105">
        <f ca="1">IFERROR(IF(R$16&gt;0,(
   MAX('2ª EVA'!R22,'2ª EVA'!S22)*'2ª EVA'!R$16 +
   '3ª EVA-solo'!R22*'3ª EVA-solo'!R$13
)
/('2ª EVA'!R$16+'3ª EVA '!R$13),""),"")</f>
        <v>0</v>
      </c>
      <c r="S22" s="122"/>
      <c r="T22" s="105">
        <f ca="1">IFERROR(IF(T$16&gt;0,(
   MAX('2ª EVA'!T22,'2ª EVA'!U22)*'2ª EVA'!T$16 +
   '3ª EVA-solo'!T22*'3ª EVA-solo'!T$13
)
/('2ª EVA'!T$16+'3ª EVA '!T$13),""),"")</f>
        <v>0</v>
      </c>
      <c r="U22" s="122"/>
      <c r="V22" s="105">
        <f ca="1">IFERROR(IF(V$16&gt;0,(
   MAX('2ª EVA'!V22,'2ª EVA'!W22)*'2ª EVA'!V$16 +
   '3ª EVA-solo'!V22*'3ª EVA-solo'!V$13
)
/('2ª EVA'!V$16+'3ª EVA '!V$13),""),"")</f>
        <v>0</v>
      </c>
      <c r="W22" s="122"/>
      <c r="X22" s="105">
        <f ca="1">IFERROR(IF(X$16&gt;0,(
   MAX('2ª EVA'!X22,'2ª EVA'!Y22)*'2ª EVA'!X$16 +
   '3ª EVA-solo'!X22*'3ª EVA-solo'!X$13
)
/('2ª EVA'!X$16+'3ª EVA '!X$13),""),"")</f>
        <v>0</v>
      </c>
      <c r="Y22" s="122"/>
      <c r="Z22" s="105" t="str">
        <f>IFERROR(IF(Z$16&gt;0,(
   MAX('2ª EVA'!Z22,'2ª EVA'!AA22)*'2ª EVA'!Z$16 +
   '3ª EVA-solo'!Z22*'3ª EVA-solo'!Z$13
)
/('2ª EVA'!Z$16+'3ª EVA '!Z$13),""),"")</f>
        <v/>
      </c>
      <c r="AA22" s="122"/>
      <c r="AB22" s="121">
        <f t="shared" ref="AB22:AB57" ca="1" si="47">SUM(
   MAX(AC22,AD22)*AC$13,
   MAX(AE22,AF22)*AE$13,
   MAX(AG22,AH22)*AG$13,
   MAX(AI22,AJ22)*AI$13,
   MAX(AK22,AL22)*AK$13,
   MAX(AM22,AN22)*AM$13
)/AB$14</f>
        <v>0</v>
      </c>
      <c r="AC22" s="105">
        <f ca="1">IFERROR(IF(AC$16&gt;0,(
   MAX('2ª EVA'!AC22,'2ª EVA'!AD22)*'2ª EVA'!AC$16 +
   '3ª EVA-solo'!AC22*'3ª EVA-solo'!AC$13
)
/('2ª EVA'!AC$16+'3ª EVA '!AC$13),""),"")</f>
        <v>0</v>
      </c>
      <c r="AD22" s="122"/>
      <c r="AE22" s="105" t="str">
        <f>IFERROR(IF(AE$16&gt;0,(
   MAX('2ª EVA'!AE22,'2ª EVA'!AF22)*'2ª EVA'!AE$16 +
   '3ª EVA-solo'!AE22*'3ª EVA-solo'!AE$13
)
/('2ª EVA'!AE$16+'3ª EVA '!AE$13),""),"")</f>
        <v/>
      </c>
      <c r="AF22" s="122"/>
      <c r="AG22" s="105">
        <f ca="1">IFERROR(IF(AG$16&gt;0,(
   MAX('2ª EVA'!AG22,'2ª EVA'!AH22)*'2ª EVA'!AG$16 +
   '3ª EVA-solo'!AG22*'3ª EVA-solo'!AG$13
)
/('2ª EVA'!AG$16+'3ª EVA '!AG$13),""),"")</f>
        <v>0</v>
      </c>
      <c r="AH22" s="122"/>
      <c r="AI22" s="105">
        <f ca="1">IFERROR(IF(AI$16&gt;0,(
   MAX('2ª EVA'!AI22,'2ª EVA'!AJ22)*'2ª EVA'!AI$16 +
   '3ª EVA-solo'!AI22*'3ª EVA-solo'!AI$13
)
/('2ª EVA'!AI$16+'3ª EVA '!AI$13),""),"")</f>
        <v>0</v>
      </c>
      <c r="AJ22" s="122"/>
      <c r="AK22" s="105">
        <f ca="1">IFERROR(IF(AK$16&gt;0,(
   MAX('2ª EVA'!AK22,'2ª EVA'!AL22)*'2ª EVA'!AK$16 +
   '3ª EVA-solo'!AK22*'3ª EVA-solo'!AK$13
)
/('2ª EVA'!AK$16+'3ª EVA '!AK$13),""),"")</f>
        <v>0</v>
      </c>
      <c r="AL22" s="122"/>
      <c r="AM22" s="105" t="str">
        <f>IFERROR(IF(AM$16&gt;0,(
   MAX('2ª EVA'!AM22,'2ª EVA'!AN22)*'2ª EVA'!AM$16 +
   '3ª EVA-solo'!AM22*'3ª EVA-solo'!AM$13
)
/('2ª EVA'!AM$16+'3ª EVA '!AM$13),""),"")</f>
        <v/>
      </c>
      <c r="AN22" s="122"/>
      <c r="AO22" s="121">
        <f t="shared" ref="AO22:AO57" ca="1" si="48">SUM(
   MAX(AP22,AQ22)*AP$13,
   MAX(AR22,AS22)*AR$13,
   MAX(AT22,AU22)*AT$13,
   MAX(AV22,AW22)*AV$13,
   MAX(AX22,AY22)*AX$13,
   MAX(AZ22,BA22)*AZ$13
)/AO$14</f>
        <v>0</v>
      </c>
      <c r="AP22" s="105">
        <f ca="1">IFERROR(IF(AP$16&gt;0,(
   MAX('2ª EVA'!AP22,'2ª EVA'!AQ22)*'2ª EVA'!AP$16 +
   '3ª EVA-solo'!AP22*'3ª EVA-solo'!AP$13
)
/('2ª EVA'!AP$16+'3ª EVA '!AP$13),""),"")</f>
        <v>0</v>
      </c>
      <c r="AQ22" s="122"/>
      <c r="AR22" s="105">
        <f ca="1">IFERROR(IF(AR$16&gt;0,(
   MAX('2ª EVA'!AR22,'2ª EVA'!AS22)*'2ª EVA'!AR$16 +
   '3ª EVA-solo'!AR22*'3ª EVA-solo'!AR$13
)
/('2ª EVA'!AR$16+'3ª EVA '!AR$13),""),"")</f>
        <v>0</v>
      </c>
      <c r="AS22" s="122"/>
      <c r="AT22" s="105">
        <f ca="1">IFERROR(IF(AT$16&gt;0,(
   MAX('2ª EVA'!AT22,'2ª EVA'!AU22)*'2ª EVA'!AT$16 +
   '3ª EVA-solo'!AT22*'3ª EVA-solo'!AT$13
)
/('2ª EVA'!AT$16+'3ª EVA '!AT$13),""),"")</f>
        <v>0</v>
      </c>
      <c r="AU22" s="122"/>
      <c r="AV22" s="105">
        <f ca="1">IFERROR(IF(AV$16&gt;0,(
   MAX('2ª EVA'!AV22,'2ª EVA'!AW22)*'2ª EVA'!AV$16 +
   '3ª EVA-solo'!AV22*'3ª EVA-solo'!AV$13
)
/('2ª EVA'!AV$16+'3ª EVA '!AV$13),""),"")</f>
        <v>0</v>
      </c>
      <c r="AW22" s="122"/>
      <c r="AX22" s="105">
        <f ca="1">IFERROR(IF(AX$16&gt;0,(
   MAX('2ª EVA'!AX22,'2ª EVA'!AY22)*'2ª EVA'!AX$16 +
   '3ª EVA-solo'!AX22*'3ª EVA-solo'!AX$13
)
/('2ª EVA'!AX$16+'3ª EVA '!AX$13),""),"")</f>
        <v>0</v>
      </c>
      <c r="AY22" s="122"/>
      <c r="AZ22" s="105" t="str">
        <f>IFERROR(IF(AZ$16&gt;0,(
   MAX('2ª EVA'!AZ22,'2ª EVA'!BA22)*'2ª EVA'!AZ$16 +
   '3ª EVA-solo'!AZ22*'3ª EVA-solo'!AZ$13
)
/('2ª EVA'!AZ$16+'3ª EVA '!AZ$13),""),"")</f>
        <v/>
      </c>
      <c r="BA22" s="122"/>
      <c r="BB22" s="121">
        <f t="shared" ref="BB22:BB57" ca="1" si="49">SUM(
   MAX(BC22,BD22)*BC$13,
   MAX(BE22,BF22)*BE$13,
   MAX(BG22,BH22)*BG$13,
   MAX(BI22,BJ22)*BI$13,
   MAX(BK22,BL22)*BK$13,
   MAX(BM22,BN22)*BM$13
)/BB$14</f>
        <v>0</v>
      </c>
      <c r="BC22" s="105">
        <f ca="1">IFERROR(IF(BC$16&gt;0,(
   MAX('2ª EVA'!BC22,'2ª EVA'!BD22)*'2ª EVA'!BC$16 +
   '3ª EVA-solo'!BC22*'3ª EVA-solo'!BC$13
)
/('2ª EVA'!BC$16+'3ª EVA '!BC$13),""),"")</f>
        <v>0</v>
      </c>
      <c r="BD22" s="122"/>
      <c r="BE22" s="105">
        <f ca="1">IFERROR(IF(BE$16&gt;0,(
   MAX('2ª EVA'!BE22,'2ª EVA'!BF22)*'2ª EVA'!BE$16 +
   '3ª EVA-solo'!BE22*'3ª EVA-solo'!BE$13
)
/('2ª EVA'!BE$16+'3ª EVA '!BE$13),""),"")</f>
        <v>0</v>
      </c>
      <c r="BF22" s="122"/>
      <c r="BG22" s="105">
        <f ca="1">IFERROR(IF(BG$16&gt;0,(
   MAX('2ª EVA'!BG22,'2ª EVA'!BH22)*'2ª EVA'!BG$16 +
   '3ª EVA-solo'!BG22*'3ª EVA-solo'!BG$13
)
/('2ª EVA'!BG$16+'3ª EVA '!BG$13),""),"")</f>
        <v>0</v>
      </c>
      <c r="BH22" s="122"/>
      <c r="BI22" s="105">
        <f ca="1">IFERROR(IF(BI$16&gt;0,(
   MAX('2ª EVA'!BI22,'2ª EVA'!BJ22)*'2ª EVA'!BI$16 +
   '3ª EVA-solo'!BI22*'3ª EVA-solo'!BI$13
)
/('2ª EVA'!BI$16+'3ª EVA '!BI$13),""),"")</f>
        <v>0</v>
      </c>
      <c r="BJ22" s="122"/>
      <c r="BK22" s="105" t="str">
        <f>IFERROR(IF(BK$16&gt;0,(
   MAX('2ª EVA'!BK22,'2ª EVA'!BL22)*'2ª EVA'!BK$16 +
   '3ª EVA-solo'!BK22*'3ª EVA-solo'!BK$13
)
/('2ª EVA'!BK$16+'3ª EVA '!BK$13),""),"")</f>
        <v/>
      </c>
      <c r="BL22" s="122"/>
      <c r="BM22" s="105" t="str">
        <f>IFERROR(IF(BM$16&gt;0,(
   MAX('2ª EVA'!BM22,'2ª EVA'!BN22)*'2ª EVA'!BM$16 +
   '3ª EVA-solo'!BM22*'3ª EVA-solo'!BM$13
)
/('2ª EVA'!BM$16+'3ª EVA '!BM$13),""),"")</f>
        <v/>
      </c>
      <c r="BN22" s="122"/>
      <c r="BO22" s="121">
        <f t="shared" ref="BO22:BO57" ca="1" si="50">IF(BO$17&gt;0,(SUM(
MAX(BP22,BQ22)*BP$16,
MAX(BR22,BS22)*BR$16,
MAX(BT22,BU22)*BT$16,
MAX(BV22,BW22)*BV$16,
MAX(BX22,BY22)*BX$16,
MAX(BZ22,CA22)*BZ$16
)/BO$17),)</f>
        <v>0</v>
      </c>
      <c r="BP22" s="105">
        <f ca="1">IFERROR(IF(BP$16&gt;0,(
   MAX('2ª EVA'!BP22,'2ª EVA'!BQ22)*'2ª EVA'!BP$16 +
   '3ª EVA-solo'!BP22*'3ª EVA-solo'!BP$13
)
/('2ª EVA'!BP$16+'3ª EVA '!BP$13),""),"")</f>
        <v>0</v>
      </c>
      <c r="BQ22" s="122"/>
      <c r="BR22" s="105" t="str">
        <f>IFERROR(IF(BR$16&gt;0,(
   MAX('2ª EVA'!BR22,'2ª EVA'!BS22)*'2ª EVA'!BR$16 +
   '3ª EVA-solo'!BR22*'3ª EVA-solo'!BR$13
)
/('2ª EVA'!BR$16+'3ª EVA '!BR$13),""),"")</f>
        <v/>
      </c>
      <c r="BS22" s="122"/>
      <c r="BT22" s="105" t="str">
        <f>IFERROR(IF(BT$16&gt;0,(
   MAX('2ª EVA'!BT22,'2ª EVA'!BU22)*'2ª EVA'!BT$16 +
   '3ª EVA-solo'!BT22*'3ª EVA-solo'!BT$13
)
/('2ª EVA'!BT$16+'3ª EVA '!BT$13),""),"")</f>
        <v/>
      </c>
      <c r="BU22" s="122"/>
      <c r="BV22" s="105" t="str">
        <f>IFERROR(IF(BV$16&gt;0,(
   MAX('2ª EVA'!BV22,'2ª EVA'!BW22)*'2ª EVA'!BV$16 +
   '3ª EVA-solo'!BV22*'3ª EVA-solo'!BV$13
)
/('2ª EVA'!BV$16+'3ª EVA '!BV$13),""),"")</f>
        <v/>
      </c>
      <c r="BW22" s="122"/>
      <c r="BX22" s="105" t="str">
        <f>IFERROR(IF(BX$16&gt;0,(
   MAX('2ª EVA'!BX22,'2ª EVA'!BY22)*'2ª EVA'!BX$16 +
   '3ª EVA-solo'!BX22*'3ª EVA-solo'!BX$13
)
/('2ª EVA'!BX$16+'3ª EVA '!BX$13),""),"")</f>
        <v/>
      </c>
      <c r="BY22" s="122"/>
      <c r="BZ22" s="105" t="str">
        <f>IFERROR(IF(BZ$16&gt;0,(
   MAX('2ª EVA'!BZ22,'2ª EVA'!CA22)*'2ª EVA'!BZ$16 +
   '2ª EVA-solo'!BZ22*'2ª EVA-solo'!BZ$13
)
/('2ª EVA'!BZ$16+'3ª EVA '!BZ$13),""),"")</f>
        <v/>
      </c>
      <c r="CA22" s="122"/>
      <c r="CB22" s="136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8" x14ac:dyDescent="0.25">
      <c r="A23" s="65" t="str">
        <v>Trabajo de investigación</v>
      </c>
      <c r="B23" s="121">
        <f t="shared" ca="1" si="45"/>
        <v>0</v>
      </c>
      <c r="C23" s="105">
        <f ca="1">IFERROR(IF(C$16&gt;0,(
   MAX('2ª EVA'!C23,'2ª EVA'!D23)*'2ª EVA'!C$16 +
   '3ª EVA-solo'!C23*'3ª EVA-solo'!C$13
)
/('2ª EVA'!C$16+'3ª EVA '!C$13),""),"")</f>
        <v>0</v>
      </c>
      <c r="D23" s="122"/>
      <c r="E23" s="105">
        <f ca="1">IFERROR(IF(E$16&gt;0,(
   MAX('2ª EVA'!E23,'2ª EVA'!F23)*'2ª EVA'!E$16 +
   '3ª EVA-solo'!E23*'3ª EVA-solo'!E$13
)
/('2ª EVA'!E$16+'3ª EVA '!E$13),""),"")</f>
        <v>0</v>
      </c>
      <c r="F23" s="122"/>
      <c r="G23" s="105">
        <f ca="1">IFERROR(IF(G$16&gt;0,(
   MAX('2ª EVA'!G23,'2ª EVA'!H23)*'2ª EVA'!G$16 +
   '3ª EVA-solo'!G23*'3ª EVA-solo'!G$13
)
/('2ª EVA'!G$16+'3ª EVA '!G$13),""),"")</f>
        <v>0</v>
      </c>
      <c r="H23" s="122"/>
      <c r="I23" s="105">
        <f ca="1">IFERROR(IF(I$16&gt;0,(
   MAX('2ª EVA'!I23,'2ª EVA'!J23)*'2ª EVA'!I$16 +
   '3ª EVA-solo'!I23*'3ª EVA-solo'!I$13
)
/('2ª EVA'!I$16+'3ª EVA '!I$13),""),"")</f>
        <v>0</v>
      </c>
      <c r="J23" s="122"/>
      <c r="K23" s="105">
        <f ca="1">IFERROR(IF(K$16&gt;0,(
   MAX('2ª EVA'!K23,'2ª EVA'!L23)*'2ª EVA'!K$16 +
   '3ª EVA-solo'!K23*'3ª EVA-solo'!K$13
)
/('2ª EVA'!K$16+'3ª EVA '!K$13),""),"")</f>
        <v>0</v>
      </c>
      <c r="L23" s="122"/>
      <c r="M23" s="105" t="str">
        <f>IFERROR(IF(M$16&gt;0,(
   MAX('2ª EVA'!M23,'2ª EVA'!N23)*'2ª EVA'!M$16 +
   '3ª EVA-solo'!M23*'3ª EVA-solo'!M$13
)
/('2ª EVA'!M$16+'3ª EVA '!M$13),""),"")</f>
        <v/>
      </c>
      <c r="N23" s="122"/>
      <c r="O23" s="121">
        <f t="shared" ca="1" si="46"/>
        <v>0</v>
      </c>
      <c r="P23" s="105">
        <f ca="1">IFERROR(IF(P$16&gt;0,(
   MAX('2ª EVA'!P23,'2ª EVA'!Q23)*'2ª EVA'!P$16 +
   '3ª EVA-solo'!P23*'3ª EVA-solo'!P$13
)
/('2ª EVA'!P$16+'3ª EVA '!P$13),""),"")</f>
        <v>0</v>
      </c>
      <c r="Q23" s="122"/>
      <c r="R23" s="105">
        <f ca="1">IFERROR(IF(R$16&gt;0,(
   MAX('2ª EVA'!R23,'2ª EVA'!S23)*'2ª EVA'!R$16 +
   '3ª EVA-solo'!R23*'3ª EVA-solo'!R$13
)
/('2ª EVA'!R$16+'3ª EVA '!R$13),""),"")</f>
        <v>0</v>
      </c>
      <c r="S23" s="122"/>
      <c r="T23" s="105">
        <f ca="1">IFERROR(IF(T$16&gt;0,(
   MAX('2ª EVA'!T23,'2ª EVA'!U23)*'2ª EVA'!T$16 +
   '3ª EVA-solo'!T23*'3ª EVA-solo'!T$13
)
/('2ª EVA'!T$16+'3ª EVA '!T$13),""),"")</f>
        <v>0</v>
      </c>
      <c r="U23" s="122"/>
      <c r="V23" s="105">
        <f ca="1">IFERROR(IF(V$16&gt;0,(
   MAX('2ª EVA'!V23,'2ª EVA'!W23)*'2ª EVA'!V$16 +
   '3ª EVA-solo'!V23*'3ª EVA-solo'!V$13
)
/('2ª EVA'!V$16+'3ª EVA '!V$13),""),"")</f>
        <v>0</v>
      </c>
      <c r="W23" s="122"/>
      <c r="X23" s="105">
        <f ca="1">IFERROR(IF(X$16&gt;0,(
   MAX('2ª EVA'!X23,'2ª EVA'!Y23)*'2ª EVA'!X$16 +
   '3ª EVA-solo'!X23*'3ª EVA-solo'!X$13
)
/('2ª EVA'!X$16+'3ª EVA '!X$13),""),"")</f>
        <v>0</v>
      </c>
      <c r="Y23" s="122"/>
      <c r="Z23" s="105" t="str">
        <f>IFERROR(IF(Z$16&gt;0,(
   MAX('2ª EVA'!Z23,'2ª EVA'!AA23)*'2ª EVA'!Z$16 +
   '3ª EVA-solo'!Z23*'3ª EVA-solo'!Z$13
)
/('2ª EVA'!Z$16+'3ª EVA '!Z$13),""),"")</f>
        <v/>
      </c>
      <c r="AA23" s="122"/>
      <c r="AB23" s="121">
        <f t="shared" ca="1" si="47"/>
        <v>0</v>
      </c>
      <c r="AC23" s="105">
        <f ca="1">IFERROR(IF(AC$16&gt;0,(
   MAX('2ª EVA'!AC23,'2ª EVA'!AD23)*'2ª EVA'!AC$16 +
   '3ª EVA-solo'!AC23*'3ª EVA-solo'!AC$13
)
/('2ª EVA'!AC$16+'3ª EVA '!AC$13),""),"")</f>
        <v>0</v>
      </c>
      <c r="AD23" s="122"/>
      <c r="AE23" s="105" t="str">
        <f>IFERROR(IF(AE$16&gt;0,(
   MAX('2ª EVA'!AE23,'2ª EVA'!AF23)*'2ª EVA'!AE$16 +
   '3ª EVA-solo'!AE23*'3ª EVA-solo'!AE$13
)
/('2ª EVA'!AE$16+'3ª EVA '!AE$13),""),"")</f>
        <v/>
      </c>
      <c r="AF23" s="122"/>
      <c r="AG23" s="105">
        <f ca="1">IFERROR(IF(AG$16&gt;0,(
   MAX('2ª EVA'!AG23,'2ª EVA'!AH23)*'2ª EVA'!AG$16 +
   '3ª EVA-solo'!AG23*'3ª EVA-solo'!AG$13
)
/('2ª EVA'!AG$16+'3ª EVA '!AG$13),""),"")</f>
        <v>0</v>
      </c>
      <c r="AH23" s="122"/>
      <c r="AI23" s="105">
        <f ca="1">IFERROR(IF(AI$16&gt;0,(
   MAX('2ª EVA'!AI23,'2ª EVA'!AJ23)*'2ª EVA'!AI$16 +
   '3ª EVA-solo'!AI23*'3ª EVA-solo'!AI$13
)
/('2ª EVA'!AI$16+'3ª EVA '!AI$13),""),"")</f>
        <v>0</v>
      </c>
      <c r="AJ23" s="122"/>
      <c r="AK23" s="105">
        <f ca="1">IFERROR(IF(AK$16&gt;0,(
   MAX('2ª EVA'!AK23,'2ª EVA'!AL23)*'2ª EVA'!AK$16 +
   '3ª EVA-solo'!AK23*'3ª EVA-solo'!AK$13
)
/('2ª EVA'!AK$16+'3ª EVA '!AK$13),""),"")</f>
        <v>0</v>
      </c>
      <c r="AL23" s="122"/>
      <c r="AM23" s="105" t="str">
        <f>IFERROR(IF(AM$16&gt;0,(
   MAX('2ª EVA'!AM23,'2ª EVA'!AN23)*'2ª EVA'!AM$16 +
   '3ª EVA-solo'!AM23*'3ª EVA-solo'!AM$13
)
/('2ª EVA'!AM$16+'3ª EVA '!AM$13),""),"")</f>
        <v/>
      </c>
      <c r="AN23" s="122"/>
      <c r="AO23" s="121">
        <f t="shared" ca="1" si="48"/>
        <v>0</v>
      </c>
      <c r="AP23" s="105">
        <f ca="1">IFERROR(IF(AP$16&gt;0,(
   MAX('2ª EVA'!AP23,'2ª EVA'!AQ23)*'2ª EVA'!AP$16 +
   '3ª EVA-solo'!AP23*'3ª EVA-solo'!AP$13
)
/('2ª EVA'!AP$16+'3ª EVA '!AP$13),""),"")</f>
        <v>0</v>
      </c>
      <c r="AQ23" s="122"/>
      <c r="AR23" s="105">
        <f ca="1">IFERROR(IF(AR$16&gt;0,(
   MAX('2ª EVA'!AR23,'2ª EVA'!AS23)*'2ª EVA'!AR$16 +
   '3ª EVA-solo'!AR23*'3ª EVA-solo'!AR$13
)
/('2ª EVA'!AR$16+'3ª EVA '!AR$13),""),"")</f>
        <v>0</v>
      </c>
      <c r="AS23" s="122"/>
      <c r="AT23" s="105">
        <f ca="1">IFERROR(IF(AT$16&gt;0,(
   MAX('2ª EVA'!AT23,'2ª EVA'!AU23)*'2ª EVA'!AT$16 +
   '3ª EVA-solo'!AT23*'3ª EVA-solo'!AT$13
)
/('2ª EVA'!AT$16+'3ª EVA '!AT$13),""),"")</f>
        <v>0</v>
      </c>
      <c r="AU23" s="122"/>
      <c r="AV23" s="105">
        <f ca="1">IFERROR(IF(AV$16&gt;0,(
   MAX('2ª EVA'!AV23,'2ª EVA'!AW23)*'2ª EVA'!AV$16 +
   '3ª EVA-solo'!AV23*'3ª EVA-solo'!AV$13
)
/('2ª EVA'!AV$16+'3ª EVA '!AV$13),""),"")</f>
        <v>0</v>
      </c>
      <c r="AW23" s="122"/>
      <c r="AX23" s="105">
        <f ca="1">IFERROR(IF(AX$16&gt;0,(
   MAX('2ª EVA'!AX23,'2ª EVA'!AY23)*'2ª EVA'!AX$16 +
   '3ª EVA-solo'!AX23*'3ª EVA-solo'!AX$13
)
/('2ª EVA'!AX$16+'3ª EVA '!AX$13),""),"")</f>
        <v>0</v>
      </c>
      <c r="AY23" s="122"/>
      <c r="AZ23" s="105" t="str">
        <f>IFERROR(IF(AZ$16&gt;0,(
   MAX('2ª EVA'!AZ23,'2ª EVA'!BA23)*'2ª EVA'!AZ$16 +
   '3ª EVA-solo'!AZ23*'3ª EVA-solo'!AZ$13
)
/('2ª EVA'!AZ$16+'3ª EVA '!AZ$13),""),"")</f>
        <v/>
      </c>
      <c r="BA23" s="122"/>
      <c r="BB23" s="121">
        <f t="shared" ca="1" si="49"/>
        <v>0</v>
      </c>
      <c r="BC23" s="105">
        <f ca="1">IFERROR(IF(BC$16&gt;0,(
   MAX('2ª EVA'!BC23,'2ª EVA'!BD23)*'2ª EVA'!BC$16 +
   '3ª EVA-solo'!BC23*'3ª EVA-solo'!BC$13
)
/('2ª EVA'!BC$16+'3ª EVA '!BC$13),""),"")</f>
        <v>0</v>
      </c>
      <c r="BD23" s="122"/>
      <c r="BE23" s="105">
        <f ca="1">IFERROR(IF(BE$16&gt;0,(
   MAX('2ª EVA'!BE23,'2ª EVA'!BF23)*'2ª EVA'!BE$16 +
   '3ª EVA-solo'!BE23*'3ª EVA-solo'!BE$13
)
/('2ª EVA'!BE$16+'3ª EVA '!BE$13),""),"")</f>
        <v>0</v>
      </c>
      <c r="BF23" s="122"/>
      <c r="BG23" s="105">
        <f ca="1">IFERROR(IF(BG$16&gt;0,(
   MAX('2ª EVA'!BG23,'2ª EVA'!BH23)*'2ª EVA'!BG$16 +
   '3ª EVA-solo'!BG23*'3ª EVA-solo'!BG$13
)
/('2ª EVA'!BG$16+'3ª EVA '!BG$13),""),"")</f>
        <v>0</v>
      </c>
      <c r="BH23" s="122"/>
      <c r="BI23" s="105">
        <f ca="1">IFERROR(IF(BI$16&gt;0,(
   MAX('2ª EVA'!BI23,'2ª EVA'!BJ23)*'2ª EVA'!BI$16 +
   '3ª EVA-solo'!BI23*'3ª EVA-solo'!BI$13
)
/('2ª EVA'!BI$16+'3ª EVA '!BI$13),""),"")</f>
        <v>0</v>
      </c>
      <c r="BJ23" s="122"/>
      <c r="BK23" s="105" t="str">
        <f>IFERROR(IF(BK$16&gt;0,(
   MAX('2ª EVA'!BK23,'2ª EVA'!BL23)*'2ª EVA'!BK$16 +
   '3ª EVA-solo'!BK23*'3ª EVA-solo'!BK$13
)
/('2ª EVA'!BK$16+'3ª EVA '!BK$13),""),"")</f>
        <v/>
      </c>
      <c r="BL23" s="122"/>
      <c r="BM23" s="105" t="str">
        <f>IFERROR(IF(BM$16&gt;0,(
   MAX('2ª EVA'!BM23,'2ª EVA'!BN23)*'2ª EVA'!BM$16 +
   '3ª EVA-solo'!BM23*'3ª EVA-solo'!BM$13
)
/('2ª EVA'!BM$16+'3ª EVA '!BM$13),""),"")</f>
        <v/>
      </c>
      <c r="BN23" s="122"/>
      <c r="BO23" s="121">
        <f t="shared" ca="1" si="50"/>
        <v>0</v>
      </c>
      <c r="BP23" s="105">
        <f ca="1">IFERROR(IF(BP$16&gt;0,(
   MAX('2ª EVA'!BP23,'2ª EVA'!BQ23)*'2ª EVA'!BP$16 +
   '3ª EVA-solo'!BP23*'3ª EVA-solo'!BP$13
)
/('2ª EVA'!BP$16+'3ª EVA '!BP$13),""),"")</f>
        <v>0</v>
      </c>
      <c r="BQ23" s="122"/>
      <c r="BR23" s="105" t="str">
        <f>IFERROR(IF(BR$16&gt;0,(
   MAX('2ª EVA'!BR23,'2ª EVA'!BS23)*'2ª EVA'!BR$16 +
   '3ª EVA-solo'!BR23*'3ª EVA-solo'!BR$13
)
/('2ª EVA'!BR$16+'3ª EVA '!BR$13),""),"")</f>
        <v/>
      </c>
      <c r="BS23" s="122"/>
      <c r="BT23" s="105" t="str">
        <f>IFERROR(IF(BT$16&gt;0,(
   MAX('2ª EVA'!BT23,'2ª EVA'!BU23)*'2ª EVA'!BT$16 +
   '3ª EVA-solo'!BT23*'3ª EVA-solo'!BT$13
)
/('2ª EVA'!BT$16+'3ª EVA '!BT$13),""),"")</f>
        <v/>
      </c>
      <c r="BU23" s="122"/>
      <c r="BV23" s="105" t="str">
        <f>IFERROR(IF(BV$16&gt;0,(
   MAX('2ª EVA'!BV23,'2ª EVA'!BW23)*'2ª EVA'!BV$16 +
   '3ª EVA-solo'!BV23*'3ª EVA-solo'!BV$13
)
/('2ª EVA'!BV$16+'3ª EVA '!BV$13),""),"")</f>
        <v/>
      </c>
      <c r="BW23" s="122"/>
      <c r="BX23" s="105" t="str">
        <f>IFERROR(IF(BX$16&gt;0,(
   MAX('2ª EVA'!BX23,'2ª EVA'!BY23)*'2ª EVA'!BX$16 +
   '3ª EVA-solo'!BX23*'3ª EVA-solo'!BX$13
)
/('2ª EVA'!BX$16+'3ª EVA '!BX$13),""),"")</f>
        <v/>
      </c>
      <c r="BY23" s="122"/>
      <c r="BZ23" s="105" t="str">
        <f>IFERROR(IF(BZ$16&gt;0,(
   MAX('2ª EVA'!BZ23,'2ª EVA'!CA23)*'2ª EVA'!BZ$16 +
   '2ª EVA-solo'!BZ23*'2ª EVA-solo'!BZ$13
)
/('2ª EVA'!BZ$16+'3ª EVA '!BZ$13),""),"")</f>
        <v/>
      </c>
      <c r="CA23" s="122"/>
      <c r="CB23" s="136">
        <f t="shared" ca="1" si="51"/>
        <v>0</v>
      </c>
    </row>
    <row r="24" spans="1:82" ht="18" x14ac:dyDescent="0.25">
      <c r="A24" s="65" t="str">
        <v>Trabajo en grupo</v>
      </c>
      <c r="B24" s="121">
        <f t="shared" ca="1" si="45"/>
        <v>0</v>
      </c>
      <c r="C24" s="105">
        <f ca="1">IFERROR(IF(C$16&gt;0,(
   MAX('2ª EVA'!C24,'2ª EVA'!D24)*'2ª EVA'!C$16 +
   '3ª EVA-solo'!C24*'3ª EVA-solo'!C$13
)
/('2ª EVA'!C$16+'3ª EVA '!C$13),""),"")</f>
        <v>0</v>
      </c>
      <c r="D24" s="122"/>
      <c r="E24" s="105">
        <f ca="1">IFERROR(IF(E$16&gt;0,(
   MAX('2ª EVA'!E24,'2ª EVA'!F24)*'2ª EVA'!E$16 +
   '3ª EVA-solo'!E24*'3ª EVA-solo'!E$13
)
/('2ª EVA'!E$16+'3ª EVA '!E$13),""),"")</f>
        <v>0</v>
      </c>
      <c r="F24" s="122"/>
      <c r="G24" s="105">
        <f ca="1">IFERROR(IF(G$16&gt;0,(
   MAX('2ª EVA'!G24,'2ª EVA'!H24)*'2ª EVA'!G$16 +
   '3ª EVA-solo'!G24*'3ª EVA-solo'!G$13
)
/('2ª EVA'!G$16+'3ª EVA '!G$13),""),"")</f>
        <v>0</v>
      </c>
      <c r="H24" s="122"/>
      <c r="I24" s="105">
        <f ca="1">IFERROR(IF(I$16&gt;0,(
   MAX('2ª EVA'!I24,'2ª EVA'!J24)*'2ª EVA'!I$16 +
   '3ª EVA-solo'!I24*'3ª EVA-solo'!I$13
)
/('2ª EVA'!I$16+'3ª EVA '!I$13),""),"")</f>
        <v>0</v>
      </c>
      <c r="J24" s="122"/>
      <c r="K24" s="105">
        <f ca="1">IFERROR(IF(K$16&gt;0,(
   MAX('2ª EVA'!K24,'2ª EVA'!L24)*'2ª EVA'!K$16 +
   '3ª EVA-solo'!K24*'3ª EVA-solo'!K$13
)
/('2ª EVA'!K$16+'3ª EVA '!K$13),""),"")</f>
        <v>0</v>
      </c>
      <c r="L24" s="122"/>
      <c r="M24" s="105" t="str">
        <f>IFERROR(IF(M$16&gt;0,(
   MAX('2ª EVA'!M24,'2ª EVA'!N24)*'2ª EVA'!M$16 +
   '3ª EVA-solo'!M24*'3ª EVA-solo'!M$13
)
/('2ª EVA'!M$16+'3ª EVA '!M$13),""),"")</f>
        <v/>
      </c>
      <c r="N24" s="122"/>
      <c r="O24" s="121">
        <f t="shared" ca="1" si="46"/>
        <v>0</v>
      </c>
      <c r="P24" s="105">
        <f ca="1">IFERROR(IF(P$16&gt;0,(
   MAX('2ª EVA'!P24,'2ª EVA'!Q24)*'2ª EVA'!P$16 +
   '3ª EVA-solo'!P24*'3ª EVA-solo'!P$13
)
/('2ª EVA'!P$16+'3ª EVA '!P$13),""),"")</f>
        <v>0</v>
      </c>
      <c r="Q24" s="122"/>
      <c r="R24" s="105">
        <f ca="1">IFERROR(IF(R$16&gt;0,(
   MAX('2ª EVA'!R24,'2ª EVA'!S24)*'2ª EVA'!R$16 +
   '3ª EVA-solo'!R24*'3ª EVA-solo'!R$13
)
/('2ª EVA'!R$16+'3ª EVA '!R$13),""),"")</f>
        <v>0</v>
      </c>
      <c r="S24" s="122"/>
      <c r="T24" s="105">
        <f ca="1">IFERROR(IF(T$16&gt;0,(
   MAX('2ª EVA'!T24,'2ª EVA'!U24)*'2ª EVA'!T$16 +
   '3ª EVA-solo'!T24*'3ª EVA-solo'!T$13
)
/('2ª EVA'!T$16+'3ª EVA '!T$13),""),"")</f>
        <v>0</v>
      </c>
      <c r="U24" s="122"/>
      <c r="V24" s="105">
        <f ca="1">IFERROR(IF(V$16&gt;0,(
   MAX('2ª EVA'!V24,'2ª EVA'!W24)*'2ª EVA'!V$16 +
   '3ª EVA-solo'!V24*'3ª EVA-solo'!V$13
)
/('2ª EVA'!V$16+'3ª EVA '!V$13),""),"")</f>
        <v>0</v>
      </c>
      <c r="W24" s="122"/>
      <c r="X24" s="105">
        <f ca="1">IFERROR(IF(X$16&gt;0,(
   MAX('2ª EVA'!X24,'2ª EVA'!Y24)*'2ª EVA'!X$16 +
   '3ª EVA-solo'!X24*'3ª EVA-solo'!X$13
)
/('2ª EVA'!X$16+'3ª EVA '!X$13),""),"")</f>
        <v>0</v>
      </c>
      <c r="Y24" s="122"/>
      <c r="Z24" s="105" t="str">
        <f>IFERROR(IF(Z$16&gt;0,(
   MAX('2ª EVA'!Z24,'2ª EVA'!AA24)*'2ª EVA'!Z$16 +
   '3ª EVA-solo'!Z24*'3ª EVA-solo'!Z$13
)
/('2ª EVA'!Z$16+'3ª EVA '!Z$13),""),"")</f>
        <v/>
      </c>
      <c r="AA24" s="122"/>
      <c r="AB24" s="121">
        <f t="shared" ca="1" si="47"/>
        <v>0</v>
      </c>
      <c r="AC24" s="105">
        <f ca="1">IFERROR(IF(AC$16&gt;0,(
   MAX('2ª EVA'!AC24,'2ª EVA'!AD24)*'2ª EVA'!AC$16 +
   '3ª EVA-solo'!AC24*'3ª EVA-solo'!AC$13
)
/('2ª EVA'!AC$16+'3ª EVA '!AC$13),""),"")</f>
        <v>0</v>
      </c>
      <c r="AD24" s="122"/>
      <c r="AE24" s="105" t="str">
        <f>IFERROR(IF(AE$16&gt;0,(
   MAX('2ª EVA'!AE24,'2ª EVA'!AF24)*'2ª EVA'!AE$16 +
   '3ª EVA-solo'!AE24*'3ª EVA-solo'!AE$13
)
/('2ª EVA'!AE$16+'3ª EVA '!AE$13),""),"")</f>
        <v/>
      </c>
      <c r="AF24" s="122"/>
      <c r="AG24" s="105">
        <f ca="1">IFERROR(IF(AG$16&gt;0,(
   MAX('2ª EVA'!AG24,'2ª EVA'!AH24)*'2ª EVA'!AG$16 +
   '3ª EVA-solo'!AG24*'3ª EVA-solo'!AG$13
)
/('2ª EVA'!AG$16+'3ª EVA '!AG$13),""),"")</f>
        <v>0</v>
      </c>
      <c r="AH24" s="122"/>
      <c r="AI24" s="105">
        <f ca="1">IFERROR(IF(AI$16&gt;0,(
   MAX('2ª EVA'!AI24,'2ª EVA'!AJ24)*'2ª EVA'!AI$16 +
   '3ª EVA-solo'!AI24*'3ª EVA-solo'!AI$13
)
/('2ª EVA'!AI$16+'3ª EVA '!AI$13),""),"")</f>
        <v>0</v>
      </c>
      <c r="AJ24" s="122"/>
      <c r="AK24" s="105">
        <f ca="1">IFERROR(IF(AK$16&gt;0,(
   MAX('2ª EVA'!AK24,'2ª EVA'!AL24)*'2ª EVA'!AK$16 +
   '3ª EVA-solo'!AK24*'3ª EVA-solo'!AK$13
)
/('2ª EVA'!AK$16+'3ª EVA '!AK$13),""),"")</f>
        <v>0</v>
      </c>
      <c r="AL24" s="122"/>
      <c r="AM24" s="105" t="str">
        <f>IFERROR(IF(AM$16&gt;0,(
   MAX('2ª EVA'!AM24,'2ª EVA'!AN24)*'2ª EVA'!AM$16 +
   '3ª EVA-solo'!AM24*'3ª EVA-solo'!AM$13
)
/('2ª EVA'!AM$16+'3ª EVA '!AM$13),""),"")</f>
        <v/>
      </c>
      <c r="AN24" s="122"/>
      <c r="AO24" s="121">
        <f t="shared" ca="1" si="48"/>
        <v>0</v>
      </c>
      <c r="AP24" s="105">
        <f ca="1">IFERROR(IF(AP$16&gt;0,(
   MAX('2ª EVA'!AP24,'2ª EVA'!AQ24)*'2ª EVA'!AP$16 +
   '3ª EVA-solo'!AP24*'3ª EVA-solo'!AP$13
)
/('2ª EVA'!AP$16+'3ª EVA '!AP$13),""),"")</f>
        <v>0</v>
      </c>
      <c r="AQ24" s="122"/>
      <c r="AR24" s="105">
        <f ca="1">IFERROR(IF(AR$16&gt;0,(
   MAX('2ª EVA'!AR24,'2ª EVA'!AS24)*'2ª EVA'!AR$16 +
   '3ª EVA-solo'!AR24*'3ª EVA-solo'!AR$13
)
/('2ª EVA'!AR$16+'3ª EVA '!AR$13),""),"")</f>
        <v>0</v>
      </c>
      <c r="AS24" s="122"/>
      <c r="AT24" s="105">
        <f ca="1">IFERROR(IF(AT$16&gt;0,(
   MAX('2ª EVA'!AT24,'2ª EVA'!AU24)*'2ª EVA'!AT$16 +
   '3ª EVA-solo'!AT24*'3ª EVA-solo'!AT$13
)
/('2ª EVA'!AT$16+'3ª EVA '!AT$13),""),"")</f>
        <v>0</v>
      </c>
      <c r="AU24" s="122"/>
      <c r="AV24" s="105">
        <f ca="1">IFERROR(IF(AV$16&gt;0,(
   MAX('2ª EVA'!AV24,'2ª EVA'!AW24)*'2ª EVA'!AV$16 +
   '3ª EVA-solo'!AV24*'3ª EVA-solo'!AV$13
)
/('2ª EVA'!AV$16+'3ª EVA '!AV$13),""),"")</f>
        <v>0</v>
      </c>
      <c r="AW24" s="122"/>
      <c r="AX24" s="105">
        <f ca="1">IFERROR(IF(AX$16&gt;0,(
   MAX('2ª EVA'!AX24,'2ª EVA'!AY24)*'2ª EVA'!AX$16 +
   '3ª EVA-solo'!AX24*'3ª EVA-solo'!AX$13
)
/('2ª EVA'!AX$16+'3ª EVA '!AX$13),""),"")</f>
        <v>0</v>
      </c>
      <c r="AY24" s="122"/>
      <c r="AZ24" s="105" t="str">
        <f>IFERROR(IF(AZ$16&gt;0,(
   MAX('2ª EVA'!AZ24,'2ª EVA'!BA24)*'2ª EVA'!AZ$16 +
   '3ª EVA-solo'!AZ24*'3ª EVA-solo'!AZ$13
)
/('2ª EVA'!AZ$16+'3ª EVA '!AZ$13),""),"")</f>
        <v/>
      </c>
      <c r="BA24" s="122"/>
      <c r="BB24" s="121">
        <f t="shared" ca="1" si="49"/>
        <v>0</v>
      </c>
      <c r="BC24" s="105">
        <f ca="1">IFERROR(IF(BC$16&gt;0,(
   MAX('2ª EVA'!BC24,'2ª EVA'!BD24)*'2ª EVA'!BC$16 +
   '3ª EVA-solo'!BC24*'3ª EVA-solo'!BC$13
)
/('2ª EVA'!BC$16+'3ª EVA '!BC$13),""),"")</f>
        <v>0</v>
      </c>
      <c r="BD24" s="122"/>
      <c r="BE24" s="105">
        <f ca="1">IFERROR(IF(BE$16&gt;0,(
   MAX('2ª EVA'!BE24,'2ª EVA'!BF24)*'2ª EVA'!BE$16 +
   '3ª EVA-solo'!BE24*'3ª EVA-solo'!BE$13
)
/('2ª EVA'!BE$16+'3ª EVA '!BE$13),""),"")</f>
        <v>0</v>
      </c>
      <c r="BF24" s="122"/>
      <c r="BG24" s="105">
        <f ca="1">IFERROR(IF(BG$16&gt;0,(
   MAX('2ª EVA'!BG24,'2ª EVA'!BH24)*'2ª EVA'!BG$16 +
   '3ª EVA-solo'!BG24*'3ª EVA-solo'!BG$13
)
/('2ª EVA'!BG$16+'3ª EVA '!BG$13),""),"")</f>
        <v>0</v>
      </c>
      <c r="BH24" s="122"/>
      <c r="BI24" s="105">
        <f ca="1">IFERROR(IF(BI$16&gt;0,(
   MAX('2ª EVA'!BI24,'2ª EVA'!BJ24)*'2ª EVA'!BI$16 +
   '3ª EVA-solo'!BI24*'3ª EVA-solo'!BI$13
)
/('2ª EVA'!BI$16+'3ª EVA '!BI$13),""),"")</f>
        <v>0</v>
      </c>
      <c r="BJ24" s="122"/>
      <c r="BK24" s="105" t="str">
        <f>IFERROR(IF(BK$16&gt;0,(
   MAX('2ª EVA'!BK24,'2ª EVA'!BL24)*'2ª EVA'!BK$16 +
   '3ª EVA-solo'!BK24*'3ª EVA-solo'!BK$13
)
/('2ª EVA'!BK$16+'3ª EVA '!BK$13),""),"")</f>
        <v/>
      </c>
      <c r="BL24" s="122"/>
      <c r="BM24" s="105" t="str">
        <f>IFERROR(IF(BM$16&gt;0,(
   MAX('2ª EVA'!BM24,'2ª EVA'!BN24)*'2ª EVA'!BM$16 +
   '3ª EVA-solo'!BM24*'3ª EVA-solo'!BM$13
)
/('2ª EVA'!BM$16+'3ª EVA '!BM$13),""),"")</f>
        <v/>
      </c>
      <c r="BN24" s="122"/>
      <c r="BO24" s="121">
        <f t="shared" ca="1" si="50"/>
        <v>0</v>
      </c>
      <c r="BP24" s="105">
        <f ca="1">IFERROR(IF(BP$16&gt;0,(
   MAX('2ª EVA'!BP24,'2ª EVA'!BQ24)*'2ª EVA'!BP$16 +
   '3ª EVA-solo'!BP24*'3ª EVA-solo'!BP$13
)
/('2ª EVA'!BP$16+'3ª EVA '!BP$13),""),"")</f>
        <v>0</v>
      </c>
      <c r="BQ24" s="122"/>
      <c r="BR24" s="105" t="str">
        <f>IFERROR(IF(BR$16&gt;0,(
   MAX('2ª EVA'!BR24,'2ª EVA'!BS24)*'2ª EVA'!BR$16 +
   '3ª EVA-solo'!BR24*'3ª EVA-solo'!BR$13
)
/('2ª EVA'!BR$16+'3ª EVA '!BR$13),""),"")</f>
        <v/>
      </c>
      <c r="BS24" s="122"/>
      <c r="BT24" s="105" t="str">
        <f>IFERROR(IF(BT$16&gt;0,(
   MAX('2ª EVA'!BT24,'2ª EVA'!BU24)*'2ª EVA'!BT$16 +
   '3ª EVA-solo'!BT24*'3ª EVA-solo'!BT$13
)
/('2ª EVA'!BT$16+'3ª EVA '!BT$13),""),"")</f>
        <v/>
      </c>
      <c r="BU24" s="122"/>
      <c r="BV24" s="105" t="str">
        <f>IFERROR(IF(BV$16&gt;0,(
   MAX('2ª EVA'!BV24,'2ª EVA'!BW24)*'2ª EVA'!BV$16 +
   '3ª EVA-solo'!BV24*'3ª EVA-solo'!BV$13
)
/('2ª EVA'!BV$16+'3ª EVA '!BV$13),""),"")</f>
        <v/>
      </c>
      <c r="BW24" s="122"/>
      <c r="BX24" s="105" t="str">
        <f>IFERROR(IF(BX$16&gt;0,(
   MAX('2ª EVA'!BX24,'2ª EVA'!BY24)*'2ª EVA'!BX$16 +
   '3ª EVA-solo'!BX24*'3ª EVA-solo'!BX$13
)
/('2ª EVA'!BX$16+'3ª EVA '!BX$13),""),"")</f>
        <v/>
      </c>
      <c r="BY24" s="122"/>
      <c r="BZ24" s="105" t="str">
        <f>IFERROR(IF(BZ$16&gt;0,(
   MAX('2ª EVA'!BZ24,'2ª EVA'!CA24)*'2ª EVA'!BZ$16 +
   '2ª EVA-solo'!BZ24*'2ª EVA-solo'!BZ$13
)
/('2ª EVA'!BZ$16+'3ª EVA '!BZ$13),""),"")</f>
        <v/>
      </c>
      <c r="CA24" s="122"/>
      <c r="CB24" s="136">
        <f t="shared" ca="1" si="51"/>
        <v>0</v>
      </c>
    </row>
    <row r="25" spans="1:82" ht="18" x14ac:dyDescent="0.25">
      <c r="A25" s="65" t="str">
        <v>Laboratorio</v>
      </c>
      <c r="B25" s="121">
        <f t="shared" ca="1" si="45"/>
        <v>0</v>
      </c>
      <c r="C25" s="105">
        <f ca="1">IFERROR(IF(C$16&gt;0,(
   MAX('2ª EVA'!C25,'2ª EVA'!D25)*'2ª EVA'!C$16 +
   '3ª EVA-solo'!C25*'3ª EVA-solo'!C$13
)
/('2ª EVA'!C$16+'3ª EVA '!C$13),""),"")</f>
        <v>0</v>
      </c>
      <c r="D25" s="122"/>
      <c r="E25" s="105">
        <f ca="1">IFERROR(IF(E$16&gt;0,(
   MAX('2ª EVA'!E25,'2ª EVA'!F25)*'2ª EVA'!E$16 +
   '3ª EVA-solo'!E25*'3ª EVA-solo'!E$13
)
/('2ª EVA'!E$16+'3ª EVA '!E$13),""),"")</f>
        <v>0</v>
      </c>
      <c r="F25" s="122"/>
      <c r="G25" s="105">
        <f ca="1">IFERROR(IF(G$16&gt;0,(
   MAX('2ª EVA'!G25,'2ª EVA'!H25)*'2ª EVA'!G$16 +
   '3ª EVA-solo'!G25*'3ª EVA-solo'!G$13
)
/('2ª EVA'!G$16+'3ª EVA '!G$13),""),"")</f>
        <v>0</v>
      </c>
      <c r="H25" s="122"/>
      <c r="I25" s="105">
        <f ca="1">IFERROR(IF(I$16&gt;0,(
   MAX('2ª EVA'!I25,'2ª EVA'!J25)*'2ª EVA'!I$16 +
   '3ª EVA-solo'!I25*'3ª EVA-solo'!I$13
)
/('2ª EVA'!I$16+'3ª EVA '!I$13),""),"")</f>
        <v>0</v>
      </c>
      <c r="J25" s="122"/>
      <c r="K25" s="105">
        <f ca="1">IFERROR(IF(K$16&gt;0,(
   MAX('2ª EVA'!K25,'2ª EVA'!L25)*'2ª EVA'!K$16 +
   '3ª EVA-solo'!K25*'3ª EVA-solo'!K$13
)
/('2ª EVA'!K$16+'3ª EVA '!K$13),""),"")</f>
        <v>0</v>
      </c>
      <c r="L25" s="122"/>
      <c r="M25" s="105" t="str">
        <f>IFERROR(IF(M$16&gt;0,(
   MAX('2ª EVA'!M25,'2ª EVA'!N25)*'2ª EVA'!M$16 +
   '3ª EVA-solo'!M25*'3ª EVA-solo'!M$13
)
/('2ª EVA'!M$16+'3ª EVA '!M$13),""),"")</f>
        <v/>
      </c>
      <c r="N25" s="122"/>
      <c r="O25" s="121">
        <f t="shared" ca="1" si="46"/>
        <v>0</v>
      </c>
      <c r="P25" s="105">
        <f ca="1">IFERROR(IF(P$16&gt;0,(
   MAX('2ª EVA'!P25,'2ª EVA'!Q25)*'2ª EVA'!P$16 +
   '3ª EVA-solo'!P25*'3ª EVA-solo'!P$13
)
/('2ª EVA'!P$16+'3ª EVA '!P$13),""),"")</f>
        <v>0</v>
      </c>
      <c r="Q25" s="122"/>
      <c r="R25" s="105">
        <f ca="1">IFERROR(IF(R$16&gt;0,(
   MAX('2ª EVA'!R25,'2ª EVA'!S25)*'2ª EVA'!R$16 +
   '3ª EVA-solo'!R25*'3ª EVA-solo'!R$13
)
/('2ª EVA'!R$16+'3ª EVA '!R$13),""),"")</f>
        <v>0</v>
      </c>
      <c r="S25" s="122"/>
      <c r="T25" s="105">
        <f ca="1">IFERROR(IF(T$16&gt;0,(
   MAX('2ª EVA'!T25,'2ª EVA'!U25)*'2ª EVA'!T$16 +
   '3ª EVA-solo'!T25*'3ª EVA-solo'!T$13
)
/('2ª EVA'!T$16+'3ª EVA '!T$13),""),"")</f>
        <v>0</v>
      </c>
      <c r="U25" s="122"/>
      <c r="V25" s="105">
        <f ca="1">IFERROR(IF(V$16&gt;0,(
   MAX('2ª EVA'!V25,'2ª EVA'!W25)*'2ª EVA'!V$16 +
   '3ª EVA-solo'!V25*'3ª EVA-solo'!V$13
)
/('2ª EVA'!V$16+'3ª EVA '!V$13),""),"")</f>
        <v>0</v>
      </c>
      <c r="W25" s="122"/>
      <c r="X25" s="105">
        <f ca="1">IFERROR(IF(X$16&gt;0,(
   MAX('2ª EVA'!X25,'2ª EVA'!Y25)*'2ª EVA'!X$16 +
   '3ª EVA-solo'!X25*'3ª EVA-solo'!X$13
)
/('2ª EVA'!X$16+'3ª EVA '!X$13),""),"")</f>
        <v>0</v>
      </c>
      <c r="Y25" s="122"/>
      <c r="Z25" s="105" t="str">
        <f>IFERROR(IF(Z$16&gt;0,(
   MAX('2ª EVA'!Z25,'2ª EVA'!AA25)*'2ª EVA'!Z$16 +
   '3ª EVA-solo'!Z25*'3ª EVA-solo'!Z$13
)
/('2ª EVA'!Z$16+'3ª EVA '!Z$13),""),"")</f>
        <v/>
      </c>
      <c r="AA25" s="122"/>
      <c r="AB25" s="121">
        <f t="shared" ca="1" si="47"/>
        <v>0</v>
      </c>
      <c r="AC25" s="105">
        <f ca="1">IFERROR(IF(AC$16&gt;0,(
   MAX('2ª EVA'!AC25,'2ª EVA'!AD25)*'2ª EVA'!AC$16 +
   '3ª EVA-solo'!AC25*'3ª EVA-solo'!AC$13
)
/('2ª EVA'!AC$16+'3ª EVA '!AC$13),""),"")</f>
        <v>0</v>
      </c>
      <c r="AD25" s="122"/>
      <c r="AE25" s="105" t="str">
        <f>IFERROR(IF(AE$16&gt;0,(
   MAX('2ª EVA'!AE25,'2ª EVA'!AF25)*'2ª EVA'!AE$16 +
   '3ª EVA-solo'!AE25*'3ª EVA-solo'!AE$13
)
/('2ª EVA'!AE$16+'3ª EVA '!AE$13),""),"")</f>
        <v/>
      </c>
      <c r="AF25" s="122"/>
      <c r="AG25" s="105">
        <f ca="1">IFERROR(IF(AG$16&gt;0,(
   MAX('2ª EVA'!AG25,'2ª EVA'!AH25)*'2ª EVA'!AG$16 +
   '3ª EVA-solo'!AG25*'3ª EVA-solo'!AG$13
)
/('2ª EVA'!AG$16+'3ª EVA '!AG$13),""),"")</f>
        <v>0</v>
      </c>
      <c r="AH25" s="122"/>
      <c r="AI25" s="105">
        <f ca="1">IFERROR(IF(AI$16&gt;0,(
   MAX('2ª EVA'!AI25,'2ª EVA'!AJ25)*'2ª EVA'!AI$16 +
   '3ª EVA-solo'!AI25*'3ª EVA-solo'!AI$13
)
/('2ª EVA'!AI$16+'3ª EVA '!AI$13),""),"")</f>
        <v>0</v>
      </c>
      <c r="AJ25" s="122"/>
      <c r="AK25" s="105">
        <f ca="1">IFERROR(IF(AK$16&gt;0,(
   MAX('2ª EVA'!AK25,'2ª EVA'!AL25)*'2ª EVA'!AK$16 +
   '3ª EVA-solo'!AK25*'3ª EVA-solo'!AK$13
)
/('2ª EVA'!AK$16+'3ª EVA '!AK$13),""),"")</f>
        <v>0</v>
      </c>
      <c r="AL25" s="122"/>
      <c r="AM25" s="105" t="str">
        <f>IFERROR(IF(AM$16&gt;0,(
   MAX('2ª EVA'!AM25,'2ª EVA'!AN25)*'2ª EVA'!AM$16 +
   '3ª EVA-solo'!AM25*'3ª EVA-solo'!AM$13
)
/('2ª EVA'!AM$16+'3ª EVA '!AM$13),""),"")</f>
        <v/>
      </c>
      <c r="AN25" s="122"/>
      <c r="AO25" s="121">
        <f t="shared" ca="1" si="48"/>
        <v>0</v>
      </c>
      <c r="AP25" s="105">
        <f ca="1">IFERROR(IF(AP$16&gt;0,(
   MAX('2ª EVA'!AP25,'2ª EVA'!AQ25)*'2ª EVA'!AP$16 +
   '3ª EVA-solo'!AP25*'3ª EVA-solo'!AP$13
)
/('2ª EVA'!AP$16+'3ª EVA '!AP$13),""),"")</f>
        <v>0</v>
      </c>
      <c r="AQ25" s="122"/>
      <c r="AR25" s="105">
        <f ca="1">IFERROR(IF(AR$16&gt;0,(
   MAX('2ª EVA'!AR25,'2ª EVA'!AS25)*'2ª EVA'!AR$16 +
   '3ª EVA-solo'!AR25*'3ª EVA-solo'!AR$13
)
/('2ª EVA'!AR$16+'3ª EVA '!AR$13),""),"")</f>
        <v>0</v>
      </c>
      <c r="AS25" s="122"/>
      <c r="AT25" s="105">
        <f ca="1">IFERROR(IF(AT$16&gt;0,(
   MAX('2ª EVA'!AT25,'2ª EVA'!AU25)*'2ª EVA'!AT$16 +
   '3ª EVA-solo'!AT25*'3ª EVA-solo'!AT$13
)
/('2ª EVA'!AT$16+'3ª EVA '!AT$13),""),"")</f>
        <v>0</v>
      </c>
      <c r="AU25" s="122"/>
      <c r="AV25" s="105">
        <f ca="1">IFERROR(IF(AV$16&gt;0,(
   MAX('2ª EVA'!AV25,'2ª EVA'!AW25)*'2ª EVA'!AV$16 +
   '3ª EVA-solo'!AV25*'3ª EVA-solo'!AV$13
)
/('2ª EVA'!AV$16+'3ª EVA '!AV$13),""),"")</f>
        <v>0</v>
      </c>
      <c r="AW25" s="122"/>
      <c r="AX25" s="105">
        <f ca="1">IFERROR(IF(AX$16&gt;0,(
   MAX('2ª EVA'!AX25,'2ª EVA'!AY25)*'2ª EVA'!AX$16 +
   '3ª EVA-solo'!AX25*'3ª EVA-solo'!AX$13
)
/('2ª EVA'!AX$16+'3ª EVA '!AX$13),""),"")</f>
        <v>0</v>
      </c>
      <c r="AY25" s="122"/>
      <c r="AZ25" s="105" t="str">
        <f>IFERROR(IF(AZ$16&gt;0,(
   MAX('2ª EVA'!AZ25,'2ª EVA'!BA25)*'2ª EVA'!AZ$16 +
   '3ª EVA-solo'!AZ25*'3ª EVA-solo'!AZ$13
)
/('2ª EVA'!AZ$16+'3ª EVA '!AZ$13),""),"")</f>
        <v/>
      </c>
      <c r="BA25" s="122"/>
      <c r="BB25" s="121">
        <f t="shared" ca="1" si="49"/>
        <v>0</v>
      </c>
      <c r="BC25" s="105">
        <f ca="1">IFERROR(IF(BC$16&gt;0,(
   MAX('2ª EVA'!BC25,'2ª EVA'!BD25)*'2ª EVA'!BC$16 +
   '3ª EVA-solo'!BC25*'3ª EVA-solo'!BC$13
)
/('2ª EVA'!BC$16+'3ª EVA '!BC$13),""),"")</f>
        <v>0</v>
      </c>
      <c r="BD25" s="122"/>
      <c r="BE25" s="105">
        <f ca="1">IFERROR(IF(BE$16&gt;0,(
   MAX('2ª EVA'!BE25,'2ª EVA'!BF25)*'2ª EVA'!BE$16 +
   '3ª EVA-solo'!BE25*'3ª EVA-solo'!BE$13
)
/('2ª EVA'!BE$16+'3ª EVA '!BE$13),""),"")</f>
        <v>0</v>
      </c>
      <c r="BF25" s="122"/>
      <c r="BG25" s="105">
        <f ca="1">IFERROR(IF(BG$16&gt;0,(
   MAX('2ª EVA'!BG25,'2ª EVA'!BH25)*'2ª EVA'!BG$16 +
   '3ª EVA-solo'!BG25*'3ª EVA-solo'!BG$13
)
/('2ª EVA'!BG$16+'3ª EVA '!BG$13),""),"")</f>
        <v>0</v>
      </c>
      <c r="BH25" s="122"/>
      <c r="BI25" s="105">
        <f ca="1">IFERROR(IF(BI$16&gt;0,(
   MAX('2ª EVA'!BI25,'2ª EVA'!BJ25)*'2ª EVA'!BI$16 +
   '3ª EVA-solo'!BI25*'3ª EVA-solo'!BI$13
)
/('2ª EVA'!BI$16+'3ª EVA '!BI$13),""),"")</f>
        <v>0</v>
      </c>
      <c r="BJ25" s="122"/>
      <c r="BK25" s="105" t="str">
        <f>IFERROR(IF(BK$16&gt;0,(
   MAX('2ª EVA'!BK25,'2ª EVA'!BL25)*'2ª EVA'!BK$16 +
   '3ª EVA-solo'!BK25*'3ª EVA-solo'!BK$13
)
/('2ª EVA'!BK$16+'3ª EVA '!BK$13),""),"")</f>
        <v/>
      </c>
      <c r="BL25" s="122"/>
      <c r="BM25" s="105" t="str">
        <f>IFERROR(IF(BM$16&gt;0,(
   MAX('2ª EVA'!BM25,'2ª EVA'!BN25)*'2ª EVA'!BM$16 +
   '3ª EVA-solo'!BM25*'3ª EVA-solo'!BM$13
)
/('2ª EVA'!BM$16+'3ª EVA '!BM$13),""),"")</f>
        <v/>
      </c>
      <c r="BN25" s="122"/>
      <c r="BO25" s="121">
        <f t="shared" ca="1" si="50"/>
        <v>0</v>
      </c>
      <c r="BP25" s="105">
        <f ca="1">IFERROR(IF(BP$16&gt;0,(
   MAX('2ª EVA'!BP25,'2ª EVA'!BQ25)*'2ª EVA'!BP$16 +
   '3ª EVA-solo'!BP25*'3ª EVA-solo'!BP$13
)
/('2ª EVA'!BP$16+'3ª EVA '!BP$13),""),"")</f>
        <v>0</v>
      </c>
      <c r="BQ25" s="122"/>
      <c r="BR25" s="105" t="str">
        <f>IFERROR(IF(BR$16&gt;0,(
   MAX('2ª EVA'!BR25,'2ª EVA'!BS25)*'2ª EVA'!BR$16 +
   '3ª EVA-solo'!BR25*'3ª EVA-solo'!BR$13
)
/('2ª EVA'!BR$16+'3ª EVA '!BR$13),""),"")</f>
        <v/>
      </c>
      <c r="BS25" s="122"/>
      <c r="BT25" s="105" t="str">
        <f>IFERROR(IF(BT$16&gt;0,(
   MAX('2ª EVA'!BT25,'2ª EVA'!BU25)*'2ª EVA'!BT$16 +
   '3ª EVA-solo'!BT25*'3ª EVA-solo'!BT$13
)
/('2ª EVA'!BT$16+'3ª EVA '!BT$13),""),"")</f>
        <v/>
      </c>
      <c r="BU25" s="122"/>
      <c r="BV25" s="105" t="str">
        <f>IFERROR(IF(BV$16&gt;0,(
   MAX('2ª EVA'!BV25,'2ª EVA'!BW25)*'2ª EVA'!BV$16 +
   '3ª EVA-solo'!BV25*'3ª EVA-solo'!BV$13
)
/('2ª EVA'!BV$16+'3ª EVA '!BV$13),""),"")</f>
        <v/>
      </c>
      <c r="BW25" s="122"/>
      <c r="BX25" s="105" t="str">
        <f>IFERROR(IF(BX$16&gt;0,(
   MAX('2ª EVA'!BX25,'2ª EVA'!BY25)*'2ª EVA'!BX$16 +
   '3ª EVA-solo'!BX25*'3ª EVA-solo'!BX$13
)
/('2ª EVA'!BX$16+'3ª EVA '!BX$13),""),"")</f>
        <v/>
      </c>
      <c r="BY25" s="122"/>
      <c r="BZ25" s="105" t="str">
        <f>IFERROR(IF(BZ$16&gt;0,(
   MAX('2ª EVA'!BZ25,'2ª EVA'!CA25)*'2ª EVA'!BZ$16 +
   '2ª EVA-solo'!BZ25*'2ª EVA-solo'!BZ$13
)
/('2ª EVA'!BZ$16+'3ª EVA '!BZ$13),""),"")</f>
        <v/>
      </c>
      <c r="CA25" s="122"/>
      <c r="CB25" s="136">
        <f t="shared" ca="1" si="51"/>
        <v>0</v>
      </c>
    </row>
    <row r="26" spans="1:82" ht="18" x14ac:dyDescent="0.25">
      <c r="A26" s="65">
        <v>0</v>
      </c>
      <c r="B26" s="121">
        <f t="shared" ca="1" si="45"/>
        <v>0</v>
      </c>
      <c r="C26" s="105">
        <f ca="1">IFERROR(IF(C$16&gt;0,(
   MAX('2ª EVA'!C26,'2ª EVA'!D26)*'2ª EVA'!C$16 +
   '3ª EVA-solo'!C26*'3ª EVA-solo'!C$13
)
/('2ª EVA'!C$16+'3ª EVA '!C$13),""),"")</f>
        <v>0</v>
      </c>
      <c r="D26" s="122"/>
      <c r="E26" s="105">
        <f ca="1">IFERROR(IF(E$16&gt;0,(
   MAX('2ª EVA'!E26,'2ª EVA'!F26)*'2ª EVA'!E$16 +
   '3ª EVA-solo'!E26*'3ª EVA-solo'!E$13
)
/('2ª EVA'!E$16+'3ª EVA '!E$13),""),"")</f>
        <v>0</v>
      </c>
      <c r="F26" s="122"/>
      <c r="G26" s="105">
        <f ca="1">IFERROR(IF(G$16&gt;0,(
   MAX('2ª EVA'!G26,'2ª EVA'!H26)*'2ª EVA'!G$16 +
   '3ª EVA-solo'!G26*'3ª EVA-solo'!G$13
)
/('2ª EVA'!G$16+'3ª EVA '!G$13),""),"")</f>
        <v>0</v>
      </c>
      <c r="H26" s="122"/>
      <c r="I26" s="105">
        <f ca="1">IFERROR(IF(I$16&gt;0,(
   MAX('2ª EVA'!I26,'2ª EVA'!J26)*'2ª EVA'!I$16 +
   '3ª EVA-solo'!I26*'3ª EVA-solo'!I$13
)
/('2ª EVA'!I$16+'3ª EVA '!I$13),""),"")</f>
        <v>0</v>
      </c>
      <c r="J26" s="122"/>
      <c r="K26" s="105">
        <f ca="1">IFERROR(IF(K$16&gt;0,(
   MAX('2ª EVA'!K26,'2ª EVA'!L26)*'2ª EVA'!K$16 +
   '3ª EVA-solo'!K26*'3ª EVA-solo'!K$13
)
/('2ª EVA'!K$16+'3ª EVA '!K$13),""),"")</f>
        <v>0</v>
      </c>
      <c r="L26" s="122"/>
      <c r="M26" s="105" t="str">
        <f>IFERROR(IF(M$16&gt;0,(
   MAX('2ª EVA'!M26,'2ª EVA'!N26)*'2ª EVA'!M$16 +
   '3ª EVA-solo'!M26*'3ª EVA-solo'!M$13
)
/('2ª EVA'!M$16+'3ª EVA '!M$13),""),"")</f>
        <v/>
      </c>
      <c r="N26" s="122"/>
      <c r="O26" s="121">
        <f t="shared" ca="1" si="46"/>
        <v>0</v>
      </c>
      <c r="P26" s="105">
        <f ca="1">IFERROR(IF(P$16&gt;0,(
   MAX('2ª EVA'!P26,'2ª EVA'!Q26)*'2ª EVA'!P$16 +
   '3ª EVA-solo'!P26*'3ª EVA-solo'!P$13
)
/('2ª EVA'!P$16+'3ª EVA '!P$13),""),"")</f>
        <v>0</v>
      </c>
      <c r="Q26" s="122"/>
      <c r="R26" s="105">
        <f ca="1">IFERROR(IF(R$16&gt;0,(
   MAX('2ª EVA'!R26,'2ª EVA'!S26)*'2ª EVA'!R$16 +
   '3ª EVA-solo'!R26*'3ª EVA-solo'!R$13
)
/('2ª EVA'!R$16+'3ª EVA '!R$13),""),"")</f>
        <v>0</v>
      </c>
      <c r="S26" s="122"/>
      <c r="T26" s="105">
        <f ca="1">IFERROR(IF(T$16&gt;0,(
   MAX('2ª EVA'!T26,'2ª EVA'!U26)*'2ª EVA'!T$16 +
   '3ª EVA-solo'!T26*'3ª EVA-solo'!T$13
)
/('2ª EVA'!T$16+'3ª EVA '!T$13),""),"")</f>
        <v>0</v>
      </c>
      <c r="U26" s="122"/>
      <c r="V26" s="105">
        <f ca="1">IFERROR(IF(V$16&gt;0,(
   MAX('2ª EVA'!V26,'2ª EVA'!W26)*'2ª EVA'!V$16 +
   '3ª EVA-solo'!V26*'3ª EVA-solo'!V$13
)
/('2ª EVA'!V$16+'3ª EVA '!V$13),""),"")</f>
        <v>0</v>
      </c>
      <c r="W26" s="122"/>
      <c r="X26" s="105">
        <f ca="1">IFERROR(IF(X$16&gt;0,(
   MAX('2ª EVA'!X26,'2ª EVA'!Y26)*'2ª EVA'!X$16 +
   '3ª EVA-solo'!X26*'3ª EVA-solo'!X$13
)
/('2ª EVA'!X$16+'3ª EVA '!X$13),""),"")</f>
        <v>0</v>
      </c>
      <c r="Y26" s="122"/>
      <c r="Z26" s="105" t="str">
        <f>IFERROR(IF(Z$16&gt;0,(
   MAX('2ª EVA'!Z26,'2ª EVA'!AA26)*'2ª EVA'!Z$16 +
   '3ª EVA-solo'!Z26*'3ª EVA-solo'!Z$13
)
/('2ª EVA'!Z$16+'3ª EVA '!Z$13),""),"")</f>
        <v/>
      </c>
      <c r="AA26" s="122"/>
      <c r="AB26" s="121">
        <f t="shared" ca="1" si="47"/>
        <v>0</v>
      </c>
      <c r="AC26" s="105">
        <f ca="1">IFERROR(IF(AC$16&gt;0,(
   MAX('2ª EVA'!AC26,'2ª EVA'!AD26)*'2ª EVA'!AC$16 +
   '3ª EVA-solo'!AC26*'3ª EVA-solo'!AC$13
)
/('2ª EVA'!AC$16+'3ª EVA '!AC$13),""),"")</f>
        <v>0</v>
      </c>
      <c r="AD26" s="122"/>
      <c r="AE26" s="105" t="str">
        <f>IFERROR(IF(AE$16&gt;0,(
   MAX('2ª EVA'!AE26,'2ª EVA'!AF26)*'2ª EVA'!AE$16 +
   '3ª EVA-solo'!AE26*'3ª EVA-solo'!AE$13
)
/('2ª EVA'!AE$16+'3ª EVA '!AE$13),""),"")</f>
        <v/>
      </c>
      <c r="AF26" s="122"/>
      <c r="AG26" s="105">
        <f ca="1">IFERROR(IF(AG$16&gt;0,(
   MAX('2ª EVA'!AG26,'2ª EVA'!AH26)*'2ª EVA'!AG$16 +
   '3ª EVA-solo'!AG26*'3ª EVA-solo'!AG$13
)
/('2ª EVA'!AG$16+'3ª EVA '!AG$13),""),"")</f>
        <v>0</v>
      </c>
      <c r="AH26" s="122"/>
      <c r="AI26" s="105">
        <f ca="1">IFERROR(IF(AI$16&gt;0,(
   MAX('2ª EVA'!AI26,'2ª EVA'!AJ26)*'2ª EVA'!AI$16 +
   '3ª EVA-solo'!AI26*'3ª EVA-solo'!AI$13
)
/('2ª EVA'!AI$16+'3ª EVA '!AI$13),""),"")</f>
        <v>0</v>
      </c>
      <c r="AJ26" s="122"/>
      <c r="AK26" s="105">
        <f ca="1">IFERROR(IF(AK$16&gt;0,(
   MAX('2ª EVA'!AK26,'2ª EVA'!AL26)*'2ª EVA'!AK$16 +
   '3ª EVA-solo'!AK26*'3ª EVA-solo'!AK$13
)
/('2ª EVA'!AK$16+'3ª EVA '!AK$13),""),"")</f>
        <v>0</v>
      </c>
      <c r="AL26" s="122"/>
      <c r="AM26" s="105" t="str">
        <f>IFERROR(IF(AM$16&gt;0,(
   MAX('2ª EVA'!AM26,'2ª EVA'!AN26)*'2ª EVA'!AM$16 +
   '3ª EVA-solo'!AM26*'3ª EVA-solo'!AM$13
)
/('2ª EVA'!AM$16+'3ª EVA '!AM$13),""),"")</f>
        <v/>
      </c>
      <c r="AN26" s="122"/>
      <c r="AO26" s="121">
        <f t="shared" ca="1" si="48"/>
        <v>0</v>
      </c>
      <c r="AP26" s="105">
        <f ca="1">IFERROR(IF(AP$16&gt;0,(
   MAX('2ª EVA'!AP26,'2ª EVA'!AQ26)*'2ª EVA'!AP$16 +
   '3ª EVA-solo'!AP26*'3ª EVA-solo'!AP$13
)
/('2ª EVA'!AP$16+'3ª EVA '!AP$13),""),"")</f>
        <v>0</v>
      </c>
      <c r="AQ26" s="122"/>
      <c r="AR26" s="105">
        <f ca="1">IFERROR(IF(AR$16&gt;0,(
   MAX('2ª EVA'!AR26,'2ª EVA'!AS26)*'2ª EVA'!AR$16 +
   '3ª EVA-solo'!AR26*'3ª EVA-solo'!AR$13
)
/('2ª EVA'!AR$16+'3ª EVA '!AR$13),""),"")</f>
        <v>0</v>
      </c>
      <c r="AS26" s="122"/>
      <c r="AT26" s="105">
        <f ca="1">IFERROR(IF(AT$16&gt;0,(
   MAX('2ª EVA'!AT26,'2ª EVA'!AU26)*'2ª EVA'!AT$16 +
   '3ª EVA-solo'!AT26*'3ª EVA-solo'!AT$13
)
/('2ª EVA'!AT$16+'3ª EVA '!AT$13),""),"")</f>
        <v>0</v>
      </c>
      <c r="AU26" s="122"/>
      <c r="AV26" s="105">
        <f ca="1">IFERROR(IF(AV$16&gt;0,(
   MAX('2ª EVA'!AV26,'2ª EVA'!AW26)*'2ª EVA'!AV$16 +
   '3ª EVA-solo'!AV26*'3ª EVA-solo'!AV$13
)
/('2ª EVA'!AV$16+'3ª EVA '!AV$13),""),"")</f>
        <v>0</v>
      </c>
      <c r="AW26" s="122"/>
      <c r="AX26" s="105">
        <f ca="1">IFERROR(IF(AX$16&gt;0,(
   MAX('2ª EVA'!AX26,'2ª EVA'!AY26)*'2ª EVA'!AX$16 +
   '3ª EVA-solo'!AX26*'3ª EVA-solo'!AX$13
)
/('2ª EVA'!AX$16+'3ª EVA '!AX$13),""),"")</f>
        <v>0</v>
      </c>
      <c r="AY26" s="122"/>
      <c r="AZ26" s="105" t="str">
        <f>IFERROR(IF(AZ$16&gt;0,(
   MAX('2ª EVA'!AZ26,'2ª EVA'!BA26)*'2ª EVA'!AZ$16 +
   '3ª EVA-solo'!AZ26*'3ª EVA-solo'!AZ$13
)
/('2ª EVA'!AZ$16+'3ª EVA '!AZ$13),""),"")</f>
        <v/>
      </c>
      <c r="BA26" s="122"/>
      <c r="BB26" s="121">
        <f t="shared" ca="1" si="49"/>
        <v>0</v>
      </c>
      <c r="BC26" s="105">
        <f ca="1">IFERROR(IF(BC$16&gt;0,(
   MAX('2ª EVA'!BC26,'2ª EVA'!BD26)*'2ª EVA'!BC$16 +
   '3ª EVA-solo'!BC26*'3ª EVA-solo'!BC$13
)
/('2ª EVA'!BC$16+'3ª EVA '!BC$13),""),"")</f>
        <v>0</v>
      </c>
      <c r="BD26" s="122"/>
      <c r="BE26" s="105">
        <f ca="1">IFERROR(IF(BE$16&gt;0,(
   MAX('2ª EVA'!BE26,'2ª EVA'!BF26)*'2ª EVA'!BE$16 +
   '3ª EVA-solo'!BE26*'3ª EVA-solo'!BE$13
)
/('2ª EVA'!BE$16+'3ª EVA '!BE$13),""),"")</f>
        <v>0</v>
      </c>
      <c r="BF26" s="122"/>
      <c r="BG26" s="105">
        <f ca="1">IFERROR(IF(BG$16&gt;0,(
   MAX('2ª EVA'!BG26,'2ª EVA'!BH26)*'2ª EVA'!BG$16 +
   '3ª EVA-solo'!BG26*'3ª EVA-solo'!BG$13
)
/('2ª EVA'!BG$16+'3ª EVA '!BG$13),""),"")</f>
        <v>0</v>
      </c>
      <c r="BH26" s="122"/>
      <c r="BI26" s="105">
        <f ca="1">IFERROR(IF(BI$16&gt;0,(
   MAX('2ª EVA'!BI26,'2ª EVA'!BJ26)*'2ª EVA'!BI$16 +
   '3ª EVA-solo'!BI26*'3ª EVA-solo'!BI$13
)
/('2ª EVA'!BI$16+'3ª EVA '!BI$13),""),"")</f>
        <v>0</v>
      </c>
      <c r="BJ26" s="122"/>
      <c r="BK26" s="105" t="str">
        <f>IFERROR(IF(BK$16&gt;0,(
   MAX('2ª EVA'!BK26,'2ª EVA'!BL26)*'2ª EVA'!BK$16 +
   '3ª EVA-solo'!BK26*'3ª EVA-solo'!BK$13
)
/('2ª EVA'!BK$16+'3ª EVA '!BK$13),""),"")</f>
        <v/>
      </c>
      <c r="BL26" s="122"/>
      <c r="BM26" s="105" t="str">
        <f>IFERROR(IF(BM$16&gt;0,(
   MAX('2ª EVA'!BM26,'2ª EVA'!BN26)*'2ª EVA'!BM$16 +
   '3ª EVA-solo'!BM26*'3ª EVA-solo'!BM$13
)
/('2ª EVA'!BM$16+'3ª EVA '!BM$13),""),"")</f>
        <v/>
      </c>
      <c r="BN26" s="122"/>
      <c r="BO26" s="121">
        <f t="shared" ca="1" si="50"/>
        <v>0</v>
      </c>
      <c r="BP26" s="105">
        <f ca="1">IFERROR(IF(BP$16&gt;0,(
   MAX('2ª EVA'!BP26,'2ª EVA'!BQ26)*'2ª EVA'!BP$16 +
   '3ª EVA-solo'!BP26*'3ª EVA-solo'!BP$13
)
/('2ª EVA'!BP$16+'3ª EVA '!BP$13),""),"")</f>
        <v>0</v>
      </c>
      <c r="BQ26" s="122"/>
      <c r="BR26" s="105" t="str">
        <f>IFERROR(IF(BR$16&gt;0,(
   MAX('2ª EVA'!BR26,'2ª EVA'!BS26)*'2ª EVA'!BR$16 +
   '3ª EVA-solo'!BR26*'3ª EVA-solo'!BR$13
)
/('2ª EVA'!BR$16+'3ª EVA '!BR$13),""),"")</f>
        <v/>
      </c>
      <c r="BS26" s="122"/>
      <c r="BT26" s="105" t="str">
        <f>IFERROR(IF(BT$16&gt;0,(
   MAX('2ª EVA'!BT26,'2ª EVA'!BU26)*'2ª EVA'!BT$16 +
   '3ª EVA-solo'!BT26*'3ª EVA-solo'!BT$13
)
/('2ª EVA'!BT$16+'3ª EVA '!BT$13),""),"")</f>
        <v/>
      </c>
      <c r="BU26" s="122"/>
      <c r="BV26" s="105" t="str">
        <f>IFERROR(IF(BV$16&gt;0,(
   MAX('2ª EVA'!BV26,'2ª EVA'!BW26)*'2ª EVA'!BV$16 +
   '3ª EVA-solo'!BV26*'3ª EVA-solo'!BV$13
)
/('2ª EVA'!BV$16+'3ª EVA '!BV$13),""),"")</f>
        <v/>
      </c>
      <c r="BW26" s="122"/>
      <c r="BX26" s="105" t="str">
        <f>IFERROR(IF(BX$16&gt;0,(
   MAX('2ª EVA'!BX26,'2ª EVA'!BY26)*'2ª EVA'!BX$16 +
   '3ª EVA-solo'!BX26*'3ª EVA-solo'!BX$13
)
/('2ª EVA'!BX$16+'3ª EVA '!BX$13),""),"")</f>
        <v/>
      </c>
      <c r="BY26" s="122"/>
      <c r="BZ26" s="105" t="str">
        <f>IFERROR(IF(BZ$16&gt;0,(
   MAX('2ª EVA'!BZ26,'2ª EVA'!CA26)*'2ª EVA'!BZ$16 +
   '2ª EVA-solo'!BZ26*'2ª EVA-solo'!BZ$13
)
/('2ª EVA'!BZ$16+'3ª EVA '!BZ$13),""),"")</f>
        <v/>
      </c>
      <c r="CA26" s="122"/>
      <c r="CB26" s="136">
        <f t="shared" ca="1" si="51"/>
        <v>0</v>
      </c>
    </row>
    <row r="27" spans="1:82" ht="18" x14ac:dyDescent="0.25">
      <c r="A27" s="65">
        <v>0</v>
      </c>
      <c r="B27" s="121">
        <f t="shared" ca="1" si="45"/>
        <v>0</v>
      </c>
      <c r="C27" s="105">
        <f ca="1">IFERROR(IF(C$16&gt;0,(
   MAX('2ª EVA'!C27,'2ª EVA'!D27)*'2ª EVA'!C$16 +
   '3ª EVA-solo'!C27*'3ª EVA-solo'!C$13
)
/('2ª EVA'!C$16+'3ª EVA '!C$13),""),"")</f>
        <v>0</v>
      </c>
      <c r="D27" s="122"/>
      <c r="E27" s="105">
        <f ca="1">IFERROR(IF(E$16&gt;0,(
   MAX('2ª EVA'!E27,'2ª EVA'!F27)*'2ª EVA'!E$16 +
   '3ª EVA-solo'!E27*'3ª EVA-solo'!E$13
)
/('2ª EVA'!E$16+'3ª EVA '!E$13),""),"")</f>
        <v>0</v>
      </c>
      <c r="F27" s="122"/>
      <c r="G27" s="105">
        <f ca="1">IFERROR(IF(G$16&gt;0,(
   MAX('2ª EVA'!G27,'2ª EVA'!H27)*'2ª EVA'!G$16 +
   '3ª EVA-solo'!G27*'3ª EVA-solo'!G$13
)
/('2ª EVA'!G$16+'3ª EVA '!G$13),""),"")</f>
        <v>0</v>
      </c>
      <c r="H27" s="122"/>
      <c r="I27" s="105">
        <f ca="1">IFERROR(IF(I$16&gt;0,(
   MAX('2ª EVA'!I27,'2ª EVA'!J27)*'2ª EVA'!I$16 +
   '3ª EVA-solo'!I27*'3ª EVA-solo'!I$13
)
/('2ª EVA'!I$16+'3ª EVA '!I$13),""),"")</f>
        <v>0</v>
      </c>
      <c r="J27" s="122"/>
      <c r="K27" s="105">
        <f ca="1">IFERROR(IF(K$16&gt;0,(
   MAX('2ª EVA'!K27,'2ª EVA'!L27)*'2ª EVA'!K$16 +
   '3ª EVA-solo'!K27*'3ª EVA-solo'!K$13
)
/('2ª EVA'!K$16+'3ª EVA '!K$13),""),"")</f>
        <v>0</v>
      </c>
      <c r="L27" s="122"/>
      <c r="M27" s="105" t="str">
        <f>IFERROR(IF(M$16&gt;0,(
   MAX('2ª EVA'!M27,'2ª EVA'!N27)*'2ª EVA'!M$16 +
   '3ª EVA-solo'!M27*'3ª EVA-solo'!M$13
)
/('2ª EVA'!M$16+'3ª EVA '!M$13),""),"")</f>
        <v/>
      </c>
      <c r="N27" s="122"/>
      <c r="O27" s="121">
        <f t="shared" ca="1" si="46"/>
        <v>0</v>
      </c>
      <c r="P27" s="105">
        <f ca="1">IFERROR(IF(P$16&gt;0,(
   MAX('2ª EVA'!P27,'2ª EVA'!Q27)*'2ª EVA'!P$16 +
   '3ª EVA-solo'!P27*'3ª EVA-solo'!P$13
)
/('2ª EVA'!P$16+'3ª EVA '!P$13),""),"")</f>
        <v>0</v>
      </c>
      <c r="Q27" s="122"/>
      <c r="R27" s="105">
        <f ca="1">IFERROR(IF(R$16&gt;0,(
   MAX('2ª EVA'!R27,'2ª EVA'!S27)*'2ª EVA'!R$16 +
   '3ª EVA-solo'!R27*'3ª EVA-solo'!R$13
)
/('2ª EVA'!R$16+'3ª EVA '!R$13),""),"")</f>
        <v>0</v>
      </c>
      <c r="S27" s="122"/>
      <c r="T27" s="105">
        <f ca="1">IFERROR(IF(T$16&gt;0,(
   MAX('2ª EVA'!T27,'2ª EVA'!U27)*'2ª EVA'!T$16 +
   '3ª EVA-solo'!T27*'3ª EVA-solo'!T$13
)
/('2ª EVA'!T$16+'3ª EVA '!T$13),""),"")</f>
        <v>0</v>
      </c>
      <c r="U27" s="122"/>
      <c r="V27" s="105">
        <f ca="1">IFERROR(IF(V$16&gt;0,(
   MAX('2ª EVA'!V27,'2ª EVA'!W27)*'2ª EVA'!V$16 +
   '3ª EVA-solo'!V27*'3ª EVA-solo'!V$13
)
/('2ª EVA'!V$16+'3ª EVA '!V$13),""),"")</f>
        <v>0</v>
      </c>
      <c r="W27" s="122"/>
      <c r="X27" s="105">
        <f ca="1">IFERROR(IF(X$16&gt;0,(
   MAX('2ª EVA'!X27,'2ª EVA'!Y27)*'2ª EVA'!X$16 +
   '3ª EVA-solo'!X27*'3ª EVA-solo'!X$13
)
/('2ª EVA'!X$16+'3ª EVA '!X$13),""),"")</f>
        <v>0</v>
      </c>
      <c r="Y27" s="122"/>
      <c r="Z27" s="105" t="str">
        <f>IFERROR(IF(Z$16&gt;0,(
   MAX('2ª EVA'!Z27,'2ª EVA'!AA27)*'2ª EVA'!Z$16 +
   '3ª EVA-solo'!Z27*'3ª EVA-solo'!Z$13
)
/('2ª EVA'!Z$16+'3ª EVA '!Z$13),""),"")</f>
        <v/>
      </c>
      <c r="AA27" s="122"/>
      <c r="AB27" s="121">
        <f t="shared" ca="1" si="47"/>
        <v>0</v>
      </c>
      <c r="AC27" s="105">
        <f ca="1">IFERROR(IF(AC$16&gt;0,(
   MAX('2ª EVA'!AC27,'2ª EVA'!AD27)*'2ª EVA'!AC$16 +
   '3ª EVA-solo'!AC27*'3ª EVA-solo'!AC$13
)
/('2ª EVA'!AC$16+'3ª EVA '!AC$13),""),"")</f>
        <v>0</v>
      </c>
      <c r="AD27" s="122"/>
      <c r="AE27" s="105" t="str">
        <f>IFERROR(IF(AE$16&gt;0,(
   MAX('2ª EVA'!AE27,'2ª EVA'!AF27)*'2ª EVA'!AE$16 +
   '3ª EVA-solo'!AE27*'3ª EVA-solo'!AE$13
)
/('2ª EVA'!AE$16+'3ª EVA '!AE$13),""),"")</f>
        <v/>
      </c>
      <c r="AF27" s="122"/>
      <c r="AG27" s="105">
        <f ca="1">IFERROR(IF(AG$16&gt;0,(
   MAX('2ª EVA'!AG27,'2ª EVA'!AH27)*'2ª EVA'!AG$16 +
   '3ª EVA-solo'!AG27*'3ª EVA-solo'!AG$13
)
/('2ª EVA'!AG$16+'3ª EVA '!AG$13),""),"")</f>
        <v>0</v>
      </c>
      <c r="AH27" s="122"/>
      <c r="AI27" s="105">
        <f ca="1">IFERROR(IF(AI$16&gt;0,(
   MAX('2ª EVA'!AI27,'2ª EVA'!AJ27)*'2ª EVA'!AI$16 +
   '3ª EVA-solo'!AI27*'3ª EVA-solo'!AI$13
)
/('2ª EVA'!AI$16+'3ª EVA '!AI$13),""),"")</f>
        <v>0</v>
      </c>
      <c r="AJ27" s="122"/>
      <c r="AK27" s="105">
        <f ca="1">IFERROR(IF(AK$16&gt;0,(
   MAX('2ª EVA'!AK27,'2ª EVA'!AL27)*'2ª EVA'!AK$16 +
   '3ª EVA-solo'!AK27*'3ª EVA-solo'!AK$13
)
/('2ª EVA'!AK$16+'3ª EVA '!AK$13),""),"")</f>
        <v>0</v>
      </c>
      <c r="AL27" s="122"/>
      <c r="AM27" s="105" t="str">
        <f>IFERROR(IF(AM$16&gt;0,(
   MAX('2ª EVA'!AM27,'2ª EVA'!AN27)*'2ª EVA'!AM$16 +
   '3ª EVA-solo'!AM27*'3ª EVA-solo'!AM$13
)
/('2ª EVA'!AM$16+'3ª EVA '!AM$13),""),"")</f>
        <v/>
      </c>
      <c r="AN27" s="122"/>
      <c r="AO27" s="121">
        <f t="shared" ca="1" si="48"/>
        <v>0</v>
      </c>
      <c r="AP27" s="105">
        <f ca="1">IFERROR(IF(AP$16&gt;0,(
   MAX('2ª EVA'!AP27,'2ª EVA'!AQ27)*'2ª EVA'!AP$16 +
   '3ª EVA-solo'!AP27*'3ª EVA-solo'!AP$13
)
/('2ª EVA'!AP$16+'3ª EVA '!AP$13),""),"")</f>
        <v>0</v>
      </c>
      <c r="AQ27" s="122"/>
      <c r="AR27" s="105">
        <f ca="1">IFERROR(IF(AR$16&gt;0,(
   MAX('2ª EVA'!AR27,'2ª EVA'!AS27)*'2ª EVA'!AR$16 +
   '3ª EVA-solo'!AR27*'3ª EVA-solo'!AR$13
)
/('2ª EVA'!AR$16+'3ª EVA '!AR$13),""),"")</f>
        <v>0</v>
      </c>
      <c r="AS27" s="122"/>
      <c r="AT27" s="105">
        <f ca="1">IFERROR(IF(AT$16&gt;0,(
   MAX('2ª EVA'!AT27,'2ª EVA'!AU27)*'2ª EVA'!AT$16 +
   '3ª EVA-solo'!AT27*'3ª EVA-solo'!AT$13
)
/('2ª EVA'!AT$16+'3ª EVA '!AT$13),""),"")</f>
        <v>0</v>
      </c>
      <c r="AU27" s="122"/>
      <c r="AV27" s="105">
        <f ca="1">IFERROR(IF(AV$16&gt;0,(
   MAX('2ª EVA'!AV27,'2ª EVA'!AW27)*'2ª EVA'!AV$16 +
   '3ª EVA-solo'!AV27*'3ª EVA-solo'!AV$13
)
/('2ª EVA'!AV$16+'3ª EVA '!AV$13),""),"")</f>
        <v>0</v>
      </c>
      <c r="AW27" s="122"/>
      <c r="AX27" s="105">
        <f ca="1">IFERROR(IF(AX$16&gt;0,(
   MAX('2ª EVA'!AX27,'2ª EVA'!AY27)*'2ª EVA'!AX$16 +
   '3ª EVA-solo'!AX27*'3ª EVA-solo'!AX$13
)
/('2ª EVA'!AX$16+'3ª EVA '!AX$13),""),"")</f>
        <v>0</v>
      </c>
      <c r="AY27" s="122"/>
      <c r="AZ27" s="105" t="str">
        <f>IFERROR(IF(AZ$16&gt;0,(
   MAX('2ª EVA'!AZ27,'2ª EVA'!BA27)*'2ª EVA'!AZ$16 +
   '3ª EVA-solo'!AZ27*'3ª EVA-solo'!AZ$13
)
/('2ª EVA'!AZ$16+'3ª EVA '!AZ$13),""),"")</f>
        <v/>
      </c>
      <c r="BA27" s="122"/>
      <c r="BB27" s="121">
        <f t="shared" ca="1" si="49"/>
        <v>0</v>
      </c>
      <c r="BC27" s="105">
        <f ca="1">IFERROR(IF(BC$16&gt;0,(
   MAX('2ª EVA'!BC27,'2ª EVA'!BD27)*'2ª EVA'!BC$16 +
   '3ª EVA-solo'!BC27*'3ª EVA-solo'!BC$13
)
/('2ª EVA'!BC$16+'3ª EVA '!BC$13),""),"")</f>
        <v>0</v>
      </c>
      <c r="BD27" s="122"/>
      <c r="BE27" s="105">
        <f ca="1">IFERROR(IF(BE$16&gt;0,(
   MAX('2ª EVA'!BE27,'2ª EVA'!BF27)*'2ª EVA'!BE$16 +
   '3ª EVA-solo'!BE27*'3ª EVA-solo'!BE$13
)
/('2ª EVA'!BE$16+'3ª EVA '!BE$13),""),"")</f>
        <v>0</v>
      </c>
      <c r="BF27" s="122"/>
      <c r="BG27" s="105">
        <f ca="1">IFERROR(IF(BG$16&gt;0,(
   MAX('2ª EVA'!BG27,'2ª EVA'!BH27)*'2ª EVA'!BG$16 +
   '3ª EVA-solo'!BG27*'3ª EVA-solo'!BG$13
)
/('2ª EVA'!BG$16+'3ª EVA '!BG$13),""),"")</f>
        <v>0</v>
      </c>
      <c r="BH27" s="122"/>
      <c r="BI27" s="105">
        <f ca="1">IFERROR(IF(BI$16&gt;0,(
   MAX('2ª EVA'!BI27,'2ª EVA'!BJ27)*'2ª EVA'!BI$16 +
   '3ª EVA-solo'!BI27*'3ª EVA-solo'!BI$13
)
/('2ª EVA'!BI$16+'3ª EVA '!BI$13),""),"")</f>
        <v>0</v>
      </c>
      <c r="BJ27" s="122"/>
      <c r="BK27" s="105" t="str">
        <f>IFERROR(IF(BK$16&gt;0,(
   MAX('2ª EVA'!BK27,'2ª EVA'!BL27)*'2ª EVA'!BK$16 +
   '3ª EVA-solo'!BK27*'3ª EVA-solo'!BK$13
)
/('2ª EVA'!BK$16+'3ª EVA '!BK$13),""),"")</f>
        <v/>
      </c>
      <c r="BL27" s="122"/>
      <c r="BM27" s="105" t="str">
        <f>IFERROR(IF(BM$16&gt;0,(
   MAX('2ª EVA'!BM27,'2ª EVA'!BN27)*'2ª EVA'!BM$16 +
   '3ª EVA-solo'!BM27*'3ª EVA-solo'!BM$13
)
/('2ª EVA'!BM$16+'3ª EVA '!BM$13),""),"")</f>
        <v/>
      </c>
      <c r="BN27" s="122"/>
      <c r="BO27" s="121">
        <f t="shared" ca="1" si="50"/>
        <v>0</v>
      </c>
      <c r="BP27" s="105">
        <f ca="1">IFERROR(IF(BP$16&gt;0,(
   MAX('2ª EVA'!BP27,'2ª EVA'!BQ27)*'2ª EVA'!BP$16 +
   '3ª EVA-solo'!BP27*'3ª EVA-solo'!BP$13
)
/('2ª EVA'!BP$16+'3ª EVA '!BP$13),""),"")</f>
        <v>0</v>
      </c>
      <c r="BQ27" s="122"/>
      <c r="BR27" s="105" t="str">
        <f>IFERROR(IF(BR$16&gt;0,(
   MAX('2ª EVA'!BR27,'2ª EVA'!BS27)*'2ª EVA'!BR$16 +
   '3ª EVA-solo'!BR27*'3ª EVA-solo'!BR$13
)
/('2ª EVA'!BR$16+'3ª EVA '!BR$13),""),"")</f>
        <v/>
      </c>
      <c r="BS27" s="122"/>
      <c r="BT27" s="105" t="str">
        <f>IFERROR(IF(BT$16&gt;0,(
   MAX('2ª EVA'!BT27,'2ª EVA'!BU27)*'2ª EVA'!BT$16 +
   '3ª EVA-solo'!BT27*'3ª EVA-solo'!BT$13
)
/('2ª EVA'!BT$16+'3ª EVA '!BT$13),""),"")</f>
        <v/>
      </c>
      <c r="BU27" s="122"/>
      <c r="BV27" s="105" t="str">
        <f>IFERROR(IF(BV$16&gt;0,(
   MAX('2ª EVA'!BV27,'2ª EVA'!BW27)*'2ª EVA'!BV$16 +
   '3ª EVA-solo'!BV27*'3ª EVA-solo'!BV$13
)
/('2ª EVA'!BV$16+'3ª EVA '!BV$13),""),"")</f>
        <v/>
      </c>
      <c r="BW27" s="122"/>
      <c r="BX27" s="105" t="str">
        <f>IFERROR(IF(BX$16&gt;0,(
   MAX('2ª EVA'!BX27,'2ª EVA'!BY27)*'2ª EVA'!BX$16 +
   '3ª EVA-solo'!BX27*'3ª EVA-solo'!BX$13
)
/('2ª EVA'!BX$16+'3ª EVA '!BX$13),""),"")</f>
        <v/>
      </c>
      <c r="BY27" s="122"/>
      <c r="BZ27" s="105" t="str">
        <f>IFERROR(IF(BZ$16&gt;0,(
   MAX('2ª EVA'!BZ27,'2ª EVA'!CA27)*'2ª EVA'!BZ$16 +
   '2ª EVA-solo'!BZ27*'2ª EVA-solo'!BZ$13
)
/('2ª EVA'!BZ$16+'3ª EVA '!BZ$13),""),"")</f>
        <v/>
      </c>
      <c r="CA27" s="122"/>
      <c r="CB27" s="136">
        <f t="shared" ca="1" si="51"/>
        <v>0</v>
      </c>
    </row>
    <row r="28" spans="1:82" ht="18" x14ac:dyDescent="0.25">
      <c r="A28" s="65">
        <v>0</v>
      </c>
      <c r="B28" s="121">
        <f t="shared" ca="1" si="45"/>
        <v>0</v>
      </c>
      <c r="C28" s="105">
        <f ca="1">IFERROR(IF(C$16&gt;0,(
   MAX('2ª EVA'!C28,'2ª EVA'!D28)*'2ª EVA'!C$16 +
   '3ª EVA-solo'!C28*'3ª EVA-solo'!C$13
)
/('2ª EVA'!C$16+'3ª EVA '!C$13),""),"")</f>
        <v>0</v>
      </c>
      <c r="D28" s="122"/>
      <c r="E28" s="105">
        <f ca="1">IFERROR(IF(E$16&gt;0,(
   MAX('2ª EVA'!E28,'2ª EVA'!F28)*'2ª EVA'!E$16 +
   '3ª EVA-solo'!E28*'3ª EVA-solo'!E$13
)
/('2ª EVA'!E$16+'3ª EVA '!E$13),""),"")</f>
        <v>0</v>
      </c>
      <c r="F28" s="122"/>
      <c r="G28" s="105">
        <f ca="1">IFERROR(IF(G$16&gt;0,(
   MAX('2ª EVA'!G28,'2ª EVA'!H28)*'2ª EVA'!G$16 +
   '3ª EVA-solo'!G28*'3ª EVA-solo'!G$13
)
/('2ª EVA'!G$16+'3ª EVA '!G$13),""),"")</f>
        <v>0</v>
      </c>
      <c r="H28" s="122"/>
      <c r="I28" s="105">
        <f ca="1">IFERROR(IF(I$16&gt;0,(
   MAX('2ª EVA'!I28,'2ª EVA'!J28)*'2ª EVA'!I$16 +
   '3ª EVA-solo'!I28*'3ª EVA-solo'!I$13
)
/('2ª EVA'!I$16+'3ª EVA '!I$13),""),"")</f>
        <v>0</v>
      </c>
      <c r="J28" s="122"/>
      <c r="K28" s="105">
        <f ca="1">IFERROR(IF(K$16&gt;0,(
   MAX('2ª EVA'!K28,'2ª EVA'!L28)*'2ª EVA'!K$16 +
   '3ª EVA-solo'!K28*'3ª EVA-solo'!K$13
)
/('2ª EVA'!K$16+'3ª EVA '!K$13),""),"")</f>
        <v>0</v>
      </c>
      <c r="L28" s="122"/>
      <c r="M28" s="105" t="str">
        <f>IFERROR(IF(M$16&gt;0,(
   MAX('2ª EVA'!M28,'2ª EVA'!N28)*'2ª EVA'!M$16 +
   '3ª EVA-solo'!M28*'3ª EVA-solo'!M$13
)
/('2ª EVA'!M$16+'3ª EVA '!M$13),""),"")</f>
        <v/>
      </c>
      <c r="N28" s="122"/>
      <c r="O28" s="121">
        <f t="shared" ca="1" si="46"/>
        <v>0</v>
      </c>
      <c r="P28" s="105">
        <f ca="1">IFERROR(IF(P$16&gt;0,(
   MAX('2ª EVA'!P28,'2ª EVA'!Q28)*'2ª EVA'!P$16 +
   '3ª EVA-solo'!P28*'3ª EVA-solo'!P$13
)
/('2ª EVA'!P$16+'3ª EVA '!P$13),""),"")</f>
        <v>0</v>
      </c>
      <c r="Q28" s="122"/>
      <c r="R28" s="105">
        <f ca="1">IFERROR(IF(R$16&gt;0,(
   MAX('2ª EVA'!R28,'2ª EVA'!S28)*'2ª EVA'!R$16 +
   '3ª EVA-solo'!R28*'3ª EVA-solo'!R$13
)
/('2ª EVA'!R$16+'3ª EVA '!R$13),""),"")</f>
        <v>0</v>
      </c>
      <c r="S28" s="122"/>
      <c r="T28" s="105">
        <f ca="1">IFERROR(IF(T$16&gt;0,(
   MAX('2ª EVA'!T28,'2ª EVA'!U28)*'2ª EVA'!T$16 +
   '3ª EVA-solo'!T28*'3ª EVA-solo'!T$13
)
/('2ª EVA'!T$16+'3ª EVA '!T$13),""),"")</f>
        <v>0</v>
      </c>
      <c r="U28" s="122"/>
      <c r="V28" s="105">
        <f ca="1">IFERROR(IF(V$16&gt;0,(
   MAX('2ª EVA'!V28,'2ª EVA'!W28)*'2ª EVA'!V$16 +
   '3ª EVA-solo'!V28*'3ª EVA-solo'!V$13
)
/('2ª EVA'!V$16+'3ª EVA '!V$13),""),"")</f>
        <v>0</v>
      </c>
      <c r="W28" s="122"/>
      <c r="X28" s="105">
        <f ca="1">IFERROR(IF(X$16&gt;0,(
   MAX('2ª EVA'!X28,'2ª EVA'!Y28)*'2ª EVA'!X$16 +
   '3ª EVA-solo'!X28*'3ª EVA-solo'!X$13
)
/('2ª EVA'!X$16+'3ª EVA '!X$13),""),"")</f>
        <v>0</v>
      </c>
      <c r="Y28" s="122"/>
      <c r="Z28" s="105" t="str">
        <f>IFERROR(IF(Z$16&gt;0,(
   MAX('2ª EVA'!Z28,'2ª EVA'!AA28)*'2ª EVA'!Z$16 +
   '3ª EVA-solo'!Z28*'3ª EVA-solo'!Z$13
)
/('2ª EVA'!Z$16+'3ª EVA '!Z$13),""),"")</f>
        <v/>
      </c>
      <c r="AA28" s="122"/>
      <c r="AB28" s="121">
        <f t="shared" ca="1" si="47"/>
        <v>0</v>
      </c>
      <c r="AC28" s="105">
        <f ca="1">IFERROR(IF(AC$16&gt;0,(
   MAX('2ª EVA'!AC28,'2ª EVA'!AD28)*'2ª EVA'!AC$16 +
   '3ª EVA-solo'!AC28*'3ª EVA-solo'!AC$13
)
/('2ª EVA'!AC$16+'3ª EVA '!AC$13),""),"")</f>
        <v>0</v>
      </c>
      <c r="AD28" s="122"/>
      <c r="AE28" s="105" t="str">
        <f>IFERROR(IF(AE$16&gt;0,(
   MAX('2ª EVA'!AE28,'2ª EVA'!AF28)*'2ª EVA'!AE$16 +
   '3ª EVA-solo'!AE28*'3ª EVA-solo'!AE$13
)
/('2ª EVA'!AE$16+'3ª EVA '!AE$13),""),"")</f>
        <v/>
      </c>
      <c r="AF28" s="122"/>
      <c r="AG28" s="105">
        <f ca="1">IFERROR(IF(AG$16&gt;0,(
   MAX('2ª EVA'!AG28,'2ª EVA'!AH28)*'2ª EVA'!AG$16 +
   '3ª EVA-solo'!AG28*'3ª EVA-solo'!AG$13
)
/('2ª EVA'!AG$16+'3ª EVA '!AG$13),""),"")</f>
        <v>0</v>
      </c>
      <c r="AH28" s="122"/>
      <c r="AI28" s="105">
        <f ca="1">IFERROR(IF(AI$16&gt;0,(
   MAX('2ª EVA'!AI28,'2ª EVA'!AJ28)*'2ª EVA'!AI$16 +
   '3ª EVA-solo'!AI28*'3ª EVA-solo'!AI$13
)
/('2ª EVA'!AI$16+'3ª EVA '!AI$13),""),"")</f>
        <v>0</v>
      </c>
      <c r="AJ28" s="122"/>
      <c r="AK28" s="105">
        <f ca="1">IFERROR(IF(AK$16&gt;0,(
   MAX('2ª EVA'!AK28,'2ª EVA'!AL28)*'2ª EVA'!AK$16 +
   '3ª EVA-solo'!AK28*'3ª EVA-solo'!AK$13
)
/('2ª EVA'!AK$16+'3ª EVA '!AK$13),""),"")</f>
        <v>0</v>
      </c>
      <c r="AL28" s="122"/>
      <c r="AM28" s="105" t="str">
        <f>IFERROR(IF(AM$16&gt;0,(
   MAX('2ª EVA'!AM28,'2ª EVA'!AN28)*'2ª EVA'!AM$16 +
   '3ª EVA-solo'!AM28*'3ª EVA-solo'!AM$13
)
/('2ª EVA'!AM$16+'3ª EVA '!AM$13),""),"")</f>
        <v/>
      </c>
      <c r="AN28" s="122"/>
      <c r="AO28" s="121">
        <f t="shared" ca="1" si="48"/>
        <v>0</v>
      </c>
      <c r="AP28" s="105">
        <f ca="1">IFERROR(IF(AP$16&gt;0,(
   MAX('2ª EVA'!AP28,'2ª EVA'!AQ28)*'2ª EVA'!AP$16 +
   '3ª EVA-solo'!AP28*'3ª EVA-solo'!AP$13
)
/('2ª EVA'!AP$16+'3ª EVA '!AP$13),""),"")</f>
        <v>0</v>
      </c>
      <c r="AQ28" s="122"/>
      <c r="AR28" s="105">
        <f ca="1">IFERROR(IF(AR$16&gt;0,(
   MAX('2ª EVA'!AR28,'2ª EVA'!AS28)*'2ª EVA'!AR$16 +
   '3ª EVA-solo'!AR28*'3ª EVA-solo'!AR$13
)
/('2ª EVA'!AR$16+'3ª EVA '!AR$13),""),"")</f>
        <v>0</v>
      </c>
      <c r="AS28" s="122"/>
      <c r="AT28" s="105">
        <f ca="1">IFERROR(IF(AT$16&gt;0,(
   MAX('2ª EVA'!AT28,'2ª EVA'!AU28)*'2ª EVA'!AT$16 +
   '3ª EVA-solo'!AT28*'3ª EVA-solo'!AT$13
)
/('2ª EVA'!AT$16+'3ª EVA '!AT$13),""),"")</f>
        <v>0</v>
      </c>
      <c r="AU28" s="122"/>
      <c r="AV28" s="105">
        <f ca="1">IFERROR(IF(AV$16&gt;0,(
   MAX('2ª EVA'!AV28,'2ª EVA'!AW28)*'2ª EVA'!AV$16 +
   '3ª EVA-solo'!AV28*'3ª EVA-solo'!AV$13
)
/('2ª EVA'!AV$16+'3ª EVA '!AV$13),""),"")</f>
        <v>0</v>
      </c>
      <c r="AW28" s="122"/>
      <c r="AX28" s="105">
        <f ca="1">IFERROR(IF(AX$16&gt;0,(
   MAX('2ª EVA'!AX28,'2ª EVA'!AY28)*'2ª EVA'!AX$16 +
   '3ª EVA-solo'!AX28*'3ª EVA-solo'!AX$13
)
/('2ª EVA'!AX$16+'3ª EVA '!AX$13),""),"")</f>
        <v>0</v>
      </c>
      <c r="AY28" s="122"/>
      <c r="AZ28" s="105" t="str">
        <f>IFERROR(IF(AZ$16&gt;0,(
   MAX('2ª EVA'!AZ28,'2ª EVA'!BA28)*'2ª EVA'!AZ$16 +
   '3ª EVA-solo'!AZ28*'3ª EVA-solo'!AZ$13
)
/('2ª EVA'!AZ$16+'3ª EVA '!AZ$13),""),"")</f>
        <v/>
      </c>
      <c r="BA28" s="122"/>
      <c r="BB28" s="121">
        <f t="shared" ca="1" si="49"/>
        <v>0</v>
      </c>
      <c r="BC28" s="105">
        <f ca="1">IFERROR(IF(BC$16&gt;0,(
   MAX('2ª EVA'!BC28,'2ª EVA'!BD28)*'2ª EVA'!BC$16 +
   '3ª EVA-solo'!BC28*'3ª EVA-solo'!BC$13
)
/('2ª EVA'!BC$16+'3ª EVA '!BC$13),""),"")</f>
        <v>0</v>
      </c>
      <c r="BD28" s="122"/>
      <c r="BE28" s="105">
        <f ca="1">IFERROR(IF(BE$16&gt;0,(
   MAX('2ª EVA'!BE28,'2ª EVA'!BF28)*'2ª EVA'!BE$16 +
   '3ª EVA-solo'!BE28*'3ª EVA-solo'!BE$13
)
/('2ª EVA'!BE$16+'3ª EVA '!BE$13),""),"")</f>
        <v>0</v>
      </c>
      <c r="BF28" s="122"/>
      <c r="BG28" s="105">
        <f ca="1">IFERROR(IF(BG$16&gt;0,(
   MAX('2ª EVA'!BG28,'2ª EVA'!BH28)*'2ª EVA'!BG$16 +
   '3ª EVA-solo'!BG28*'3ª EVA-solo'!BG$13
)
/('2ª EVA'!BG$16+'3ª EVA '!BG$13),""),"")</f>
        <v>0</v>
      </c>
      <c r="BH28" s="122"/>
      <c r="BI28" s="105">
        <f ca="1">IFERROR(IF(BI$16&gt;0,(
   MAX('2ª EVA'!BI28,'2ª EVA'!BJ28)*'2ª EVA'!BI$16 +
   '3ª EVA-solo'!BI28*'3ª EVA-solo'!BI$13
)
/('2ª EVA'!BI$16+'3ª EVA '!BI$13),""),"")</f>
        <v>0</v>
      </c>
      <c r="BJ28" s="122"/>
      <c r="BK28" s="105" t="str">
        <f>IFERROR(IF(BK$16&gt;0,(
   MAX('2ª EVA'!BK28,'2ª EVA'!BL28)*'2ª EVA'!BK$16 +
   '3ª EVA-solo'!BK28*'3ª EVA-solo'!BK$13
)
/('2ª EVA'!BK$16+'3ª EVA '!BK$13),""),"")</f>
        <v/>
      </c>
      <c r="BL28" s="122"/>
      <c r="BM28" s="105" t="str">
        <f>IFERROR(IF(BM$16&gt;0,(
   MAX('2ª EVA'!BM28,'2ª EVA'!BN28)*'2ª EVA'!BM$16 +
   '3ª EVA-solo'!BM28*'3ª EVA-solo'!BM$13
)
/('2ª EVA'!BM$16+'3ª EVA '!BM$13),""),"")</f>
        <v/>
      </c>
      <c r="BN28" s="122"/>
      <c r="BO28" s="121">
        <f t="shared" ca="1" si="50"/>
        <v>0</v>
      </c>
      <c r="BP28" s="105">
        <f ca="1">IFERROR(IF(BP$16&gt;0,(
   MAX('2ª EVA'!BP28,'2ª EVA'!BQ28)*'2ª EVA'!BP$16 +
   '3ª EVA-solo'!BP28*'3ª EVA-solo'!BP$13
)
/('2ª EVA'!BP$16+'3ª EVA '!BP$13),""),"")</f>
        <v>0</v>
      </c>
      <c r="BQ28" s="122"/>
      <c r="BR28" s="105" t="str">
        <f>IFERROR(IF(BR$16&gt;0,(
   MAX('2ª EVA'!BR28,'2ª EVA'!BS28)*'2ª EVA'!BR$16 +
   '3ª EVA-solo'!BR28*'3ª EVA-solo'!BR$13
)
/('2ª EVA'!BR$16+'3ª EVA '!BR$13),""),"")</f>
        <v/>
      </c>
      <c r="BS28" s="122"/>
      <c r="BT28" s="105" t="str">
        <f>IFERROR(IF(BT$16&gt;0,(
   MAX('2ª EVA'!BT28,'2ª EVA'!BU28)*'2ª EVA'!BT$16 +
   '3ª EVA-solo'!BT28*'3ª EVA-solo'!BT$13
)
/('2ª EVA'!BT$16+'3ª EVA '!BT$13),""),"")</f>
        <v/>
      </c>
      <c r="BU28" s="122"/>
      <c r="BV28" s="105" t="str">
        <f>IFERROR(IF(BV$16&gt;0,(
   MAX('2ª EVA'!BV28,'2ª EVA'!BW28)*'2ª EVA'!BV$16 +
   '3ª EVA-solo'!BV28*'3ª EVA-solo'!BV$13
)
/('2ª EVA'!BV$16+'3ª EVA '!BV$13),""),"")</f>
        <v/>
      </c>
      <c r="BW28" s="122"/>
      <c r="BX28" s="105" t="str">
        <f>IFERROR(IF(BX$16&gt;0,(
   MAX('2ª EVA'!BX28,'2ª EVA'!BY28)*'2ª EVA'!BX$16 +
   '3ª EVA-solo'!BX28*'3ª EVA-solo'!BX$13
)
/('2ª EVA'!BX$16+'3ª EVA '!BX$13),""),"")</f>
        <v/>
      </c>
      <c r="BY28" s="122"/>
      <c r="BZ28" s="105" t="str">
        <f>IFERROR(IF(BZ$16&gt;0,(
   MAX('2ª EVA'!BZ28,'2ª EVA'!CA28)*'2ª EVA'!BZ$16 +
   '2ª EVA-solo'!BZ28*'2ª EVA-solo'!BZ$13
)
/('2ª EVA'!BZ$16+'3ª EVA '!BZ$13),""),"")</f>
        <v/>
      </c>
      <c r="CA28" s="122"/>
      <c r="CB28" s="136">
        <f t="shared" ca="1" si="51"/>
        <v>0</v>
      </c>
    </row>
    <row r="29" spans="1:82" ht="18" x14ac:dyDescent="0.25">
      <c r="A29" s="65">
        <v>0</v>
      </c>
      <c r="B29" s="121">
        <f t="shared" ca="1" si="45"/>
        <v>0</v>
      </c>
      <c r="C29" s="105">
        <f ca="1">IFERROR(IF(C$16&gt;0,(
   MAX('2ª EVA'!C29,'2ª EVA'!D29)*'2ª EVA'!C$16 +
   '3ª EVA-solo'!C29*'3ª EVA-solo'!C$13
)
/('2ª EVA'!C$16+'3ª EVA '!C$13),""),"")</f>
        <v>0</v>
      </c>
      <c r="D29" s="122"/>
      <c r="E29" s="105">
        <f ca="1">IFERROR(IF(E$16&gt;0,(
   MAX('2ª EVA'!E29,'2ª EVA'!F29)*'2ª EVA'!E$16 +
   '3ª EVA-solo'!E29*'3ª EVA-solo'!E$13
)
/('2ª EVA'!E$16+'3ª EVA '!E$13),""),"")</f>
        <v>0</v>
      </c>
      <c r="F29" s="122"/>
      <c r="G29" s="105">
        <f ca="1">IFERROR(IF(G$16&gt;0,(
   MAX('2ª EVA'!G29,'2ª EVA'!H29)*'2ª EVA'!G$16 +
   '3ª EVA-solo'!G29*'3ª EVA-solo'!G$13
)
/('2ª EVA'!G$16+'3ª EVA '!G$13),""),"")</f>
        <v>0</v>
      </c>
      <c r="H29" s="122"/>
      <c r="I29" s="105">
        <f ca="1">IFERROR(IF(I$16&gt;0,(
   MAX('2ª EVA'!I29,'2ª EVA'!J29)*'2ª EVA'!I$16 +
   '3ª EVA-solo'!I29*'3ª EVA-solo'!I$13
)
/('2ª EVA'!I$16+'3ª EVA '!I$13),""),"")</f>
        <v>0</v>
      </c>
      <c r="J29" s="122"/>
      <c r="K29" s="105">
        <f ca="1">IFERROR(IF(K$16&gt;0,(
   MAX('2ª EVA'!K29,'2ª EVA'!L29)*'2ª EVA'!K$16 +
   '3ª EVA-solo'!K29*'3ª EVA-solo'!K$13
)
/('2ª EVA'!K$16+'3ª EVA '!K$13),""),"")</f>
        <v>0</v>
      </c>
      <c r="L29" s="122"/>
      <c r="M29" s="105" t="str">
        <f>IFERROR(IF(M$16&gt;0,(
   MAX('2ª EVA'!M29,'2ª EVA'!N29)*'2ª EVA'!M$16 +
   '3ª EVA-solo'!M29*'3ª EVA-solo'!M$13
)
/('2ª EVA'!M$16+'3ª EVA '!M$13),""),"")</f>
        <v/>
      </c>
      <c r="N29" s="122"/>
      <c r="O29" s="121">
        <f t="shared" ca="1" si="46"/>
        <v>0</v>
      </c>
      <c r="P29" s="105">
        <f ca="1">IFERROR(IF(P$16&gt;0,(
   MAX('2ª EVA'!P29,'2ª EVA'!Q29)*'2ª EVA'!P$16 +
   '3ª EVA-solo'!P29*'3ª EVA-solo'!P$13
)
/('2ª EVA'!P$16+'3ª EVA '!P$13),""),"")</f>
        <v>0</v>
      </c>
      <c r="Q29" s="122"/>
      <c r="R29" s="105">
        <f ca="1">IFERROR(IF(R$16&gt;0,(
   MAX('2ª EVA'!R29,'2ª EVA'!S29)*'2ª EVA'!R$16 +
   '3ª EVA-solo'!R29*'3ª EVA-solo'!R$13
)
/('2ª EVA'!R$16+'3ª EVA '!R$13),""),"")</f>
        <v>0</v>
      </c>
      <c r="S29" s="122"/>
      <c r="T29" s="105">
        <f ca="1">IFERROR(IF(T$16&gt;0,(
   MAX('2ª EVA'!T29,'2ª EVA'!U29)*'2ª EVA'!T$16 +
   '3ª EVA-solo'!T29*'3ª EVA-solo'!T$13
)
/('2ª EVA'!T$16+'3ª EVA '!T$13),""),"")</f>
        <v>0</v>
      </c>
      <c r="U29" s="122"/>
      <c r="V29" s="105">
        <f ca="1">IFERROR(IF(V$16&gt;0,(
   MAX('2ª EVA'!V29,'2ª EVA'!W29)*'2ª EVA'!V$16 +
   '3ª EVA-solo'!V29*'3ª EVA-solo'!V$13
)
/('2ª EVA'!V$16+'3ª EVA '!V$13),""),"")</f>
        <v>0</v>
      </c>
      <c r="W29" s="122"/>
      <c r="X29" s="105">
        <f ca="1">IFERROR(IF(X$16&gt;0,(
   MAX('2ª EVA'!X29,'2ª EVA'!Y29)*'2ª EVA'!X$16 +
   '3ª EVA-solo'!X29*'3ª EVA-solo'!X$13
)
/('2ª EVA'!X$16+'3ª EVA '!X$13),""),"")</f>
        <v>0</v>
      </c>
      <c r="Y29" s="122"/>
      <c r="Z29" s="105" t="str">
        <f>IFERROR(IF(Z$16&gt;0,(
   MAX('2ª EVA'!Z29,'2ª EVA'!AA29)*'2ª EVA'!Z$16 +
   '3ª EVA-solo'!Z29*'3ª EVA-solo'!Z$13
)
/('2ª EVA'!Z$16+'3ª EVA '!Z$13),""),"")</f>
        <v/>
      </c>
      <c r="AA29" s="122"/>
      <c r="AB29" s="121">
        <f t="shared" ca="1" si="47"/>
        <v>0</v>
      </c>
      <c r="AC29" s="105">
        <f ca="1">IFERROR(IF(AC$16&gt;0,(
   MAX('2ª EVA'!AC29,'2ª EVA'!AD29)*'2ª EVA'!AC$16 +
   '3ª EVA-solo'!AC29*'3ª EVA-solo'!AC$13
)
/('2ª EVA'!AC$16+'3ª EVA '!AC$13),""),"")</f>
        <v>0</v>
      </c>
      <c r="AD29" s="122"/>
      <c r="AE29" s="105" t="str">
        <f>IFERROR(IF(AE$16&gt;0,(
   MAX('2ª EVA'!AE29,'2ª EVA'!AF29)*'2ª EVA'!AE$16 +
   '3ª EVA-solo'!AE29*'3ª EVA-solo'!AE$13
)
/('2ª EVA'!AE$16+'3ª EVA '!AE$13),""),"")</f>
        <v/>
      </c>
      <c r="AF29" s="122"/>
      <c r="AG29" s="105">
        <f ca="1">IFERROR(IF(AG$16&gt;0,(
   MAX('2ª EVA'!AG29,'2ª EVA'!AH29)*'2ª EVA'!AG$16 +
   '3ª EVA-solo'!AG29*'3ª EVA-solo'!AG$13
)
/('2ª EVA'!AG$16+'3ª EVA '!AG$13),""),"")</f>
        <v>0</v>
      </c>
      <c r="AH29" s="122"/>
      <c r="AI29" s="105">
        <f ca="1">IFERROR(IF(AI$16&gt;0,(
   MAX('2ª EVA'!AI29,'2ª EVA'!AJ29)*'2ª EVA'!AI$16 +
   '3ª EVA-solo'!AI29*'3ª EVA-solo'!AI$13
)
/('2ª EVA'!AI$16+'3ª EVA '!AI$13),""),"")</f>
        <v>0</v>
      </c>
      <c r="AJ29" s="122"/>
      <c r="AK29" s="105">
        <f ca="1">IFERROR(IF(AK$16&gt;0,(
   MAX('2ª EVA'!AK29,'2ª EVA'!AL29)*'2ª EVA'!AK$16 +
   '3ª EVA-solo'!AK29*'3ª EVA-solo'!AK$13
)
/('2ª EVA'!AK$16+'3ª EVA '!AK$13),""),"")</f>
        <v>0</v>
      </c>
      <c r="AL29" s="122"/>
      <c r="AM29" s="105" t="str">
        <f>IFERROR(IF(AM$16&gt;0,(
   MAX('2ª EVA'!AM29,'2ª EVA'!AN29)*'2ª EVA'!AM$16 +
   '3ª EVA-solo'!AM29*'3ª EVA-solo'!AM$13
)
/('2ª EVA'!AM$16+'3ª EVA '!AM$13),""),"")</f>
        <v/>
      </c>
      <c r="AN29" s="122"/>
      <c r="AO29" s="121">
        <f t="shared" ca="1" si="48"/>
        <v>0</v>
      </c>
      <c r="AP29" s="105">
        <f ca="1">IFERROR(IF(AP$16&gt;0,(
   MAX('2ª EVA'!AP29,'2ª EVA'!AQ29)*'2ª EVA'!AP$16 +
   '3ª EVA-solo'!AP29*'3ª EVA-solo'!AP$13
)
/('2ª EVA'!AP$16+'3ª EVA '!AP$13),""),"")</f>
        <v>0</v>
      </c>
      <c r="AQ29" s="122"/>
      <c r="AR29" s="105">
        <f ca="1">IFERROR(IF(AR$16&gt;0,(
   MAX('2ª EVA'!AR29,'2ª EVA'!AS29)*'2ª EVA'!AR$16 +
   '3ª EVA-solo'!AR29*'3ª EVA-solo'!AR$13
)
/('2ª EVA'!AR$16+'3ª EVA '!AR$13),""),"")</f>
        <v>0</v>
      </c>
      <c r="AS29" s="122"/>
      <c r="AT29" s="105">
        <f ca="1">IFERROR(IF(AT$16&gt;0,(
   MAX('2ª EVA'!AT29,'2ª EVA'!AU29)*'2ª EVA'!AT$16 +
   '3ª EVA-solo'!AT29*'3ª EVA-solo'!AT$13
)
/('2ª EVA'!AT$16+'3ª EVA '!AT$13),""),"")</f>
        <v>0</v>
      </c>
      <c r="AU29" s="122"/>
      <c r="AV29" s="105">
        <f ca="1">IFERROR(IF(AV$16&gt;0,(
   MAX('2ª EVA'!AV29,'2ª EVA'!AW29)*'2ª EVA'!AV$16 +
   '3ª EVA-solo'!AV29*'3ª EVA-solo'!AV$13
)
/('2ª EVA'!AV$16+'3ª EVA '!AV$13),""),"")</f>
        <v>0</v>
      </c>
      <c r="AW29" s="122"/>
      <c r="AX29" s="105">
        <f ca="1">IFERROR(IF(AX$16&gt;0,(
   MAX('2ª EVA'!AX29,'2ª EVA'!AY29)*'2ª EVA'!AX$16 +
   '3ª EVA-solo'!AX29*'3ª EVA-solo'!AX$13
)
/('2ª EVA'!AX$16+'3ª EVA '!AX$13),""),"")</f>
        <v>0</v>
      </c>
      <c r="AY29" s="122"/>
      <c r="AZ29" s="105" t="str">
        <f>IFERROR(IF(AZ$16&gt;0,(
   MAX('2ª EVA'!AZ29,'2ª EVA'!BA29)*'2ª EVA'!AZ$16 +
   '3ª EVA-solo'!AZ29*'3ª EVA-solo'!AZ$13
)
/('2ª EVA'!AZ$16+'3ª EVA '!AZ$13),""),"")</f>
        <v/>
      </c>
      <c r="BA29" s="122"/>
      <c r="BB29" s="121">
        <f t="shared" ca="1" si="49"/>
        <v>0</v>
      </c>
      <c r="BC29" s="105">
        <f ca="1">IFERROR(IF(BC$16&gt;0,(
   MAX('2ª EVA'!BC29,'2ª EVA'!BD29)*'2ª EVA'!BC$16 +
   '3ª EVA-solo'!BC29*'3ª EVA-solo'!BC$13
)
/('2ª EVA'!BC$16+'3ª EVA '!BC$13),""),"")</f>
        <v>0</v>
      </c>
      <c r="BD29" s="122"/>
      <c r="BE29" s="105">
        <f ca="1">IFERROR(IF(BE$16&gt;0,(
   MAX('2ª EVA'!BE29,'2ª EVA'!BF29)*'2ª EVA'!BE$16 +
   '3ª EVA-solo'!BE29*'3ª EVA-solo'!BE$13
)
/('2ª EVA'!BE$16+'3ª EVA '!BE$13),""),"")</f>
        <v>0</v>
      </c>
      <c r="BF29" s="122"/>
      <c r="BG29" s="105">
        <f ca="1">IFERROR(IF(BG$16&gt;0,(
   MAX('2ª EVA'!BG29,'2ª EVA'!BH29)*'2ª EVA'!BG$16 +
   '3ª EVA-solo'!BG29*'3ª EVA-solo'!BG$13
)
/('2ª EVA'!BG$16+'3ª EVA '!BG$13),""),"")</f>
        <v>0</v>
      </c>
      <c r="BH29" s="122"/>
      <c r="BI29" s="105">
        <f ca="1">IFERROR(IF(BI$16&gt;0,(
   MAX('2ª EVA'!BI29,'2ª EVA'!BJ29)*'2ª EVA'!BI$16 +
   '3ª EVA-solo'!BI29*'3ª EVA-solo'!BI$13
)
/('2ª EVA'!BI$16+'3ª EVA '!BI$13),""),"")</f>
        <v>0</v>
      </c>
      <c r="BJ29" s="122"/>
      <c r="BK29" s="105" t="str">
        <f>IFERROR(IF(BK$16&gt;0,(
   MAX('2ª EVA'!BK29,'2ª EVA'!BL29)*'2ª EVA'!BK$16 +
   '3ª EVA-solo'!BK29*'3ª EVA-solo'!BK$13
)
/('2ª EVA'!BK$16+'3ª EVA '!BK$13),""),"")</f>
        <v/>
      </c>
      <c r="BL29" s="122"/>
      <c r="BM29" s="105" t="str">
        <f>IFERROR(IF(BM$16&gt;0,(
   MAX('2ª EVA'!BM29,'2ª EVA'!BN29)*'2ª EVA'!BM$16 +
   '3ª EVA-solo'!BM29*'3ª EVA-solo'!BM$13
)
/('2ª EVA'!BM$16+'3ª EVA '!BM$13),""),"")</f>
        <v/>
      </c>
      <c r="BN29" s="122"/>
      <c r="BO29" s="121">
        <f t="shared" ca="1" si="50"/>
        <v>0</v>
      </c>
      <c r="BP29" s="105">
        <f ca="1">IFERROR(IF(BP$16&gt;0,(
   MAX('2ª EVA'!BP29,'2ª EVA'!BQ29)*'2ª EVA'!BP$16 +
   '3ª EVA-solo'!BP29*'3ª EVA-solo'!BP$13
)
/('2ª EVA'!BP$16+'3ª EVA '!BP$13),""),"")</f>
        <v>0</v>
      </c>
      <c r="BQ29" s="122"/>
      <c r="BR29" s="105" t="str">
        <f>IFERROR(IF(BR$16&gt;0,(
   MAX('2ª EVA'!BR29,'2ª EVA'!BS29)*'2ª EVA'!BR$16 +
   '3ª EVA-solo'!BR29*'3ª EVA-solo'!BR$13
)
/('2ª EVA'!BR$16+'3ª EVA '!BR$13),""),"")</f>
        <v/>
      </c>
      <c r="BS29" s="122"/>
      <c r="BT29" s="105" t="str">
        <f>IFERROR(IF(BT$16&gt;0,(
   MAX('2ª EVA'!BT29,'2ª EVA'!BU29)*'2ª EVA'!BT$16 +
   '3ª EVA-solo'!BT29*'3ª EVA-solo'!BT$13
)
/('2ª EVA'!BT$16+'3ª EVA '!BT$13),""),"")</f>
        <v/>
      </c>
      <c r="BU29" s="122"/>
      <c r="BV29" s="105" t="str">
        <f>IFERROR(IF(BV$16&gt;0,(
   MAX('2ª EVA'!BV29,'2ª EVA'!BW29)*'2ª EVA'!BV$16 +
   '3ª EVA-solo'!BV29*'3ª EVA-solo'!BV$13
)
/('2ª EVA'!BV$16+'3ª EVA '!BV$13),""),"")</f>
        <v/>
      </c>
      <c r="BW29" s="122"/>
      <c r="BX29" s="105" t="str">
        <f>IFERROR(IF(BX$16&gt;0,(
   MAX('2ª EVA'!BX29,'2ª EVA'!BY29)*'2ª EVA'!BX$16 +
   '3ª EVA-solo'!BX29*'3ª EVA-solo'!BX$13
)
/('2ª EVA'!BX$16+'3ª EVA '!BX$13),""),"")</f>
        <v/>
      </c>
      <c r="BY29" s="122"/>
      <c r="BZ29" s="105" t="str">
        <f>IFERROR(IF(BZ$16&gt;0,(
   MAX('2ª EVA'!BZ29,'2ª EVA'!CA29)*'2ª EVA'!BZ$16 +
   '2ª EVA-solo'!BZ29*'2ª EVA-solo'!BZ$13
)
/('2ª EVA'!BZ$16+'3ª EVA '!BZ$13),""),"")</f>
        <v/>
      </c>
      <c r="CA29" s="122"/>
      <c r="CB29" s="136">
        <f t="shared" ca="1" si="51"/>
        <v>0</v>
      </c>
    </row>
    <row r="30" spans="1:82" ht="18" x14ac:dyDescent="0.25">
      <c r="A30" s="65">
        <v>0</v>
      </c>
      <c r="B30" s="121">
        <f t="shared" ca="1" si="45"/>
        <v>0</v>
      </c>
      <c r="C30" s="105">
        <f ca="1">IFERROR(IF(C$16&gt;0,(
   MAX('2ª EVA'!C30,'2ª EVA'!D30)*'2ª EVA'!C$16 +
   '3ª EVA-solo'!C30*'3ª EVA-solo'!C$13
)
/('2ª EVA'!C$16+'3ª EVA '!C$13),""),"")</f>
        <v>0</v>
      </c>
      <c r="D30" s="122"/>
      <c r="E30" s="105">
        <f ca="1">IFERROR(IF(E$16&gt;0,(
   MAX('2ª EVA'!E30,'2ª EVA'!F30)*'2ª EVA'!E$16 +
   '3ª EVA-solo'!E30*'3ª EVA-solo'!E$13
)
/('2ª EVA'!E$16+'3ª EVA '!E$13),""),"")</f>
        <v>0</v>
      </c>
      <c r="F30" s="122"/>
      <c r="G30" s="105">
        <f ca="1">IFERROR(IF(G$16&gt;0,(
   MAX('2ª EVA'!G30,'2ª EVA'!H30)*'2ª EVA'!G$16 +
   '3ª EVA-solo'!G30*'3ª EVA-solo'!G$13
)
/('2ª EVA'!G$16+'3ª EVA '!G$13),""),"")</f>
        <v>0</v>
      </c>
      <c r="H30" s="122"/>
      <c r="I30" s="105">
        <f ca="1">IFERROR(IF(I$16&gt;0,(
   MAX('2ª EVA'!I30,'2ª EVA'!J30)*'2ª EVA'!I$16 +
   '3ª EVA-solo'!I30*'3ª EVA-solo'!I$13
)
/('2ª EVA'!I$16+'3ª EVA '!I$13),""),"")</f>
        <v>0</v>
      </c>
      <c r="J30" s="122"/>
      <c r="K30" s="105">
        <f ca="1">IFERROR(IF(K$16&gt;0,(
   MAX('2ª EVA'!K30,'2ª EVA'!L30)*'2ª EVA'!K$16 +
   '3ª EVA-solo'!K30*'3ª EVA-solo'!K$13
)
/('2ª EVA'!K$16+'3ª EVA '!K$13),""),"")</f>
        <v>0</v>
      </c>
      <c r="L30" s="122"/>
      <c r="M30" s="105" t="str">
        <f>IFERROR(IF(M$16&gt;0,(
   MAX('2ª EVA'!M30,'2ª EVA'!N30)*'2ª EVA'!M$16 +
   '3ª EVA-solo'!M30*'3ª EVA-solo'!M$13
)
/('2ª EVA'!M$16+'3ª EVA '!M$13),""),"")</f>
        <v/>
      </c>
      <c r="N30" s="122"/>
      <c r="O30" s="121">
        <f t="shared" ca="1" si="46"/>
        <v>0</v>
      </c>
      <c r="P30" s="105">
        <f ca="1">IFERROR(IF(P$16&gt;0,(
   MAX('2ª EVA'!P30,'2ª EVA'!Q30)*'2ª EVA'!P$16 +
   '3ª EVA-solo'!P30*'3ª EVA-solo'!P$13
)
/('2ª EVA'!P$16+'3ª EVA '!P$13),""),"")</f>
        <v>0</v>
      </c>
      <c r="Q30" s="122"/>
      <c r="R30" s="105">
        <f ca="1">IFERROR(IF(R$16&gt;0,(
   MAX('2ª EVA'!R30,'2ª EVA'!S30)*'2ª EVA'!R$16 +
   '3ª EVA-solo'!R30*'3ª EVA-solo'!R$13
)
/('2ª EVA'!R$16+'3ª EVA '!R$13),""),"")</f>
        <v>0</v>
      </c>
      <c r="S30" s="122"/>
      <c r="T30" s="105">
        <f ca="1">IFERROR(IF(T$16&gt;0,(
   MAX('2ª EVA'!T30,'2ª EVA'!U30)*'2ª EVA'!T$16 +
   '3ª EVA-solo'!T30*'3ª EVA-solo'!T$13
)
/('2ª EVA'!T$16+'3ª EVA '!T$13),""),"")</f>
        <v>0</v>
      </c>
      <c r="U30" s="122"/>
      <c r="V30" s="105">
        <f ca="1">IFERROR(IF(V$16&gt;0,(
   MAX('2ª EVA'!V30,'2ª EVA'!W30)*'2ª EVA'!V$16 +
   '3ª EVA-solo'!V30*'3ª EVA-solo'!V$13
)
/('2ª EVA'!V$16+'3ª EVA '!V$13),""),"")</f>
        <v>0</v>
      </c>
      <c r="W30" s="122"/>
      <c r="X30" s="105">
        <f ca="1">IFERROR(IF(X$16&gt;0,(
   MAX('2ª EVA'!X30,'2ª EVA'!Y30)*'2ª EVA'!X$16 +
   '3ª EVA-solo'!X30*'3ª EVA-solo'!X$13
)
/('2ª EVA'!X$16+'3ª EVA '!X$13),""),"")</f>
        <v>0</v>
      </c>
      <c r="Y30" s="122"/>
      <c r="Z30" s="105" t="str">
        <f>IFERROR(IF(Z$16&gt;0,(
   MAX('2ª EVA'!Z30,'2ª EVA'!AA30)*'2ª EVA'!Z$16 +
   '3ª EVA-solo'!Z30*'3ª EVA-solo'!Z$13
)
/('2ª EVA'!Z$16+'3ª EVA '!Z$13),""),"")</f>
        <v/>
      </c>
      <c r="AA30" s="122"/>
      <c r="AB30" s="121">
        <f t="shared" ca="1" si="47"/>
        <v>0</v>
      </c>
      <c r="AC30" s="105">
        <f ca="1">IFERROR(IF(AC$16&gt;0,(
   MAX('2ª EVA'!AC30,'2ª EVA'!AD30)*'2ª EVA'!AC$16 +
   '3ª EVA-solo'!AC30*'3ª EVA-solo'!AC$13
)
/('2ª EVA'!AC$16+'3ª EVA '!AC$13),""),"")</f>
        <v>0</v>
      </c>
      <c r="AD30" s="122"/>
      <c r="AE30" s="105" t="str">
        <f>IFERROR(IF(AE$16&gt;0,(
   MAX('2ª EVA'!AE30,'2ª EVA'!AF30)*'2ª EVA'!AE$16 +
   '3ª EVA-solo'!AE30*'3ª EVA-solo'!AE$13
)
/('2ª EVA'!AE$16+'3ª EVA '!AE$13),""),"")</f>
        <v/>
      </c>
      <c r="AF30" s="122"/>
      <c r="AG30" s="105">
        <f ca="1">IFERROR(IF(AG$16&gt;0,(
   MAX('2ª EVA'!AG30,'2ª EVA'!AH30)*'2ª EVA'!AG$16 +
   '3ª EVA-solo'!AG30*'3ª EVA-solo'!AG$13
)
/('2ª EVA'!AG$16+'3ª EVA '!AG$13),""),"")</f>
        <v>0</v>
      </c>
      <c r="AH30" s="122"/>
      <c r="AI30" s="105">
        <f ca="1">IFERROR(IF(AI$16&gt;0,(
   MAX('2ª EVA'!AI30,'2ª EVA'!AJ30)*'2ª EVA'!AI$16 +
   '3ª EVA-solo'!AI30*'3ª EVA-solo'!AI$13
)
/('2ª EVA'!AI$16+'3ª EVA '!AI$13),""),"")</f>
        <v>0</v>
      </c>
      <c r="AJ30" s="122"/>
      <c r="AK30" s="105">
        <f ca="1">IFERROR(IF(AK$16&gt;0,(
   MAX('2ª EVA'!AK30,'2ª EVA'!AL30)*'2ª EVA'!AK$16 +
   '3ª EVA-solo'!AK30*'3ª EVA-solo'!AK$13
)
/('2ª EVA'!AK$16+'3ª EVA '!AK$13),""),"")</f>
        <v>0</v>
      </c>
      <c r="AL30" s="122"/>
      <c r="AM30" s="105" t="str">
        <f>IFERROR(IF(AM$16&gt;0,(
   MAX('2ª EVA'!AM30,'2ª EVA'!AN30)*'2ª EVA'!AM$16 +
   '3ª EVA-solo'!AM30*'3ª EVA-solo'!AM$13
)
/('2ª EVA'!AM$16+'3ª EVA '!AM$13),""),"")</f>
        <v/>
      </c>
      <c r="AN30" s="122"/>
      <c r="AO30" s="121">
        <f t="shared" ca="1" si="48"/>
        <v>0</v>
      </c>
      <c r="AP30" s="105">
        <f ca="1">IFERROR(IF(AP$16&gt;0,(
   MAX('2ª EVA'!AP30,'2ª EVA'!AQ30)*'2ª EVA'!AP$16 +
   '3ª EVA-solo'!AP30*'3ª EVA-solo'!AP$13
)
/('2ª EVA'!AP$16+'3ª EVA '!AP$13),""),"")</f>
        <v>0</v>
      </c>
      <c r="AQ30" s="122"/>
      <c r="AR30" s="105">
        <f ca="1">IFERROR(IF(AR$16&gt;0,(
   MAX('2ª EVA'!AR30,'2ª EVA'!AS30)*'2ª EVA'!AR$16 +
   '3ª EVA-solo'!AR30*'3ª EVA-solo'!AR$13
)
/('2ª EVA'!AR$16+'3ª EVA '!AR$13),""),"")</f>
        <v>0</v>
      </c>
      <c r="AS30" s="122"/>
      <c r="AT30" s="105">
        <f ca="1">IFERROR(IF(AT$16&gt;0,(
   MAX('2ª EVA'!AT30,'2ª EVA'!AU30)*'2ª EVA'!AT$16 +
   '3ª EVA-solo'!AT30*'3ª EVA-solo'!AT$13
)
/('2ª EVA'!AT$16+'3ª EVA '!AT$13),""),"")</f>
        <v>0</v>
      </c>
      <c r="AU30" s="122"/>
      <c r="AV30" s="105">
        <f ca="1">IFERROR(IF(AV$16&gt;0,(
   MAX('2ª EVA'!AV30,'2ª EVA'!AW30)*'2ª EVA'!AV$16 +
   '3ª EVA-solo'!AV30*'3ª EVA-solo'!AV$13
)
/('2ª EVA'!AV$16+'3ª EVA '!AV$13),""),"")</f>
        <v>0</v>
      </c>
      <c r="AW30" s="122"/>
      <c r="AX30" s="105">
        <f ca="1">IFERROR(IF(AX$16&gt;0,(
   MAX('2ª EVA'!AX30,'2ª EVA'!AY30)*'2ª EVA'!AX$16 +
   '3ª EVA-solo'!AX30*'3ª EVA-solo'!AX$13
)
/('2ª EVA'!AX$16+'3ª EVA '!AX$13),""),"")</f>
        <v>0</v>
      </c>
      <c r="AY30" s="122"/>
      <c r="AZ30" s="105" t="str">
        <f>IFERROR(IF(AZ$16&gt;0,(
   MAX('2ª EVA'!AZ30,'2ª EVA'!BA30)*'2ª EVA'!AZ$16 +
   '3ª EVA-solo'!AZ30*'3ª EVA-solo'!AZ$13
)
/('2ª EVA'!AZ$16+'3ª EVA '!AZ$13),""),"")</f>
        <v/>
      </c>
      <c r="BA30" s="122"/>
      <c r="BB30" s="121">
        <f t="shared" ca="1" si="49"/>
        <v>0</v>
      </c>
      <c r="BC30" s="105">
        <f ca="1">IFERROR(IF(BC$16&gt;0,(
   MAX('2ª EVA'!BC30,'2ª EVA'!BD30)*'2ª EVA'!BC$16 +
   '3ª EVA-solo'!BC30*'3ª EVA-solo'!BC$13
)
/('2ª EVA'!BC$16+'3ª EVA '!BC$13),""),"")</f>
        <v>0</v>
      </c>
      <c r="BD30" s="122"/>
      <c r="BE30" s="105">
        <f ca="1">IFERROR(IF(BE$16&gt;0,(
   MAX('2ª EVA'!BE30,'2ª EVA'!BF30)*'2ª EVA'!BE$16 +
   '3ª EVA-solo'!BE30*'3ª EVA-solo'!BE$13
)
/('2ª EVA'!BE$16+'3ª EVA '!BE$13),""),"")</f>
        <v>0</v>
      </c>
      <c r="BF30" s="122"/>
      <c r="BG30" s="105">
        <f ca="1">IFERROR(IF(BG$16&gt;0,(
   MAX('2ª EVA'!BG30,'2ª EVA'!BH30)*'2ª EVA'!BG$16 +
   '3ª EVA-solo'!BG30*'3ª EVA-solo'!BG$13
)
/('2ª EVA'!BG$16+'3ª EVA '!BG$13),""),"")</f>
        <v>0</v>
      </c>
      <c r="BH30" s="122"/>
      <c r="BI30" s="105">
        <f ca="1">IFERROR(IF(BI$16&gt;0,(
   MAX('2ª EVA'!BI30,'2ª EVA'!BJ30)*'2ª EVA'!BI$16 +
   '3ª EVA-solo'!BI30*'3ª EVA-solo'!BI$13
)
/('2ª EVA'!BI$16+'3ª EVA '!BI$13),""),"")</f>
        <v>0</v>
      </c>
      <c r="BJ30" s="122"/>
      <c r="BK30" s="105" t="str">
        <f>IFERROR(IF(BK$16&gt;0,(
   MAX('2ª EVA'!BK30,'2ª EVA'!BL30)*'2ª EVA'!BK$16 +
   '3ª EVA-solo'!BK30*'3ª EVA-solo'!BK$13
)
/('2ª EVA'!BK$16+'3ª EVA '!BK$13),""),"")</f>
        <v/>
      </c>
      <c r="BL30" s="122"/>
      <c r="BM30" s="105" t="str">
        <f>IFERROR(IF(BM$16&gt;0,(
   MAX('2ª EVA'!BM30,'2ª EVA'!BN30)*'2ª EVA'!BM$16 +
   '3ª EVA-solo'!BM30*'3ª EVA-solo'!BM$13
)
/('2ª EVA'!BM$16+'3ª EVA '!BM$13),""),"")</f>
        <v/>
      </c>
      <c r="BN30" s="122"/>
      <c r="BO30" s="121">
        <f t="shared" ca="1" si="50"/>
        <v>0</v>
      </c>
      <c r="BP30" s="105">
        <f ca="1">IFERROR(IF(BP$16&gt;0,(
   MAX('2ª EVA'!BP30,'2ª EVA'!BQ30)*'2ª EVA'!BP$16 +
   '3ª EVA-solo'!BP30*'3ª EVA-solo'!BP$13
)
/('2ª EVA'!BP$16+'3ª EVA '!BP$13),""),"")</f>
        <v>0</v>
      </c>
      <c r="BQ30" s="122"/>
      <c r="BR30" s="105" t="str">
        <f>IFERROR(IF(BR$16&gt;0,(
   MAX('2ª EVA'!BR30,'2ª EVA'!BS30)*'2ª EVA'!BR$16 +
   '3ª EVA-solo'!BR30*'3ª EVA-solo'!BR$13
)
/('2ª EVA'!BR$16+'3ª EVA '!BR$13),""),"")</f>
        <v/>
      </c>
      <c r="BS30" s="122"/>
      <c r="BT30" s="105" t="str">
        <f>IFERROR(IF(BT$16&gt;0,(
   MAX('2ª EVA'!BT30,'2ª EVA'!BU30)*'2ª EVA'!BT$16 +
   '3ª EVA-solo'!BT30*'3ª EVA-solo'!BT$13
)
/('2ª EVA'!BT$16+'3ª EVA '!BT$13),""),"")</f>
        <v/>
      </c>
      <c r="BU30" s="122"/>
      <c r="BV30" s="105" t="str">
        <f>IFERROR(IF(BV$16&gt;0,(
   MAX('2ª EVA'!BV30,'2ª EVA'!BW30)*'2ª EVA'!BV$16 +
   '3ª EVA-solo'!BV30*'3ª EVA-solo'!BV$13
)
/('2ª EVA'!BV$16+'3ª EVA '!BV$13),""),"")</f>
        <v/>
      </c>
      <c r="BW30" s="122"/>
      <c r="BX30" s="105" t="str">
        <f>IFERROR(IF(BX$16&gt;0,(
   MAX('2ª EVA'!BX30,'2ª EVA'!BY30)*'2ª EVA'!BX$16 +
   '3ª EVA-solo'!BX30*'3ª EVA-solo'!BX$13
)
/('2ª EVA'!BX$16+'3ª EVA '!BX$13),""),"")</f>
        <v/>
      </c>
      <c r="BY30" s="122"/>
      <c r="BZ30" s="105" t="str">
        <f>IFERROR(IF(BZ$16&gt;0,(
   MAX('2ª EVA'!BZ30,'2ª EVA'!CA30)*'2ª EVA'!BZ$16 +
   '2ª EVA-solo'!BZ30*'2ª EVA-solo'!BZ$13
)
/('2ª EVA'!BZ$16+'3ª EVA '!BZ$13),""),"")</f>
        <v/>
      </c>
      <c r="CA30" s="122"/>
      <c r="CB30" s="136">
        <f t="shared" ca="1" si="51"/>
        <v>0</v>
      </c>
    </row>
    <row r="31" spans="1:82" ht="18" x14ac:dyDescent="0.25">
      <c r="A31" s="65">
        <v>0</v>
      </c>
      <c r="B31" s="121">
        <f t="shared" ca="1" si="45"/>
        <v>0</v>
      </c>
      <c r="C31" s="105">
        <f ca="1">IFERROR(IF(C$16&gt;0,(
   MAX('2ª EVA'!C31,'2ª EVA'!D31)*'2ª EVA'!C$16 +
   '3ª EVA-solo'!C31*'3ª EVA-solo'!C$13
)
/('2ª EVA'!C$16+'3ª EVA '!C$13),""),"")</f>
        <v>0</v>
      </c>
      <c r="D31" s="122"/>
      <c r="E31" s="105">
        <f ca="1">IFERROR(IF(E$16&gt;0,(
   MAX('2ª EVA'!E31,'2ª EVA'!F31)*'2ª EVA'!E$16 +
   '3ª EVA-solo'!E31*'3ª EVA-solo'!E$13
)
/('2ª EVA'!E$16+'3ª EVA '!E$13),""),"")</f>
        <v>0</v>
      </c>
      <c r="F31" s="122"/>
      <c r="G31" s="105">
        <f ca="1">IFERROR(IF(G$16&gt;0,(
   MAX('2ª EVA'!G31,'2ª EVA'!H31)*'2ª EVA'!G$16 +
   '3ª EVA-solo'!G31*'3ª EVA-solo'!G$13
)
/('2ª EVA'!G$16+'3ª EVA '!G$13),""),"")</f>
        <v>0</v>
      </c>
      <c r="H31" s="122"/>
      <c r="I31" s="105">
        <f ca="1">IFERROR(IF(I$16&gt;0,(
   MAX('2ª EVA'!I31,'2ª EVA'!J31)*'2ª EVA'!I$16 +
   '3ª EVA-solo'!I31*'3ª EVA-solo'!I$13
)
/('2ª EVA'!I$16+'3ª EVA '!I$13),""),"")</f>
        <v>0</v>
      </c>
      <c r="J31" s="122"/>
      <c r="K31" s="105">
        <f ca="1">IFERROR(IF(K$16&gt;0,(
   MAX('2ª EVA'!K31,'2ª EVA'!L31)*'2ª EVA'!K$16 +
   '3ª EVA-solo'!K31*'3ª EVA-solo'!K$13
)
/('2ª EVA'!K$16+'3ª EVA '!K$13),""),"")</f>
        <v>0</v>
      </c>
      <c r="L31" s="122"/>
      <c r="M31" s="105" t="str">
        <f>IFERROR(IF(M$16&gt;0,(
   MAX('2ª EVA'!M31,'2ª EVA'!N31)*'2ª EVA'!M$16 +
   '3ª EVA-solo'!M31*'3ª EVA-solo'!M$13
)
/('2ª EVA'!M$16+'3ª EVA '!M$13),""),"")</f>
        <v/>
      </c>
      <c r="N31" s="122"/>
      <c r="O31" s="121">
        <f t="shared" ca="1" si="46"/>
        <v>0</v>
      </c>
      <c r="P31" s="105">
        <f ca="1">IFERROR(IF(P$16&gt;0,(
   MAX('2ª EVA'!P31,'2ª EVA'!Q31)*'2ª EVA'!P$16 +
   '3ª EVA-solo'!P31*'3ª EVA-solo'!P$13
)
/('2ª EVA'!P$16+'3ª EVA '!P$13),""),"")</f>
        <v>0</v>
      </c>
      <c r="Q31" s="122"/>
      <c r="R31" s="105">
        <f ca="1">IFERROR(IF(R$16&gt;0,(
   MAX('2ª EVA'!R31,'2ª EVA'!S31)*'2ª EVA'!R$16 +
   '3ª EVA-solo'!R31*'3ª EVA-solo'!R$13
)
/('2ª EVA'!R$16+'3ª EVA '!R$13),""),"")</f>
        <v>0</v>
      </c>
      <c r="S31" s="122"/>
      <c r="T31" s="105">
        <f ca="1">IFERROR(IF(T$16&gt;0,(
   MAX('2ª EVA'!T31,'2ª EVA'!U31)*'2ª EVA'!T$16 +
   '3ª EVA-solo'!T31*'3ª EVA-solo'!T$13
)
/('2ª EVA'!T$16+'3ª EVA '!T$13),""),"")</f>
        <v>0</v>
      </c>
      <c r="U31" s="122"/>
      <c r="V31" s="105">
        <f ca="1">IFERROR(IF(V$16&gt;0,(
   MAX('2ª EVA'!V31,'2ª EVA'!W31)*'2ª EVA'!V$16 +
   '3ª EVA-solo'!V31*'3ª EVA-solo'!V$13
)
/('2ª EVA'!V$16+'3ª EVA '!V$13),""),"")</f>
        <v>0</v>
      </c>
      <c r="W31" s="122"/>
      <c r="X31" s="105">
        <f ca="1">IFERROR(IF(X$16&gt;0,(
   MAX('2ª EVA'!X31,'2ª EVA'!Y31)*'2ª EVA'!X$16 +
   '3ª EVA-solo'!X31*'3ª EVA-solo'!X$13
)
/('2ª EVA'!X$16+'3ª EVA '!X$13),""),"")</f>
        <v>0</v>
      </c>
      <c r="Y31" s="122"/>
      <c r="Z31" s="105" t="str">
        <f>IFERROR(IF(Z$16&gt;0,(
   MAX('2ª EVA'!Z31,'2ª EVA'!AA31)*'2ª EVA'!Z$16 +
   '3ª EVA-solo'!Z31*'3ª EVA-solo'!Z$13
)
/('2ª EVA'!Z$16+'3ª EVA '!Z$13),""),"")</f>
        <v/>
      </c>
      <c r="AA31" s="122"/>
      <c r="AB31" s="121">
        <f t="shared" ca="1" si="47"/>
        <v>0</v>
      </c>
      <c r="AC31" s="105">
        <f ca="1">IFERROR(IF(AC$16&gt;0,(
   MAX('2ª EVA'!AC31,'2ª EVA'!AD31)*'2ª EVA'!AC$16 +
   '3ª EVA-solo'!AC31*'3ª EVA-solo'!AC$13
)
/('2ª EVA'!AC$16+'3ª EVA '!AC$13),""),"")</f>
        <v>0</v>
      </c>
      <c r="AD31" s="122"/>
      <c r="AE31" s="105" t="str">
        <f>IFERROR(IF(AE$16&gt;0,(
   MAX('2ª EVA'!AE31,'2ª EVA'!AF31)*'2ª EVA'!AE$16 +
   '3ª EVA-solo'!AE31*'3ª EVA-solo'!AE$13
)
/('2ª EVA'!AE$16+'3ª EVA '!AE$13),""),"")</f>
        <v/>
      </c>
      <c r="AF31" s="122"/>
      <c r="AG31" s="105">
        <f ca="1">IFERROR(IF(AG$16&gt;0,(
   MAX('2ª EVA'!AG31,'2ª EVA'!AH31)*'2ª EVA'!AG$16 +
   '3ª EVA-solo'!AG31*'3ª EVA-solo'!AG$13
)
/('2ª EVA'!AG$16+'3ª EVA '!AG$13),""),"")</f>
        <v>0</v>
      </c>
      <c r="AH31" s="122"/>
      <c r="AI31" s="105">
        <f ca="1">IFERROR(IF(AI$16&gt;0,(
   MAX('2ª EVA'!AI31,'2ª EVA'!AJ31)*'2ª EVA'!AI$16 +
   '3ª EVA-solo'!AI31*'3ª EVA-solo'!AI$13
)
/('2ª EVA'!AI$16+'3ª EVA '!AI$13),""),"")</f>
        <v>0</v>
      </c>
      <c r="AJ31" s="122"/>
      <c r="AK31" s="105">
        <f ca="1">IFERROR(IF(AK$16&gt;0,(
   MAX('2ª EVA'!AK31,'2ª EVA'!AL31)*'2ª EVA'!AK$16 +
   '3ª EVA-solo'!AK31*'3ª EVA-solo'!AK$13
)
/('2ª EVA'!AK$16+'3ª EVA '!AK$13),""),"")</f>
        <v>0</v>
      </c>
      <c r="AL31" s="122"/>
      <c r="AM31" s="105" t="str">
        <f>IFERROR(IF(AM$16&gt;0,(
   MAX('2ª EVA'!AM31,'2ª EVA'!AN31)*'2ª EVA'!AM$16 +
   '3ª EVA-solo'!AM31*'3ª EVA-solo'!AM$13
)
/('2ª EVA'!AM$16+'3ª EVA '!AM$13),""),"")</f>
        <v/>
      </c>
      <c r="AN31" s="122"/>
      <c r="AO31" s="121">
        <f t="shared" ca="1" si="48"/>
        <v>0</v>
      </c>
      <c r="AP31" s="105">
        <f ca="1">IFERROR(IF(AP$16&gt;0,(
   MAX('2ª EVA'!AP31,'2ª EVA'!AQ31)*'2ª EVA'!AP$16 +
   '3ª EVA-solo'!AP31*'3ª EVA-solo'!AP$13
)
/('2ª EVA'!AP$16+'3ª EVA '!AP$13),""),"")</f>
        <v>0</v>
      </c>
      <c r="AQ31" s="122"/>
      <c r="AR31" s="105">
        <f ca="1">IFERROR(IF(AR$16&gt;0,(
   MAX('2ª EVA'!AR31,'2ª EVA'!AS31)*'2ª EVA'!AR$16 +
   '3ª EVA-solo'!AR31*'3ª EVA-solo'!AR$13
)
/('2ª EVA'!AR$16+'3ª EVA '!AR$13),""),"")</f>
        <v>0</v>
      </c>
      <c r="AS31" s="122"/>
      <c r="AT31" s="105">
        <f ca="1">IFERROR(IF(AT$16&gt;0,(
   MAX('2ª EVA'!AT31,'2ª EVA'!AU31)*'2ª EVA'!AT$16 +
   '3ª EVA-solo'!AT31*'3ª EVA-solo'!AT$13
)
/('2ª EVA'!AT$16+'3ª EVA '!AT$13),""),"")</f>
        <v>0</v>
      </c>
      <c r="AU31" s="122"/>
      <c r="AV31" s="105">
        <f ca="1">IFERROR(IF(AV$16&gt;0,(
   MAX('2ª EVA'!AV31,'2ª EVA'!AW31)*'2ª EVA'!AV$16 +
   '3ª EVA-solo'!AV31*'3ª EVA-solo'!AV$13
)
/('2ª EVA'!AV$16+'3ª EVA '!AV$13),""),"")</f>
        <v>0</v>
      </c>
      <c r="AW31" s="122"/>
      <c r="AX31" s="105">
        <f ca="1">IFERROR(IF(AX$16&gt;0,(
   MAX('2ª EVA'!AX31,'2ª EVA'!AY31)*'2ª EVA'!AX$16 +
   '3ª EVA-solo'!AX31*'3ª EVA-solo'!AX$13
)
/('2ª EVA'!AX$16+'3ª EVA '!AX$13),""),"")</f>
        <v>0</v>
      </c>
      <c r="AY31" s="122"/>
      <c r="AZ31" s="105" t="str">
        <f>IFERROR(IF(AZ$16&gt;0,(
   MAX('2ª EVA'!AZ31,'2ª EVA'!BA31)*'2ª EVA'!AZ$16 +
   '3ª EVA-solo'!AZ31*'3ª EVA-solo'!AZ$13
)
/('2ª EVA'!AZ$16+'3ª EVA '!AZ$13),""),"")</f>
        <v/>
      </c>
      <c r="BA31" s="122"/>
      <c r="BB31" s="121">
        <f t="shared" ca="1" si="49"/>
        <v>0</v>
      </c>
      <c r="BC31" s="105">
        <f ca="1">IFERROR(IF(BC$16&gt;0,(
   MAX('2ª EVA'!BC31,'2ª EVA'!BD31)*'2ª EVA'!BC$16 +
   '3ª EVA-solo'!BC31*'3ª EVA-solo'!BC$13
)
/('2ª EVA'!BC$16+'3ª EVA '!BC$13),""),"")</f>
        <v>0</v>
      </c>
      <c r="BD31" s="122"/>
      <c r="BE31" s="105">
        <f ca="1">IFERROR(IF(BE$16&gt;0,(
   MAX('2ª EVA'!BE31,'2ª EVA'!BF31)*'2ª EVA'!BE$16 +
   '3ª EVA-solo'!BE31*'3ª EVA-solo'!BE$13
)
/('2ª EVA'!BE$16+'3ª EVA '!BE$13),""),"")</f>
        <v>0</v>
      </c>
      <c r="BF31" s="122"/>
      <c r="BG31" s="105">
        <f ca="1">IFERROR(IF(BG$16&gt;0,(
   MAX('2ª EVA'!BG31,'2ª EVA'!BH31)*'2ª EVA'!BG$16 +
   '3ª EVA-solo'!BG31*'3ª EVA-solo'!BG$13
)
/('2ª EVA'!BG$16+'3ª EVA '!BG$13),""),"")</f>
        <v>0</v>
      </c>
      <c r="BH31" s="122"/>
      <c r="BI31" s="105">
        <f ca="1">IFERROR(IF(BI$16&gt;0,(
   MAX('2ª EVA'!BI31,'2ª EVA'!BJ31)*'2ª EVA'!BI$16 +
   '3ª EVA-solo'!BI31*'3ª EVA-solo'!BI$13
)
/('2ª EVA'!BI$16+'3ª EVA '!BI$13),""),"")</f>
        <v>0</v>
      </c>
      <c r="BJ31" s="122"/>
      <c r="BK31" s="105" t="str">
        <f>IFERROR(IF(BK$16&gt;0,(
   MAX('2ª EVA'!BK31,'2ª EVA'!BL31)*'2ª EVA'!BK$16 +
   '3ª EVA-solo'!BK31*'3ª EVA-solo'!BK$13
)
/('2ª EVA'!BK$16+'3ª EVA '!BK$13),""),"")</f>
        <v/>
      </c>
      <c r="BL31" s="122"/>
      <c r="BM31" s="105" t="str">
        <f>IFERROR(IF(BM$16&gt;0,(
   MAX('2ª EVA'!BM31,'2ª EVA'!BN31)*'2ª EVA'!BM$16 +
   '3ª EVA-solo'!BM31*'3ª EVA-solo'!BM$13
)
/('2ª EVA'!BM$16+'3ª EVA '!BM$13),""),"")</f>
        <v/>
      </c>
      <c r="BN31" s="122"/>
      <c r="BO31" s="121">
        <f t="shared" ca="1" si="50"/>
        <v>0</v>
      </c>
      <c r="BP31" s="105">
        <f ca="1">IFERROR(IF(BP$16&gt;0,(
   MAX('2ª EVA'!BP31,'2ª EVA'!BQ31)*'2ª EVA'!BP$16 +
   '3ª EVA-solo'!BP31*'3ª EVA-solo'!BP$13
)
/('2ª EVA'!BP$16+'3ª EVA '!BP$13),""),"")</f>
        <v>0</v>
      </c>
      <c r="BQ31" s="122"/>
      <c r="BR31" s="105" t="str">
        <f>IFERROR(IF(BR$16&gt;0,(
   MAX('2ª EVA'!BR31,'2ª EVA'!BS31)*'2ª EVA'!BR$16 +
   '3ª EVA-solo'!BR31*'3ª EVA-solo'!BR$13
)
/('2ª EVA'!BR$16+'3ª EVA '!BR$13),""),"")</f>
        <v/>
      </c>
      <c r="BS31" s="122"/>
      <c r="BT31" s="105" t="str">
        <f>IFERROR(IF(BT$16&gt;0,(
   MAX('2ª EVA'!BT31,'2ª EVA'!BU31)*'2ª EVA'!BT$16 +
   '3ª EVA-solo'!BT31*'3ª EVA-solo'!BT$13
)
/('2ª EVA'!BT$16+'3ª EVA '!BT$13),""),"")</f>
        <v/>
      </c>
      <c r="BU31" s="122"/>
      <c r="BV31" s="105" t="str">
        <f>IFERROR(IF(BV$16&gt;0,(
   MAX('2ª EVA'!BV31,'2ª EVA'!BW31)*'2ª EVA'!BV$16 +
   '3ª EVA-solo'!BV31*'3ª EVA-solo'!BV$13
)
/('2ª EVA'!BV$16+'3ª EVA '!BV$13),""),"")</f>
        <v/>
      </c>
      <c r="BW31" s="122"/>
      <c r="BX31" s="105" t="str">
        <f>IFERROR(IF(BX$16&gt;0,(
   MAX('2ª EVA'!BX31,'2ª EVA'!BY31)*'2ª EVA'!BX$16 +
   '3ª EVA-solo'!BX31*'3ª EVA-solo'!BX$13
)
/('2ª EVA'!BX$16+'3ª EVA '!BX$13),""),"")</f>
        <v/>
      </c>
      <c r="BY31" s="122"/>
      <c r="BZ31" s="105" t="str">
        <f>IFERROR(IF(BZ$16&gt;0,(
   MAX('2ª EVA'!BZ31,'2ª EVA'!CA31)*'2ª EVA'!BZ$16 +
   '2ª EVA-solo'!BZ31*'2ª EVA-solo'!BZ$13
)
/('2ª EVA'!BZ$16+'3ª EVA '!BZ$13),""),"")</f>
        <v/>
      </c>
      <c r="CA31" s="122"/>
      <c r="CB31" s="136">
        <f t="shared" ca="1" si="51"/>
        <v>0</v>
      </c>
    </row>
    <row r="32" spans="1:82" ht="18" x14ac:dyDescent="0.25">
      <c r="A32" s="65">
        <v>0</v>
      </c>
      <c r="B32" s="121">
        <f t="shared" ca="1" si="45"/>
        <v>0</v>
      </c>
      <c r="C32" s="105">
        <f ca="1">IFERROR(IF(C$16&gt;0,(
   MAX('2ª EVA'!C32,'2ª EVA'!D32)*'2ª EVA'!C$16 +
   '3ª EVA-solo'!C32*'3ª EVA-solo'!C$13
)
/('2ª EVA'!C$16+'3ª EVA '!C$13),""),"")</f>
        <v>0</v>
      </c>
      <c r="D32" s="122"/>
      <c r="E32" s="105">
        <f ca="1">IFERROR(IF(E$16&gt;0,(
   MAX('2ª EVA'!E32,'2ª EVA'!F32)*'2ª EVA'!E$16 +
   '3ª EVA-solo'!E32*'3ª EVA-solo'!E$13
)
/('2ª EVA'!E$16+'3ª EVA '!E$13),""),"")</f>
        <v>0</v>
      </c>
      <c r="F32" s="122"/>
      <c r="G32" s="105">
        <f ca="1">IFERROR(IF(G$16&gt;0,(
   MAX('2ª EVA'!G32,'2ª EVA'!H32)*'2ª EVA'!G$16 +
   '3ª EVA-solo'!G32*'3ª EVA-solo'!G$13
)
/('2ª EVA'!G$16+'3ª EVA '!G$13),""),"")</f>
        <v>0</v>
      </c>
      <c r="H32" s="122"/>
      <c r="I32" s="105">
        <f ca="1">IFERROR(IF(I$16&gt;0,(
   MAX('2ª EVA'!I32,'2ª EVA'!J32)*'2ª EVA'!I$16 +
   '3ª EVA-solo'!I32*'3ª EVA-solo'!I$13
)
/('2ª EVA'!I$16+'3ª EVA '!I$13),""),"")</f>
        <v>0</v>
      </c>
      <c r="J32" s="122"/>
      <c r="K32" s="105">
        <f ca="1">IFERROR(IF(K$16&gt;0,(
   MAX('2ª EVA'!K32,'2ª EVA'!L32)*'2ª EVA'!K$16 +
   '3ª EVA-solo'!K32*'3ª EVA-solo'!K$13
)
/('2ª EVA'!K$16+'3ª EVA '!K$13),""),"")</f>
        <v>0</v>
      </c>
      <c r="L32" s="122"/>
      <c r="M32" s="105" t="str">
        <f>IFERROR(IF(M$16&gt;0,(
   MAX('2ª EVA'!M32,'2ª EVA'!N32)*'2ª EVA'!M$16 +
   '3ª EVA-solo'!M32*'3ª EVA-solo'!M$13
)
/('2ª EVA'!M$16+'3ª EVA '!M$13),""),"")</f>
        <v/>
      </c>
      <c r="N32" s="122"/>
      <c r="O32" s="121">
        <f t="shared" ca="1" si="46"/>
        <v>0</v>
      </c>
      <c r="P32" s="105">
        <f ca="1">IFERROR(IF(P$16&gt;0,(
   MAX('2ª EVA'!P32,'2ª EVA'!Q32)*'2ª EVA'!P$16 +
   '3ª EVA-solo'!P32*'3ª EVA-solo'!P$13
)
/('2ª EVA'!P$16+'3ª EVA '!P$13),""),"")</f>
        <v>0</v>
      </c>
      <c r="Q32" s="122"/>
      <c r="R32" s="105">
        <f ca="1">IFERROR(IF(R$16&gt;0,(
   MAX('2ª EVA'!R32,'2ª EVA'!S32)*'2ª EVA'!R$16 +
   '3ª EVA-solo'!R32*'3ª EVA-solo'!R$13
)
/('2ª EVA'!R$16+'3ª EVA '!R$13),""),"")</f>
        <v>0</v>
      </c>
      <c r="S32" s="122"/>
      <c r="T32" s="105">
        <f ca="1">IFERROR(IF(T$16&gt;0,(
   MAX('2ª EVA'!T32,'2ª EVA'!U32)*'2ª EVA'!T$16 +
   '3ª EVA-solo'!T32*'3ª EVA-solo'!T$13
)
/('2ª EVA'!T$16+'3ª EVA '!T$13),""),"")</f>
        <v>0</v>
      </c>
      <c r="U32" s="122"/>
      <c r="V32" s="105">
        <f ca="1">IFERROR(IF(V$16&gt;0,(
   MAX('2ª EVA'!V32,'2ª EVA'!W32)*'2ª EVA'!V$16 +
   '3ª EVA-solo'!V32*'3ª EVA-solo'!V$13
)
/('2ª EVA'!V$16+'3ª EVA '!V$13),""),"")</f>
        <v>0</v>
      </c>
      <c r="W32" s="122"/>
      <c r="X32" s="105">
        <f ca="1">IFERROR(IF(X$16&gt;0,(
   MAX('2ª EVA'!X32,'2ª EVA'!Y32)*'2ª EVA'!X$16 +
   '3ª EVA-solo'!X32*'3ª EVA-solo'!X$13
)
/('2ª EVA'!X$16+'3ª EVA '!X$13),""),"")</f>
        <v>0</v>
      </c>
      <c r="Y32" s="122"/>
      <c r="Z32" s="105" t="str">
        <f>IFERROR(IF(Z$16&gt;0,(
   MAX('2ª EVA'!Z32,'2ª EVA'!AA32)*'2ª EVA'!Z$16 +
   '3ª EVA-solo'!Z32*'3ª EVA-solo'!Z$13
)
/('2ª EVA'!Z$16+'3ª EVA '!Z$13),""),"")</f>
        <v/>
      </c>
      <c r="AA32" s="122"/>
      <c r="AB32" s="121">
        <f t="shared" ca="1" si="47"/>
        <v>0</v>
      </c>
      <c r="AC32" s="105">
        <f ca="1">IFERROR(IF(AC$16&gt;0,(
   MAX('2ª EVA'!AC32,'2ª EVA'!AD32)*'2ª EVA'!AC$16 +
   '3ª EVA-solo'!AC32*'3ª EVA-solo'!AC$13
)
/('2ª EVA'!AC$16+'3ª EVA '!AC$13),""),"")</f>
        <v>0</v>
      </c>
      <c r="AD32" s="122"/>
      <c r="AE32" s="105" t="str">
        <f>IFERROR(IF(AE$16&gt;0,(
   MAX('2ª EVA'!AE32,'2ª EVA'!AF32)*'2ª EVA'!AE$16 +
   '3ª EVA-solo'!AE32*'3ª EVA-solo'!AE$13
)
/('2ª EVA'!AE$16+'3ª EVA '!AE$13),""),"")</f>
        <v/>
      </c>
      <c r="AF32" s="122"/>
      <c r="AG32" s="105">
        <f ca="1">IFERROR(IF(AG$16&gt;0,(
   MAX('2ª EVA'!AG32,'2ª EVA'!AH32)*'2ª EVA'!AG$16 +
   '3ª EVA-solo'!AG32*'3ª EVA-solo'!AG$13
)
/('2ª EVA'!AG$16+'3ª EVA '!AG$13),""),"")</f>
        <v>0</v>
      </c>
      <c r="AH32" s="122"/>
      <c r="AI32" s="105">
        <f ca="1">IFERROR(IF(AI$16&gt;0,(
   MAX('2ª EVA'!AI32,'2ª EVA'!AJ32)*'2ª EVA'!AI$16 +
   '3ª EVA-solo'!AI32*'3ª EVA-solo'!AI$13
)
/('2ª EVA'!AI$16+'3ª EVA '!AI$13),""),"")</f>
        <v>0</v>
      </c>
      <c r="AJ32" s="122"/>
      <c r="AK32" s="105">
        <f ca="1">IFERROR(IF(AK$16&gt;0,(
   MAX('2ª EVA'!AK32,'2ª EVA'!AL32)*'2ª EVA'!AK$16 +
   '3ª EVA-solo'!AK32*'3ª EVA-solo'!AK$13
)
/('2ª EVA'!AK$16+'3ª EVA '!AK$13),""),"")</f>
        <v>0</v>
      </c>
      <c r="AL32" s="122"/>
      <c r="AM32" s="105" t="str">
        <f>IFERROR(IF(AM$16&gt;0,(
   MAX('2ª EVA'!AM32,'2ª EVA'!AN32)*'2ª EVA'!AM$16 +
   '3ª EVA-solo'!AM32*'3ª EVA-solo'!AM$13
)
/('2ª EVA'!AM$16+'3ª EVA '!AM$13),""),"")</f>
        <v/>
      </c>
      <c r="AN32" s="122"/>
      <c r="AO32" s="121">
        <f t="shared" ca="1" si="48"/>
        <v>0</v>
      </c>
      <c r="AP32" s="105">
        <f ca="1">IFERROR(IF(AP$16&gt;0,(
   MAX('2ª EVA'!AP32,'2ª EVA'!AQ32)*'2ª EVA'!AP$16 +
   '3ª EVA-solo'!AP32*'3ª EVA-solo'!AP$13
)
/('2ª EVA'!AP$16+'3ª EVA '!AP$13),""),"")</f>
        <v>0</v>
      </c>
      <c r="AQ32" s="122"/>
      <c r="AR32" s="105">
        <f ca="1">IFERROR(IF(AR$16&gt;0,(
   MAX('2ª EVA'!AR32,'2ª EVA'!AS32)*'2ª EVA'!AR$16 +
   '3ª EVA-solo'!AR32*'3ª EVA-solo'!AR$13
)
/('2ª EVA'!AR$16+'3ª EVA '!AR$13),""),"")</f>
        <v>0</v>
      </c>
      <c r="AS32" s="122"/>
      <c r="AT32" s="105">
        <f ca="1">IFERROR(IF(AT$16&gt;0,(
   MAX('2ª EVA'!AT32,'2ª EVA'!AU32)*'2ª EVA'!AT$16 +
   '3ª EVA-solo'!AT32*'3ª EVA-solo'!AT$13
)
/('2ª EVA'!AT$16+'3ª EVA '!AT$13),""),"")</f>
        <v>0</v>
      </c>
      <c r="AU32" s="122"/>
      <c r="AV32" s="105">
        <f ca="1">IFERROR(IF(AV$16&gt;0,(
   MAX('2ª EVA'!AV32,'2ª EVA'!AW32)*'2ª EVA'!AV$16 +
   '3ª EVA-solo'!AV32*'3ª EVA-solo'!AV$13
)
/('2ª EVA'!AV$16+'3ª EVA '!AV$13),""),"")</f>
        <v>0</v>
      </c>
      <c r="AW32" s="122"/>
      <c r="AX32" s="105">
        <f ca="1">IFERROR(IF(AX$16&gt;0,(
   MAX('2ª EVA'!AX32,'2ª EVA'!AY32)*'2ª EVA'!AX$16 +
   '3ª EVA-solo'!AX32*'3ª EVA-solo'!AX$13
)
/('2ª EVA'!AX$16+'3ª EVA '!AX$13),""),"")</f>
        <v>0</v>
      </c>
      <c r="AY32" s="122"/>
      <c r="AZ32" s="105" t="str">
        <f>IFERROR(IF(AZ$16&gt;0,(
   MAX('2ª EVA'!AZ32,'2ª EVA'!BA32)*'2ª EVA'!AZ$16 +
   '3ª EVA-solo'!AZ32*'3ª EVA-solo'!AZ$13
)
/('2ª EVA'!AZ$16+'3ª EVA '!AZ$13),""),"")</f>
        <v/>
      </c>
      <c r="BA32" s="122"/>
      <c r="BB32" s="121">
        <f t="shared" ca="1" si="49"/>
        <v>0</v>
      </c>
      <c r="BC32" s="105">
        <f ca="1">IFERROR(IF(BC$16&gt;0,(
   MAX('2ª EVA'!BC32,'2ª EVA'!BD32)*'2ª EVA'!BC$16 +
   '3ª EVA-solo'!BC32*'3ª EVA-solo'!BC$13
)
/('2ª EVA'!BC$16+'3ª EVA '!BC$13),""),"")</f>
        <v>0</v>
      </c>
      <c r="BD32" s="122"/>
      <c r="BE32" s="105">
        <f ca="1">IFERROR(IF(BE$16&gt;0,(
   MAX('2ª EVA'!BE32,'2ª EVA'!BF32)*'2ª EVA'!BE$16 +
   '3ª EVA-solo'!BE32*'3ª EVA-solo'!BE$13
)
/('2ª EVA'!BE$16+'3ª EVA '!BE$13),""),"")</f>
        <v>0</v>
      </c>
      <c r="BF32" s="122"/>
      <c r="BG32" s="105">
        <f ca="1">IFERROR(IF(BG$16&gt;0,(
   MAX('2ª EVA'!BG32,'2ª EVA'!BH32)*'2ª EVA'!BG$16 +
   '3ª EVA-solo'!BG32*'3ª EVA-solo'!BG$13
)
/('2ª EVA'!BG$16+'3ª EVA '!BG$13),""),"")</f>
        <v>0</v>
      </c>
      <c r="BH32" s="122"/>
      <c r="BI32" s="105">
        <f ca="1">IFERROR(IF(BI$16&gt;0,(
   MAX('2ª EVA'!BI32,'2ª EVA'!BJ32)*'2ª EVA'!BI$16 +
   '3ª EVA-solo'!BI32*'3ª EVA-solo'!BI$13
)
/('2ª EVA'!BI$16+'3ª EVA '!BI$13),""),"")</f>
        <v>0</v>
      </c>
      <c r="BJ32" s="122"/>
      <c r="BK32" s="105" t="str">
        <f>IFERROR(IF(BK$16&gt;0,(
   MAX('2ª EVA'!BK32,'2ª EVA'!BL32)*'2ª EVA'!BK$16 +
   '3ª EVA-solo'!BK32*'3ª EVA-solo'!BK$13
)
/('2ª EVA'!BK$16+'3ª EVA '!BK$13),""),"")</f>
        <v/>
      </c>
      <c r="BL32" s="122"/>
      <c r="BM32" s="105" t="str">
        <f>IFERROR(IF(BM$16&gt;0,(
   MAX('2ª EVA'!BM32,'2ª EVA'!BN32)*'2ª EVA'!BM$16 +
   '3ª EVA-solo'!BM32*'3ª EVA-solo'!BM$13
)
/('2ª EVA'!BM$16+'3ª EVA '!BM$13),""),"")</f>
        <v/>
      </c>
      <c r="BN32" s="122"/>
      <c r="BO32" s="121">
        <f t="shared" ca="1" si="50"/>
        <v>0</v>
      </c>
      <c r="BP32" s="105">
        <f ca="1">IFERROR(IF(BP$16&gt;0,(
   MAX('2ª EVA'!BP32,'2ª EVA'!BQ32)*'2ª EVA'!BP$16 +
   '3ª EVA-solo'!BP32*'3ª EVA-solo'!BP$13
)
/('2ª EVA'!BP$16+'3ª EVA '!BP$13),""),"")</f>
        <v>0</v>
      </c>
      <c r="BQ32" s="122"/>
      <c r="BR32" s="105" t="str">
        <f>IFERROR(IF(BR$16&gt;0,(
   MAX('2ª EVA'!BR32,'2ª EVA'!BS32)*'2ª EVA'!BR$16 +
   '3ª EVA-solo'!BR32*'3ª EVA-solo'!BR$13
)
/('2ª EVA'!BR$16+'3ª EVA '!BR$13),""),"")</f>
        <v/>
      </c>
      <c r="BS32" s="122"/>
      <c r="BT32" s="105" t="str">
        <f>IFERROR(IF(BT$16&gt;0,(
   MAX('2ª EVA'!BT32,'2ª EVA'!BU32)*'2ª EVA'!BT$16 +
   '3ª EVA-solo'!BT32*'3ª EVA-solo'!BT$13
)
/('2ª EVA'!BT$16+'3ª EVA '!BT$13),""),"")</f>
        <v/>
      </c>
      <c r="BU32" s="122"/>
      <c r="BV32" s="105" t="str">
        <f>IFERROR(IF(BV$16&gt;0,(
   MAX('2ª EVA'!BV32,'2ª EVA'!BW32)*'2ª EVA'!BV$16 +
   '3ª EVA-solo'!BV32*'3ª EVA-solo'!BV$13
)
/('2ª EVA'!BV$16+'3ª EVA '!BV$13),""),"")</f>
        <v/>
      </c>
      <c r="BW32" s="122"/>
      <c r="BX32" s="105" t="str">
        <f>IFERROR(IF(BX$16&gt;0,(
   MAX('2ª EVA'!BX32,'2ª EVA'!BY32)*'2ª EVA'!BX$16 +
   '3ª EVA-solo'!BX32*'3ª EVA-solo'!BX$13
)
/('2ª EVA'!BX$16+'3ª EVA '!BX$13),""),"")</f>
        <v/>
      </c>
      <c r="BY32" s="122"/>
      <c r="BZ32" s="105" t="str">
        <f>IFERROR(IF(BZ$16&gt;0,(
   MAX('2ª EVA'!BZ32,'2ª EVA'!CA32)*'2ª EVA'!BZ$16 +
   '2ª EVA-solo'!BZ32*'2ª EVA-solo'!BZ$13
)
/('2ª EVA'!BZ$16+'3ª EVA '!BZ$13),""),"")</f>
        <v/>
      </c>
      <c r="CA32" s="122"/>
      <c r="CB32" s="136">
        <f t="shared" ca="1" si="51"/>
        <v>0</v>
      </c>
    </row>
    <row r="33" spans="1:80" ht="18" x14ac:dyDescent="0.25">
      <c r="A33" s="65">
        <v>0</v>
      </c>
      <c r="B33" s="121">
        <f t="shared" ca="1" si="45"/>
        <v>0</v>
      </c>
      <c r="C33" s="105">
        <f ca="1">IFERROR(IF(C$16&gt;0,(
   MAX('2ª EVA'!C33,'2ª EVA'!D33)*'2ª EVA'!C$16 +
   '3ª EVA-solo'!C33*'3ª EVA-solo'!C$13
)
/('2ª EVA'!C$16+'3ª EVA '!C$13),""),"")</f>
        <v>0</v>
      </c>
      <c r="D33" s="122"/>
      <c r="E33" s="105">
        <f ca="1">IFERROR(IF(E$16&gt;0,(
   MAX('2ª EVA'!E33,'2ª EVA'!F33)*'2ª EVA'!E$16 +
   '3ª EVA-solo'!E33*'3ª EVA-solo'!E$13
)
/('2ª EVA'!E$16+'3ª EVA '!E$13),""),"")</f>
        <v>0</v>
      </c>
      <c r="F33" s="122"/>
      <c r="G33" s="105">
        <f ca="1">IFERROR(IF(G$16&gt;0,(
   MAX('2ª EVA'!G33,'2ª EVA'!H33)*'2ª EVA'!G$16 +
   '3ª EVA-solo'!G33*'3ª EVA-solo'!G$13
)
/('2ª EVA'!G$16+'3ª EVA '!G$13),""),"")</f>
        <v>0</v>
      </c>
      <c r="H33" s="122"/>
      <c r="I33" s="105">
        <f ca="1">IFERROR(IF(I$16&gt;0,(
   MAX('2ª EVA'!I33,'2ª EVA'!J33)*'2ª EVA'!I$16 +
   '3ª EVA-solo'!I33*'3ª EVA-solo'!I$13
)
/('2ª EVA'!I$16+'3ª EVA '!I$13),""),"")</f>
        <v>0</v>
      </c>
      <c r="J33" s="122"/>
      <c r="K33" s="105">
        <f ca="1">IFERROR(IF(K$16&gt;0,(
   MAX('2ª EVA'!K33,'2ª EVA'!L33)*'2ª EVA'!K$16 +
   '3ª EVA-solo'!K33*'3ª EVA-solo'!K$13
)
/('2ª EVA'!K$16+'3ª EVA '!K$13),""),"")</f>
        <v>0</v>
      </c>
      <c r="L33" s="122"/>
      <c r="M33" s="105" t="str">
        <f>IFERROR(IF(M$16&gt;0,(
   MAX('2ª EVA'!M33,'2ª EVA'!N33)*'2ª EVA'!M$16 +
   '3ª EVA-solo'!M33*'3ª EVA-solo'!M$13
)
/('2ª EVA'!M$16+'3ª EVA '!M$13),""),"")</f>
        <v/>
      </c>
      <c r="N33" s="122"/>
      <c r="O33" s="121">
        <f t="shared" ca="1" si="46"/>
        <v>0</v>
      </c>
      <c r="P33" s="105">
        <f ca="1">IFERROR(IF(P$16&gt;0,(
   MAX('2ª EVA'!P33,'2ª EVA'!Q33)*'2ª EVA'!P$16 +
   '3ª EVA-solo'!P33*'3ª EVA-solo'!P$13
)
/('2ª EVA'!P$16+'3ª EVA '!P$13),""),"")</f>
        <v>0</v>
      </c>
      <c r="Q33" s="122"/>
      <c r="R33" s="105">
        <f ca="1">IFERROR(IF(R$16&gt;0,(
   MAX('2ª EVA'!R33,'2ª EVA'!S33)*'2ª EVA'!R$16 +
   '3ª EVA-solo'!R33*'3ª EVA-solo'!R$13
)
/('2ª EVA'!R$16+'3ª EVA '!R$13),""),"")</f>
        <v>0</v>
      </c>
      <c r="S33" s="122"/>
      <c r="T33" s="105">
        <f ca="1">IFERROR(IF(T$16&gt;0,(
   MAX('2ª EVA'!T33,'2ª EVA'!U33)*'2ª EVA'!T$16 +
   '3ª EVA-solo'!T33*'3ª EVA-solo'!T$13
)
/('2ª EVA'!T$16+'3ª EVA '!T$13),""),"")</f>
        <v>0</v>
      </c>
      <c r="U33" s="122"/>
      <c r="V33" s="105">
        <f ca="1">IFERROR(IF(V$16&gt;0,(
   MAX('2ª EVA'!V33,'2ª EVA'!W33)*'2ª EVA'!V$16 +
   '3ª EVA-solo'!V33*'3ª EVA-solo'!V$13
)
/('2ª EVA'!V$16+'3ª EVA '!V$13),""),"")</f>
        <v>0</v>
      </c>
      <c r="W33" s="122"/>
      <c r="X33" s="105">
        <f ca="1">IFERROR(IF(X$16&gt;0,(
   MAX('2ª EVA'!X33,'2ª EVA'!Y33)*'2ª EVA'!X$16 +
   '3ª EVA-solo'!X33*'3ª EVA-solo'!X$13
)
/('2ª EVA'!X$16+'3ª EVA '!X$13),""),"")</f>
        <v>0</v>
      </c>
      <c r="Y33" s="122"/>
      <c r="Z33" s="105" t="str">
        <f>IFERROR(IF(Z$16&gt;0,(
   MAX('2ª EVA'!Z33,'2ª EVA'!AA33)*'2ª EVA'!Z$16 +
   '3ª EVA-solo'!Z33*'3ª EVA-solo'!Z$13
)
/('2ª EVA'!Z$16+'3ª EVA '!Z$13),""),"")</f>
        <v/>
      </c>
      <c r="AA33" s="122"/>
      <c r="AB33" s="121">
        <f t="shared" ca="1" si="47"/>
        <v>0</v>
      </c>
      <c r="AC33" s="105">
        <f ca="1">IFERROR(IF(AC$16&gt;0,(
   MAX('2ª EVA'!AC33,'2ª EVA'!AD33)*'2ª EVA'!AC$16 +
   '3ª EVA-solo'!AC33*'3ª EVA-solo'!AC$13
)
/('2ª EVA'!AC$16+'3ª EVA '!AC$13),""),"")</f>
        <v>0</v>
      </c>
      <c r="AD33" s="122"/>
      <c r="AE33" s="105" t="str">
        <f>IFERROR(IF(AE$16&gt;0,(
   MAX('2ª EVA'!AE33,'2ª EVA'!AF33)*'2ª EVA'!AE$16 +
   '3ª EVA-solo'!AE33*'3ª EVA-solo'!AE$13
)
/('2ª EVA'!AE$16+'3ª EVA '!AE$13),""),"")</f>
        <v/>
      </c>
      <c r="AF33" s="122"/>
      <c r="AG33" s="105">
        <f ca="1">IFERROR(IF(AG$16&gt;0,(
   MAX('2ª EVA'!AG33,'2ª EVA'!AH33)*'2ª EVA'!AG$16 +
   '3ª EVA-solo'!AG33*'3ª EVA-solo'!AG$13
)
/('2ª EVA'!AG$16+'3ª EVA '!AG$13),""),"")</f>
        <v>0</v>
      </c>
      <c r="AH33" s="122"/>
      <c r="AI33" s="105">
        <f ca="1">IFERROR(IF(AI$16&gt;0,(
   MAX('2ª EVA'!AI33,'2ª EVA'!AJ33)*'2ª EVA'!AI$16 +
   '3ª EVA-solo'!AI33*'3ª EVA-solo'!AI$13
)
/('2ª EVA'!AI$16+'3ª EVA '!AI$13),""),"")</f>
        <v>0</v>
      </c>
      <c r="AJ33" s="122"/>
      <c r="AK33" s="105">
        <f ca="1">IFERROR(IF(AK$16&gt;0,(
   MAX('2ª EVA'!AK33,'2ª EVA'!AL33)*'2ª EVA'!AK$16 +
   '3ª EVA-solo'!AK33*'3ª EVA-solo'!AK$13
)
/('2ª EVA'!AK$16+'3ª EVA '!AK$13),""),"")</f>
        <v>0</v>
      </c>
      <c r="AL33" s="122"/>
      <c r="AM33" s="105" t="str">
        <f>IFERROR(IF(AM$16&gt;0,(
   MAX('2ª EVA'!AM33,'2ª EVA'!AN33)*'2ª EVA'!AM$16 +
   '3ª EVA-solo'!AM33*'3ª EVA-solo'!AM$13
)
/('2ª EVA'!AM$16+'3ª EVA '!AM$13),""),"")</f>
        <v/>
      </c>
      <c r="AN33" s="122"/>
      <c r="AO33" s="121">
        <f t="shared" ca="1" si="48"/>
        <v>0</v>
      </c>
      <c r="AP33" s="105">
        <f ca="1">IFERROR(IF(AP$16&gt;0,(
   MAX('2ª EVA'!AP33,'2ª EVA'!AQ33)*'2ª EVA'!AP$16 +
   '3ª EVA-solo'!AP33*'3ª EVA-solo'!AP$13
)
/('2ª EVA'!AP$16+'3ª EVA '!AP$13),""),"")</f>
        <v>0</v>
      </c>
      <c r="AQ33" s="122"/>
      <c r="AR33" s="105">
        <f ca="1">IFERROR(IF(AR$16&gt;0,(
   MAX('2ª EVA'!AR33,'2ª EVA'!AS33)*'2ª EVA'!AR$16 +
   '3ª EVA-solo'!AR33*'3ª EVA-solo'!AR$13
)
/('2ª EVA'!AR$16+'3ª EVA '!AR$13),""),"")</f>
        <v>0</v>
      </c>
      <c r="AS33" s="122"/>
      <c r="AT33" s="105">
        <f ca="1">IFERROR(IF(AT$16&gt;0,(
   MAX('2ª EVA'!AT33,'2ª EVA'!AU33)*'2ª EVA'!AT$16 +
   '3ª EVA-solo'!AT33*'3ª EVA-solo'!AT$13
)
/('2ª EVA'!AT$16+'3ª EVA '!AT$13),""),"")</f>
        <v>0</v>
      </c>
      <c r="AU33" s="122"/>
      <c r="AV33" s="105">
        <f ca="1">IFERROR(IF(AV$16&gt;0,(
   MAX('2ª EVA'!AV33,'2ª EVA'!AW33)*'2ª EVA'!AV$16 +
   '3ª EVA-solo'!AV33*'3ª EVA-solo'!AV$13
)
/('2ª EVA'!AV$16+'3ª EVA '!AV$13),""),"")</f>
        <v>0</v>
      </c>
      <c r="AW33" s="122"/>
      <c r="AX33" s="105">
        <f ca="1">IFERROR(IF(AX$16&gt;0,(
   MAX('2ª EVA'!AX33,'2ª EVA'!AY33)*'2ª EVA'!AX$16 +
   '3ª EVA-solo'!AX33*'3ª EVA-solo'!AX$13
)
/('2ª EVA'!AX$16+'3ª EVA '!AX$13),""),"")</f>
        <v>0</v>
      </c>
      <c r="AY33" s="122"/>
      <c r="AZ33" s="105" t="str">
        <f>IFERROR(IF(AZ$16&gt;0,(
   MAX('2ª EVA'!AZ33,'2ª EVA'!BA33)*'2ª EVA'!AZ$16 +
   '3ª EVA-solo'!AZ33*'3ª EVA-solo'!AZ$13
)
/('2ª EVA'!AZ$16+'3ª EVA '!AZ$13),""),"")</f>
        <v/>
      </c>
      <c r="BA33" s="122"/>
      <c r="BB33" s="121">
        <f t="shared" ca="1" si="49"/>
        <v>0</v>
      </c>
      <c r="BC33" s="105">
        <f ca="1">IFERROR(IF(BC$16&gt;0,(
   MAX('2ª EVA'!BC33,'2ª EVA'!BD33)*'2ª EVA'!BC$16 +
   '3ª EVA-solo'!BC33*'3ª EVA-solo'!BC$13
)
/('2ª EVA'!BC$16+'3ª EVA '!BC$13),""),"")</f>
        <v>0</v>
      </c>
      <c r="BD33" s="122"/>
      <c r="BE33" s="105">
        <f ca="1">IFERROR(IF(BE$16&gt;0,(
   MAX('2ª EVA'!BE33,'2ª EVA'!BF33)*'2ª EVA'!BE$16 +
   '3ª EVA-solo'!BE33*'3ª EVA-solo'!BE$13
)
/('2ª EVA'!BE$16+'3ª EVA '!BE$13),""),"")</f>
        <v>0</v>
      </c>
      <c r="BF33" s="122"/>
      <c r="BG33" s="105">
        <f ca="1">IFERROR(IF(BG$16&gt;0,(
   MAX('2ª EVA'!BG33,'2ª EVA'!BH33)*'2ª EVA'!BG$16 +
   '3ª EVA-solo'!BG33*'3ª EVA-solo'!BG$13
)
/('2ª EVA'!BG$16+'3ª EVA '!BG$13),""),"")</f>
        <v>0</v>
      </c>
      <c r="BH33" s="122"/>
      <c r="BI33" s="105">
        <f ca="1">IFERROR(IF(BI$16&gt;0,(
   MAX('2ª EVA'!BI33,'2ª EVA'!BJ33)*'2ª EVA'!BI$16 +
   '3ª EVA-solo'!BI33*'3ª EVA-solo'!BI$13
)
/('2ª EVA'!BI$16+'3ª EVA '!BI$13),""),"")</f>
        <v>0</v>
      </c>
      <c r="BJ33" s="122"/>
      <c r="BK33" s="105" t="str">
        <f>IFERROR(IF(BK$16&gt;0,(
   MAX('2ª EVA'!BK33,'2ª EVA'!BL33)*'2ª EVA'!BK$16 +
   '3ª EVA-solo'!BK33*'3ª EVA-solo'!BK$13
)
/('2ª EVA'!BK$16+'3ª EVA '!BK$13),""),"")</f>
        <v/>
      </c>
      <c r="BL33" s="122"/>
      <c r="BM33" s="105" t="str">
        <f>IFERROR(IF(BM$16&gt;0,(
   MAX('2ª EVA'!BM33,'2ª EVA'!BN33)*'2ª EVA'!BM$16 +
   '3ª EVA-solo'!BM33*'3ª EVA-solo'!BM$13
)
/('2ª EVA'!BM$16+'3ª EVA '!BM$13),""),"")</f>
        <v/>
      </c>
      <c r="BN33" s="122"/>
      <c r="BO33" s="121">
        <f t="shared" ca="1" si="50"/>
        <v>0</v>
      </c>
      <c r="BP33" s="105">
        <f ca="1">IFERROR(IF(BP$16&gt;0,(
   MAX('2ª EVA'!BP33,'2ª EVA'!BQ33)*'2ª EVA'!BP$16 +
   '3ª EVA-solo'!BP33*'3ª EVA-solo'!BP$13
)
/('2ª EVA'!BP$16+'3ª EVA '!BP$13),""),"")</f>
        <v>0</v>
      </c>
      <c r="BQ33" s="122"/>
      <c r="BR33" s="105" t="str">
        <f>IFERROR(IF(BR$16&gt;0,(
   MAX('2ª EVA'!BR33,'2ª EVA'!BS33)*'2ª EVA'!BR$16 +
   '3ª EVA-solo'!BR33*'3ª EVA-solo'!BR$13
)
/('2ª EVA'!BR$16+'3ª EVA '!BR$13),""),"")</f>
        <v/>
      </c>
      <c r="BS33" s="122"/>
      <c r="BT33" s="105" t="str">
        <f>IFERROR(IF(BT$16&gt;0,(
   MAX('2ª EVA'!BT33,'2ª EVA'!BU33)*'2ª EVA'!BT$16 +
   '3ª EVA-solo'!BT33*'3ª EVA-solo'!BT$13
)
/('2ª EVA'!BT$16+'3ª EVA '!BT$13),""),"")</f>
        <v/>
      </c>
      <c r="BU33" s="122"/>
      <c r="BV33" s="105" t="str">
        <f>IFERROR(IF(BV$16&gt;0,(
   MAX('2ª EVA'!BV33,'2ª EVA'!BW33)*'2ª EVA'!BV$16 +
   '3ª EVA-solo'!BV33*'3ª EVA-solo'!BV$13
)
/('2ª EVA'!BV$16+'3ª EVA '!BV$13),""),"")</f>
        <v/>
      </c>
      <c r="BW33" s="122"/>
      <c r="BX33" s="105" t="str">
        <f>IFERROR(IF(BX$16&gt;0,(
   MAX('2ª EVA'!BX33,'2ª EVA'!BY33)*'2ª EVA'!BX$16 +
   '3ª EVA-solo'!BX33*'3ª EVA-solo'!BX$13
)
/('2ª EVA'!BX$16+'3ª EVA '!BX$13),""),"")</f>
        <v/>
      </c>
      <c r="BY33" s="122"/>
      <c r="BZ33" s="105" t="str">
        <f>IFERROR(IF(BZ$16&gt;0,(
   MAX('2ª EVA'!BZ33,'2ª EVA'!CA33)*'2ª EVA'!BZ$16 +
   '2ª EVA-solo'!BZ33*'2ª EVA-solo'!BZ$13
)
/('2ª EVA'!BZ$16+'3ª EVA '!BZ$13),""),"")</f>
        <v/>
      </c>
      <c r="CA33" s="122"/>
      <c r="CB33" s="136">
        <f t="shared" ca="1" si="51"/>
        <v>0</v>
      </c>
    </row>
    <row r="34" spans="1:80" ht="18" x14ac:dyDescent="0.25">
      <c r="A34" s="65">
        <v>0</v>
      </c>
      <c r="B34" s="121">
        <f t="shared" ca="1" si="45"/>
        <v>0</v>
      </c>
      <c r="C34" s="105">
        <f ca="1">IFERROR(IF(C$16&gt;0,(
   MAX('2ª EVA'!C34,'2ª EVA'!D34)*'2ª EVA'!C$16 +
   '3ª EVA-solo'!C34*'3ª EVA-solo'!C$13
)
/('2ª EVA'!C$16+'3ª EVA '!C$13),""),"")</f>
        <v>0</v>
      </c>
      <c r="D34" s="122"/>
      <c r="E34" s="105">
        <f ca="1">IFERROR(IF(E$16&gt;0,(
   MAX('2ª EVA'!E34,'2ª EVA'!F34)*'2ª EVA'!E$16 +
   '3ª EVA-solo'!E34*'3ª EVA-solo'!E$13
)
/('2ª EVA'!E$16+'3ª EVA '!E$13),""),"")</f>
        <v>0</v>
      </c>
      <c r="F34" s="122"/>
      <c r="G34" s="105">
        <f ca="1">IFERROR(IF(G$16&gt;0,(
   MAX('2ª EVA'!G34,'2ª EVA'!H34)*'2ª EVA'!G$16 +
   '3ª EVA-solo'!G34*'3ª EVA-solo'!G$13
)
/('2ª EVA'!G$16+'3ª EVA '!G$13),""),"")</f>
        <v>0</v>
      </c>
      <c r="H34" s="122"/>
      <c r="I34" s="105">
        <f ca="1">IFERROR(IF(I$16&gt;0,(
   MAX('2ª EVA'!I34,'2ª EVA'!J34)*'2ª EVA'!I$16 +
   '3ª EVA-solo'!I34*'3ª EVA-solo'!I$13
)
/('2ª EVA'!I$16+'3ª EVA '!I$13),""),"")</f>
        <v>0</v>
      </c>
      <c r="J34" s="122"/>
      <c r="K34" s="105">
        <f ca="1">IFERROR(IF(K$16&gt;0,(
   MAX('2ª EVA'!K34,'2ª EVA'!L34)*'2ª EVA'!K$16 +
   '3ª EVA-solo'!K34*'3ª EVA-solo'!K$13
)
/('2ª EVA'!K$16+'3ª EVA '!K$13),""),"")</f>
        <v>0</v>
      </c>
      <c r="L34" s="122"/>
      <c r="M34" s="105" t="str">
        <f>IFERROR(IF(M$16&gt;0,(
   MAX('2ª EVA'!M34,'2ª EVA'!N34)*'2ª EVA'!M$16 +
   '3ª EVA-solo'!M34*'3ª EVA-solo'!M$13
)
/('2ª EVA'!M$16+'3ª EVA '!M$13),""),"")</f>
        <v/>
      </c>
      <c r="N34" s="122"/>
      <c r="O34" s="121">
        <f t="shared" ca="1" si="46"/>
        <v>0</v>
      </c>
      <c r="P34" s="105">
        <f ca="1">IFERROR(IF(P$16&gt;0,(
   MAX('2ª EVA'!P34,'2ª EVA'!Q34)*'2ª EVA'!P$16 +
   '3ª EVA-solo'!P34*'3ª EVA-solo'!P$13
)
/('2ª EVA'!P$16+'3ª EVA '!P$13),""),"")</f>
        <v>0</v>
      </c>
      <c r="Q34" s="122"/>
      <c r="R34" s="105">
        <f ca="1">IFERROR(IF(R$16&gt;0,(
   MAX('2ª EVA'!R34,'2ª EVA'!S34)*'2ª EVA'!R$16 +
   '3ª EVA-solo'!R34*'3ª EVA-solo'!R$13
)
/('2ª EVA'!R$16+'3ª EVA '!R$13),""),"")</f>
        <v>0</v>
      </c>
      <c r="S34" s="122"/>
      <c r="T34" s="105">
        <f ca="1">IFERROR(IF(T$16&gt;0,(
   MAX('2ª EVA'!T34,'2ª EVA'!U34)*'2ª EVA'!T$16 +
   '3ª EVA-solo'!T34*'3ª EVA-solo'!T$13
)
/('2ª EVA'!T$16+'3ª EVA '!T$13),""),"")</f>
        <v>0</v>
      </c>
      <c r="U34" s="122"/>
      <c r="V34" s="105">
        <f ca="1">IFERROR(IF(V$16&gt;0,(
   MAX('2ª EVA'!V34,'2ª EVA'!W34)*'2ª EVA'!V$16 +
   '3ª EVA-solo'!V34*'3ª EVA-solo'!V$13
)
/('2ª EVA'!V$16+'3ª EVA '!V$13),""),"")</f>
        <v>0</v>
      </c>
      <c r="W34" s="122"/>
      <c r="X34" s="105">
        <f ca="1">IFERROR(IF(X$16&gt;0,(
   MAX('2ª EVA'!X34,'2ª EVA'!Y34)*'2ª EVA'!X$16 +
   '3ª EVA-solo'!X34*'3ª EVA-solo'!X$13
)
/('2ª EVA'!X$16+'3ª EVA '!X$13),""),"")</f>
        <v>0</v>
      </c>
      <c r="Y34" s="122"/>
      <c r="Z34" s="105" t="str">
        <f>IFERROR(IF(Z$16&gt;0,(
   MAX('2ª EVA'!Z34,'2ª EVA'!AA34)*'2ª EVA'!Z$16 +
   '3ª EVA-solo'!Z34*'3ª EVA-solo'!Z$13
)
/('2ª EVA'!Z$16+'3ª EVA '!Z$13),""),"")</f>
        <v/>
      </c>
      <c r="AA34" s="122"/>
      <c r="AB34" s="121">
        <f t="shared" ca="1" si="47"/>
        <v>0</v>
      </c>
      <c r="AC34" s="105">
        <f ca="1">IFERROR(IF(AC$16&gt;0,(
   MAX('2ª EVA'!AC34,'2ª EVA'!AD34)*'2ª EVA'!AC$16 +
   '3ª EVA-solo'!AC34*'3ª EVA-solo'!AC$13
)
/('2ª EVA'!AC$16+'3ª EVA '!AC$13),""),"")</f>
        <v>0</v>
      </c>
      <c r="AD34" s="122"/>
      <c r="AE34" s="105" t="str">
        <f>IFERROR(IF(AE$16&gt;0,(
   MAX('2ª EVA'!AE34,'2ª EVA'!AF34)*'2ª EVA'!AE$16 +
   '3ª EVA-solo'!AE34*'3ª EVA-solo'!AE$13
)
/('2ª EVA'!AE$16+'3ª EVA '!AE$13),""),"")</f>
        <v/>
      </c>
      <c r="AF34" s="122"/>
      <c r="AG34" s="105">
        <f ca="1">IFERROR(IF(AG$16&gt;0,(
   MAX('2ª EVA'!AG34,'2ª EVA'!AH34)*'2ª EVA'!AG$16 +
   '3ª EVA-solo'!AG34*'3ª EVA-solo'!AG$13
)
/('2ª EVA'!AG$16+'3ª EVA '!AG$13),""),"")</f>
        <v>0</v>
      </c>
      <c r="AH34" s="122"/>
      <c r="AI34" s="105">
        <f ca="1">IFERROR(IF(AI$16&gt;0,(
   MAX('2ª EVA'!AI34,'2ª EVA'!AJ34)*'2ª EVA'!AI$16 +
   '3ª EVA-solo'!AI34*'3ª EVA-solo'!AI$13
)
/('2ª EVA'!AI$16+'3ª EVA '!AI$13),""),"")</f>
        <v>0</v>
      </c>
      <c r="AJ34" s="122"/>
      <c r="AK34" s="105">
        <f ca="1">IFERROR(IF(AK$16&gt;0,(
   MAX('2ª EVA'!AK34,'2ª EVA'!AL34)*'2ª EVA'!AK$16 +
   '3ª EVA-solo'!AK34*'3ª EVA-solo'!AK$13
)
/('2ª EVA'!AK$16+'3ª EVA '!AK$13),""),"")</f>
        <v>0</v>
      </c>
      <c r="AL34" s="122"/>
      <c r="AM34" s="105" t="str">
        <f>IFERROR(IF(AM$16&gt;0,(
   MAX('2ª EVA'!AM34,'2ª EVA'!AN34)*'2ª EVA'!AM$16 +
   '3ª EVA-solo'!AM34*'3ª EVA-solo'!AM$13
)
/('2ª EVA'!AM$16+'3ª EVA '!AM$13),""),"")</f>
        <v/>
      </c>
      <c r="AN34" s="122"/>
      <c r="AO34" s="121">
        <f t="shared" ca="1" si="48"/>
        <v>0</v>
      </c>
      <c r="AP34" s="105">
        <f ca="1">IFERROR(IF(AP$16&gt;0,(
   MAX('2ª EVA'!AP34,'2ª EVA'!AQ34)*'2ª EVA'!AP$16 +
   '3ª EVA-solo'!AP34*'3ª EVA-solo'!AP$13
)
/('2ª EVA'!AP$16+'3ª EVA '!AP$13),""),"")</f>
        <v>0</v>
      </c>
      <c r="AQ34" s="122"/>
      <c r="AR34" s="105">
        <f ca="1">IFERROR(IF(AR$16&gt;0,(
   MAX('2ª EVA'!AR34,'2ª EVA'!AS34)*'2ª EVA'!AR$16 +
   '3ª EVA-solo'!AR34*'3ª EVA-solo'!AR$13
)
/('2ª EVA'!AR$16+'3ª EVA '!AR$13),""),"")</f>
        <v>0</v>
      </c>
      <c r="AS34" s="122"/>
      <c r="AT34" s="105">
        <f ca="1">IFERROR(IF(AT$16&gt;0,(
   MAX('2ª EVA'!AT34,'2ª EVA'!AU34)*'2ª EVA'!AT$16 +
   '3ª EVA-solo'!AT34*'3ª EVA-solo'!AT$13
)
/('2ª EVA'!AT$16+'3ª EVA '!AT$13),""),"")</f>
        <v>0</v>
      </c>
      <c r="AU34" s="122"/>
      <c r="AV34" s="105">
        <f ca="1">IFERROR(IF(AV$16&gt;0,(
   MAX('2ª EVA'!AV34,'2ª EVA'!AW34)*'2ª EVA'!AV$16 +
   '3ª EVA-solo'!AV34*'3ª EVA-solo'!AV$13
)
/('2ª EVA'!AV$16+'3ª EVA '!AV$13),""),"")</f>
        <v>0</v>
      </c>
      <c r="AW34" s="122"/>
      <c r="AX34" s="105">
        <f ca="1">IFERROR(IF(AX$16&gt;0,(
   MAX('2ª EVA'!AX34,'2ª EVA'!AY34)*'2ª EVA'!AX$16 +
   '3ª EVA-solo'!AX34*'3ª EVA-solo'!AX$13
)
/('2ª EVA'!AX$16+'3ª EVA '!AX$13),""),"")</f>
        <v>0</v>
      </c>
      <c r="AY34" s="122"/>
      <c r="AZ34" s="105" t="str">
        <f>IFERROR(IF(AZ$16&gt;0,(
   MAX('2ª EVA'!AZ34,'2ª EVA'!BA34)*'2ª EVA'!AZ$16 +
   '3ª EVA-solo'!AZ34*'3ª EVA-solo'!AZ$13
)
/('2ª EVA'!AZ$16+'3ª EVA '!AZ$13),""),"")</f>
        <v/>
      </c>
      <c r="BA34" s="122"/>
      <c r="BB34" s="121">
        <f t="shared" ca="1" si="49"/>
        <v>0</v>
      </c>
      <c r="BC34" s="105">
        <f ca="1">IFERROR(IF(BC$16&gt;0,(
   MAX('2ª EVA'!BC34,'2ª EVA'!BD34)*'2ª EVA'!BC$16 +
   '3ª EVA-solo'!BC34*'3ª EVA-solo'!BC$13
)
/('2ª EVA'!BC$16+'3ª EVA '!BC$13),""),"")</f>
        <v>0</v>
      </c>
      <c r="BD34" s="122"/>
      <c r="BE34" s="105">
        <f ca="1">IFERROR(IF(BE$16&gt;0,(
   MAX('2ª EVA'!BE34,'2ª EVA'!BF34)*'2ª EVA'!BE$16 +
   '3ª EVA-solo'!BE34*'3ª EVA-solo'!BE$13
)
/('2ª EVA'!BE$16+'3ª EVA '!BE$13),""),"")</f>
        <v>0</v>
      </c>
      <c r="BF34" s="122"/>
      <c r="BG34" s="105">
        <f ca="1">IFERROR(IF(BG$16&gt;0,(
   MAX('2ª EVA'!BG34,'2ª EVA'!BH34)*'2ª EVA'!BG$16 +
   '3ª EVA-solo'!BG34*'3ª EVA-solo'!BG$13
)
/('2ª EVA'!BG$16+'3ª EVA '!BG$13),""),"")</f>
        <v>0</v>
      </c>
      <c r="BH34" s="122"/>
      <c r="BI34" s="105">
        <f ca="1">IFERROR(IF(BI$16&gt;0,(
   MAX('2ª EVA'!BI34,'2ª EVA'!BJ34)*'2ª EVA'!BI$16 +
   '3ª EVA-solo'!BI34*'3ª EVA-solo'!BI$13
)
/('2ª EVA'!BI$16+'3ª EVA '!BI$13),""),"")</f>
        <v>0</v>
      </c>
      <c r="BJ34" s="122"/>
      <c r="BK34" s="105" t="str">
        <f>IFERROR(IF(BK$16&gt;0,(
   MAX('2ª EVA'!BK34,'2ª EVA'!BL34)*'2ª EVA'!BK$16 +
   '3ª EVA-solo'!BK34*'3ª EVA-solo'!BK$13
)
/('2ª EVA'!BK$16+'3ª EVA '!BK$13),""),"")</f>
        <v/>
      </c>
      <c r="BL34" s="122"/>
      <c r="BM34" s="105" t="str">
        <f>IFERROR(IF(BM$16&gt;0,(
   MAX('2ª EVA'!BM34,'2ª EVA'!BN34)*'2ª EVA'!BM$16 +
   '3ª EVA-solo'!BM34*'3ª EVA-solo'!BM$13
)
/('2ª EVA'!BM$16+'3ª EVA '!BM$13),""),"")</f>
        <v/>
      </c>
      <c r="BN34" s="122"/>
      <c r="BO34" s="121">
        <f t="shared" ca="1" si="50"/>
        <v>0</v>
      </c>
      <c r="BP34" s="105">
        <f ca="1">IFERROR(IF(BP$16&gt;0,(
   MAX('2ª EVA'!BP34,'2ª EVA'!BQ34)*'2ª EVA'!BP$16 +
   '3ª EVA-solo'!BP34*'3ª EVA-solo'!BP$13
)
/('2ª EVA'!BP$16+'3ª EVA '!BP$13),""),"")</f>
        <v>0</v>
      </c>
      <c r="BQ34" s="122"/>
      <c r="BR34" s="105" t="str">
        <f>IFERROR(IF(BR$16&gt;0,(
   MAX('2ª EVA'!BR34,'2ª EVA'!BS34)*'2ª EVA'!BR$16 +
   '3ª EVA-solo'!BR34*'3ª EVA-solo'!BR$13
)
/('2ª EVA'!BR$16+'3ª EVA '!BR$13),""),"")</f>
        <v/>
      </c>
      <c r="BS34" s="122"/>
      <c r="BT34" s="105" t="str">
        <f>IFERROR(IF(BT$16&gt;0,(
   MAX('2ª EVA'!BT34,'2ª EVA'!BU34)*'2ª EVA'!BT$16 +
   '3ª EVA-solo'!BT34*'3ª EVA-solo'!BT$13
)
/('2ª EVA'!BT$16+'3ª EVA '!BT$13),""),"")</f>
        <v/>
      </c>
      <c r="BU34" s="122"/>
      <c r="BV34" s="105" t="str">
        <f>IFERROR(IF(BV$16&gt;0,(
   MAX('2ª EVA'!BV34,'2ª EVA'!BW34)*'2ª EVA'!BV$16 +
   '3ª EVA-solo'!BV34*'3ª EVA-solo'!BV$13
)
/('2ª EVA'!BV$16+'3ª EVA '!BV$13),""),"")</f>
        <v/>
      </c>
      <c r="BW34" s="122"/>
      <c r="BX34" s="105" t="str">
        <f>IFERROR(IF(BX$16&gt;0,(
   MAX('2ª EVA'!BX34,'2ª EVA'!BY34)*'2ª EVA'!BX$16 +
   '3ª EVA-solo'!BX34*'3ª EVA-solo'!BX$13
)
/('2ª EVA'!BX$16+'3ª EVA '!BX$13),""),"")</f>
        <v/>
      </c>
      <c r="BY34" s="122"/>
      <c r="BZ34" s="105" t="str">
        <f>IFERROR(IF(BZ$16&gt;0,(
   MAX('2ª EVA'!BZ34,'2ª EVA'!CA34)*'2ª EVA'!BZ$16 +
   '2ª EVA-solo'!BZ34*'2ª EVA-solo'!BZ$13
)
/('2ª EVA'!BZ$16+'3ª EVA '!BZ$13),""),"")</f>
        <v/>
      </c>
      <c r="CA34" s="122"/>
      <c r="CB34" s="136">
        <f t="shared" ca="1" si="51"/>
        <v>0</v>
      </c>
    </row>
    <row r="35" spans="1:80" ht="18" x14ac:dyDescent="0.25">
      <c r="A35" s="65">
        <v>0</v>
      </c>
      <c r="B35" s="121">
        <f t="shared" ca="1" si="45"/>
        <v>0</v>
      </c>
      <c r="C35" s="105">
        <f ca="1">IFERROR(IF(C$16&gt;0,(
   MAX('2ª EVA'!C35,'2ª EVA'!D35)*'2ª EVA'!C$16 +
   '3ª EVA-solo'!C35*'3ª EVA-solo'!C$13
)
/('2ª EVA'!C$16+'3ª EVA '!C$13),""),"")</f>
        <v>0</v>
      </c>
      <c r="D35" s="122"/>
      <c r="E35" s="105">
        <f ca="1">IFERROR(IF(E$16&gt;0,(
   MAX('2ª EVA'!E35,'2ª EVA'!F35)*'2ª EVA'!E$16 +
   '3ª EVA-solo'!E35*'3ª EVA-solo'!E$13
)
/('2ª EVA'!E$16+'3ª EVA '!E$13),""),"")</f>
        <v>0</v>
      </c>
      <c r="F35" s="122"/>
      <c r="G35" s="105">
        <f ca="1">IFERROR(IF(G$16&gt;0,(
   MAX('2ª EVA'!G35,'2ª EVA'!H35)*'2ª EVA'!G$16 +
   '3ª EVA-solo'!G35*'3ª EVA-solo'!G$13
)
/('2ª EVA'!G$16+'3ª EVA '!G$13),""),"")</f>
        <v>0</v>
      </c>
      <c r="H35" s="122"/>
      <c r="I35" s="105">
        <f ca="1">IFERROR(IF(I$16&gt;0,(
   MAX('2ª EVA'!I35,'2ª EVA'!J35)*'2ª EVA'!I$16 +
   '3ª EVA-solo'!I35*'3ª EVA-solo'!I$13
)
/('2ª EVA'!I$16+'3ª EVA '!I$13),""),"")</f>
        <v>0</v>
      </c>
      <c r="J35" s="122"/>
      <c r="K35" s="105">
        <f ca="1">IFERROR(IF(K$16&gt;0,(
   MAX('2ª EVA'!K35,'2ª EVA'!L35)*'2ª EVA'!K$16 +
   '3ª EVA-solo'!K35*'3ª EVA-solo'!K$13
)
/('2ª EVA'!K$16+'3ª EVA '!K$13),""),"")</f>
        <v>0</v>
      </c>
      <c r="L35" s="122"/>
      <c r="M35" s="105" t="str">
        <f>IFERROR(IF(M$16&gt;0,(
   MAX('2ª EVA'!M35,'2ª EVA'!N35)*'2ª EVA'!M$16 +
   '3ª EVA-solo'!M35*'3ª EVA-solo'!M$13
)
/('2ª EVA'!M$16+'3ª EVA '!M$13),""),"")</f>
        <v/>
      </c>
      <c r="N35" s="122"/>
      <c r="O35" s="121">
        <f t="shared" ca="1" si="46"/>
        <v>0</v>
      </c>
      <c r="P35" s="105">
        <f ca="1">IFERROR(IF(P$16&gt;0,(
   MAX('2ª EVA'!P35,'2ª EVA'!Q35)*'2ª EVA'!P$16 +
   '3ª EVA-solo'!P35*'3ª EVA-solo'!P$13
)
/('2ª EVA'!P$16+'3ª EVA '!P$13),""),"")</f>
        <v>0</v>
      </c>
      <c r="Q35" s="122"/>
      <c r="R35" s="105">
        <f ca="1">IFERROR(IF(R$16&gt;0,(
   MAX('2ª EVA'!R35,'2ª EVA'!S35)*'2ª EVA'!R$16 +
   '3ª EVA-solo'!R35*'3ª EVA-solo'!R$13
)
/('2ª EVA'!R$16+'3ª EVA '!R$13),""),"")</f>
        <v>0</v>
      </c>
      <c r="S35" s="122"/>
      <c r="T35" s="105">
        <f ca="1">IFERROR(IF(T$16&gt;0,(
   MAX('2ª EVA'!T35,'2ª EVA'!U35)*'2ª EVA'!T$16 +
   '3ª EVA-solo'!T35*'3ª EVA-solo'!T$13
)
/('2ª EVA'!T$16+'3ª EVA '!T$13),""),"")</f>
        <v>0</v>
      </c>
      <c r="U35" s="122"/>
      <c r="V35" s="105">
        <f ca="1">IFERROR(IF(V$16&gt;0,(
   MAX('2ª EVA'!V35,'2ª EVA'!W35)*'2ª EVA'!V$16 +
   '3ª EVA-solo'!V35*'3ª EVA-solo'!V$13
)
/('2ª EVA'!V$16+'3ª EVA '!V$13),""),"")</f>
        <v>0</v>
      </c>
      <c r="W35" s="122"/>
      <c r="X35" s="105">
        <f ca="1">IFERROR(IF(X$16&gt;0,(
   MAX('2ª EVA'!X35,'2ª EVA'!Y35)*'2ª EVA'!X$16 +
   '3ª EVA-solo'!X35*'3ª EVA-solo'!X$13
)
/('2ª EVA'!X$16+'3ª EVA '!X$13),""),"")</f>
        <v>0</v>
      </c>
      <c r="Y35" s="122"/>
      <c r="Z35" s="105" t="str">
        <f>IFERROR(IF(Z$16&gt;0,(
   MAX('2ª EVA'!Z35,'2ª EVA'!AA35)*'2ª EVA'!Z$16 +
   '3ª EVA-solo'!Z35*'3ª EVA-solo'!Z$13
)
/('2ª EVA'!Z$16+'3ª EVA '!Z$13),""),"")</f>
        <v/>
      </c>
      <c r="AA35" s="122"/>
      <c r="AB35" s="121">
        <f t="shared" ca="1" si="47"/>
        <v>0</v>
      </c>
      <c r="AC35" s="105">
        <f ca="1">IFERROR(IF(AC$16&gt;0,(
   MAX('2ª EVA'!AC35,'2ª EVA'!AD35)*'2ª EVA'!AC$16 +
   '3ª EVA-solo'!AC35*'3ª EVA-solo'!AC$13
)
/('2ª EVA'!AC$16+'3ª EVA '!AC$13),""),"")</f>
        <v>0</v>
      </c>
      <c r="AD35" s="122"/>
      <c r="AE35" s="105" t="str">
        <f>IFERROR(IF(AE$16&gt;0,(
   MAX('2ª EVA'!AE35,'2ª EVA'!AF35)*'2ª EVA'!AE$16 +
   '3ª EVA-solo'!AE35*'3ª EVA-solo'!AE$13
)
/('2ª EVA'!AE$16+'3ª EVA '!AE$13),""),"")</f>
        <v/>
      </c>
      <c r="AF35" s="122"/>
      <c r="AG35" s="105">
        <f ca="1">IFERROR(IF(AG$16&gt;0,(
   MAX('2ª EVA'!AG35,'2ª EVA'!AH35)*'2ª EVA'!AG$16 +
   '3ª EVA-solo'!AG35*'3ª EVA-solo'!AG$13
)
/('2ª EVA'!AG$16+'3ª EVA '!AG$13),""),"")</f>
        <v>0</v>
      </c>
      <c r="AH35" s="122"/>
      <c r="AI35" s="105">
        <f ca="1">IFERROR(IF(AI$16&gt;0,(
   MAX('2ª EVA'!AI35,'2ª EVA'!AJ35)*'2ª EVA'!AI$16 +
   '3ª EVA-solo'!AI35*'3ª EVA-solo'!AI$13
)
/('2ª EVA'!AI$16+'3ª EVA '!AI$13),""),"")</f>
        <v>0</v>
      </c>
      <c r="AJ35" s="122"/>
      <c r="AK35" s="105">
        <f ca="1">IFERROR(IF(AK$16&gt;0,(
   MAX('2ª EVA'!AK35,'2ª EVA'!AL35)*'2ª EVA'!AK$16 +
   '3ª EVA-solo'!AK35*'3ª EVA-solo'!AK$13
)
/('2ª EVA'!AK$16+'3ª EVA '!AK$13),""),"")</f>
        <v>0</v>
      </c>
      <c r="AL35" s="122"/>
      <c r="AM35" s="105" t="str">
        <f>IFERROR(IF(AM$16&gt;0,(
   MAX('2ª EVA'!AM35,'2ª EVA'!AN35)*'2ª EVA'!AM$16 +
   '3ª EVA-solo'!AM35*'3ª EVA-solo'!AM$13
)
/('2ª EVA'!AM$16+'3ª EVA '!AM$13),""),"")</f>
        <v/>
      </c>
      <c r="AN35" s="122"/>
      <c r="AO35" s="121">
        <f t="shared" ca="1" si="48"/>
        <v>0</v>
      </c>
      <c r="AP35" s="105">
        <f ca="1">IFERROR(IF(AP$16&gt;0,(
   MAX('2ª EVA'!AP35,'2ª EVA'!AQ35)*'2ª EVA'!AP$16 +
   '3ª EVA-solo'!AP35*'3ª EVA-solo'!AP$13
)
/('2ª EVA'!AP$16+'3ª EVA '!AP$13),""),"")</f>
        <v>0</v>
      </c>
      <c r="AQ35" s="122"/>
      <c r="AR35" s="105">
        <f ca="1">IFERROR(IF(AR$16&gt;0,(
   MAX('2ª EVA'!AR35,'2ª EVA'!AS35)*'2ª EVA'!AR$16 +
   '3ª EVA-solo'!AR35*'3ª EVA-solo'!AR$13
)
/('2ª EVA'!AR$16+'3ª EVA '!AR$13),""),"")</f>
        <v>0</v>
      </c>
      <c r="AS35" s="122"/>
      <c r="AT35" s="105">
        <f ca="1">IFERROR(IF(AT$16&gt;0,(
   MAX('2ª EVA'!AT35,'2ª EVA'!AU35)*'2ª EVA'!AT$16 +
   '3ª EVA-solo'!AT35*'3ª EVA-solo'!AT$13
)
/('2ª EVA'!AT$16+'3ª EVA '!AT$13),""),"")</f>
        <v>0</v>
      </c>
      <c r="AU35" s="122"/>
      <c r="AV35" s="105">
        <f ca="1">IFERROR(IF(AV$16&gt;0,(
   MAX('2ª EVA'!AV35,'2ª EVA'!AW35)*'2ª EVA'!AV$16 +
   '3ª EVA-solo'!AV35*'3ª EVA-solo'!AV$13
)
/('2ª EVA'!AV$16+'3ª EVA '!AV$13),""),"")</f>
        <v>0</v>
      </c>
      <c r="AW35" s="122"/>
      <c r="AX35" s="105">
        <f ca="1">IFERROR(IF(AX$16&gt;0,(
   MAX('2ª EVA'!AX35,'2ª EVA'!AY35)*'2ª EVA'!AX$16 +
   '3ª EVA-solo'!AX35*'3ª EVA-solo'!AX$13
)
/('2ª EVA'!AX$16+'3ª EVA '!AX$13),""),"")</f>
        <v>0</v>
      </c>
      <c r="AY35" s="122"/>
      <c r="AZ35" s="105" t="str">
        <f>IFERROR(IF(AZ$16&gt;0,(
   MAX('2ª EVA'!AZ35,'2ª EVA'!BA35)*'2ª EVA'!AZ$16 +
   '3ª EVA-solo'!AZ35*'3ª EVA-solo'!AZ$13
)
/('2ª EVA'!AZ$16+'3ª EVA '!AZ$13),""),"")</f>
        <v/>
      </c>
      <c r="BA35" s="122"/>
      <c r="BB35" s="121">
        <f t="shared" ca="1" si="49"/>
        <v>0</v>
      </c>
      <c r="BC35" s="105">
        <f ca="1">IFERROR(IF(BC$16&gt;0,(
   MAX('2ª EVA'!BC35,'2ª EVA'!BD35)*'2ª EVA'!BC$16 +
   '3ª EVA-solo'!BC35*'3ª EVA-solo'!BC$13
)
/('2ª EVA'!BC$16+'3ª EVA '!BC$13),""),"")</f>
        <v>0</v>
      </c>
      <c r="BD35" s="122"/>
      <c r="BE35" s="105">
        <f ca="1">IFERROR(IF(BE$16&gt;0,(
   MAX('2ª EVA'!BE35,'2ª EVA'!BF35)*'2ª EVA'!BE$16 +
   '3ª EVA-solo'!BE35*'3ª EVA-solo'!BE$13
)
/('2ª EVA'!BE$16+'3ª EVA '!BE$13),""),"")</f>
        <v>0</v>
      </c>
      <c r="BF35" s="122"/>
      <c r="BG35" s="105">
        <f ca="1">IFERROR(IF(BG$16&gt;0,(
   MAX('2ª EVA'!BG35,'2ª EVA'!BH35)*'2ª EVA'!BG$16 +
   '3ª EVA-solo'!BG35*'3ª EVA-solo'!BG$13
)
/('2ª EVA'!BG$16+'3ª EVA '!BG$13),""),"")</f>
        <v>0</v>
      </c>
      <c r="BH35" s="122"/>
      <c r="BI35" s="105">
        <f ca="1">IFERROR(IF(BI$16&gt;0,(
   MAX('2ª EVA'!BI35,'2ª EVA'!BJ35)*'2ª EVA'!BI$16 +
   '3ª EVA-solo'!BI35*'3ª EVA-solo'!BI$13
)
/('2ª EVA'!BI$16+'3ª EVA '!BI$13),""),"")</f>
        <v>0</v>
      </c>
      <c r="BJ35" s="122"/>
      <c r="BK35" s="105" t="str">
        <f>IFERROR(IF(BK$16&gt;0,(
   MAX('2ª EVA'!BK35,'2ª EVA'!BL35)*'2ª EVA'!BK$16 +
   '3ª EVA-solo'!BK35*'3ª EVA-solo'!BK$13
)
/('2ª EVA'!BK$16+'3ª EVA '!BK$13),""),"")</f>
        <v/>
      </c>
      <c r="BL35" s="122"/>
      <c r="BM35" s="105" t="str">
        <f>IFERROR(IF(BM$16&gt;0,(
   MAX('2ª EVA'!BM35,'2ª EVA'!BN35)*'2ª EVA'!BM$16 +
   '3ª EVA-solo'!BM35*'3ª EVA-solo'!BM$13
)
/('2ª EVA'!BM$16+'3ª EVA '!BM$13),""),"")</f>
        <v/>
      </c>
      <c r="BN35" s="122"/>
      <c r="BO35" s="121">
        <f t="shared" ca="1" si="50"/>
        <v>0</v>
      </c>
      <c r="BP35" s="105">
        <f ca="1">IFERROR(IF(BP$16&gt;0,(
   MAX('2ª EVA'!BP35,'2ª EVA'!BQ35)*'2ª EVA'!BP$16 +
   '3ª EVA-solo'!BP35*'3ª EVA-solo'!BP$13
)
/('2ª EVA'!BP$16+'3ª EVA '!BP$13),""),"")</f>
        <v>0</v>
      </c>
      <c r="BQ35" s="122"/>
      <c r="BR35" s="105" t="str">
        <f>IFERROR(IF(BR$16&gt;0,(
   MAX('2ª EVA'!BR35,'2ª EVA'!BS35)*'2ª EVA'!BR$16 +
   '3ª EVA-solo'!BR35*'3ª EVA-solo'!BR$13
)
/('2ª EVA'!BR$16+'3ª EVA '!BR$13),""),"")</f>
        <v/>
      </c>
      <c r="BS35" s="122"/>
      <c r="BT35" s="105" t="str">
        <f>IFERROR(IF(BT$16&gt;0,(
   MAX('2ª EVA'!BT35,'2ª EVA'!BU35)*'2ª EVA'!BT$16 +
   '3ª EVA-solo'!BT35*'3ª EVA-solo'!BT$13
)
/('2ª EVA'!BT$16+'3ª EVA '!BT$13),""),"")</f>
        <v/>
      </c>
      <c r="BU35" s="122"/>
      <c r="BV35" s="105" t="str">
        <f>IFERROR(IF(BV$16&gt;0,(
   MAX('2ª EVA'!BV35,'2ª EVA'!BW35)*'2ª EVA'!BV$16 +
   '3ª EVA-solo'!BV35*'3ª EVA-solo'!BV$13
)
/('2ª EVA'!BV$16+'3ª EVA '!BV$13),""),"")</f>
        <v/>
      </c>
      <c r="BW35" s="122"/>
      <c r="BX35" s="105" t="str">
        <f>IFERROR(IF(BX$16&gt;0,(
   MAX('2ª EVA'!BX35,'2ª EVA'!BY35)*'2ª EVA'!BX$16 +
   '3ª EVA-solo'!BX35*'3ª EVA-solo'!BX$13
)
/('2ª EVA'!BX$16+'3ª EVA '!BX$13),""),"")</f>
        <v/>
      </c>
      <c r="BY35" s="122"/>
      <c r="BZ35" s="105" t="str">
        <f>IFERROR(IF(BZ$16&gt;0,(
   MAX('2ª EVA'!BZ35,'2ª EVA'!CA35)*'2ª EVA'!BZ$16 +
   '2ª EVA-solo'!BZ35*'2ª EVA-solo'!BZ$13
)
/('2ª EVA'!BZ$16+'3ª EVA '!BZ$13),""),"")</f>
        <v/>
      </c>
      <c r="CA35" s="122"/>
      <c r="CB35" s="136">
        <f t="shared" ca="1" si="51"/>
        <v>0</v>
      </c>
    </row>
    <row r="36" spans="1:80" ht="18" x14ac:dyDescent="0.25">
      <c r="A36" s="65">
        <v>0</v>
      </c>
      <c r="B36" s="121">
        <f t="shared" ca="1" si="45"/>
        <v>0</v>
      </c>
      <c r="C36" s="105">
        <f ca="1">IFERROR(IF(C$16&gt;0,(
   MAX('2ª EVA'!C36,'2ª EVA'!D36)*'2ª EVA'!C$16 +
   '3ª EVA-solo'!C36*'3ª EVA-solo'!C$13
)
/('2ª EVA'!C$16+'3ª EVA '!C$13),""),"")</f>
        <v>0</v>
      </c>
      <c r="D36" s="122"/>
      <c r="E36" s="105">
        <f ca="1">IFERROR(IF(E$16&gt;0,(
   MAX('2ª EVA'!E36,'2ª EVA'!F36)*'2ª EVA'!E$16 +
   '3ª EVA-solo'!E36*'3ª EVA-solo'!E$13
)
/('2ª EVA'!E$16+'3ª EVA '!E$13),""),"")</f>
        <v>0</v>
      </c>
      <c r="F36" s="122"/>
      <c r="G36" s="105">
        <f ca="1">IFERROR(IF(G$16&gt;0,(
   MAX('2ª EVA'!G36,'2ª EVA'!H36)*'2ª EVA'!G$16 +
   '3ª EVA-solo'!G36*'3ª EVA-solo'!G$13
)
/('2ª EVA'!G$16+'3ª EVA '!G$13),""),"")</f>
        <v>0</v>
      </c>
      <c r="H36" s="122"/>
      <c r="I36" s="105">
        <f ca="1">IFERROR(IF(I$16&gt;0,(
   MAX('2ª EVA'!I36,'2ª EVA'!J36)*'2ª EVA'!I$16 +
   '3ª EVA-solo'!I36*'3ª EVA-solo'!I$13
)
/('2ª EVA'!I$16+'3ª EVA '!I$13),""),"")</f>
        <v>0</v>
      </c>
      <c r="J36" s="122"/>
      <c r="K36" s="105">
        <f ca="1">IFERROR(IF(K$16&gt;0,(
   MAX('2ª EVA'!K36,'2ª EVA'!L36)*'2ª EVA'!K$16 +
   '3ª EVA-solo'!K36*'3ª EVA-solo'!K$13
)
/('2ª EVA'!K$16+'3ª EVA '!K$13),""),"")</f>
        <v>0</v>
      </c>
      <c r="L36" s="122"/>
      <c r="M36" s="105" t="str">
        <f>IFERROR(IF(M$16&gt;0,(
   MAX('2ª EVA'!M36,'2ª EVA'!N36)*'2ª EVA'!M$16 +
   '3ª EVA-solo'!M36*'3ª EVA-solo'!M$13
)
/('2ª EVA'!M$16+'3ª EVA '!M$13),""),"")</f>
        <v/>
      </c>
      <c r="N36" s="122"/>
      <c r="O36" s="121">
        <f t="shared" ca="1" si="46"/>
        <v>0</v>
      </c>
      <c r="P36" s="105">
        <f ca="1">IFERROR(IF(P$16&gt;0,(
   MAX('2ª EVA'!P36,'2ª EVA'!Q36)*'2ª EVA'!P$16 +
   '3ª EVA-solo'!P36*'3ª EVA-solo'!P$13
)
/('2ª EVA'!P$16+'3ª EVA '!P$13),""),"")</f>
        <v>0</v>
      </c>
      <c r="Q36" s="122"/>
      <c r="R36" s="105">
        <f ca="1">IFERROR(IF(R$16&gt;0,(
   MAX('2ª EVA'!R36,'2ª EVA'!S36)*'2ª EVA'!R$16 +
   '3ª EVA-solo'!R36*'3ª EVA-solo'!R$13
)
/('2ª EVA'!R$16+'3ª EVA '!R$13),""),"")</f>
        <v>0</v>
      </c>
      <c r="S36" s="122"/>
      <c r="T36" s="105">
        <f ca="1">IFERROR(IF(T$16&gt;0,(
   MAX('2ª EVA'!T36,'2ª EVA'!U36)*'2ª EVA'!T$16 +
   '3ª EVA-solo'!T36*'3ª EVA-solo'!T$13
)
/('2ª EVA'!T$16+'3ª EVA '!T$13),""),"")</f>
        <v>0</v>
      </c>
      <c r="U36" s="122"/>
      <c r="V36" s="105">
        <f ca="1">IFERROR(IF(V$16&gt;0,(
   MAX('2ª EVA'!V36,'2ª EVA'!W36)*'2ª EVA'!V$16 +
   '3ª EVA-solo'!V36*'3ª EVA-solo'!V$13
)
/('2ª EVA'!V$16+'3ª EVA '!V$13),""),"")</f>
        <v>0</v>
      </c>
      <c r="W36" s="122"/>
      <c r="X36" s="105">
        <f ca="1">IFERROR(IF(X$16&gt;0,(
   MAX('2ª EVA'!X36,'2ª EVA'!Y36)*'2ª EVA'!X$16 +
   '3ª EVA-solo'!X36*'3ª EVA-solo'!X$13
)
/('2ª EVA'!X$16+'3ª EVA '!X$13),""),"")</f>
        <v>0</v>
      </c>
      <c r="Y36" s="122"/>
      <c r="Z36" s="105" t="str">
        <f>IFERROR(IF(Z$16&gt;0,(
   MAX('2ª EVA'!Z36,'2ª EVA'!AA36)*'2ª EVA'!Z$16 +
   '3ª EVA-solo'!Z36*'3ª EVA-solo'!Z$13
)
/('2ª EVA'!Z$16+'3ª EVA '!Z$13),""),"")</f>
        <v/>
      </c>
      <c r="AA36" s="122"/>
      <c r="AB36" s="121">
        <f t="shared" ca="1" si="47"/>
        <v>0</v>
      </c>
      <c r="AC36" s="105">
        <f ca="1">IFERROR(IF(AC$16&gt;0,(
   MAX('2ª EVA'!AC36,'2ª EVA'!AD36)*'2ª EVA'!AC$16 +
   '3ª EVA-solo'!AC36*'3ª EVA-solo'!AC$13
)
/('2ª EVA'!AC$16+'3ª EVA '!AC$13),""),"")</f>
        <v>0</v>
      </c>
      <c r="AD36" s="122"/>
      <c r="AE36" s="105" t="str">
        <f>IFERROR(IF(AE$16&gt;0,(
   MAX('2ª EVA'!AE36,'2ª EVA'!AF36)*'2ª EVA'!AE$16 +
   '3ª EVA-solo'!AE36*'3ª EVA-solo'!AE$13
)
/('2ª EVA'!AE$16+'3ª EVA '!AE$13),""),"")</f>
        <v/>
      </c>
      <c r="AF36" s="122"/>
      <c r="AG36" s="105">
        <f ca="1">IFERROR(IF(AG$16&gt;0,(
   MAX('2ª EVA'!AG36,'2ª EVA'!AH36)*'2ª EVA'!AG$16 +
   '3ª EVA-solo'!AG36*'3ª EVA-solo'!AG$13
)
/('2ª EVA'!AG$16+'3ª EVA '!AG$13),""),"")</f>
        <v>0</v>
      </c>
      <c r="AH36" s="122"/>
      <c r="AI36" s="105">
        <f ca="1">IFERROR(IF(AI$16&gt;0,(
   MAX('2ª EVA'!AI36,'2ª EVA'!AJ36)*'2ª EVA'!AI$16 +
   '3ª EVA-solo'!AI36*'3ª EVA-solo'!AI$13
)
/('2ª EVA'!AI$16+'3ª EVA '!AI$13),""),"")</f>
        <v>0</v>
      </c>
      <c r="AJ36" s="122"/>
      <c r="AK36" s="105">
        <f ca="1">IFERROR(IF(AK$16&gt;0,(
   MAX('2ª EVA'!AK36,'2ª EVA'!AL36)*'2ª EVA'!AK$16 +
   '3ª EVA-solo'!AK36*'3ª EVA-solo'!AK$13
)
/('2ª EVA'!AK$16+'3ª EVA '!AK$13),""),"")</f>
        <v>0</v>
      </c>
      <c r="AL36" s="122"/>
      <c r="AM36" s="105" t="str">
        <f>IFERROR(IF(AM$16&gt;0,(
   MAX('2ª EVA'!AM36,'2ª EVA'!AN36)*'2ª EVA'!AM$16 +
   '3ª EVA-solo'!AM36*'3ª EVA-solo'!AM$13
)
/('2ª EVA'!AM$16+'3ª EVA '!AM$13),""),"")</f>
        <v/>
      </c>
      <c r="AN36" s="122"/>
      <c r="AO36" s="121">
        <f t="shared" ca="1" si="48"/>
        <v>0</v>
      </c>
      <c r="AP36" s="105">
        <f ca="1">IFERROR(IF(AP$16&gt;0,(
   MAX('2ª EVA'!AP36,'2ª EVA'!AQ36)*'2ª EVA'!AP$16 +
   '3ª EVA-solo'!AP36*'3ª EVA-solo'!AP$13
)
/('2ª EVA'!AP$16+'3ª EVA '!AP$13),""),"")</f>
        <v>0</v>
      </c>
      <c r="AQ36" s="122"/>
      <c r="AR36" s="105">
        <f ca="1">IFERROR(IF(AR$16&gt;0,(
   MAX('2ª EVA'!AR36,'2ª EVA'!AS36)*'2ª EVA'!AR$16 +
   '3ª EVA-solo'!AR36*'3ª EVA-solo'!AR$13
)
/('2ª EVA'!AR$16+'3ª EVA '!AR$13),""),"")</f>
        <v>0</v>
      </c>
      <c r="AS36" s="122"/>
      <c r="AT36" s="105">
        <f ca="1">IFERROR(IF(AT$16&gt;0,(
   MAX('2ª EVA'!AT36,'2ª EVA'!AU36)*'2ª EVA'!AT$16 +
   '3ª EVA-solo'!AT36*'3ª EVA-solo'!AT$13
)
/('2ª EVA'!AT$16+'3ª EVA '!AT$13),""),"")</f>
        <v>0</v>
      </c>
      <c r="AU36" s="122"/>
      <c r="AV36" s="105">
        <f ca="1">IFERROR(IF(AV$16&gt;0,(
   MAX('2ª EVA'!AV36,'2ª EVA'!AW36)*'2ª EVA'!AV$16 +
   '3ª EVA-solo'!AV36*'3ª EVA-solo'!AV$13
)
/('2ª EVA'!AV$16+'3ª EVA '!AV$13),""),"")</f>
        <v>0</v>
      </c>
      <c r="AW36" s="122"/>
      <c r="AX36" s="105">
        <f ca="1">IFERROR(IF(AX$16&gt;0,(
   MAX('2ª EVA'!AX36,'2ª EVA'!AY36)*'2ª EVA'!AX$16 +
   '3ª EVA-solo'!AX36*'3ª EVA-solo'!AX$13
)
/('2ª EVA'!AX$16+'3ª EVA '!AX$13),""),"")</f>
        <v>0</v>
      </c>
      <c r="AY36" s="122"/>
      <c r="AZ36" s="105" t="str">
        <f>IFERROR(IF(AZ$16&gt;0,(
   MAX('2ª EVA'!AZ36,'2ª EVA'!BA36)*'2ª EVA'!AZ$16 +
   '3ª EVA-solo'!AZ36*'3ª EVA-solo'!AZ$13
)
/('2ª EVA'!AZ$16+'3ª EVA '!AZ$13),""),"")</f>
        <v/>
      </c>
      <c r="BA36" s="122"/>
      <c r="BB36" s="121">
        <f t="shared" ca="1" si="49"/>
        <v>0</v>
      </c>
      <c r="BC36" s="105">
        <f ca="1">IFERROR(IF(BC$16&gt;0,(
   MAX('2ª EVA'!BC36,'2ª EVA'!BD36)*'2ª EVA'!BC$16 +
   '3ª EVA-solo'!BC36*'3ª EVA-solo'!BC$13
)
/('2ª EVA'!BC$16+'3ª EVA '!BC$13),""),"")</f>
        <v>0</v>
      </c>
      <c r="BD36" s="122"/>
      <c r="BE36" s="105">
        <f ca="1">IFERROR(IF(BE$16&gt;0,(
   MAX('2ª EVA'!BE36,'2ª EVA'!BF36)*'2ª EVA'!BE$16 +
   '3ª EVA-solo'!BE36*'3ª EVA-solo'!BE$13
)
/('2ª EVA'!BE$16+'3ª EVA '!BE$13),""),"")</f>
        <v>0</v>
      </c>
      <c r="BF36" s="122"/>
      <c r="BG36" s="105">
        <f ca="1">IFERROR(IF(BG$16&gt;0,(
   MAX('2ª EVA'!BG36,'2ª EVA'!BH36)*'2ª EVA'!BG$16 +
   '3ª EVA-solo'!BG36*'3ª EVA-solo'!BG$13
)
/('2ª EVA'!BG$16+'3ª EVA '!BG$13),""),"")</f>
        <v>0</v>
      </c>
      <c r="BH36" s="122"/>
      <c r="BI36" s="105">
        <f ca="1">IFERROR(IF(BI$16&gt;0,(
   MAX('2ª EVA'!BI36,'2ª EVA'!BJ36)*'2ª EVA'!BI$16 +
   '3ª EVA-solo'!BI36*'3ª EVA-solo'!BI$13
)
/('2ª EVA'!BI$16+'3ª EVA '!BI$13),""),"")</f>
        <v>0</v>
      </c>
      <c r="BJ36" s="122"/>
      <c r="BK36" s="105" t="str">
        <f>IFERROR(IF(BK$16&gt;0,(
   MAX('2ª EVA'!BK36,'2ª EVA'!BL36)*'2ª EVA'!BK$16 +
   '3ª EVA-solo'!BK36*'3ª EVA-solo'!BK$13
)
/('2ª EVA'!BK$16+'3ª EVA '!BK$13),""),"")</f>
        <v/>
      </c>
      <c r="BL36" s="122"/>
      <c r="BM36" s="105" t="str">
        <f>IFERROR(IF(BM$16&gt;0,(
   MAX('2ª EVA'!BM36,'2ª EVA'!BN36)*'2ª EVA'!BM$16 +
   '3ª EVA-solo'!BM36*'3ª EVA-solo'!BM$13
)
/('2ª EVA'!BM$16+'3ª EVA '!BM$13),""),"")</f>
        <v/>
      </c>
      <c r="BN36" s="122"/>
      <c r="BO36" s="121">
        <f t="shared" ca="1" si="50"/>
        <v>0</v>
      </c>
      <c r="BP36" s="105">
        <f ca="1">IFERROR(IF(BP$16&gt;0,(
   MAX('2ª EVA'!BP36,'2ª EVA'!BQ36)*'2ª EVA'!BP$16 +
   '3ª EVA-solo'!BP36*'3ª EVA-solo'!BP$13
)
/('2ª EVA'!BP$16+'3ª EVA '!BP$13),""),"")</f>
        <v>0</v>
      </c>
      <c r="BQ36" s="122"/>
      <c r="BR36" s="105" t="str">
        <f>IFERROR(IF(BR$16&gt;0,(
   MAX('2ª EVA'!BR36,'2ª EVA'!BS36)*'2ª EVA'!BR$16 +
   '3ª EVA-solo'!BR36*'3ª EVA-solo'!BR$13
)
/('2ª EVA'!BR$16+'3ª EVA '!BR$13),""),"")</f>
        <v/>
      </c>
      <c r="BS36" s="122"/>
      <c r="BT36" s="105" t="str">
        <f>IFERROR(IF(BT$16&gt;0,(
   MAX('2ª EVA'!BT36,'2ª EVA'!BU36)*'2ª EVA'!BT$16 +
   '3ª EVA-solo'!BT36*'3ª EVA-solo'!BT$13
)
/('2ª EVA'!BT$16+'3ª EVA '!BT$13),""),"")</f>
        <v/>
      </c>
      <c r="BU36" s="122"/>
      <c r="BV36" s="105" t="str">
        <f>IFERROR(IF(BV$16&gt;0,(
   MAX('2ª EVA'!BV36,'2ª EVA'!BW36)*'2ª EVA'!BV$16 +
   '3ª EVA-solo'!BV36*'3ª EVA-solo'!BV$13
)
/('2ª EVA'!BV$16+'3ª EVA '!BV$13),""),"")</f>
        <v/>
      </c>
      <c r="BW36" s="122"/>
      <c r="BX36" s="105" t="str">
        <f>IFERROR(IF(BX$16&gt;0,(
   MAX('2ª EVA'!BX36,'2ª EVA'!BY36)*'2ª EVA'!BX$16 +
   '3ª EVA-solo'!BX36*'3ª EVA-solo'!BX$13
)
/('2ª EVA'!BX$16+'3ª EVA '!BX$13),""),"")</f>
        <v/>
      </c>
      <c r="BY36" s="122"/>
      <c r="BZ36" s="105" t="str">
        <f>IFERROR(IF(BZ$16&gt;0,(
   MAX('2ª EVA'!BZ36,'2ª EVA'!CA36)*'2ª EVA'!BZ$16 +
   '2ª EVA-solo'!BZ36*'2ª EVA-solo'!BZ$13
)
/('2ª EVA'!BZ$16+'3ª EVA '!BZ$13),""),"")</f>
        <v/>
      </c>
      <c r="CA36" s="122"/>
      <c r="CB36" s="136">
        <f t="shared" ca="1" si="51"/>
        <v>0</v>
      </c>
    </row>
    <row r="37" spans="1:80" ht="18" x14ac:dyDescent="0.25">
      <c r="A37" s="65">
        <v>0</v>
      </c>
      <c r="B37" s="121">
        <f t="shared" ca="1" si="45"/>
        <v>0</v>
      </c>
      <c r="C37" s="105">
        <f ca="1">IFERROR(IF(C$16&gt;0,(
   MAX('2ª EVA'!C37,'2ª EVA'!D37)*'2ª EVA'!C$16 +
   '3ª EVA-solo'!C37*'3ª EVA-solo'!C$13
)
/('2ª EVA'!C$16+'3ª EVA '!C$13),""),"")</f>
        <v>0</v>
      </c>
      <c r="D37" s="122"/>
      <c r="E37" s="105">
        <f ca="1">IFERROR(IF(E$16&gt;0,(
   MAX('2ª EVA'!E37,'2ª EVA'!F37)*'2ª EVA'!E$16 +
   '3ª EVA-solo'!E37*'3ª EVA-solo'!E$13
)
/('2ª EVA'!E$16+'3ª EVA '!E$13),""),"")</f>
        <v>0</v>
      </c>
      <c r="F37" s="122"/>
      <c r="G37" s="105">
        <f ca="1">IFERROR(IF(G$16&gt;0,(
   MAX('2ª EVA'!G37,'2ª EVA'!H37)*'2ª EVA'!G$16 +
   '3ª EVA-solo'!G37*'3ª EVA-solo'!G$13
)
/('2ª EVA'!G$16+'3ª EVA '!G$13),""),"")</f>
        <v>0</v>
      </c>
      <c r="H37" s="122"/>
      <c r="I37" s="105">
        <f ca="1">IFERROR(IF(I$16&gt;0,(
   MAX('2ª EVA'!I37,'2ª EVA'!J37)*'2ª EVA'!I$16 +
   '3ª EVA-solo'!I37*'3ª EVA-solo'!I$13
)
/('2ª EVA'!I$16+'3ª EVA '!I$13),""),"")</f>
        <v>0</v>
      </c>
      <c r="J37" s="122"/>
      <c r="K37" s="105">
        <f ca="1">IFERROR(IF(K$16&gt;0,(
   MAX('2ª EVA'!K37,'2ª EVA'!L37)*'2ª EVA'!K$16 +
   '3ª EVA-solo'!K37*'3ª EVA-solo'!K$13
)
/('2ª EVA'!K$16+'3ª EVA '!K$13),""),"")</f>
        <v>0</v>
      </c>
      <c r="L37" s="122"/>
      <c r="M37" s="105" t="str">
        <f>IFERROR(IF(M$16&gt;0,(
   MAX('2ª EVA'!M37,'2ª EVA'!N37)*'2ª EVA'!M$16 +
   '3ª EVA-solo'!M37*'3ª EVA-solo'!M$13
)
/('2ª EVA'!M$16+'3ª EVA '!M$13),""),"")</f>
        <v/>
      </c>
      <c r="N37" s="122"/>
      <c r="O37" s="121">
        <f t="shared" ca="1" si="46"/>
        <v>0</v>
      </c>
      <c r="P37" s="105">
        <f ca="1">IFERROR(IF(P$16&gt;0,(
   MAX('2ª EVA'!P37,'2ª EVA'!Q37)*'2ª EVA'!P$16 +
   '3ª EVA-solo'!P37*'3ª EVA-solo'!P$13
)
/('2ª EVA'!P$16+'3ª EVA '!P$13),""),"")</f>
        <v>0</v>
      </c>
      <c r="Q37" s="122"/>
      <c r="R37" s="105">
        <f ca="1">IFERROR(IF(R$16&gt;0,(
   MAX('2ª EVA'!R37,'2ª EVA'!S37)*'2ª EVA'!R$16 +
   '3ª EVA-solo'!R37*'3ª EVA-solo'!R$13
)
/('2ª EVA'!R$16+'3ª EVA '!R$13),""),"")</f>
        <v>0</v>
      </c>
      <c r="S37" s="122"/>
      <c r="T37" s="105">
        <f ca="1">IFERROR(IF(T$16&gt;0,(
   MAX('2ª EVA'!T37,'2ª EVA'!U37)*'2ª EVA'!T$16 +
   '3ª EVA-solo'!T37*'3ª EVA-solo'!T$13
)
/('2ª EVA'!T$16+'3ª EVA '!T$13),""),"")</f>
        <v>0</v>
      </c>
      <c r="U37" s="122"/>
      <c r="V37" s="105">
        <f ca="1">IFERROR(IF(V$16&gt;0,(
   MAX('2ª EVA'!V37,'2ª EVA'!W37)*'2ª EVA'!V$16 +
   '3ª EVA-solo'!V37*'3ª EVA-solo'!V$13
)
/('2ª EVA'!V$16+'3ª EVA '!V$13),""),"")</f>
        <v>0</v>
      </c>
      <c r="W37" s="122"/>
      <c r="X37" s="105">
        <f ca="1">IFERROR(IF(X$16&gt;0,(
   MAX('2ª EVA'!X37,'2ª EVA'!Y37)*'2ª EVA'!X$16 +
   '3ª EVA-solo'!X37*'3ª EVA-solo'!X$13
)
/('2ª EVA'!X$16+'3ª EVA '!X$13),""),"")</f>
        <v>0</v>
      </c>
      <c r="Y37" s="122"/>
      <c r="Z37" s="105" t="str">
        <f>IFERROR(IF(Z$16&gt;0,(
   MAX('2ª EVA'!Z37,'2ª EVA'!AA37)*'2ª EVA'!Z$16 +
   '3ª EVA-solo'!Z37*'3ª EVA-solo'!Z$13
)
/('2ª EVA'!Z$16+'3ª EVA '!Z$13),""),"")</f>
        <v/>
      </c>
      <c r="AA37" s="122"/>
      <c r="AB37" s="121">
        <f t="shared" ca="1" si="47"/>
        <v>0</v>
      </c>
      <c r="AC37" s="105">
        <f ca="1">IFERROR(IF(AC$16&gt;0,(
   MAX('2ª EVA'!AC37,'2ª EVA'!AD37)*'2ª EVA'!AC$16 +
   '3ª EVA-solo'!AC37*'3ª EVA-solo'!AC$13
)
/('2ª EVA'!AC$16+'3ª EVA '!AC$13),""),"")</f>
        <v>0</v>
      </c>
      <c r="AD37" s="122"/>
      <c r="AE37" s="105" t="str">
        <f>IFERROR(IF(AE$16&gt;0,(
   MAX('2ª EVA'!AE37,'2ª EVA'!AF37)*'2ª EVA'!AE$16 +
   '3ª EVA-solo'!AE37*'3ª EVA-solo'!AE$13
)
/('2ª EVA'!AE$16+'3ª EVA '!AE$13),""),"")</f>
        <v/>
      </c>
      <c r="AF37" s="122"/>
      <c r="AG37" s="105">
        <f ca="1">IFERROR(IF(AG$16&gt;0,(
   MAX('2ª EVA'!AG37,'2ª EVA'!AH37)*'2ª EVA'!AG$16 +
   '3ª EVA-solo'!AG37*'3ª EVA-solo'!AG$13
)
/('2ª EVA'!AG$16+'3ª EVA '!AG$13),""),"")</f>
        <v>0</v>
      </c>
      <c r="AH37" s="122"/>
      <c r="AI37" s="105">
        <f ca="1">IFERROR(IF(AI$16&gt;0,(
   MAX('2ª EVA'!AI37,'2ª EVA'!AJ37)*'2ª EVA'!AI$16 +
   '3ª EVA-solo'!AI37*'3ª EVA-solo'!AI$13
)
/('2ª EVA'!AI$16+'3ª EVA '!AI$13),""),"")</f>
        <v>0</v>
      </c>
      <c r="AJ37" s="122"/>
      <c r="AK37" s="105">
        <f ca="1">IFERROR(IF(AK$16&gt;0,(
   MAX('2ª EVA'!AK37,'2ª EVA'!AL37)*'2ª EVA'!AK$16 +
   '3ª EVA-solo'!AK37*'3ª EVA-solo'!AK$13
)
/('2ª EVA'!AK$16+'3ª EVA '!AK$13),""),"")</f>
        <v>0</v>
      </c>
      <c r="AL37" s="122"/>
      <c r="AM37" s="105" t="str">
        <f>IFERROR(IF(AM$16&gt;0,(
   MAX('2ª EVA'!AM37,'2ª EVA'!AN37)*'2ª EVA'!AM$16 +
   '3ª EVA-solo'!AM37*'3ª EVA-solo'!AM$13
)
/('2ª EVA'!AM$16+'3ª EVA '!AM$13),""),"")</f>
        <v/>
      </c>
      <c r="AN37" s="122"/>
      <c r="AO37" s="121">
        <f t="shared" ca="1" si="48"/>
        <v>0</v>
      </c>
      <c r="AP37" s="105">
        <f ca="1">IFERROR(IF(AP$16&gt;0,(
   MAX('2ª EVA'!AP37,'2ª EVA'!AQ37)*'2ª EVA'!AP$16 +
   '3ª EVA-solo'!AP37*'3ª EVA-solo'!AP$13
)
/('2ª EVA'!AP$16+'3ª EVA '!AP$13),""),"")</f>
        <v>0</v>
      </c>
      <c r="AQ37" s="122"/>
      <c r="AR37" s="105">
        <f ca="1">IFERROR(IF(AR$16&gt;0,(
   MAX('2ª EVA'!AR37,'2ª EVA'!AS37)*'2ª EVA'!AR$16 +
   '3ª EVA-solo'!AR37*'3ª EVA-solo'!AR$13
)
/('2ª EVA'!AR$16+'3ª EVA '!AR$13),""),"")</f>
        <v>0</v>
      </c>
      <c r="AS37" s="122"/>
      <c r="AT37" s="105">
        <f ca="1">IFERROR(IF(AT$16&gt;0,(
   MAX('2ª EVA'!AT37,'2ª EVA'!AU37)*'2ª EVA'!AT$16 +
   '3ª EVA-solo'!AT37*'3ª EVA-solo'!AT$13
)
/('2ª EVA'!AT$16+'3ª EVA '!AT$13),""),"")</f>
        <v>0</v>
      </c>
      <c r="AU37" s="122"/>
      <c r="AV37" s="105">
        <f ca="1">IFERROR(IF(AV$16&gt;0,(
   MAX('2ª EVA'!AV37,'2ª EVA'!AW37)*'2ª EVA'!AV$16 +
   '3ª EVA-solo'!AV37*'3ª EVA-solo'!AV$13
)
/('2ª EVA'!AV$16+'3ª EVA '!AV$13),""),"")</f>
        <v>0</v>
      </c>
      <c r="AW37" s="122"/>
      <c r="AX37" s="105">
        <f ca="1">IFERROR(IF(AX$16&gt;0,(
   MAX('2ª EVA'!AX37,'2ª EVA'!AY37)*'2ª EVA'!AX$16 +
   '3ª EVA-solo'!AX37*'3ª EVA-solo'!AX$13
)
/('2ª EVA'!AX$16+'3ª EVA '!AX$13),""),"")</f>
        <v>0</v>
      </c>
      <c r="AY37" s="122"/>
      <c r="AZ37" s="105" t="str">
        <f>IFERROR(IF(AZ$16&gt;0,(
   MAX('2ª EVA'!AZ37,'2ª EVA'!BA37)*'2ª EVA'!AZ$16 +
   '3ª EVA-solo'!AZ37*'3ª EVA-solo'!AZ$13
)
/('2ª EVA'!AZ$16+'3ª EVA '!AZ$13),""),"")</f>
        <v/>
      </c>
      <c r="BA37" s="122"/>
      <c r="BB37" s="121">
        <f t="shared" ca="1" si="49"/>
        <v>0</v>
      </c>
      <c r="BC37" s="105">
        <f ca="1">IFERROR(IF(BC$16&gt;0,(
   MAX('2ª EVA'!BC37,'2ª EVA'!BD37)*'2ª EVA'!BC$16 +
   '3ª EVA-solo'!BC37*'3ª EVA-solo'!BC$13
)
/('2ª EVA'!BC$16+'3ª EVA '!BC$13),""),"")</f>
        <v>0</v>
      </c>
      <c r="BD37" s="122"/>
      <c r="BE37" s="105">
        <f ca="1">IFERROR(IF(BE$16&gt;0,(
   MAX('2ª EVA'!BE37,'2ª EVA'!BF37)*'2ª EVA'!BE$16 +
   '3ª EVA-solo'!BE37*'3ª EVA-solo'!BE$13
)
/('2ª EVA'!BE$16+'3ª EVA '!BE$13),""),"")</f>
        <v>0</v>
      </c>
      <c r="BF37" s="122"/>
      <c r="BG37" s="105">
        <f ca="1">IFERROR(IF(BG$16&gt;0,(
   MAX('2ª EVA'!BG37,'2ª EVA'!BH37)*'2ª EVA'!BG$16 +
   '3ª EVA-solo'!BG37*'3ª EVA-solo'!BG$13
)
/('2ª EVA'!BG$16+'3ª EVA '!BG$13),""),"")</f>
        <v>0</v>
      </c>
      <c r="BH37" s="122"/>
      <c r="BI37" s="105">
        <f ca="1">IFERROR(IF(BI$16&gt;0,(
   MAX('2ª EVA'!BI37,'2ª EVA'!BJ37)*'2ª EVA'!BI$16 +
   '3ª EVA-solo'!BI37*'3ª EVA-solo'!BI$13
)
/('2ª EVA'!BI$16+'3ª EVA '!BI$13),""),"")</f>
        <v>0</v>
      </c>
      <c r="BJ37" s="122"/>
      <c r="BK37" s="105" t="str">
        <f>IFERROR(IF(BK$16&gt;0,(
   MAX('2ª EVA'!BK37,'2ª EVA'!BL37)*'2ª EVA'!BK$16 +
   '3ª EVA-solo'!BK37*'3ª EVA-solo'!BK$13
)
/('2ª EVA'!BK$16+'3ª EVA '!BK$13),""),"")</f>
        <v/>
      </c>
      <c r="BL37" s="122"/>
      <c r="BM37" s="105" t="str">
        <f>IFERROR(IF(BM$16&gt;0,(
   MAX('2ª EVA'!BM37,'2ª EVA'!BN37)*'2ª EVA'!BM$16 +
   '3ª EVA-solo'!BM37*'3ª EVA-solo'!BM$13
)
/('2ª EVA'!BM$16+'3ª EVA '!BM$13),""),"")</f>
        <v/>
      </c>
      <c r="BN37" s="122"/>
      <c r="BO37" s="121">
        <f t="shared" ca="1" si="50"/>
        <v>0</v>
      </c>
      <c r="BP37" s="105">
        <f ca="1">IFERROR(IF(BP$16&gt;0,(
   MAX('2ª EVA'!BP37,'2ª EVA'!BQ37)*'2ª EVA'!BP$16 +
   '3ª EVA-solo'!BP37*'3ª EVA-solo'!BP$13
)
/('2ª EVA'!BP$16+'3ª EVA '!BP$13),""),"")</f>
        <v>0</v>
      </c>
      <c r="BQ37" s="122"/>
      <c r="BR37" s="105" t="str">
        <f>IFERROR(IF(BR$16&gt;0,(
   MAX('2ª EVA'!BR37,'2ª EVA'!BS37)*'2ª EVA'!BR$16 +
   '3ª EVA-solo'!BR37*'3ª EVA-solo'!BR$13
)
/('2ª EVA'!BR$16+'3ª EVA '!BR$13),""),"")</f>
        <v/>
      </c>
      <c r="BS37" s="122"/>
      <c r="BT37" s="105" t="str">
        <f>IFERROR(IF(BT$16&gt;0,(
   MAX('2ª EVA'!BT37,'2ª EVA'!BU37)*'2ª EVA'!BT$16 +
   '3ª EVA-solo'!BT37*'3ª EVA-solo'!BT$13
)
/('2ª EVA'!BT$16+'3ª EVA '!BT$13),""),"")</f>
        <v/>
      </c>
      <c r="BU37" s="122"/>
      <c r="BV37" s="105" t="str">
        <f>IFERROR(IF(BV$16&gt;0,(
   MAX('2ª EVA'!BV37,'2ª EVA'!BW37)*'2ª EVA'!BV$16 +
   '3ª EVA-solo'!BV37*'3ª EVA-solo'!BV$13
)
/('2ª EVA'!BV$16+'3ª EVA '!BV$13),""),"")</f>
        <v/>
      </c>
      <c r="BW37" s="122"/>
      <c r="BX37" s="105" t="str">
        <f>IFERROR(IF(BX$16&gt;0,(
   MAX('2ª EVA'!BX37,'2ª EVA'!BY37)*'2ª EVA'!BX$16 +
   '3ª EVA-solo'!BX37*'3ª EVA-solo'!BX$13
)
/('2ª EVA'!BX$16+'3ª EVA '!BX$13),""),"")</f>
        <v/>
      </c>
      <c r="BY37" s="122"/>
      <c r="BZ37" s="105" t="str">
        <f>IFERROR(IF(BZ$16&gt;0,(
   MAX('2ª EVA'!BZ37,'2ª EVA'!CA37)*'2ª EVA'!BZ$16 +
   '2ª EVA-solo'!BZ37*'2ª EVA-solo'!BZ$13
)
/('2ª EVA'!BZ$16+'3ª EVA '!BZ$13),""),"")</f>
        <v/>
      </c>
      <c r="CA37" s="122"/>
      <c r="CB37" s="136">
        <f t="shared" ca="1" si="51"/>
        <v>0</v>
      </c>
    </row>
    <row r="38" spans="1:80" ht="18" x14ac:dyDescent="0.25">
      <c r="A38" s="65">
        <v>0</v>
      </c>
      <c r="B38" s="121">
        <f t="shared" ca="1" si="45"/>
        <v>0</v>
      </c>
      <c r="C38" s="105">
        <f ca="1">IFERROR(IF(C$16&gt;0,(
   MAX('2ª EVA'!C38,'2ª EVA'!D38)*'2ª EVA'!C$16 +
   '3ª EVA-solo'!C38*'3ª EVA-solo'!C$13
)
/('2ª EVA'!C$16+'3ª EVA '!C$13),""),"")</f>
        <v>0</v>
      </c>
      <c r="D38" s="122"/>
      <c r="E38" s="105">
        <f ca="1">IFERROR(IF(E$16&gt;0,(
   MAX('2ª EVA'!E38,'2ª EVA'!F38)*'2ª EVA'!E$16 +
   '3ª EVA-solo'!E38*'3ª EVA-solo'!E$13
)
/('2ª EVA'!E$16+'3ª EVA '!E$13),""),"")</f>
        <v>0</v>
      </c>
      <c r="F38" s="122"/>
      <c r="G38" s="105">
        <f ca="1">IFERROR(IF(G$16&gt;0,(
   MAX('2ª EVA'!G38,'2ª EVA'!H38)*'2ª EVA'!G$16 +
   '3ª EVA-solo'!G38*'3ª EVA-solo'!G$13
)
/('2ª EVA'!G$16+'3ª EVA '!G$13),""),"")</f>
        <v>0</v>
      </c>
      <c r="H38" s="122"/>
      <c r="I38" s="105">
        <f ca="1">IFERROR(IF(I$16&gt;0,(
   MAX('2ª EVA'!I38,'2ª EVA'!J38)*'2ª EVA'!I$16 +
   '3ª EVA-solo'!I38*'3ª EVA-solo'!I$13
)
/('2ª EVA'!I$16+'3ª EVA '!I$13),""),"")</f>
        <v>0</v>
      </c>
      <c r="J38" s="122"/>
      <c r="K38" s="105">
        <f ca="1">IFERROR(IF(K$16&gt;0,(
   MAX('2ª EVA'!K38,'2ª EVA'!L38)*'2ª EVA'!K$16 +
   '3ª EVA-solo'!K38*'3ª EVA-solo'!K$13
)
/('2ª EVA'!K$16+'3ª EVA '!K$13),""),"")</f>
        <v>0</v>
      </c>
      <c r="L38" s="122"/>
      <c r="M38" s="105" t="str">
        <f>IFERROR(IF(M$16&gt;0,(
   MAX('2ª EVA'!M38,'2ª EVA'!N38)*'2ª EVA'!M$16 +
   '3ª EVA-solo'!M38*'3ª EVA-solo'!M$13
)
/('2ª EVA'!M$16+'3ª EVA '!M$13),""),"")</f>
        <v/>
      </c>
      <c r="N38" s="122"/>
      <c r="O38" s="121">
        <f t="shared" ca="1" si="46"/>
        <v>0</v>
      </c>
      <c r="P38" s="105">
        <f ca="1">IFERROR(IF(P$16&gt;0,(
   MAX('2ª EVA'!P38,'2ª EVA'!Q38)*'2ª EVA'!P$16 +
   '3ª EVA-solo'!P38*'3ª EVA-solo'!P$13
)
/('2ª EVA'!P$16+'3ª EVA '!P$13),""),"")</f>
        <v>0</v>
      </c>
      <c r="Q38" s="122"/>
      <c r="R38" s="105">
        <f ca="1">IFERROR(IF(R$16&gt;0,(
   MAX('2ª EVA'!R38,'2ª EVA'!S38)*'2ª EVA'!R$16 +
   '3ª EVA-solo'!R38*'3ª EVA-solo'!R$13
)
/('2ª EVA'!R$16+'3ª EVA '!R$13),""),"")</f>
        <v>0</v>
      </c>
      <c r="S38" s="122"/>
      <c r="T38" s="105">
        <f ca="1">IFERROR(IF(T$16&gt;0,(
   MAX('2ª EVA'!T38,'2ª EVA'!U38)*'2ª EVA'!T$16 +
   '3ª EVA-solo'!T38*'3ª EVA-solo'!T$13
)
/('2ª EVA'!T$16+'3ª EVA '!T$13),""),"")</f>
        <v>0</v>
      </c>
      <c r="U38" s="122"/>
      <c r="V38" s="105">
        <f ca="1">IFERROR(IF(V$16&gt;0,(
   MAX('2ª EVA'!V38,'2ª EVA'!W38)*'2ª EVA'!V$16 +
   '3ª EVA-solo'!V38*'3ª EVA-solo'!V$13
)
/('2ª EVA'!V$16+'3ª EVA '!V$13),""),"")</f>
        <v>0</v>
      </c>
      <c r="W38" s="122"/>
      <c r="X38" s="105">
        <f ca="1">IFERROR(IF(X$16&gt;0,(
   MAX('2ª EVA'!X38,'2ª EVA'!Y38)*'2ª EVA'!X$16 +
   '3ª EVA-solo'!X38*'3ª EVA-solo'!X$13
)
/('2ª EVA'!X$16+'3ª EVA '!X$13),""),"")</f>
        <v>0</v>
      </c>
      <c r="Y38" s="122"/>
      <c r="Z38" s="105" t="str">
        <f>IFERROR(IF(Z$16&gt;0,(
   MAX('2ª EVA'!Z38,'2ª EVA'!AA38)*'2ª EVA'!Z$16 +
   '3ª EVA-solo'!Z38*'3ª EVA-solo'!Z$13
)
/('2ª EVA'!Z$16+'3ª EVA '!Z$13),""),"")</f>
        <v/>
      </c>
      <c r="AA38" s="122"/>
      <c r="AB38" s="121">
        <f t="shared" ca="1" si="47"/>
        <v>0</v>
      </c>
      <c r="AC38" s="105">
        <f ca="1">IFERROR(IF(AC$16&gt;0,(
   MAX('2ª EVA'!AC38,'2ª EVA'!AD38)*'2ª EVA'!AC$16 +
   '3ª EVA-solo'!AC38*'3ª EVA-solo'!AC$13
)
/('2ª EVA'!AC$16+'3ª EVA '!AC$13),""),"")</f>
        <v>0</v>
      </c>
      <c r="AD38" s="122"/>
      <c r="AE38" s="105" t="str">
        <f>IFERROR(IF(AE$16&gt;0,(
   MAX('2ª EVA'!AE38,'2ª EVA'!AF38)*'2ª EVA'!AE$16 +
   '3ª EVA-solo'!AE38*'3ª EVA-solo'!AE$13
)
/('2ª EVA'!AE$16+'3ª EVA '!AE$13),""),"")</f>
        <v/>
      </c>
      <c r="AF38" s="122"/>
      <c r="AG38" s="105">
        <f ca="1">IFERROR(IF(AG$16&gt;0,(
   MAX('2ª EVA'!AG38,'2ª EVA'!AH38)*'2ª EVA'!AG$16 +
   '3ª EVA-solo'!AG38*'3ª EVA-solo'!AG$13
)
/('2ª EVA'!AG$16+'3ª EVA '!AG$13),""),"")</f>
        <v>0</v>
      </c>
      <c r="AH38" s="122"/>
      <c r="AI38" s="105">
        <f ca="1">IFERROR(IF(AI$16&gt;0,(
   MAX('2ª EVA'!AI38,'2ª EVA'!AJ38)*'2ª EVA'!AI$16 +
   '3ª EVA-solo'!AI38*'3ª EVA-solo'!AI$13
)
/('2ª EVA'!AI$16+'3ª EVA '!AI$13),""),"")</f>
        <v>0</v>
      </c>
      <c r="AJ38" s="122"/>
      <c r="AK38" s="105">
        <f ca="1">IFERROR(IF(AK$16&gt;0,(
   MAX('2ª EVA'!AK38,'2ª EVA'!AL38)*'2ª EVA'!AK$16 +
   '3ª EVA-solo'!AK38*'3ª EVA-solo'!AK$13
)
/('2ª EVA'!AK$16+'3ª EVA '!AK$13),""),"")</f>
        <v>0</v>
      </c>
      <c r="AL38" s="122"/>
      <c r="AM38" s="105" t="str">
        <f>IFERROR(IF(AM$16&gt;0,(
   MAX('2ª EVA'!AM38,'2ª EVA'!AN38)*'2ª EVA'!AM$16 +
   '3ª EVA-solo'!AM38*'3ª EVA-solo'!AM$13
)
/('2ª EVA'!AM$16+'3ª EVA '!AM$13),""),"")</f>
        <v/>
      </c>
      <c r="AN38" s="122"/>
      <c r="AO38" s="121">
        <f t="shared" ca="1" si="48"/>
        <v>0</v>
      </c>
      <c r="AP38" s="105">
        <f ca="1">IFERROR(IF(AP$16&gt;0,(
   MAX('2ª EVA'!AP38,'2ª EVA'!AQ38)*'2ª EVA'!AP$16 +
   '3ª EVA-solo'!AP38*'3ª EVA-solo'!AP$13
)
/('2ª EVA'!AP$16+'3ª EVA '!AP$13),""),"")</f>
        <v>0</v>
      </c>
      <c r="AQ38" s="122"/>
      <c r="AR38" s="105">
        <f ca="1">IFERROR(IF(AR$16&gt;0,(
   MAX('2ª EVA'!AR38,'2ª EVA'!AS38)*'2ª EVA'!AR$16 +
   '3ª EVA-solo'!AR38*'3ª EVA-solo'!AR$13
)
/('2ª EVA'!AR$16+'3ª EVA '!AR$13),""),"")</f>
        <v>0</v>
      </c>
      <c r="AS38" s="122"/>
      <c r="AT38" s="105">
        <f ca="1">IFERROR(IF(AT$16&gt;0,(
   MAX('2ª EVA'!AT38,'2ª EVA'!AU38)*'2ª EVA'!AT$16 +
   '3ª EVA-solo'!AT38*'3ª EVA-solo'!AT$13
)
/('2ª EVA'!AT$16+'3ª EVA '!AT$13),""),"")</f>
        <v>0</v>
      </c>
      <c r="AU38" s="122"/>
      <c r="AV38" s="105">
        <f ca="1">IFERROR(IF(AV$16&gt;0,(
   MAX('2ª EVA'!AV38,'2ª EVA'!AW38)*'2ª EVA'!AV$16 +
   '3ª EVA-solo'!AV38*'3ª EVA-solo'!AV$13
)
/('2ª EVA'!AV$16+'3ª EVA '!AV$13),""),"")</f>
        <v>0</v>
      </c>
      <c r="AW38" s="122"/>
      <c r="AX38" s="105">
        <f ca="1">IFERROR(IF(AX$16&gt;0,(
   MAX('2ª EVA'!AX38,'2ª EVA'!AY38)*'2ª EVA'!AX$16 +
   '3ª EVA-solo'!AX38*'3ª EVA-solo'!AX$13
)
/('2ª EVA'!AX$16+'3ª EVA '!AX$13),""),"")</f>
        <v>0</v>
      </c>
      <c r="AY38" s="122"/>
      <c r="AZ38" s="105" t="str">
        <f>IFERROR(IF(AZ$16&gt;0,(
   MAX('2ª EVA'!AZ38,'2ª EVA'!BA38)*'2ª EVA'!AZ$16 +
   '3ª EVA-solo'!AZ38*'3ª EVA-solo'!AZ$13
)
/('2ª EVA'!AZ$16+'3ª EVA '!AZ$13),""),"")</f>
        <v/>
      </c>
      <c r="BA38" s="122"/>
      <c r="BB38" s="121">
        <f t="shared" ca="1" si="49"/>
        <v>0</v>
      </c>
      <c r="BC38" s="105">
        <f ca="1">IFERROR(IF(BC$16&gt;0,(
   MAX('2ª EVA'!BC38,'2ª EVA'!BD38)*'2ª EVA'!BC$16 +
   '3ª EVA-solo'!BC38*'3ª EVA-solo'!BC$13
)
/('2ª EVA'!BC$16+'3ª EVA '!BC$13),""),"")</f>
        <v>0</v>
      </c>
      <c r="BD38" s="122"/>
      <c r="BE38" s="105">
        <f ca="1">IFERROR(IF(BE$16&gt;0,(
   MAX('2ª EVA'!BE38,'2ª EVA'!BF38)*'2ª EVA'!BE$16 +
   '3ª EVA-solo'!BE38*'3ª EVA-solo'!BE$13
)
/('2ª EVA'!BE$16+'3ª EVA '!BE$13),""),"")</f>
        <v>0</v>
      </c>
      <c r="BF38" s="122"/>
      <c r="BG38" s="105">
        <f ca="1">IFERROR(IF(BG$16&gt;0,(
   MAX('2ª EVA'!BG38,'2ª EVA'!BH38)*'2ª EVA'!BG$16 +
   '3ª EVA-solo'!BG38*'3ª EVA-solo'!BG$13
)
/('2ª EVA'!BG$16+'3ª EVA '!BG$13),""),"")</f>
        <v>0</v>
      </c>
      <c r="BH38" s="122"/>
      <c r="BI38" s="105">
        <f ca="1">IFERROR(IF(BI$16&gt;0,(
   MAX('2ª EVA'!BI38,'2ª EVA'!BJ38)*'2ª EVA'!BI$16 +
   '3ª EVA-solo'!BI38*'3ª EVA-solo'!BI$13
)
/('2ª EVA'!BI$16+'3ª EVA '!BI$13),""),"")</f>
        <v>0</v>
      </c>
      <c r="BJ38" s="122"/>
      <c r="BK38" s="105" t="str">
        <f>IFERROR(IF(BK$16&gt;0,(
   MAX('2ª EVA'!BK38,'2ª EVA'!BL38)*'2ª EVA'!BK$16 +
   '3ª EVA-solo'!BK38*'3ª EVA-solo'!BK$13
)
/('2ª EVA'!BK$16+'3ª EVA '!BK$13),""),"")</f>
        <v/>
      </c>
      <c r="BL38" s="122"/>
      <c r="BM38" s="105" t="str">
        <f>IFERROR(IF(BM$16&gt;0,(
   MAX('2ª EVA'!BM38,'2ª EVA'!BN38)*'2ª EVA'!BM$16 +
   '3ª EVA-solo'!BM38*'3ª EVA-solo'!BM$13
)
/('2ª EVA'!BM$16+'3ª EVA '!BM$13),""),"")</f>
        <v/>
      </c>
      <c r="BN38" s="122"/>
      <c r="BO38" s="121">
        <f t="shared" ca="1" si="50"/>
        <v>0</v>
      </c>
      <c r="BP38" s="105">
        <f ca="1">IFERROR(IF(BP$16&gt;0,(
   MAX('2ª EVA'!BP38,'2ª EVA'!BQ38)*'2ª EVA'!BP$16 +
   '3ª EVA-solo'!BP38*'3ª EVA-solo'!BP$13
)
/('2ª EVA'!BP$16+'3ª EVA '!BP$13),""),"")</f>
        <v>0</v>
      </c>
      <c r="BQ38" s="122"/>
      <c r="BR38" s="105" t="str">
        <f>IFERROR(IF(BR$16&gt;0,(
   MAX('2ª EVA'!BR38,'2ª EVA'!BS38)*'2ª EVA'!BR$16 +
   '3ª EVA-solo'!BR38*'3ª EVA-solo'!BR$13
)
/('2ª EVA'!BR$16+'3ª EVA '!BR$13),""),"")</f>
        <v/>
      </c>
      <c r="BS38" s="122"/>
      <c r="BT38" s="105" t="str">
        <f>IFERROR(IF(BT$16&gt;0,(
   MAX('2ª EVA'!BT38,'2ª EVA'!BU38)*'2ª EVA'!BT$16 +
   '3ª EVA-solo'!BT38*'3ª EVA-solo'!BT$13
)
/('2ª EVA'!BT$16+'3ª EVA '!BT$13),""),"")</f>
        <v/>
      </c>
      <c r="BU38" s="122"/>
      <c r="BV38" s="105" t="str">
        <f>IFERROR(IF(BV$16&gt;0,(
   MAX('2ª EVA'!BV38,'2ª EVA'!BW38)*'2ª EVA'!BV$16 +
   '3ª EVA-solo'!BV38*'3ª EVA-solo'!BV$13
)
/('2ª EVA'!BV$16+'3ª EVA '!BV$13),""),"")</f>
        <v/>
      </c>
      <c r="BW38" s="122"/>
      <c r="BX38" s="105" t="str">
        <f>IFERROR(IF(BX$16&gt;0,(
   MAX('2ª EVA'!BX38,'2ª EVA'!BY38)*'2ª EVA'!BX$16 +
   '3ª EVA-solo'!BX38*'3ª EVA-solo'!BX$13
)
/('2ª EVA'!BX$16+'3ª EVA '!BX$13),""),"")</f>
        <v/>
      </c>
      <c r="BY38" s="122"/>
      <c r="BZ38" s="105" t="str">
        <f>IFERROR(IF(BZ$16&gt;0,(
   MAX('2ª EVA'!BZ38,'2ª EVA'!CA38)*'2ª EVA'!BZ$16 +
   '2ª EVA-solo'!BZ38*'2ª EVA-solo'!BZ$13
)
/('2ª EVA'!BZ$16+'3ª EVA '!BZ$13),""),"")</f>
        <v/>
      </c>
      <c r="CA38" s="122"/>
      <c r="CB38" s="136">
        <f t="shared" ca="1" si="51"/>
        <v>0</v>
      </c>
    </row>
    <row r="39" spans="1:80" ht="18" x14ac:dyDescent="0.25">
      <c r="A39" s="65">
        <v>0</v>
      </c>
      <c r="B39" s="121">
        <f t="shared" ca="1" si="45"/>
        <v>0</v>
      </c>
      <c r="C39" s="105">
        <f ca="1">IFERROR(IF(C$16&gt;0,(
   MAX('2ª EVA'!C39,'2ª EVA'!D39)*'2ª EVA'!C$16 +
   '3ª EVA-solo'!C39*'3ª EVA-solo'!C$13
)
/('2ª EVA'!C$16+'3ª EVA '!C$13),""),"")</f>
        <v>0</v>
      </c>
      <c r="D39" s="122"/>
      <c r="E39" s="105">
        <f ca="1">IFERROR(IF(E$16&gt;0,(
   MAX('2ª EVA'!E39,'2ª EVA'!F39)*'2ª EVA'!E$16 +
   '3ª EVA-solo'!E39*'3ª EVA-solo'!E$13
)
/('2ª EVA'!E$16+'3ª EVA '!E$13),""),"")</f>
        <v>0</v>
      </c>
      <c r="F39" s="122"/>
      <c r="G39" s="105">
        <f ca="1">IFERROR(IF(G$16&gt;0,(
   MAX('2ª EVA'!G39,'2ª EVA'!H39)*'2ª EVA'!G$16 +
   '3ª EVA-solo'!G39*'3ª EVA-solo'!G$13
)
/('2ª EVA'!G$16+'3ª EVA '!G$13),""),"")</f>
        <v>0</v>
      </c>
      <c r="H39" s="122"/>
      <c r="I39" s="105">
        <f ca="1">IFERROR(IF(I$16&gt;0,(
   MAX('2ª EVA'!I39,'2ª EVA'!J39)*'2ª EVA'!I$16 +
   '3ª EVA-solo'!I39*'3ª EVA-solo'!I$13
)
/('2ª EVA'!I$16+'3ª EVA '!I$13),""),"")</f>
        <v>0</v>
      </c>
      <c r="J39" s="122"/>
      <c r="K39" s="105">
        <f ca="1">IFERROR(IF(K$16&gt;0,(
   MAX('2ª EVA'!K39,'2ª EVA'!L39)*'2ª EVA'!K$16 +
   '3ª EVA-solo'!K39*'3ª EVA-solo'!K$13
)
/('2ª EVA'!K$16+'3ª EVA '!K$13),""),"")</f>
        <v>0</v>
      </c>
      <c r="L39" s="122"/>
      <c r="M39" s="105" t="str">
        <f>IFERROR(IF(M$16&gt;0,(
   MAX('2ª EVA'!M39,'2ª EVA'!N39)*'2ª EVA'!M$16 +
   '3ª EVA-solo'!M39*'3ª EVA-solo'!M$13
)
/('2ª EVA'!M$16+'3ª EVA '!M$13),""),"")</f>
        <v/>
      </c>
      <c r="N39" s="122"/>
      <c r="O39" s="121">
        <f t="shared" ca="1" si="46"/>
        <v>0</v>
      </c>
      <c r="P39" s="105">
        <f ca="1">IFERROR(IF(P$16&gt;0,(
   MAX('2ª EVA'!P39,'2ª EVA'!Q39)*'2ª EVA'!P$16 +
   '3ª EVA-solo'!P39*'3ª EVA-solo'!P$13
)
/('2ª EVA'!P$16+'3ª EVA '!P$13),""),"")</f>
        <v>0</v>
      </c>
      <c r="Q39" s="122"/>
      <c r="R39" s="105">
        <f ca="1">IFERROR(IF(R$16&gt;0,(
   MAX('2ª EVA'!R39,'2ª EVA'!S39)*'2ª EVA'!R$16 +
   '3ª EVA-solo'!R39*'3ª EVA-solo'!R$13
)
/('2ª EVA'!R$16+'3ª EVA '!R$13),""),"")</f>
        <v>0</v>
      </c>
      <c r="S39" s="122"/>
      <c r="T39" s="105">
        <f ca="1">IFERROR(IF(T$16&gt;0,(
   MAX('2ª EVA'!T39,'2ª EVA'!U39)*'2ª EVA'!T$16 +
   '3ª EVA-solo'!T39*'3ª EVA-solo'!T$13
)
/('2ª EVA'!T$16+'3ª EVA '!T$13),""),"")</f>
        <v>0</v>
      </c>
      <c r="U39" s="122"/>
      <c r="V39" s="105">
        <f ca="1">IFERROR(IF(V$16&gt;0,(
   MAX('2ª EVA'!V39,'2ª EVA'!W39)*'2ª EVA'!V$16 +
   '3ª EVA-solo'!V39*'3ª EVA-solo'!V$13
)
/('2ª EVA'!V$16+'3ª EVA '!V$13),""),"")</f>
        <v>0</v>
      </c>
      <c r="W39" s="122"/>
      <c r="X39" s="105">
        <f ca="1">IFERROR(IF(X$16&gt;0,(
   MAX('2ª EVA'!X39,'2ª EVA'!Y39)*'2ª EVA'!X$16 +
   '3ª EVA-solo'!X39*'3ª EVA-solo'!X$13
)
/('2ª EVA'!X$16+'3ª EVA '!X$13),""),"")</f>
        <v>0</v>
      </c>
      <c r="Y39" s="122"/>
      <c r="Z39" s="105" t="str">
        <f>IFERROR(IF(Z$16&gt;0,(
   MAX('2ª EVA'!Z39,'2ª EVA'!AA39)*'2ª EVA'!Z$16 +
   '3ª EVA-solo'!Z39*'3ª EVA-solo'!Z$13
)
/('2ª EVA'!Z$16+'3ª EVA '!Z$13),""),"")</f>
        <v/>
      </c>
      <c r="AA39" s="122"/>
      <c r="AB39" s="121">
        <f t="shared" ca="1" si="47"/>
        <v>0</v>
      </c>
      <c r="AC39" s="105">
        <f ca="1">IFERROR(IF(AC$16&gt;0,(
   MAX('2ª EVA'!AC39,'2ª EVA'!AD39)*'2ª EVA'!AC$16 +
   '3ª EVA-solo'!AC39*'3ª EVA-solo'!AC$13
)
/('2ª EVA'!AC$16+'3ª EVA '!AC$13),""),"")</f>
        <v>0</v>
      </c>
      <c r="AD39" s="122"/>
      <c r="AE39" s="105" t="str">
        <f>IFERROR(IF(AE$16&gt;0,(
   MAX('2ª EVA'!AE39,'2ª EVA'!AF39)*'2ª EVA'!AE$16 +
   '3ª EVA-solo'!AE39*'3ª EVA-solo'!AE$13
)
/('2ª EVA'!AE$16+'3ª EVA '!AE$13),""),"")</f>
        <v/>
      </c>
      <c r="AF39" s="122"/>
      <c r="AG39" s="105">
        <f ca="1">IFERROR(IF(AG$16&gt;0,(
   MAX('2ª EVA'!AG39,'2ª EVA'!AH39)*'2ª EVA'!AG$16 +
   '3ª EVA-solo'!AG39*'3ª EVA-solo'!AG$13
)
/('2ª EVA'!AG$16+'3ª EVA '!AG$13),""),"")</f>
        <v>0</v>
      </c>
      <c r="AH39" s="122"/>
      <c r="AI39" s="105">
        <f ca="1">IFERROR(IF(AI$16&gt;0,(
   MAX('2ª EVA'!AI39,'2ª EVA'!AJ39)*'2ª EVA'!AI$16 +
   '3ª EVA-solo'!AI39*'3ª EVA-solo'!AI$13
)
/('2ª EVA'!AI$16+'3ª EVA '!AI$13),""),"")</f>
        <v>0</v>
      </c>
      <c r="AJ39" s="122"/>
      <c r="AK39" s="105">
        <f ca="1">IFERROR(IF(AK$16&gt;0,(
   MAX('2ª EVA'!AK39,'2ª EVA'!AL39)*'2ª EVA'!AK$16 +
   '3ª EVA-solo'!AK39*'3ª EVA-solo'!AK$13
)
/('2ª EVA'!AK$16+'3ª EVA '!AK$13),""),"")</f>
        <v>0</v>
      </c>
      <c r="AL39" s="122"/>
      <c r="AM39" s="105" t="str">
        <f>IFERROR(IF(AM$16&gt;0,(
   MAX('2ª EVA'!AM39,'2ª EVA'!AN39)*'2ª EVA'!AM$16 +
   '3ª EVA-solo'!AM39*'3ª EVA-solo'!AM$13
)
/('2ª EVA'!AM$16+'3ª EVA '!AM$13),""),"")</f>
        <v/>
      </c>
      <c r="AN39" s="122"/>
      <c r="AO39" s="121">
        <f t="shared" ca="1" si="48"/>
        <v>0</v>
      </c>
      <c r="AP39" s="105">
        <f ca="1">IFERROR(IF(AP$16&gt;0,(
   MAX('2ª EVA'!AP39,'2ª EVA'!AQ39)*'2ª EVA'!AP$16 +
   '3ª EVA-solo'!AP39*'3ª EVA-solo'!AP$13
)
/('2ª EVA'!AP$16+'3ª EVA '!AP$13),""),"")</f>
        <v>0</v>
      </c>
      <c r="AQ39" s="122"/>
      <c r="AR39" s="105">
        <f ca="1">IFERROR(IF(AR$16&gt;0,(
   MAX('2ª EVA'!AR39,'2ª EVA'!AS39)*'2ª EVA'!AR$16 +
   '3ª EVA-solo'!AR39*'3ª EVA-solo'!AR$13
)
/('2ª EVA'!AR$16+'3ª EVA '!AR$13),""),"")</f>
        <v>0</v>
      </c>
      <c r="AS39" s="122"/>
      <c r="AT39" s="105">
        <f ca="1">IFERROR(IF(AT$16&gt;0,(
   MAX('2ª EVA'!AT39,'2ª EVA'!AU39)*'2ª EVA'!AT$16 +
   '3ª EVA-solo'!AT39*'3ª EVA-solo'!AT$13
)
/('2ª EVA'!AT$16+'3ª EVA '!AT$13),""),"")</f>
        <v>0</v>
      </c>
      <c r="AU39" s="122"/>
      <c r="AV39" s="105">
        <f ca="1">IFERROR(IF(AV$16&gt;0,(
   MAX('2ª EVA'!AV39,'2ª EVA'!AW39)*'2ª EVA'!AV$16 +
   '3ª EVA-solo'!AV39*'3ª EVA-solo'!AV$13
)
/('2ª EVA'!AV$16+'3ª EVA '!AV$13),""),"")</f>
        <v>0</v>
      </c>
      <c r="AW39" s="122"/>
      <c r="AX39" s="105">
        <f ca="1">IFERROR(IF(AX$16&gt;0,(
   MAX('2ª EVA'!AX39,'2ª EVA'!AY39)*'2ª EVA'!AX$16 +
   '3ª EVA-solo'!AX39*'3ª EVA-solo'!AX$13
)
/('2ª EVA'!AX$16+'3ª EVA '!AX$13),""),"")</f>
        <v>0</v>
      </c>
      <c r="AY39" s="122"/>
      <c r="AZ39" s="105" t="str">
        <f>IFERROR(IF(AZ$16&gt;0,(
   MAX('2ª EVA'!AZ39,'2ª EVA'!BA39)*'2ª EVA'!AZ$16 +
   '3ª EVA-solo'!AZ39*'3ª EVA-solo'!AZ$13
)
/('2ª EVA'!AZ$16+'3ª EVA '!AZ$13),""),"")</f>
        <v/>
      </c>
      <c r="BA39" s="122"/>
      <c r="BB39" s="121">
        <f t="shared" ca="1" si="49"/>
        <v>0</v>
      </c>
      <c r="BC39" s="105">
        <f ca="1">IFERROR(IF(BC$16&gt;0,(
   MAX('2ª EVA'!BC39,'2ª EVA'!BD39)*'2ª EVA'!BC$16 +
   '3ª EVA-solo'!BC39*'3ª EVA-solo'!BC$13
)
/('2ª EVA'!BC$16+'3ª EVA '!BC$13),""),"")</f>
        <v>0</v>
      </c>
      <c r="BD39" s="122"/>
      <c r="BE39" s="105">
        <f ca="1">IFERROR(IF(BE$16&gt;0,(
   MAX('2ª EVA'!BE39,'2ª EVA'!BF39)*'2ª EVA'!BE$16 +
   '3ª EVA-solo'!BE39*'3ª EVA-solo'!BE$13
)
/('2ª EVA'!BE$16+'3ª EVA '!BE$13),""),"")</f>
        <v>0</v>
      </c>
      <c r="BF39" s="122"/>
      <c r="BG39" s="105">
        <f ca="1">IFERROR(IF(BG$16&gt;0,(
   MAX('2ª EVA'!BG39,'2ª EVA'!BH39)*'2ª EVA'!BG$16 +
   '3ª EVA-solo'!BG39*'3ª EVA-solo'!BG$13
)
/('2ª EVA'!BG$16+'3ª EVA '!BG$13),""),"")</f>
        <v>0</v>
      </c>
      <c r="BH39" s="122"/>
      <c r="BI39" s="105">
        <f ca="1">IFERROR(IF(BI$16&gt;0,(
   MAX('2ª EVA'!BI39,'2ª EVA'!BJ39)*'2ª EVA'!BI$16 +
   '3ª EVA-solo'!BI39*'3ª EVA-solo'!BI$13
)
/('2ª EVA'!BI$16+'3ª EVA '!BI$13),""),"")</f>
        <v>0</v>
      </c>
      <c r="BJ39" s="122"/>
      <c r="BK39" s="105" t="str">
        <f>IFERROR(IF(BK$16&gt;0,(
   MAX('2ª EVA'!BK39,'2ª EVA'!BL39)*'2ª EVA'!BK$16 +
   '3ª EVA-solo'!BK39*'3ª EVA-solo'!BK$13
)
/('2ª EVA'!BK$16+'3ª EVA '!BK$13),""),"")</f>
        <v/>
      </c>
      <c r="BL39" s="122"/>
      <c r="BM39" s="105" t="str">
        <f>IFERROR(IF(BM$16&gt;0,(
   MAX('2ª EVA'!BM39,'2ª EVA'!BN39)*'2ª EVA'!BM$16 +
   '3ª EVA-solo'!BM39*'3ª EVA-solo'!BM$13
)
/('2ª EVA'!BM$16+'3ª EVA '!BM$13),""),"")</f>
        <v/>
      </c>
      <c r="BN39" s="122"/>
      <c r="BO39" s="121">
        <f t="shared" ca="1" si="50"/>
        <v>0</v>
      </c>
      <c r="BP39" s="105">
        <f ca="1">IFERROR(IF(BP$16&gt;0,(
   MAX('2ª EVA'!BP39,'2ª EVA'!BQ39)*'2ª EVA'!BP$16 +
   '3ª EVA-solo'!BP39*'3ª EVA-solo'!BP$13
)
/('2ª EVA'!BP$16+'3ª EVA '!BP$13),""),"")</f>
        <v>0</v>
      </c>
      <c r="BQ39" s="122"/>
      <c r="BR39" s="105" t="str">
        <f>IFERROR(IF(BR$16&gt;0,(
   MAX('2ª EVA'!BR39,'2ª EVA'!BS39)*'2ª EVA'!BR$16 +
   '3ª EVA-solo'!BR39*'3ª EVA-solo'!BR$13
)
/('2ª EVA'!BR$16+'3ª EVA '!BR$13),""),"")</f>
        <v/>
      </c>
      <c r="BS39" s="122"/>
      <c r="BT39" s="105" t="str">
        <f>IFERROR(IF(BT$16&gt;0,(
   MAX('2ª EVA'!BT39,'2ª EVA'!BU39)*'2ª EVA'!BT$16 +
   '3ª EVA-solo'!BT39*'3ª EVA-solo'!BT$13
)
/('2ª EVA'!BT$16+'3ª EVA '!BT$13),""),"")</f>
        <v/>
      </c>
      <c r="BU39" s="122"/>
      <c r="BV39" s="105" t="str">
        <f>IFERROR(IF(BV$16&gt;0,(
   MAX('2ª EVA'!BV39,'2ª EVA'!BW39)*'2ª EVA'!BV$16 +
   '3ª EVA-solo'!BV39*'3ª EVA-solo'!BV$13
)
/('2ª EVA'!BV$16+'3ª EVA '!BV$13),""),"")</f>
        <v/>
      </c>
      <c r="BW39" s="122"/>
      <c r="BX39" s="105" t="str">
        <f>IFERROR(IF(BX$16&gt;0,(
   MAX('2ª EVA'!BX39,'2ª EVA'!BY39)*'2ª EVA'!BX$16 +
   '3ª EVA-solo'!BX39*'3ª EVA-solo'!BX$13
)
/('2ª EVA'!BX$16+'3ª EVA '!BX$13),""),"")</f>
        <v/>
      </c>
      <c r="BY39" s="122"/>
      <c r="BZ39" s="105" t="str">
        <f>IFERROR(IF(BZ$16&gt;0,(
   MAX('2ª EVA'!BZ39,'2ª EVA'!CA39)*'2ª EVA'!BZ$16 +
   '2ª EVA-solo'!BZ39*'2ª EVA-solo'!BZ$13
)
/('2ª EVA'!BZ$16+'3ª EVA '!BZ$13),""),"")</f>
        <v/>
      </c>
      <c r="CA39" s="122"/>
      <c r="CB39" s="136">
        <f t="shared" ca="1" si="51"/>
        <v>0</v>
      </c>
    </row>
    <row r="40" spans="1:80" ht="18" x14ac:dyDescent="0.25">
      <c r="A40" s="65">
        <v>0</v>
      </c>
      <c r="B40" s="121">
        <f t="shared" ca="1" si="45"/>
        <v>0</v>
      </c>
      <c r="C40" s="105">
        <f ca="1">IFERROR(IF(C$16&gt;0,(
   MAX('2ª EVA'!C40,'2ª EVA'!D40)*'2ª EVA'!C$16 +
   '3ª EVA-solo'!C40*'3ª EVA-solo'!C$13
)
/('2ª EVA'!C$16+'3ª EVA '!C$13),""),"")</f>
        <v>0</v>
      </c>
      <c r="D40" s="122"/>
      <c r="E40" s="105">
        <f ca="1">IFERROR(IF(E$16&gt;0,(
   MAX('2ª EVA'!E40,'2ª EVA'!F40)*'2ª EVA'!E$16 +
   '3ª EVA-solo'!E40*'3ª EVA-solo'!E$13
)
/('2ª EVA'!E$16+'3ª EVA '!E$13),""),"")</f>
        <v>0</v>
      </c>
      <c r="F40" s="122"/>
      <c r="G40" s="105">
        <f ca="1">IFERROR(IF(G$16&gt;0,(
   MAX('2ª EVA'!G40,'2ª EVA'!H40)*'2ª EVA'!G$16 +
   '3ª EVA-solo'!G40*'3ª EVA-solo'!G$13
)
/('2ª EVA'!G$16+'3ª EVA '!G$13),""),"")</f>
        <v>0</v>
      </c>
      <c r="H40" s="122"/>
      <c r="I40" s="105">
        <f ca="1">IFERROR(IF(I$16&gt;0,(
   MAX('2ª EVA'!I40,'2ª EVA'!J40)*'2ª EVA'!I$16 +
   '3ª EVA-solo'!I40*'3ª EVA-solo'!I$13
)
/('2ª EVA'!I$16+'3ª EVA '!I$13),""),"")</f>
        <v>0</v>
      </c>
      <c r="J40" s="122"/>
      <c r="K40" s="105">
        <f ca="1">IFERROR(IF(K$16&gt;0,(
   MAX('2ª EVA'!K40,'2ª EVA'!L40)*'2ª EVA'!K$16 +
   '3ª EVA-solo'!K40*'3ª EVA-solo'!K$13
)
/('2ª EVA'!K$16+'3ª EVA '!K$13),""),"")</f>
        <v>0</v>
      </c>
      <c r="L40" s="122"/>
      <c r="M40" s="105" t="str">
        <f>IFERROR(IF(M$16&gt;0,(
   MAX('2ª EVA'!M40,'2ª EVA'!N40)*'2ª EVA'!M$16 +
   '3ª EVA-solo'!M40*'3ª EVA-solo'!M$13
)
/('2ª EVA'!M$16+'3ª EVA '!M$13),""),"")</f>
        <v/>
      </c>
      <c r="N40" s="122"/>
      <c r="O40" s="121">
        <f t="shared" ca="1" si="46"/>
        <v>0</v>
      </c>
      <c r="P40" s="105">
        <f ca="1">IFERROR(IF(P$16&gt;0,(
   MAX('2ª EVA'!P40,'2ª EVA'!Q40)*'2ª EVA'!P$16 +
   '3ª EVA-solo'!P40*'3ª EVA-solo'!P$13
)
/('2ª EVA'!P$16+'3ª EVA '!P$13),""),"")</f>
        <v>0</v>
      </c>
      <c r="Q40" s="122"/>
      <c r="R40" s="105">
        <f ca="1">IFERROR(IF(R$16&gt;0,(
   MAX('2ª EVA'!R40,'2ª EVA'!S40)*'2ª EVA'!R$16 +
   '3ª EVA-solo'!R40*'3ª EVA-solo'!R$13
)
/('2ª EVA'!R$16+'3ª EVA '!R$13),""),"")</f>
        <v>0</v>
      </c>
      <c r="S40" s="122"/>
      <c r="T40" s="105">
        <f ca="1">IFERROR(IF(T$16&gt;0,(
   MAX('2ª EVA'!T40,'2ª EVA'!U40)*'2ª EVA'!T$16 +
   '3ª EVA-solo'!T40*'3ª EVA-solo'!T$13
)
/('2ª EVA'!T$16+'3ª EVA '!T$13),""),"")</f>
        <v>0</v>
      </c>
      <c r="U40" s="122"/>
      <c r="V40" s="105">
        <f ca="1">IFERROR(IF(V$16&gt;0,(
   MAX('2ª EVA'!V40,'2ª EVA'!W40)*'2ª EVA'!V$16 +
   '3ª EVA-solo'!V40*'3ª EVA-solo'!V$13
)
/('2ª EVA'!V$16+'3ª EVA '!V$13),""),"")</f>
        <v>0</v>
      </c>
      <c r="W40" s="122"/>
      <c r="X40" s="105">
        <f ca="1">IFERROR(IF(X$16&gt;0,(
   MAX('2ª EVA'!X40,'2ª EVA'!Y40)*'2ª EVA'!X$16 +
   '3ª EVA-solo'!X40*'3ª EVA-solo'!X$13
)
/('2ª EVA'!X$16+'3ª EVA '!X$13),""),"")</f>
        <v>0</v>
      </c>
      <c r="Y40" s="122"/>
      <c r="Z40" s="105" t="str">
        <f>IFERROR(IF(Z$16&gt;0,(
   MAX('2ª EVA'!Z40,'2ª EVA'!AA40)*'2ª EVA'!Z$16 +
   '3ª EVA-solo'!Z40*'3ª EVA-solo'!Z$13
)
/('2ª EVA'!Z$16+'3ª EVA '!Z$13),""),"")</f>
        <v/>
      </c>
      <c r="AA40" s="122"/>
      <c r="AB40" s="121">
        <f t="shared" ca="1" si="47"/>
        <v>0</v>
      </c>
      <c r="AC40" s="105">
        <f ca="1">IFERROR(IF(AC$16&gt;0,(
   MAX('2ª EVA'!AC40,'2ª EVA'!AD40)*'2ª EVA'!AC$16 +
   '3ª EVA-solo'!AC40*'3ª EVA-solo'!AC$13
)
/('2ª EVA'!AC$16+'3ª EVA '!AC$13),""),"")</f>
        <v>0</v>
      </c>
      <c r="AD40" s="122"/>
      <c r="AE40" s="105" t="str">
        <f>IFERROR(IF(AE$16&gt;0,(
   MAX('2ª EVA'!AE40,'2ª EVA'!AF40)*'2ª EVA'!AE$16 +
   '3ª EVA-solo'!AE40*'3ª EVA-solo'!AE$13
)
/('2ª EVA'!AE$16+'3ª EVA '!AE$13),""),"")</f>
        <v/>
      </c>
      <c r="AF40" s="122"/>
      <c r="AG40" s="105">
        <f ca="1">IFERROR(IF(AG$16&gt;0,(
   MAX('2ª EVA'!AG40,'2ª EVA'!AH40)*'2ª EVA'!AG$16 +
   '3ª EVA-solo'!AG40*'3ª EVA-solo'!AG$13
)
/('2ª EVA'!AG$16+'3ª EVA '!AG$13),""),"")</f>
        <v>0</v>
      </c>
      <c r="AH40" s="122"/>
      <c r="AI40" s="105">
        <f ca="1">IFERROR(IF(AI$16&gt;0,(
   MAX('2ª EVA'!AI40,'2ª EVA'!AJ40)*'2ª EVA'!AI$16 +
   '3ª EVA-solo'!AI40*'3ª EVA-solo'!AI$13
)
/('2ª EVA'!AI$16+'3ª EVA '!AI$13),""),"")</f>
        <v>0</v>
      </c>
      <c r="AJ40" s="122"/>
      <c r="AK40" s="105">
        <f ca="1">IFERROR(IF(AK$16&gt;0,(
   MAX('2ª EVA'!AK40,'2ª EVA'!AL40)*'2ª EVA'!AK$16 +
   '3ª EVA-solo'!AK40*'3ª EVA-solo'!AK$13
)
/('2ª EVA'!AK$16+'3ª EVA '!AK$13),""),"")</f>
        <v>0</v>
      </c>
      <c r="AL40" s="122"/>
      <c r="AM40" s="105" t="str">
        <f>IFERROR(IF(AM$16&gt;0,(
   MAX('2ª EVA'!AM40,'2ª EVA'!AN40)*'2ª EVA'!AM$16 +
   '3ª EVA-solo'!AM40*'3ª EVA-solo'!AM$13
)
/('2ª EVA'!AM$16+'3ª EVA '!AM$13),""),"")</f>
        <v/>
      </c>
      <c r="AN40" s="122"/>
      <c r="AO40" s="121">
        <f t="shared" ca="1" si="48"/>
        <v>0</v>
      </c>
      <c r="AP40" s="105">
        <f ca="1">IFERROR(IF(AP$16&gt;0,(
   MAX('2ª EVA'!AP40,'2ª EVA'!AQ40)*'2ª EVA'!AP$16 +
   '3ª EVA-solo'!AP40*'3ª EVA-solo'!AP$13
)
/('2ª EVA'!AP$16+'3ª EVA '!AP$13),""),"")</f>
        <v>0</v>
      </c>
      <c r="AQ40" s="122"/>
      <c r="AR40" s="105">
        <f ca="1">IFERROR(IF(AR$16&gt;0,(
   MAX('2ª EVA'!AR40,'2ª EVA'!AS40)*'2ª EVA'!AR$16 +
   '3ª EVA-solo'!AR40*'3ª EVA-solo'!AR$13
)
/('2ª EVA'!AR$16+'3ª EVA '!AR$13),""),"")</f>
        <v>0</v>
      </c>
      <c r="AS40" s="122"/>
      <c r="AT40" s="105">
        <f ca="1">IFERROR(IF(AT$16&gt;0,(
   MAX('2ª EVA'!AT40,'2ª EVA'!AU40)*'2ª EVA'!AT$16 +
   '3ª EVA-solo'!AT40*'3ª EVA-solo'!AT$13
)
/('2ª EVA'!AT$16+'3ª EVA '!AT$13),""),"")</f>
        <v>0</v>
      </c>
      <c r="AU40" s="122"/>
      <c r="AV40" s="105">
        <f ca="1">IFERROR(IF(AV$16&gt;0,(
   MAX('2ª EVA'!AV40,'2ª EVA'!AW40)*'2ª EVA'!AV$16 +
   '3ª EVA-solo'!AV40*'3ª EVA-solo'!AV$13
)
/('2ª EVA'!AV$16+'3ª EVA '!AV$13),""),"")</f>
        <v>0</v>
      </c>
      <c r="AW40" s="122"/>
      <c r="AX40" s="105">
        <f ca="1">IFERROR(IF(AX$16&gt;0,(
   MAX('2ª EVA'!AX40,'2ª EVA'!AY40)*'2ª EVA'!AX$16 +
   '3ª EVA-solo'!AX40*'3ª EVA-solo'!AX$13
)
/('2ª EVA'!AX$16+'3ª EVA '!AX$13),""),"")</f>
        <v>0</v>
      </c>
      <c r="AY40" s="122"/>
      <c r="AZ40" s="105" t="str">
        <f>IFERROR(IF(AZ$16&gt;0,(
   MAX('2ª EVA'!AZ40,'2ª EVA'!BA40)*'2ª EVA'!AZ$16 +
   '3ª EVA-solo'!AZ40*'3ª EVA-solo'!AZ$13
)
/('2ª EVA'!AZ$16+'3ª EVA '!AZ$13),""),"")</f>
        <v/>
      </c>
      <c r="BA40" s="122"/>
      <c r="BB40" s="121">
        <f t="shared" ca="1" si="49"/>
        <v>0</v>
      </c>
      <c r="BC40" s="105">
        <f ca="1">IFERROR(IF(BC$16&gt;0,(
   MAX('2ª EVA'!BC40,'2ª EVA'!BD40)*'2ª EVA'!BC$16 +
   '3ª EVA-solo'!BC40*'3ª EVA-solo'!BC$13
)
/('2ª EVA'!BC$16+'3ª EVA '!BC$13),""),"")</f>
        <v>0</v>
      </c>
      <c r="BD40" s="122"/>
      <c r="BE40" s="105">
        <f ca="1">IFERROR(IF(BE$16&gt;0,(
   MAX('2ª EVA'!BE40,'2ª EVA'!BF40)*'2ª EVA'!BE$16 +
   '3ª EVA-solo'!BE40*'3ª EVA-solo'!BE$13
)
/('2ª EVA'!BE$16+'3ª EVA '!BE$13),""),"")</f>
        <v>0</v>
      </c>
      <c r="BF40" s="122"/>
      <c r="BG40" s="105">
        <f ca="1">IFERROR(IF(BG$16&gt;0,(
   MAX('2ª EVA'!BG40,'2ª EVA'!BH40)*'2ª EVA'!BG$16 +
   '3ª EVA-solo'!BG40*'3ª EVA-solo'!BG$13
)
/('2ª EVA'!BG$16+'3ª EVA '!BG$13),""),"")</f>
        <v>0</v>
      </c>
      <c r="BH40" s="122"/>
      <c r="BI40" s="105">
        <f ca="1">IFERROR(IF(BI$16&gt;0,(
   MAX('2ª EVA'!BI40,'2ª EVA'!BJ40)*'2ª EVA'!BI$16 +
   '3ª EVA-solo'!BI40*'3ª EVA-solo'!BI$13
)
/('2ª EVA'!BI$16+'3ª EVA '!BI$13),""),"")</f>
        <v>0</v>
      </c>
      <c r="BJ40" s="122"/>
      <c r="BK40" s="105" t="str">
        <f>IFERROR(IF(BK$16&gt;0,(
   MAX('2ª EVA'!BK40,'2ª EVA'!BL40)*'2ª EVA'!BK$16 +
   '3ª EVA-solo'!BK40*'3ª EVA-solo'!BK$13
)
/('2ª EVA'!BK$16+'3ª EVA '!BK$13),""),"")</f>
        <v/>
      </c>
      <c r="BL40" s="122"/>
      <c r="BM40" s="105" t="str">
        <f>IFERROR(IF(BM$16&gt;0,(
   MAX('2ª EVA'!BM40,'2ª EVA'!BN40)*'2ª EVA'!BM$16 +
   '3ª EVA-solo'!BM40*'3ª EVA-solo'!BM$13
)
/('2ª EVA'!BM$16+'3ª EVA '!BM$13),""),"")</f>
        <v/>
      </c>
      <c r="BN40" s="122"/>
      <c r="BO40" s="121">
        <f t="shared" ca="1" si="50"/>
        <v>0</v>
      </c>
      <c r="BP40" s="105">
        <f ca="1">IFERROR(IF(BP$16&gt;0,(
   MAX('2ª EVA'!BP40,'2ª EVA'!BQ40)*'2ª EVA'!BP$16 +
   '3ª EVA-solo'!BP40*'3ª EVA-solo'!BP$13
)
/('2ª EVA'!BP$16+'3ª EVA '!BP$13),""),"")</f>
        <v>0</v>
      </c>
      <c r="BQ40" s="122"/>
      <c r="BR40" s="105" t="str">
        <f>IFERROR(IF(BR$16&gt;0,(
   MAX('2ª EVA'!BR40,'2ª EVA'!BS40)*'2ª EVA'!BR$16 +
   '3ª EVA-solo'!BR40*'3ª EVA-solo'!BR$13
)
/('2ª EVA'!BR$16+'3ª EVA '!BR$13),""),"")</f>
        <v/>
      </c>
      <c r="BS40" s="122"/>
      <c r="BT40" s="105" t="str">
        <f>IFERROR(IF(BT$16&gt;0,(
   MAX('2ª EVA'!BT40,'2ª EVA'!BU40)*'2ª EVA'!BT$16 +
   '3ª EVA-solo'!BT40*'3ª EVA-solo'!BT$13
)
/('2ª EVA'!BT$16+'3ª EVA '!BT$13),""),"")</f>
        <v/>
      </c>
      <c r="BU40" s="122"/>
      <c r="BV40" s="105" t="str">
        <f>IFERROR(IF(BV$16&gt;0,(
   MAX('2ª EVA'!BV40,'2ª EVA'!BW40)*'2ª EVA'!BV$16 +
   '3ª EVA-solo'!BV40*'3ª EVA-solo'!BV$13
)
/('2ª EVA'!BV$16+'3ª EVA '!BV$13),""),"")</f>
        <v/>
      </c>
      <c r="BW40" s="122"/>
      <c r="BX40" s="105" t="str">
        <f>IFERROR(IF(BX$16&gt;0,(
   MAX('2ª EVA'!BX40,'2ª EVA'!BY40)*'2ª EVA'!BX$16 +
   '3ª EVA-solo'!BX40*'3ª EVA-solo'!BX$13
)
/('2ª EVA'!BX$16+'3ª EVA '!BX$13),""),"")</f>
        <v/>
      </c>
      <c r="BY40" s="122"/>
      <c r="BZ40" s="105" t="str">
        <f>IFERROR(IF(BZ$16&gt;0,(
   MAX('2ª EVA'!BZ40,'2ª EVA'!CA40)*'2ª EVA'!BZ$16 +
   '2ª EVA-solo'!BZ40*'2ª EVA-solo'!BZ$13
)
/('2ª EVA'!BZ$16+'3ª EVA '!BZ$13),""),"")</f>
        <v/>
      </c>
      <c r="CA40" s="122"/>
      <c r="CB40" s="136">
        <f t="shared" ca="1" si="51"/>
        <v>0</v>
      </c>
    </row>
    <row r="41" spans="1:80" ht="18" x14ac:dyDescent="0.25">
      <c r="A41" s="65">
        <v>0</v>
      </c>
      <c r="B41" s="121">
        <f t="shared" ca="1" si="45"/>
        <v>0</v>
      </c>
      <c r="C41" s="105">
        <f ca="1">IFERROR(IF(C$16&gt;0,(
   MAX('2ª EVA'!C41,'2ª EVA'!D41)*'2ª EVA'!C$16 +
   '3ª EVA-solo'!C41*'3ª EVA-solo'!C$13
)
/('2ª EVA'!C$16+'3ª EVA '!C$13),""),"")</f>
        <v>0</v>
      </c>
      <c r="D41" s="122"/>
      <c r="E41" s="105">
        <f ca="1">IFERROR(IF(E$16&gt;0,(
   MAX('2ª EVA'!E41,'2ª EVA'!F41)*'2ª EVA'!E$16 +
   '3ª EVA-solo'!E41*'3ª EVA-solo'!E$13
)
/('2ª EVA'!E$16+'3ª EVA '!E$13),""),"")</f>
        <v>0</v>
      </c>
      <c r="F41" s="122"/>
      <c r="G41" s="105">
        <f ca="1">IFERROR(IF(G$16&gt;0,(
   MAX('2ª EVA'!G41,'2ª EVA'!H41)*'2ª EVA'!G$16 +
   '3ª EVA-solo'!G41*'3ª EVA-solo'!G$13
)
/('2ª EVA'!G$16+'3ª EVA '!G$13),""),"")</f>
        <v>0</v>
      </c>
      <c r="H41" s="122"/>
      <c r="I41" s="105">
        <f ca="1">IFERROR(IF(I$16&gt;0,(
   MAX('2ª EVA'!I41,'2ª EVA'!J41)*'2ª EVA'!I$16 +
   '3ª EVA-solo'!I41*'3ª EVA-solo'!I$13
)
/('2ª EVA'!I$16+'3ª EVA '!I$13),""),"")</f>
        <v>0</v>
      </c>
      <c r="J41" s="122"/>
      <c r="K41" s="105">
        <f ca="1">IFERROR(IF(K$16&gt;0,(
   MAX('2ª EVA'!K41,'2ª EVA'!L41)*'2ª EVA'!K$16 +
   '3ª EVA-solo'!K41*'3ª EVA-solo'!K$13
)
/('2ª EVA'!K$16+'3ª EVA '!K$13),""),"")</f>
        <v>0</v>
      </c>
      <c r="L41" s="122"/>
      <c r="M41" s="105" t="str">
        <f>IFERROR(IF(M$16&gt;0,(
   MAX('2ª EVA'!M41,'2ª EVA'!N41)*'2ª EVA'!M$16 +
   '3ª EVA-solo'!M41*'3ª EVA-solo'!M$13
)
/('2ª EVA'!M$16+'3ª EVA '!M$13),""),"")</f>
        <v/>
      </c>
      <c r="N41" s="122"/>
      <c r="O41" s="121">
        <f t="shared" ca="1" si="46"/>
        <v>0</v>
      </c>
      <c r="P41" s="105">
        <f ca="1">IFERROR(IF(P$16&gt;0,(
   MAX('2ª EVA'!P41,'2ª EVA'!Q41)*'2ª EVA'!P$16 +
   '3ª EVA-solo'!P41*'3ª EVA-solo'!P$13
)
/('2ª EVA'!P$16+'3ª EVA '!P$13),""),"")</f>
        <v>0</v>
      </c>
      <c r="Q41" s="122"/>
      <c r="R41" s="105">
        <f ca="1">IFERROR(IF(R$16&gt;0,(
   MAX('2ª EVA'!R41,'2ª EVA'!S41)*'2ª EVA'!R$16 +
   '3ª EVA-solo'!R41*'3ª EVA-solo'!R$13
)
/('2ª EVA'!R$16+'3ª EVA '!R$13),""),"")</f>
        <v>0</v>
      </c>
      <c r="S41" s="122"/>
      <c r="T41" s="105">
        <f ca="1">IFERROR(IF(T$16&gt;0,(
   MAX('2ª EVA'!T41,'2ª EVA'!U41)*'2ª EVA'!T$16 +
   '3ª EVA-solo'!T41*'3ª EVA-solo'!T$13
)
/('2ª EVA'!T$16+'3ª EVA '!T$13),""),"")</f>
        <v>0</v>
      </c>
      <c r="U41" s="122"/>
      <c r="V41" s="105">
        <f ca="1">IFERROR(IF(V$16&gt;0,(
   MAX('2ª EVA'!V41,'2ª EVA'!W41)*'2ª EVA'!V$16 +
   '3ª EVA-solo'!V41*'3ª EVA-solo'!V$13
)
/('2ª EVA'!V$16+'3ª EVA '!V$13),""),"")</f>
        <v>0</v>
      </c>
      <c r="W41" s="122"/>
      <c r="X41" s="105">
        <f ca="1">IFERROR(IF(X$16&gt;0,(
   MAX('2ª EVA'!X41,'2ª EVA'!Y41)*'2ª EVA'!X$16 +
   '3ª EVA-solo'!X41*'3ª EVA-solo'!X$13
)
/('2ª EVA'!X$16+'3ª EVA '!X$13),""),"")</f>
        <v>0</v>
      </c>
      <c r="Y41" s="122"/>
      <c r="Z41" s="105" t="str">
        <f>IFERROR(IF(Z$16&gt;0,(
   MAX('2ª EVA'!Z41,'2ª EVA'!AA41)*'2ª EVA'!Z$16 +
   '3ª EVA-solo'!Z41*'3ª EVA-solo'!Z$13
)
/('2ª EVA'!Z$16+'3ª EVA '!Z$13),""),"")</f>
        <v/>
      </c>
      <c r="AA41" s="122"/>
      <c r="AB41" s="121">
        <f t="shared" ca="1" si="47"/>
        <v>0</v>
      </c>
      <c r="AC41" s="105">
        <f ca="1">IFERROR(IF(AC$16&gt;0,(
   MAX('2ª EVA'!AC41,'2ª EVA'!AD41)*'2ª EVA'!AC$16 +
   '3ª EVA-solo'!AC41*'3ª EVA-solo'!AC$13
)
/('2ª EVA'!AC$16+'3ª EVA '!AC$13),""),"")</f>
        <v>0</v>
      </c>
      <c r="AD41" s="122"/>
      <c r="AE41" s="105" t="str">
        <f>IFERROR(IF(AE$16&gt;0,(
   MAX('2ª EVA'!AE41,'2ª EVA'!AF41)*'2ª EVA'!AE$16 +
   '3ª EVA-solo'!AE41*'3ª EVA-solo'!AE$13
)
/('2ª EVA'!AE$16+'3ª EVA '!AE$13),""),"")</f>
        <v/>
      </c>
      <c r="AF41" s="122"/>
      <c r="AG41" s="105">
        <f ca="1">IFERROR(IF(AG$16&gt;0,(
   MAX('2ª EVA'!AG41,'2ª EVA'!AH41)*'2ª EVA'!AG$16 +
   '3ª EVA-solo'!AG41*'3ª EVA-solo'!AG$13
)
/('2ª EVA'!AG$16+'3ª EVA '!AG$13),""),"")</f>
        <v>0</v>
      </c>
      <c r="AH41" s="122"/>
      <c r="AI41" s="105">
        <f ca="1">IFERROR(IF(AI$16&gt;0,(
   MAX('2ª EVA'!AI41,'2ª EVA'!AJ41)*'2ª EVA'!AI$16 +
   '3ª EVA-solo'!AI41*'3ª EVA-solo'!AI$13
)
/('2ª EVA'!AI$16+'3ª EVA '!AI$13),""),"")</f>
        <v>0</v>
      </c>
      <c r="AJ41" s="122"/>
      <c r="AK41" s="105">
        <f ca="1">IFERROR(IF(AK$16&gt;0,(
   MAX('2ª EVA'!AK41,'2ª EVA'!AL41)*'2ª EVA'!AK$16 +
   '3ª EVA-solo'!AK41*'3ª EVA-solo'!AK$13
)
/('2ª EVA'!AK$16+'3ª EVA '!AK$13),""),"")</f>
        <v>0</v>
      </c>
      <c r="AL41" s="122"/>
      <c r="AM41" s="105" t="str">
        <f>IFERROR(IF(AM$16&gt;0,(
   MAX('2ª EVA'!AM41,'2ª EVA'!AN41)*'2ª EVA'!AM$16 +
   '3ª EVA-solo'!AM41*'3ª EVA-solo'!AM$13
)
/('2ª EVA'!AM$16+'3ª EVA '!AM$13),""),"")</f>
        <v/>
      </c>
      <c r="AN41" s="122"/>
      <c r="AO41" s="121">
        <f t="shared" ca="1" si="48"/>
        <v>0</v>
      </c>
      <c r="AP41" s="105">
        <f ca="1">IFERROR(IF(AP$16&gt;0,(
   MAX('2ª EVA'!AP41,'2ª EVA'!AQ41)*'2ª EVA'!AP$16 +
   '3ª EVA-solo'!AP41*'3ª EVA-solo'!AP$13
)
/('2ª EVA'!AP$16+'3ª EVA '!AP$13),""),"")</f>
        <v>0</v>
      </c>
      <c r="AQ41" s="122"/>
      <c r="AR41" s="105">
        <f ca="1">IFERROR(IF(AR$16&gt;0,(
   MAX('2ª EVA'!AR41,'2ª EVA'!AS41)*'2ª EVA'!AR$16 +
   '3ª EVA-solo'!AR41*'3ª EVA-solo'!AR$13
)
/('2ª EVA'!AR$16+'3ª EVA '!AR$13),""),"")</f>
        <v>0</v>
      </c>
      <c r="AS41" s="122"/>
      <c r="AT41" s="105">
        <f ca="1">IFERROR(IF(AT$16&gt;0,(
   MAX('2ª EVA'!AT41,'2ª EVA'!AU41)*'2ª EVA'!AT$16 +
   '3ª EVA-solo'!AT41*'3ª EVA-solo'!AT$13
)
/('2ª EVA'!AT$16+'3ª EVA '!AT$13),""),"")</f>
        <v>0</v>
      </c>
      <c r="AU41" s="122"/>
      <c r="AV41" s="105">
        <f ca="1">IFERROR(IF(AV$16&gt;0,(
   MAX('2ª EVA'!AV41,'2ª EVA'!AW41)*'2ª EVA'!AV$16 +
   '3ª EVA-solo'!AV41*'3ª EVA-solo'!AV$13
)
/('2ª EVA'!AV$16+'3ª EVA '!AV$13),""),"")</f>
        <v>0</v>
      </c>
      <c r="AW41" s="122"/>
      <c r="AX41" s="105">
        <f ca="1">IFERROR(IF(AX$16&gt;0,(
   MAX('2ª EVA'!AX41,'2ª EVA'!AY41)*'2ª EVA'!AX$16 +
   '3ª EVA-solo'!AX41*'3ª EVA-solo'!AX$13
)
/('2ª EVA'!AX$16+'3ª EVA '!AX$13),""),"")</f>
        <v>0</v>
      </c>
      <c r="AY41" s="122"/>
      <c r="AZ41" s="105" t="str">
        <f>IFERROR(IF(AZ$16&gt;0,(
   MAX('2ª EVA'!AZ41,'2ª EVA'!BA41)*'2ª EVA'!AZ$16 +
   '3ª EVA-solo'!AZ41*'3ª EVA-solo'!AZ$13
)
/('2ª EVA'!AZ$16+'3ª EVA '!AZ$13),""),"")</f>
        <v/>
      </c>
      <c r="BA41" s="122"/>
      <c r="BB41" s="121">
        <f t="shared" ca="1" si="49"/>
        <v>0</v>
      </c>
      <c r="BC41" s="105">
        <f ca="1">IFERROR(IF(BC$16&gt;0,(
   MAX('2ª EVA'!BC41,'2ª EVA'!BD41)*'2ª EVA'!BC$16 +
   '3ª EVA-solo'!BC41*'3ª EVA-solo'!BC$13
)
/('2ª EVA'!BC$16+'3ª EVA '!BC$13),""),"")</f>
        <v>0</v>
      </c>
      <c r="BD41" s="122"/>
      <c r="BE41" s="105">
        <f ca="1">IFERROR(IF(BE$16&gt;0,(
   MAX('2ª EVA'!BE41,'2ª EVA'!BF41)*'2ª EVA'!BE$16 +
   '3ª EVA-solo'!BE41*'3ª EVA-solo'!BE$13
)
/('2ª EVA'!BE$16+'3ª EVA '!BE$13),""),"")</f>
        <v>0</v>
      </c>
      <c r="BF41" s="122"/>
      <c r="BG41" s="105">
        <f ca="1">IFERROR(IF(BG$16&gt;0,(
   MAX('2ª EVA'!BG41,'2ª EVA'!BH41)*'2ª EVA'!BG$16 +
   '3ª EVA-solo'!BG41*'3ª EVA-solo'!BG$13
)
/('2ª EVA'!BG$16+'3ª EVA '!BG$13),""),"")</f>
        <v>0</v>
      </c>
      <c r="BH41" s="122"/>
      <c r="BI41" s="105">
        <f ca="1">IFERROR(IF(BI$16&gt;0,(
   MAX('2ª EVA'!BI41,'2ª EVA'!BJ41)*'2ª EVA'!BI$16 +
   '3ª EVA-solo'!BI41*'3ª EVA-solo'!BI$13
)
/('2ª EVA'!BI$16+'3ª EVA '!BI$13),""),"")</f>
        <v>0</v>
      </c>
      <c r="BJ41" s="122"/>
      <c r="BK41" s="105" t="str">
        <f>IFERROR(IF(BK$16&gt;0,(
   MAX('2ª EVA'!BK41,'2ª EVA'!BL41)*'2ª EVA'!BK$16 +
   '3ª EVA-solo'!BK41*'3ª EVA-solo'!BK$13
)
/('2ª EVA'!BK$16+'3ª EVA '!BK$13),""),"")</f>
        <v/>
      </c>
      <c r="BL41" s="122"/>
      <c r="BM41" s="105" t="str">
        <f>IFERROR(IF(BM$16&gt;0,(
   MAX('2ª EVA'!BM41,'2ª EVA'!BN41)*'2ª EVA'!BM$16 +
   '3ª EVA-solo'!BM41*'3ª EVA-solo'!BM$13
)
/('2ª EVA'!BM$16+'3ª EVA '!BM$13),""),"")</f>
        <v/>
      </c>
      <c r="BN41" s="122"/>
      <c r="BO41" s="121">
        <f t="shared" ca="1" si="50"/>
        <v>0</v>
      </c>
      <c r="BP41" s="105">
        <f ca="1">IFERROR(IF(BP$16&gt;0,(
   MAX('2ª EVA'!BP41,'2ª EVA'!BQ41)*'2ª EVA'!BP$16 +
   '3ª EVA-solo'!BP41*'3ª EVA-solo'!BP$13
)
/('2ª EVA'!BP$16+'3ª EVA '!BP$13),""),"")</f>
        <v>0</v>
      </c>
      <c r="BQ41" s="122"/>
      <c r="BR41" s="105" t="str">
        <f>IFERROR(IF(BR$16&gt;0,(
   MAX('2ª EVA'!BR41,'2ª EVA'!BS41)*'2ª EVA'!BR$16 +
   '3ª EVA-solo'!BR41*'3ª EVA-solo'!BR$13
)
/('2ª EVA'!BR$16+'3ª EVA '!BR$13),""),"")</f>
        <v/>
      </c>
      <c r="BS41" s="122"/>
      <c r="BT41" s="105" t="str">
        <f>IFERROR(IF(BT$16&gt;0,(
   MAX('2ª EVA'!BT41,'2ª EVA'!BU41)*'2ª EVA'!BT$16 +
   '3ª EVA-solo'!BT41*'3ª EVA-solo'!BT$13
)
/('2ª EVA'!BT$16+'3ª EVA '!BT$13),""),"")</f>
        <v/>
      </c>
      <c r="BU41" s="122"/>
      <c r="BV41" s="105" t="str">
        <f>IFERROR(IF(BV$16&gt;0,(
   MAX('2ª EVA'!BV41,'2ª EVA'!BW41)*'2ª EVA'!BV$16 +
   '3ª EVA-solo'!BV41*'3ª EVA-solo'!BV$13
)
/('2ª EVA'!BV$16+'3ª EVA '!BV$13),""),"")</f>
        <v/>
      </c>
      <c r="BW41" s="122"/>
      <c r="BX41" s="105" t="str">
        <f>IFERROR(IF(BX$16&gt;0,(
   MAX('2ª EVA'!BX41,'2ª EVA'!BY41)*'2ª EVA'!BX$16 +
   '3ª EVA-solo'!BX41*'3ª EVA-solo'!BX$13
)
/('2ª EVA'!BX$16+'3ª EVA '!BX$13),""),"")</f>
        <v/>
      </c>
      <c r="BY41" s="122"/>
      <c r="BZ41" s="105" t="str">
        <f>IFERROR(IF(BZ$16&gt;0,(
   MAX('2ª EVA'!BZ41,'2ª EVA'!CA41)*'2ª EVA'!BZ$16 +
   '2ª EVA-solo'!BZ41*'2ª EVA-solo'!BZ$13
)
/('2ª EVA'!BZ$16+'3ª EVA '!BZ$13),""),"")</f>
        <v/>
      </c>
      <c r="CA41" s="122"/>
      <c r="CB41" s="136">
        <f t="shared" ca="1" si="51"/>
        <v>0</v>
      </c>
    </row>
    <row r="42" spans="1:80" ht="18" x14ac:dyDescent="0.25">
      <c r="A42" s="65">
        <v>0</v>
      </c>
      <c r="B42" s="121">
        <f t="shared" ca="1" si="45"/>
        <v>0</v>
      </c>
      <c r="C42" s="105">
        <f ca="1">IFERROR(IF(C$16&gt;0,(
   MAX('2ª EVA'!C42,'2ª EVA'!D42)*'2ª EVA'!C$16 +
   '3ª EVA-solo'!C42*'3ª EVA-solo'!C$13
)
/('2ª EVA'!C$16+'3ª EVA '!C$13),""),"")</f>
        <v>0</v>
      </c>
      <c r="D42" s="122"/>
      <c r="E42" s="105">
        <f ca="1">IFERROR(IF(E$16&gt;0,(
   MAX('2ª EVA'!E42,'2ª EVA'!F42)*'2ª EVA'!E$16 +
   '3ª EVA-solo'!E42*'3ª EVA-solo'!E$13
)
/('2ª EVA'!E$16+'3ª EVA '!E$13),""),"")</f>
        <v>0</v>
      </c>
      <c r="F42" s="122"/>
      <c r="G42" s="105">
        <f ca="1">IFERROR(IF(G$16&gt;0,(
   MAX('2ª EVA'!G42,'2ª EVA'!H42)*'2ª EVA'!G$16 +
   '3ª EVA-solo'!G42*'3ª EVA-solo'!G$13
)
/('2ª EVA'!G$16+'3ª EVA '!G$13),""),"")</f>
        <v>0</v>
      </c>
      <c r="H42" s="122"/>
      <c r="I42" s="105">
        <f ca="1">IFERROR(IF(I$16&gt;0,(
   MAX('2ª EVA'!I42,'2ª EVA'!J42)*'2ª EVA'!I$16 +
   '3ª EVA-solo'!I42*'3ª EVA-solo'!I$13
)
/('2ª EVA'!I$16+'3ª EVA '!I$13),""),"")</f>
        <v>0</v>
      </c>
      <c r="J42" s="122"/>
      <c r="K42" s="105">
        <f ca="1">IFERROR(IF(K$16&gt;0,(
   MAX('2ª EVA'!K42,'2ª EVA'!L42)*'2ª EVA'!K$16 +
   '3ª EVA-solo'!K42*'3ª EVA-solo'!K$13
)
/('2ª EVA'!K$16+'3ª EVA '!K$13),""),"")</f>
        <v>0</v>
      </c>
      <c r="L42" s="122"/>
      <c r="M42" s="105" t="str">
        <f>IFERROR(IF(M$16&gt;0,(
   MAX('2ª EVA'!M42,'2ª EVA'!N42)*'2ª EVA'!M$16 +
   '3ª EVA-solo'!M42*'3ª EVA-solo'!M$13
)
/('2ª EVA'!M$16+'3ª EVA '!M$13),""),"")</f>
        <v/>
      </c>
      <c r="N42" s="122"/>
      <c r="O42" s="121">
        <f t="shared" ca="1" si="46"/>
        <v>0</v>
      </c>
      <c r="P42" s="105">
        <f ca="1">IFERROR(IF(P$16&gt;0,(
   MAX('2ª EVA'!P42,'2ª EVA'!Q42)*'2ª EVA'!P$16 +
   '3ª EVA-solo'!P42*'3ª EVA-solo'!P$13
)
/('2ª EVA'!P$16+'3ª EVA '!P$13),""),"")</f>
        <v>0</v>
      </c>
      <c r="Q42" s="122"/>
      <c r="R42" s="105">
        <f ca="1">IFERROR(IF(R$16&gt;0,(
   MAX('2ª EVA'!R42,'2ª EVA'!S42)*'2ª EVA'!R$16 +
   '3ª EVA-solo'!R42*'3ª EVA-solo'!R$13
)
/('2ª EVA'!R$16+'3ª EVA '!R$13),""),"")</f>
        <v>0</v>
      </c>
      <c r="S42" s="122"/>
      <c r="T42" s="105">
        <f ca="1">IFERROR(IF(T$16&gt;0,(
   MAX('2ª EVA'!T42,'2ª EVA'!U42)*'2ª EVA'!T$16 +
   '3ª EVA-solo'!T42*'3ª EVA-solo'!T$13
)
/('2ª EVA'!T$16+'3ª EVA '!T$13),""),"")</f>
        <v>0</v>
      </c>
      <c r="U42" s="122"/>
      <c r="V42" s="105">
        <f ca="1">IFERROR(IF(V$16&gt;0,(
   MAX('2ª EVA'!V42,'2ª EVA'!W42)*'2ª EVA'!V$16 +
   '3ª EVA-solo'!V42*'3ª EVA-solo'!V$13
)
/('2ª EVA'!V$16+'3ª EVA '!V$13),""),"")</f>
        <v>0</v>
      </c>
      <c r="W42" s="122"/>
      <c r="X42" s="105">
        <f ca="1">IFERROR(IF(X$16&gt;0,(
   MAX('2ª EVA'!X42,'2ª EVA'!Y42)*'2ª EVA'!X$16 +
   '3ª EVA-solo'!X42*'3ª EVA-solo'!X$13
)
/('2ª EVA'!X$16+'3ª EVA '!X$13),""),"")</f>
        <v>0</v>
      </c>
      <c r="Y42" s="122"/>
      <c r="Z42" s="105" t="str">
        <f>IFERROR(IF(Z$16&gt;0,(
   MAX('2ª EVA'!Z42,'2ª EVA'!AA42)*'2ª EVA'!Z$16 +
   '3ª EVA-solo'!Z42*'3ª EVA-solo'!Z$13
)
/('2ª EVA'!Z$16+'3ª EVA '!Z$13),""),"")</f>
        <v/>
      </c>
      <c r="AA42" s="122"/>
      <c r="AB42" s="121">
        <f t="shared" ca="1" si="47"/>
        <v>0</v>
      </c>
      <c r="AC42" s="105">
        <f ca="1">IFERROR(IF(AC$16&gt;0,(
   MAX('2ª EVA'!AC42,'2ª EVA'!AD42)*'2ª EVA'!AC$16 +
   '3ª EVA-solo'!AC42*'3ª EVA-solo'!AC$13
)
/('2ª EVA'!AC$16+'3ª EVA '!AC$13),""),"")</f>
        <v>0</v>
      </c>
      <c r="AD42" s="122"/>
      <c r="AE42" s="105" t="str">
        <f>IFERROR(IF(AE$16&gt;0,(
   MAX('2ª EVA'!AE42,'2ª EVA'!AF42)*'2ª EVA'!AE$16 +
   '3ª EVA-solo'!AE42*'3ª EVA-solo'!AE$13
)
/('2ª EVA'!AE$16+'3ª EVA '!AE$13),""),"")</f>
        <v/>
      </c>
      <c r="AF42" s="122"/>
      <c r="AG42" s="105">
        <f ca="1">IFERROR(IF(AG$16&gt;0,(
   MAX('2ª EVA'!AG42,'2ª EVA'!AH42)*'2ª EVA'!AG$16 +
   '3ª EVA-solo'!AG42*'3ª EVA-solo'!AG$13
)
/('2ª EVA'!AG$16+'3ª EVA '!AG$13),""),"")</f>
        <v>0</v>
      </c>
      <c r="AH42" s="122"/>
      <c r="AI42" s="105">
        <f ca="1">IFERROR(IF(AI$16&gt;0,(
   MAX('2ª EVA'!AI42,'2ª EVA'!AJ42)*'2ª EVA'!AI$16 +
   '3ª EVA-solo'!AI42*'3ª EVA-solo'!AI$13
)
/('2ª EVA'!AI$16+'3ª EVA '!AI$13),""),"")</f>
        <v>0</v>
      </c>
      <c r="AJ42" s="122"/>
      <c r="AK42" s="105">
        <f ca="1">IFERROR(IF(AK$16&gt;0,(
   MAX('2ª EVA'!AK42,'2ª EVA'!AL42)*'2ª EVA'!AK$16 +
   '3ª EVA-solo'!AK42*'3ª EVA-solo'!AK$13
)
/('2ª EVA'!AK$16+'3ª EVA '!AK$13),""),"")</f>
        <v>0</v>
      </c>
      <c r="AL42" s="122"/>
      <c r="AM42" s="105" t="str">
        <f>IFERROR(IF(AM$16&gt;0,(
   MAX('2ª EVA'!AM42,'2ª EVA'!AN42)*'2ª EVA'!AM$16 +
   '3ª EVA-solo'!AM42*'3ª EVA-solo'!AM$13
)
/('2ª EVA'!AM$16+'3ª EVA '!AM$13),""),"")</f>
        <v/>
      </c>
      <c r="AN42" s="122"/>
      <c r="AO42" s="121">
        <f t="shared" ca="1" si="48"/>
        <v>0</v>
      </c>
      <c r="AP42" s="105">
        <f ca="1">IFERROR(IF(AP$16&gt;0,(
   MAX('2ª EVA'!AP42,'2ª EVA'!AQ42)*'2ª EVA'!AP$16 +
   '3ª EVA-solo'!AP42*'3ª EVA-solo'!AP$13
)
/('2ª EVA'!AP$16+'3ª EVA '!AP$13),""),"")</f>
        <v>0</v>
      </c>
      <c r="AQ42" s="122"/>
      <c r="AR42" s="105">
        <f ca="1">IFERROR(IF(AR$16&gt;0,(
   MAX('2ª EVA'!AR42,'2ª EVA'!AS42)*'2ª EVA'!AR$16 +
   '3ª EVA-solo'!AR42*'3ª EVA-solo'!AR$13
)
/('2ª EVA'!AR$16+'3ª EVA '!AR$13),""),"")</f>
        <v>0</v>
      </c>
      <c r="AS42" s="122"/>
      <c r="AT42" s="105">
        <f ca="1">IFERROR(IF(AT$16&gt;0,(
   MAX('2ª EVA'!AT42,'2ª EVA'!AU42)*'2ª EVA'!AT$16 +
   '3ª EVA-solo'!AT42*'3ª EVA-solo'!AT$13
)
/('2ª EVA'!AT$16+'3ª EVA '!AT$13),""),"")</f>
        <v>0</v>
      </c>
      <c r="AU42" s="122"/>
      <c r="AV42" s="105">
        <f ca="1">IFERROR(IF(AV$16&gt;0,(
   MAX('2ª EVA'!AV42,'2ª EVA'!AW42)*'2ª EVA'!AV$16 +
   '3ª EVA-solo'!AV42*'3ª EVA-solo'!AV$13
)
/('2ª EVA'!AV$16+'3ª EVA '!AV$13),""),"")</f>
        <v>0</v>
      </c>
      <c r="AW42" s="122"/>
      <c r="AX42" s="105">
        <f ca="1">IFERROR(IF(AX$16&gt;0,(
   MAX('2ª EVA'!AX42,'2ª EVA'!AY42)*'2ª EVA'!AX$16 +
   '3ª EVA-solo'!AX42*'3ª EVA-solo'!AX$13
)
/('2ª EVA'!AX$16+'3ª EVA '!AX$13),""),"")</f>
        <v>0</v>
      </c>
      <c r="AY42" s="122"/>
      <c r="AZ42" s="105" t="str">
        <f>IFERROR(IF(AZ$16&gt;0,(
   MAX('2ª EVA'!AZ42,'2ª EVA'!BA42)*'2ª EVA'!AZ$16 +
   '3ª EVA-solo'!AZ42*'3ª EVA-solo'!AZ$13
)
/('2ª EVA'!AZ$16+'3ª EVA '!AZ$13),""),"")</f>
        <v/>
      </c>
      <c r="BA42" s="122"/>
      <c r="BB42" s="121">
        <f t="shared" ca="1" si="49"/>
        <v>0</v>
      </c>
      <c r="BC42" s="105">
        <f ca="1">IFERROR(IF(BC$16&gt;0,(
   MAX('2ª EVA'!BC42,'2ª EVA'!BD42)*'2ª EVA'!BC$16 +
   '3ª EVA-solo'!BC42*'3ª EVA-solo'!BC$13
)
/('2ª EVA'!BC$16+'3ª EVA '!BC$13),""),"")</f>
        <v>0</v>
      </c>
      <c r="BD42" s="122"/>
      <c r="BE42" s="105">
        <f ca="1">IFERROR(IF(BE$16&gt;0,(
   MAX('2ª EVA'!BE42,'2ª EVA'!BF42)*'2ª EVA'!BE$16 +
   '3ª EVA-solo'!BE42*'3ª EVA-solo'!BE$13
)
/('2ª EVA'!BE$16+'3ª EVA '!BE$13),""),"")</f>
        <v>0</v>
      </c>
      <c r="BF42" s="122"/>
      <c r="BG42" s="105">
        <f ca="1">IFERROR(IF(BG$16&gt;0,(
   MAX('2ª EVA'!BG42,'2ª EVA'!BH42)*'2ª EVA'!BG$16 +
   '3ª EVA-solo'!BG42*'3ª EVA-solo'!BG$13
)
/('2ª EVA'!BG$16+'3ª EVA '!BG$13),""),"")</f>
        <v>0</v>
      </c>
      <c r="BH42" s="122"/>
      <c r="BI42" s="105">
        <f ca="1">IFERROR(IF(BI$16&gt;0,(
   MAX('2ª EVA'!BI42,'2ª EVA'!BJ42)*'2ª EVA'!BI$16 +
   '3ª EVA-solo'!BI42*'3ª EVA-solo'!BI$13
)
/('2ª EVA'!BI$16+'3ª EVA '!BI$13),""),"")</f>
        <v>0</v>
      </c>
      <c r="BJ42" s="122"/>
      <c r="BK42" s="105" t="str">
        <f>IFERROR(IF(BK$16&gt;0,(
   MAX('2ª EVA'!BK42,'2ª EVA'!BL42)*'2ª EVA'!BK$16 +
   '3ª EVA-solo'!BK42*'3ª EVA-solo'!BK$13
)
/('2ª EVA'!BK$16+'3ª EVA '!BK$13),""),"")</f>
        <v/>
      </c>
      <c r="BL42" s="122"/>
      <c r="BM42" s="105" t="str">
        <f>IFERROR(IF(BM$16&gt;0,(
   MAX('2ª EVA'!BM42,'2ª EVA'!BN42)*'2ª EVA'!BM$16 +
   '3ª EVA-solo'!BM42*'3ª EVA-solo'!BM$13
)
/('2ª EVA'!BM$16+'3ª EVA '!BM$13),""),"")</f>
        <v/>
      </c>
      <c r="BN42" s="122"/>
      <c r="BO42" s="121">
        <f t="shared" ca="1" si="50"/>
        <v>0</v>
      </c>
      <c r="BP42" s="105">
        <f ca="1">IFERROR(IF(BP$16&gt;0,(
   MAX('2ª EVA'!BP42,'2ª EVA'!BQ42)*'2ª EVA'!BP$16 +
   '3ª EVA-solo'!BP42*'3ª EVA-solo'!BP$13
)
/('2ª EVA'!BP$16+'3ª EVA '!BP$13),""),"")</f>
        <v>0</v>
      </c>
      <c r="BQ42" s="122"/>
      <c r="BR42" s="105" t="str">
        <f>IFERROR(IF(BR$16&gt;0,(
   MAX('2ª EVA'!BR42,'2ª EVA'!BS42)*'2ª EVA'!BR$16 +
   '3ª EVA-solo'!BR42*'3ª EVA-solo'!BR$13
)
/('2ª EVA'!BR$16+'3ª EVA '!BR$13),""),"")</f>
        <v/>
      </c>
      <c r="BS42" s="122"/>
      <c r="BT42" s="105" t="str">
        <f>IFERROR(IF(BT$16&gt;0,(
   MAX('2ª EVA'!BT42,'2ª EVA'!BU42)*'2ª EVA'!BT$16 +
   '3ª EVA-solo'!BT42*'3ª EVA-solo'!BT$13
)
/('2ª EVA'!BT$16+'3ª EVA '!BT$13),""),"")</f>
        <v/>
      </c>
      <c r="BU42" s="122"/>
      <c r="BV42" s="105" t="str">
        <f>IFERROR(IF(BV$16&gt;0,(
   MAX('2ª EVA'!BV42,'2ª EVA'!BW42)*'2ª EVA'!BV$16 +
   '3ª EVA-solo'!BV42*'3ª EVA-solo'!BV$13
)
/('2ª EVA'!BV$16+'3ª EVA '!BV$13),""),"")</f>
        <v/>
      </c>
      <c r="BW42" s="122"/>
      <c r="BX42" s="105" t="str">
        <f>IFERROR(IF(BX$16&gt;0,(
   MAX('2ª EVA'!BX42,'2ª EVA'!BY42)*'2ª EVA'!BX$16 +
   '3ª EVA-solo'!BX42*'3ª EVA-solo'!BX$13
)
/('2ª EVA'!BX$16+'3ª EVA '!BX$13),""),"")</f>
        <v/>
      </c>
      <c r="BY42" s="122"/>
      <c r="BZ42" s="105" t="str">
        <f>IFERROR(IF(BZ$16&gt;0,(
   MAX('2ª EVA'!BZ42,'2ª EVA'!CA42)*'2ª EVA'!BZ$16 +
   '2ª EVA-solo'!BZ42*'2ª EVA-solo'!BZ$13
)
/('2ª EVA'!BZ$16+'3ª EVA '!BZ$13),""),"")</f>
        <v/>
      </c>
      <c r="CA42" s="122"/>
      <c r="CB42" s="136">
        <f t="shared" ca="1" si="51"/>
        <v>0</v>
      </c>
    </row>
    <row r="43" spans="1:80" ht="18" x14ac:dyDescent="0.25">
      <c r="A43" s="65">
        <v>0</v>
      </c>
      <c r="B43" s="121">
        <f t="shared" ca="1" si="45"/>
        <v>0</v>
      </c>
      <c r="C43" s="105">
        <f ca="1">IFERROR(IF(C$16&gt;0,(
   MAX('2ª EVA'!C43,'2ª EVA'!D43)*'2ª EVA'!C$16 +
   '3ª EVA-solo'!C43*'3ª EVA-solo'!C$13
)
/('2ª EVA'!C$16+'3ª EVA '!C$13),""),"")</f>
        <v>0</v>
      </c>
      <c r="D43" s="122"/>
      <c r="E43" s="105">
        <f ca="1">IFERROR(IF(E$16&gt;0,(
   MAX('2ª EVA'!E43,'2ª EVA'!F43)*'2ª EVA'!E$16 +
   '3ª EVA-solo'!E43*'3ª EVA-solo'!E$13
)
/('2ª EVA'!E$16+'3ª EVA '!E$13),""),"")</f>
        <v>0</v>
      </c>
      <c r="F43" s="122"/>
      <c r="G43" s="105">
        <f ca="1">IFERROR(IF(G$16&gt;0,(
   MAX('2ª EVA'!G43,'2ª EVA'!H43)*'2ª EVA'!G$16 +
   '3ª EVA-solo'!G43*'3ª EVA-solo'!G$13
)
/('2ª EVA'!G$16+'3ª EVA '!G$13),""),"")</f>
        <v>0</v>
      </c>
      <c r="H43" s="122"/>
      <c r="I43" s="105">
        <f ca="1">IFERROR(IF(I$16&gt;0,(
   MAX('2ª EVA'!I43,'2ª EVA'!J43)*'2ª EVA'!I$16 +
   '3ª EVA-solo'!I43*'3ª EVA-solo'!I$13
)
/('2ª EVA'!I$16+'3ª EVA '!I$13),""),"")</f>
        <v>0</v>
      </c>
      <c r="J43" s="122"/>
      <c r="K43" s="105">
        <f ca="1">IFERROR(IF(K$16&gt;0,(
   MAX('2ª EVA'!K43,'2ª EVA'!L43)*'2ª EVA'!K$16 +
   '3ª EVA-solo'!K43*'3ª EVA-solo'!K$13
)
/('2ª EVA'!K$16+'3ª EVA '!K$13),""),"")</f>
        <v>0</v>
      </c>
      <c r="L43" s="122"/>
      <c r="M43" s="105" t="str">
        <f>IFERROR(IF(M$16&gt;0,(
   MAX('2ª EVA'!M43,'2ª EVA'!N43)*'2ª EVA'!M$16 +
   '3ª EVA-solo'!M43*'3ª EVA-solo'!M$13
)
/('2ª EVA'!M$16+'3ª EVA '!M$13),""),"")</f>
        <v/>
      </c>
      <c r="N43" s="122"/>
      <c r="O43" s="121">
        <f t="shared" ca="1" si="46"/>
        <v>0</v>
      </c>
      <c r="P43" s="105">
        <f ca="1">IFERROR(IF(P$16&gt;0,(
   MAX('2ª EVA'!P43,'2ª EVA'!Q43)*'2ª EVA'!P$16 +
   '3ª EVA-solo'!P43*'3ª EVA-solo'!P$13
)
/('2ª EVA'!P$16+'3ª EVA '!P$13),""),"")</f>
        <v>0</v>
      </c>
      <c r="Q43" s="122"/>
      <c r="R43" s="105">
        <f ca="1">IFERROR(IF(R$16&gt;0,(
   MAX('2ª EVA'!R43,'2ª EVA'!S43)*'2ª EVA'!R$16 +
   '3ª EVA-solo'!R43*'3ª EVA-solo'!R$13
)
/('2ª EVA'!R$16+'3ª EVA '!R$13),""),"")</f>
        <v>0</v>
      </c>
      <c r="S43" s="122"/>
      <c r="T43" s="105">
        <f ca="1">IFERROR(IF(T$16&gt;0,(
   MAX('2ª EVA'!T43,'2ª EVA'!U43)*'2ª EVA'!T$16 +
   '3ª EVA-solo'!T43*'3ª EVA-solo'!T$13
)
/('2ª EVA'!T$16+'3ª EVA '!T$13),""),"")</f>
        <v>0</v>
      </c>
      <c r="U43" s="122"/>
      <c r="V43" s="105">
        <f ca="1">IFERROR(IF(V$16&gt;0,(
   MAX('2ª EVA'!V43,'2ª EVA'!W43)*'2ª EVA'!V$16 +
   '3ª EVA-solo'!V43*'3ª EVA-solo'!V$13
)
/('2ª EVA'!V$16+'3ª EVA '!V$13),""),"")</f>
        <v>0</v>
      </c>
      <c r="W43" s="122"/>
      <c r="X43" s="105">
        <f ca="1">IFERROR(IF(X$16&gt;0,(
   MAX('2ª EVA'!X43,'2ª EVA'!Y43)*'2ª EVA'!X$16 +
   '3ª EVA-solo'!X43*'3ª EVA-solo'!X$13
)
/('2ª EVA'!X$16+'3ª EVA '!X$13),""),"")</f>
        <v>0</v>
      </c>
      <c r="Y43" s="122"/>
      <c r="Z43" s="105" t="str">
        <f>IFERROR(IF(Z$16&gt;0,(
   MAX('2ª EVA'!Z43,'2ª EVA'!AA43)*'2ª EVA'!Z$16 +
   '3ª EVA-solo'!Z43*'3ª EVA-solo'!Z$13
)
/('2ª EVA'!Z$16+'3ª EVA '!Z$13),""),"")</f>
        <v/>
      </c>
      <c r="AA43" s="122"/>
      <c r="AB43" s="121">
        <f t="shared" ca="1" si="47"/>
        <v>0</v>
      </c>
      <c r="AC43" s="105">
        <f ca="1">IFERROR(IF(AC$16&gt;0,(
   MAX('2ª EVA'!AC43,'2ª EVA'!AD43)*'2ª EVA'!AC$16 +
   '3ª EVA-solo'!AC43*'3ª EVA-solo'!AC$13
)
/('2ª EVA'!AC$16+'3ª EVA '!AC$13),""),"")</f>
        <v>0</v>
      </c>
      <c r="AD43" s="122"/>
      <c r="AE43" s="105" t="str">
        <f>IFERROR(IF(AE$16&gt;0,(
   MAX('2ª EVA'!AE43,'2ª EVA'!AF43)*'2ª EVA'!AE$16 +
   '3ª EVA-solo'!AE43*'3ª EVA-solo'!AE$13
)
/('2ª EVA'!AE$16+'3ª EVA '!AE$13),""),"")</f>
        <v/>
      </c>
      <c r="AF43" s="122"/>
      <c r="AG43" s="105">
        <f ca="1">IFERROR(IF(AG$16&gt;0,(
   MAX('2ª EVA'!AG43,'2ª EVA'!AH43)*'2ª EVA'!AG$16 +
   '3ª EVA-solo'!AG43*'3ª EVA-solo'!AG$13
)
/('2ª EVA'!AG$16+'3ª EVA '!AG$13),""),"")</f>
        <v>0</v>
      </c>
      <c r="AH43" s="122"/>
      <c r="AI43" s="105">
        <f ca="1">IFERROR(IF(AI$16&gt;0,(
   MAX('2ª EVA'!AI43,'2ª EVA'!AJ43)*'2ª EVA'!AI$16 +
   '3ª EVA-solo'!AI43*'3ª EVA-solo'!AI$13
)
/('2ª EVA'!AI$16+'3ª EVA '!AI$13),""),"")</f>
        <v>0</v>
      </c>
      <c r="AJ43" s="122"/>
      <c r="AK43" s="105">
        <f ca="1">IFERROR(IF(AK$16&gt;0,(
   MAX('2ª EVA'!AK43,'2ª EVA'!AL43)*'2ª EVA'!AK$16 +
   '3ª EVA-solo'!AK43*'3ª EVA-solo'!AK$13
)
/('2ª EVA'!AK$16+'3ª EVA '!AK$13),""),"")</f>
        <v>0</v>
      </c>
      <c r="AL43" s="122"/>
      <c r="AM43" s="105" t="str">
        <f>IFERROR(IF(AM$16&gt;0,(
   MAX('2ª EVA'!AM43,'2ª EVA'!AN43)*'2ª EVA'!AM$16 +
   '3ª EVA-solo'!AM43*'3ª EVA-solo'!AM$13
)
/('2ª EVA'!AM$16+'3ª EVA '!AM$13),""),"")</f>
        <v/>
      </c>
      <c r="AN43" s="122"/>
      <c r="AO43" s="121">
        <f t="shared" ca="1" si="48"/>
        <v>0</v>
      </c>
      <c r="AP43" s="105">
        <f ca="1">IFERROR(IF(AP$16&gt;0,(
   MAX('2ª EVA'!AP43,'2ª EVA'!AQ43)*'2ª EVA'!AP$16 +
   '3ª EVA-solo'!AP43*'3ª EVA-solo'!AP$13
)
/('2ª EVA'!AP$16+'3ª EVA '!AP$13),""),"")</f>
        <v>0</v>
      </c>
      <c r="AQ43" s="122"/>
      <c r="AR43" s="105">
        <f ca="1">IFERROR(IF(AR$16&gt;0,(
   MAX('2ª EVA'!AR43,'2ª EVA'!AS43)*'2ª EVA'!AR$16 +
   '3ª EVA-solo'!AR43*'3ª EVA-solo'!AR$13
)
/('2ª EVA'!AR$16+'3ª EVA '!AR$13),""),"")</f>
        <v>0</v>
      </c>
      <c r="AS43" s="122"/>
      <c r="AT43" s="105">
        <f ca="1">IFERROR(IF(AT$16&gt;0,(
   MAX('2ª EVA'!AT43,'2ª EVA'!AU43)*'2ª EVA'!AT$16 +
   '3ª EVA-solo'!AT43*'3ª EVA-solo'!AT$13
)
/('2ª EVA'!AT$16+'3ª EVA '!AT$13),""),"")</f>
        <v>0</v>
      </c>
      <c r="AU43" s="122"/>
      <c r="AV43" s="105">
        <f ca="1">IFERROR(IF(AV$16&gt;0,(
   MAX('2ª EVA'!AV43,'2ª EVA'!AW43)*'2ª EVA'!AV$16 +
   '3ª EVA-solo'!AV43*'3ª EVA-solo'!AV$13
)
/('2ª EVA'!AV$16+'3ª EVA '!AV$13),""),"")</f>
        <v>0</v>
      </c>
      <c r="AW43" s="122"/>
      <c r="AX43" s="105">
        <f ca="1">IFERROR(IF(AX$16&gt;0,(
   MAX('2ª EVA'!AX43,'2ª EVA'!AY43)*'2ª EVA'!AX$16 +
   '3ª EVA-solo'!AX43*'3ª EVA-solo'!AX$13
)
/('2ª EVA'!AX$16+'3ª EVA '!AX$13),""),"")</f>
        <v>0</v>
      </c>
      <c r="AY43" s="122"/>
      <c r="AZ43" s="105" t="str">
        <f>IFERROR(IF(AZ$16&gt;0,(
   MAX('2ª EVA'!AZ43,'2ª EVA'!BA43)*'2ª EVA'!AZ$16 +
   '3ª EVA-solo'!AZ43*'3ª EVA-solo'!AZ$13
)
/('2ª EVA'!AZ$16+'3ª EVA '!AZ$13),""),"")</f>
        <v/>
      </c>
      <c r="BA43" s="122"/>
      <c r="BB43" s="121">
        <f t="shared" ca="1" si="49"/>
        <v>0</v>
      </c>
      <c r="BC43" s="105">
        <f ca="1">IFERROR(IF(BC$16&gt;0,(
   MAX('2ª EVA'!BC43,'2ª EVA'!BD43)*'2ª EVA'!BC$16 +
   '3ª EVA-solo'!BC43*'3ª EVA-solo'!BC$13
)
/('2ª EVA'!BC$16+'3ª EVA '!BC$13),""),"")</f>
        <v>0</v>
      </c>
      <c r="BD43" s="122"/>
      <c r="BE43" s="105">
        <f ca="1">IFERROR(IF(BE$16&gt;0,(
   MAX('2ª EVA'!BE43,'2ª EVA'!BF43)*'2ª EVA'!BE$16 +
   '3ª EVA-solo'!BE43*'3ª EVA-solo'!BE$13
)
/('2ª EVA'!BE$16+'3ª EVA '!BE$13),""),"")</f>
        <v>0</v>
      </c>
      <c r="BF43" s="122"/>
      <c r="BG43" s="105">
        <f ca="1">IFERROR(IF(BG$16&gt;0,(
   MAX('2ª EVA'!BG43,'2ª EVA'!BH43)*'2ª EVA'!BG$16 +
   '3ª EVA-solo'!BG43*'3ª EVA-solo'!BG$13
)
/('2ª EVA'!BG$16+'3ª EVA '!BG$13),""),"")</f>
        <v>0</v>
      </c>
      <c r="BH43" s="122"/>
      <c r="BI43" s="105">
        <f ca="1">IFERROR(IF(BI$16&gt;0,(
   MAX('2ª EVA'!BI43,'2ª EVA'!BJ43)*'2ª EVA'!BI$16 +
   '3ª EVA-solo'!BI43*'3ª EVA-solo'!BI$13
)
/('2ª EVA'!BI$16+'3ª EVA '!BI$13),""),"")</f>
        <v>0</v>
      </c>
      <c r="BJ43" s="122"/>
      <c r="BK43" s="105" t="str">
        <f>IFERROR(IF(BK$16&gt;0,(
   MAX('2ª EVA'!BK43,'2ª EVA'!BL43)*'2ª EVA'!BK$16 +
   '3ª EVA-solo'!BK43*'3ª EVA-solo'!BK$13
)
/('2ª EVA'!BK$16+'3ª EVA '!BK$13),""),"")</f>
        <v/>
      </c>
      <c r="BL43" s="122"/>
      <c r="BM43" s="105" t="str">
        <f>IFERROR(IF(BM$16&gt;0,(
   MAX('2ª EVA'!BM43,'2ª EVA'!BN43)*'2ª EVA'!BM$16 +
   '3ª EVA-solo'!BM43*'3ª EVA-solo'!BM$13
)
/('2ª EVA'!BM$16+'3ª EVA '!BM$13),""),"")</f>
        <v/>
      </c>
      <c r="BN43" s="122"/>
      <c r="BO43" s="121">
        <f t="shared" ca="1" si="50"/>
        <v>0</v>
      </c>
      <c r="BP43" s="105">
        <f ca="1">IFERROR(IF(BP$16&gt;0,(
   MAX('2ª EVA'!BP43,'2ª EVA'!BQ43)*'2ª EVA'!BP$16 +
   '3ª EVA-solo'!BP43*'3ª EVA-solo'!BP$13
)
/('2ª EVA'!BP$16+'3ª EVA '!BP$13),""),"")</f>
        <v>0</v>
      </c>
      <c r="BQ43" s="122"/>
      <c r="BR43" s="105" t="str">
        <f>IFERROR(IF(BR$16&gt;0,(
   MAX('2ª EVA'!BR43,'2ª EVA'!BS43)*'2ª EVA'!BR$16 +
   '3ª EVA-solo'!BR43*'3ª EVA-solo'!BR$13
)
/('2ª EVA'!BR$16+'3ª EVA '!BR$13),""),"")</f>
        <v/>
      </c>
      <c r="BS43" s="122"/>
      <c r="BT43" s="105" t="str">
        <f>IFERROR(IF(BT$16&gt;0,(
   MAX('2ª EVA'!BT43,'2ª EVA'!BU43)*'2ª EVA'!BT$16 +
   '3ª EVA-solo'!BT43*'3ª EVA-solo'!BT$13
)
/('2ª EVA'!BT$16+'3ª EVA '!BT$13),""),"")</f>
        <v/>
      </c>
      <c r="BU43" s="122"/>
      <c r="BV43" s="105" t="str">
        <f>IFERROR(IF(BV$16&gt;0,(
   MAX('2ª EVA'!BV43,'2ª EVA'!BW43)*'2ª EVA'!BV$16 +
   '3ª EVA-solo'!BV43*'3ª EVA-solo'!BV$13
)
/('2ª EVA'!BV$16+'3ª EVA '!BV$13),""),"")</f>
        <v/>
      </c>
      <c r="BW43" s="122"/>
      <c r="BX43" s="105" t="str">
        <f>IFERROR(IF(BX$16&gt;0,(
   MAX('2ª EVA'!BX43,'2ª EVA'!BY43)*'2ª EVA'!BX$16 +
   '3ª EVA-solo'!BX43*'3ª EVA-solo'!BX$13
)
/('2ª EVA'!BX$16+'3ª EVA '!BX$13),""),"")</f>
        <v/>
      </c>
      <c r="BY43" s="122"/>
      <c r="BZ43" s="105" t="str">
        <f>IFERROR(IF(BZ$16&gt;0,(
   MAX('2ª EVA'!BZ43,'2ª EVA'!CA43)*'2ª EVA'!BZ$16 +
   '2ª EVA-solo'!BZ43*'2ª EVA-solo'!BZ$13
)
/('2ª EVA'!BZ$16+'3ª EVA '!BZ$13),""),"")</f>
        <v/>
      </c>
      <c r="CA43" s="122"/>
      <c r="CB43" s="136">
        <f t="shared" ca="1" si="51"/>
        <v>0</v>
      </c>
    </row>
    <row r="44" spans="1:80" ht="18" x14ac:dyDescent="0.25">
      <c r="A44" s="65">
        <v>0</v>
      </c>
      <c r="B44" s="121">
        <f t="shared" ca="1" si="45"/>
        <v>0</v>
      </c>
      <c r="C44" s="105">
        <f ca="1">IFERROR(IF(C$16&gt;0,(
   MAX('2ª EVA'!C44,'2ª EVA'!D44)*'2ª EVA'!C$16 +
   '3ª EVA-solo'!C44*'3ª EVA-solo'!C$13
)
/('2ª EVA'!C$16+'3ª EVA '!C$13),""),"")</f>
        <v>0</v>
      </c>
      <c r="D44" s="122"/>
      <c r="E44" s="105">
        <f ca="1">IFERROR(IF(E$16&gt;0,(
   MAX('2ª EVA'!E44,'2ª EVA'!F44)*'2ª EVA'!E$16 +
   '3ª EVA-solo'!E44*'3ª EVA-solo'!E$13
)
/('2ª EVA'!E$16+'3ª EVA '!E$13),""),"")</f>
        <v>0</v>
      </c>
      <c r="F44" s="122"/>
      <c r="G44" s="105">
        <f ca="1">IFERROR(IF(G$16&gt;0,(
   MAX('2ª EVA'!G44,'2ª EVA'!H44)*'2ª EVA'!G$16 +
   '3ª EVA-solo'!G44*'3ª EVA-solo'!G$13
)
/('2ª EVA'!G$16+'3ª EVA '!G$13),""),"")</f>
        <v>0</v>
      </c>
      <c r="H44" s="122"/>
      <c r="I44" s="105">
        <f ca="1">IFERROR(IF(I$16&gt;0,(
   MAX('2ª EVA'!I44,'2ª EVA'!J44)*'2ª EVA'!I$16 +
   '3ª EVA-solo'!I44*'3ª EVA-solo'!I$13
)
/('2ª EVA'!I$16+'3ª EVA '!I$13),""),"")</f>
        <v>0</v>
      </c>
      <c r="J44" s="122"/>
      <c r="K44" s="105">
        <f ca="1">IFERROR(IF(K$16&gt;0,(
   MAX('2ª EVA'!K44,'2ª EVA'!L44)*'2ª EVA'!K$16 +
   '3ª EVA-solo'!K44*'3ª EVA-solo'!K$13
)
/('2ª EVA'!K$16+'3ª EVA '!K$13),""),"")</f>
        <v>0</v>
      </c>
      <c r="L44" s="122"/>
      <c r="M44" s="105" t="str">
        <f>IFERROR(IF(M$16&gt;0,(
   MAX('2ª EVA'!M44,'2ª EVA'!N44)*'2ª EVA'!M$16 +
   '3ª EVA-solo'!M44*'3ª EVA-solo'!M$13
)
/('2ª EVA'!M$16+'3ª EVA '!M$13),""),"")</f>
        <v/>
      </c>
      <c r="N44" s="122"/>
      <c r="O44" s="121">
        <f t="shared" ca="1" si="46"/>
        <v>0</v>
      </c>
      <c r="P44" s="105">
        <f ca="1">IFERROR(IF(P$16&gt;0,(
   MAX('2ª EVA'!P44,'2ª EVA'!Q44)*'2ª EVA'!P$16 +
   '3ª EVA-solo'!P44*'3ª EVA-solo'!P$13
)
/('2ª EVA'!P$16+'3ª EVA '!P$13),""),"")</f>
        <v>0</v>
      </c>
      <c r="Q44" s="122"/>
      <c r="R44" s="105">
        <f ca="1">IFERROR(IF(R$16&gt;0,(
   MAX('2ª EVA'!R44,'2ª EVA'!S44)*'2ª EVA'!R$16 +
   '3ª EVA-solo'!R44*'3ª EVA-solo'!R$13
)
/('2ª EVA'!R$16+'3ª EVA '!R$13),""),"")</f>
        <v>0</v>
      </c>
      <c r="S44" s="122"/>
      <c r="T44" s="105">
        <f ca="1">IFERROR(IF(T$16&gt;0,(
   MAX('2ª EVA'!T44,'2ª EVA'!U44)*'2ª EVA'!T$16 +
   '3ª EVA-solo'!T44*'3ª EVA-solo'!T$13
)
/('2ª EVA'!T$16+'3ª EVA '!T$13),""),"")</f>
        <v>0</v>
      </c>
      <c r="U44" s="122"/>
      <c r="V44" s="105">
        <f ca="1">IFERROR(IF(V$16&gt;0,(
   MAX('2ª EVA'!V44,'2ª EVA'!W44)*'2ª EVA'!V$16 +
   '3ª EVA-solo'!V44*'3ª EVA-solo'!V$13
)
/('2ª EVA'!V$16+'3ª EVA '!V$13),""),"")</f>
        <v>0</v>
      </c>
      <c r="W44" s="122"/>
      <c r="X44" s="105">
        <f ca="1">IFERROR(IF(X$16&gt;0,(
   MAX('2ª EVA'!X44,'2ª EVA'!Y44)*'2ª EVA'!X$16 +
   '3ª EVA-solo'!X44*'3ª EVA-solo'!X$13
)
/('2ª EVA'!X$16+'3ª EVA '!X$13),""),"")</f>
        <v>0</v>
      </c>
      <c r="Y44" s="122"/>
      <c r="Z44" s="105" t="str">
        <f>IFERROR(IF(Z$16&gt;0,(
   MAX('2ª EVA'!Z44,'2ª EVA'!AA44)*'2ª EVA'!Z$16 +
   '3ª EVA-solo'!Z44*'3ª EVA-solo'!Z$13
)
/('2ª EVA'!Z$16+'3ª EVA '!Z$13),""),"")</f>
        <v/>
      </c>
      <c r="AA44" s="122"/>
      <c r="AB44" s="121">
        <f t="shared" ca="1" si="47"/>
        <v>0</v>
      </c>
      <c r="AC44" s="105">
        <f ca="1">IFERROR(IF(AC$16&gt;0,(
   MAX('2ª EVA'!AC44,'2ª EVA'!AD44)*'2ª EVA'!AC$16 +
   '3ª EVA-solo'!AC44*'3ª EVA-solo'!AC$13
)
/('2ª EVA'!AC$16+'3ª EVA '!AC$13),""),"")</f>
        <v>0</v>
      </c>
      <c r="AD44" s="122"/>
      <c r="AE44" s="105" t="str">
        <f>IFERROR(IF(AE$16&gt;0,(
   MAX('2ª EVA'!AE44,'2ª EVA'!AF44)*'2ª EVA'!AE$16 +
   '3ª EVA-solo'!AE44*'3ª EVA-solo'!AE$13
)
/('2ª EVA'!AE$16+'3ª EVA '!AE$13),""),"")</f>
        <v/>
      </c>
      <c r="AF44" s="122"/>
      <c r="AG44" s="105">
        <f ca="1">IFERROR(IF(AG$16&gt;0,(
   MAX('2ª EVA'!AG44,'2ª EVA'!AH44)*'2ª EVA'!AG$16 +
   '3ª EVA-solo'!AG44*'3ª EVA-solo'!AG$13
)
/('2ª EVA'!AG$16+'3ª EVA '!AG$13),""),"")</f>
        <v>0</v>
      </c>
      <c r="AH44" s="122"/>
      <c r="AI44" s="105">
        <f ca="1">IFERROR(IF(AI$16&gt;0,(
   MAX('2ª EVA'!AI44,'2ª EVA'!AJ44)*'2ª EVA'!AI$16 +
   '3ª EVA-solo'!AI44*'3ª EVA-solo'!AI$13
)
/('2ª EVA'!AI$16+'3ª EVA '!AI$13),""),"")</f>
        <v>0</v>
      </c>
      <c r="AJ44" s="122"/>
      <c r="AK44" s="105">
        <f ca="1">IFERROR(IF(AK$16&gt;0,(
   MAX('2ª EVA'!AK44,'2ª EVA'!AL44)*'2ª EVA'!AK$16 +
   '3ª EVA-solo'!AK44*'3ª EVA-solo'!AK$13
)
/('2ª EVA'!AK$16+'3ª EVA '!AK$13),""),"")</f>
        <v>0</v>
      </c>
      <c r="AL44" s="122"/>
      <c r="AM44" s="105" t="str">
        <f>IFERROR(IF(AM$16&gt;0,(
   MAX('2ª EVA'!AM44,'2ª EVA'!AN44)*'2ª EVA'!AM$16 +
   '3ª EVA-solo'!AM44*'3ª EVA-solo'!AM$13
)
/('2ª EVA'!AM$16+'3ª EVA '!AM$13),""),"")</f>
        <v/>
      </c>
      <c r="AN44" s="122"/>
      <c r="AO44" s="121">
        <f t="shared" ca="1" si="48"/>
        <v>0</v>
      </c>
      <c r="AP44" s="105">
        <f ca="1">IFERROR(IF(AP$16&gt;0,(
   MAX('2ª EVA'!AP44,'2ª EVA'!AQ44)*'2ª EVA'!AP$16 +
   '3ª EVA-solo'!AP44*'3ª EVA-solo'!AP$13
)
/('2ª EVA'!AP$16+'3ª EVA '!AP$13),""),"")</f>
        <v>0</v>
      </c>
      <c r="AQ44" s="122"/>
      <c r="AR44" s="105">
        <f ca="1">IFERROR(IF(AR$16&gt;0,(
   MAX('2ª EVA'!AR44,'2ª EVA'!AS44)*'2ª EVA'!AR$16 +
   '3ª EVA-solo'!AR44*'3ª EVA-solo'!AR$13
)
/('2ª EVA'!AR$16+'3ª EVA '!AR$13),""),"")</f>
        <v>0</v>
      </c>
      <c r="AS44" s="122"/>
      <c r="AT44" s="105">
        <f ca="1">IFERROR(IF(AT$16&gt;0,(
   MAX('2ª EVA'!AT44,'2ª EVA'!AU44)*'2ª EVA'!AT$16 +
   '3ª EVA-solo'!AT44*'3ª EVA-solo'!AT$13
)
/('2ª EVA'!AT$16+'3ª EVA '!AT$13),""),"")</f>
        <v>0</v>
      </c>
      <c r="AU44" s="122"/>
      <c r="AV44" s="105">
        <f ca="1">IFERROR(IF(AV$16&gt;0,(
   MAX('2ª EVA'!AV44,'2ª EVA'!AW44)*'2ª EVA'!AV$16 +
   '3ª EVA-solo'!AV44*'3ª EVA-solo'!AV$13
)
/('2ª EVA'!AV$16+'3ª EVA '!AV$13),""),"")</f>
        <v>0</v>
      </c>
      <c r="AW44" s="122"/>
      <c r="AX44" s="105">
        <f ca="1">IFERROR(IF(AX$16&gt;0,(
   MAX('2ª EVA'!AX44,'2ª EVA'!AY44)*'2ª EVA'!AX$16 +
   '3ª EVA-solo'!AX44*'3ª EVA-solo'!AX$13
)
/('2ª EVA'!AX$16+'3ª EVA '!AX$13),""),"")</f>
        <v>0</v>
      </c>
      <c r="AY44" s="122"/>
      <c r="AZ44" s="105" t="str">
        <f>IFERROR(IF(AZ$16&gt;0,(
   MAX('2ª EVA'!AZ44,'2ª EVA'!BA44)*'2ª EVA'!AZ$16 +
   '3ª EVA-solo'!AZ44*'3ª EVA-solo'!AZ$13
)
/('2ª EVA'!AZ$16+'3ª EVA '!AZ$13),""),"")</f>
        <v/>
      </c>
      <c r="BA44" s="122"/>
      <c r="BB44" s="121">
        <f t="shared" ca="1" si="49"/>
        <v>0</v>
      </c>
      <c r="BC44" s="105">
        <f ca="1">IFERROR(IF(BC$16&gt;0,(
   MAX('2ª EVA'!BC44,'2ª EVA'!BD44)*'2ª EVA'!BC$16 +
   '3ª EVA-solo'!BC44*'3ª EVA-solo'!BC$13
)
/('2ª EVA'!BC$16+'3ª EVA '!BC$13),""),"")</f>
        <v>0</v>
      </c>
      <c r="BD44" s="122"/>
      <c r="BE44" s="105">
        <f ca="1">IFERROR(IF(BE$16&gt;0,(
   MAX('2ª EVA'!BE44,'2ª EVA'!BF44)*'2ª EVA'!BE$16 +
   '3ª EVA-solo'!BE44*'3ª EVA-solo'!BE$13
)
/('2ª EVA'!BE$16+'3ª EVA '!BE$13),""),"")</f>
        <v>0</v>
      </c>
      <c r="BF44" s="122"/>
      <c r="BG44" s="105">
        <f ca="1">IFERROR(IF(BG$16&gt;0,(
   MAX('2ª EVA'!BG44,'2ª EVA'!BH44)*'2ª EVA'!BG$16 +
   '3ª EVA-solo'!BG44*'3ª EVA-solo'!BG$13
)
/('2ª EVA'!BG$16+'3ª EVA '!BG$13),""),"")</f>
        <v>0</v>
      </c>
      <c r="BH44" s="122"/>
      <c r="BI44" s="105">
        <f ca="1">IFERROR(IF(BI$16&gt;0,(
   MAX('2ª EVA'!BI44,'2ª EVA'!BJ44)*'2ª EVA'!BI$16 +
   '3ª EVA-solo'!BI44*'3ª EVA-solo'!BI$13
)
/('2ª EVA'!BI$16+'3ª EVA '!BI$13),""),"")</f>
        <v>0</v>
      </c>
      <c r="BJ44" s="122"/>
      <c r="BK44" s="105" t="str">
        <f>IFERROR(IF(BK$16&gt;0,(
   MAX('2ª EVA'!BK44,'2ª EVA'!BL44)*'2ª EVA'!BK$16 +
   '3ª EVA-solo'!BK44*'3ª EVA-solo'!BK$13
)
/('2ª EVA'!BK$16+'3ª EVA '!BK$13),""),"")</f>
        <v/>
      </c>
      <c r="BL44" s="122"/>
      <c r="BM44" s="105" t="str">
        <f>IFERROR(IF(BM$16&gt;0,(
   MAX('2ª EVA'!BM44,'2ª EVA'!BN44)*'2ª EVA'!BM$16 +
   '3ª EVA-solo'!BM44*'3ª EVA-solo'!BM$13
)
/('2ª EVA'!BM$16+'3ª EVA '!BM$13),""),"")</f>
        <v/>
      </c>
      <c r="BN44" s="122"/>
      <c r="BO44" s="121">
        <f t="shared" ca="1" si="50"/>
        <v>0</v>
      </c>
      <c r="BP44" s="105">
        <f ca="1">IFERROR(IF(BP$16&gt;0,(
   MAX('2ª EVA'!BP44,'2ª EVA'!BQ44)*'2ª EVA'!BP$16 +
   '3ª EVA-solo'!BP44*'3ª EVA-solo'!BP$13
)
/('2ª EVA'!BP$16+'3ª EVA '!BP$13),""),"")</f>
        <v>0</v>
      </c>
      <c r="BQ44" s="122"/>
      <c r="BR44" s="105" t="str">
        <f>IFERROR(IF(BR$16&gt;0,(
   MAX('2ª EVA'!BR44,'2ª EVA'!BS44)*'2ª EVA'!BR$16 +
   '3ª EVA-solo'!BR44*'3ª EVA-solo'!BR$13
)
/('2ª EVA'!BR$16+'3ª EVA '!BR$13),""),"")</f>
        <v/>
      </c>
      <c r="BS44" s="122"/>
      <c r="BT44" s="105" t="str">
        <f>IFERROR(IF(BT$16&gt;0,(
   MAX('2ª EVA'!BT44,'2ª EVA'!BU44)*'2ª EVA'!BT$16 +
   '3ª EVA-solo'!BT44*'3ª EVA-solo'!BT$13
)
/('2ª EVA'!BT$16+'3ª EVA '!BT$13),""),"")</f>
        <v/>
      </c>
      <c r="BU44" s="122"/>
      <c r="BV44" s="105" t="str">
        <f>IFERROR(IF(BV$16&gt;0,(
   MAX('2ª EVA'!BV44,'2ª EVA'!BW44)*'2ª EVA'!BV$16 +
   '3ª EVA-solo'!BV44*'3ª EVA-solo'!BV$13
)
/('2ª EVA'!BV$16+'3ª EVA '!BV$13),""),"")</f>
        <v/>
      </c>
      <c r="BW44" s="122"/>
      <c r="BX44" s="105" t="str">
        <f>IFERROR(IF(BX$16&gt;0,(
   MAX('2ª EVA'!BX44,'2ª EVA'!BY44)*'2ª EVA'!BX$16 +
   '3ª EVA-solo'!BX44*'3ª EVA-solo'!BX$13
)
/('2ª EVA'!BX$16+'3ª EVA '!BX$13),""),"")</f>
        <v/>
      </c>
      <c r="BY44" s="122"/>
      <c r="BZ44" s="105" t="str">
        <f>IFERROR(IF(BZ$16&gt;0,(
   MAX('2ª EVA'!BZ44,'2ª EVA'!CA44)*'2ª EVA'!BZ$16 +
   '2ª EVA-solo'!BZ44*'2ª EVA-solo'!BZ$13
)
/('2ª EVA'!BZ$16+'3ª EVA '!BZ$13),""),"")</f>
        <v/>
      </c>
      <c r="CA44" s="122"/>
      <c r="CB44" s="136">
        <f t="shared" ca="1" si="51"/>
        <v>0</v>
      </c>
    </row>
    <row r="45" spans="1:80" ht="18" x14ac:dyDescent="0.25">
      <c r="A45" s="65">
        <v>0</v>
      </c>
      <c r="B45" s="121">
        <f t="shared" ca="1" si="45"/>
        <v>0</v>
      </c>
      <c r="C45" s="105">
        <f ca="1">IFERROR(IF(C$16&gt;0,(
   MAX('2ª EVA'!C45,'2ª EVA'!D45)*'2ª EVA'!C$16 +
   '3ª EVA-solo'!C45*'3ª EVA-solo'!C$13
)
/('2ª EVA'!C$16+'3ª EVA '!C$13),""),"")</f>
        <v>0</v>
      </c>
      <c r="D45" s="122"/>
      <c r="E45" s="105">
        <f ca="1">IFERROR(IF(E$16&gt;0,(
   MAX('2ª EVA'!E45,'2ª EVA'!F45)*'2ª EVA'!E$16 +
   '3ª EVA-solo'!E45*'3ª EVA-solo'!E$13
)
/('2ª EVA'!E$16+'3ª EVA '!E$13),""),"")</f>
        <v>0</v>
      </c>
      <c r="F45" s="122"/>
      <c r="G45" s="105">
        <f ca="1">IFERROR(IF(G$16&gt;0,(
   MAX('2ª EVA'!G45,'2ª EVA'!H45)*'2ª EVA'!G$16 +
   '3ª EVA-solo'!G45*'3ª EVA-solo'!G$13
)
/('2ª EVA'!G$16+'3ª EVA '!G$13),""),"")</f>
        <v>0</v>
      </c>
      <c r="H45" s="122"/>
      <c r="I45" s="105">
        <f ca="1">IFERROR(IF(I$16&gt;0,(
   MAX('2ª EVA'!I45,'2ª EVA'!J45)*'2ª EVA'!I$16 +
   '3ª EVA-solo'!I45*'3ª EVA-solo'!I$13
)
/('2ª EVA'!I$16+'3ª EVA '!I$13),""),"")</f>
        <v>0</v>
      </c>
      <c r="J45" s="122"/>
      <c r="K45" s="105">
        <f ca="1">IFERROR(IF(K$16&gt;0,(
   MAX('2ª EVA'!K45,'2ª EVA'!L45)*'2ª EVA'!K$16 +
   '3ª EVA-solo'!K45*'3ª EVA-solo'!K$13
)
/('2ª EVA'!K$16+'3ª EVA '!K$13),""),"")</f>
        <v>0</v>
      </c>
      <c r="L45" s="122"/>
      <c r="M45" s="105" t="str">
        <f>IFERROR(IF(M$16&gt;0,(
   MAX('2ª EVA'!M45,'2ª EVA'!N45)*'2ª EVA'!M$16 +
   '3ª EVA-solo'!M45*'3ª EVA-solo'!M$13
)
/('2ª EVA'!M$16+'3ª EVA '!M$13),""),"")</f>
        <v/>
      </c>
      <c r="N45" s="122"/>
      <c r="O45" s="121">
        <f t="shared" ca="1" si="46"/>
        <v>0</v>
      </c>
      <c r="P45" s="105">
        <f ca="1">IFERROR(IF(P$16&gt;0,(
   MAX('2ª EVA'!P45,'2ª EVA'!Q45)*'2ª EVA'!P$16 +
   '3ª EVA-solo'!P45*'3ª EVA-solo'!P$13
)
/('2ª EVA'!P$16+'3ª EVA '!P$13),""),"")</f>
        <v>0</v>
      </c>
      <c r="Q45" s="122"/>
      <c r="R45" s="105">
        <f ca="1">IFERROR(IF(R$16&gt;0,(
   MAX('2ª EVA'!R45,'2ª EVA'!S45)*'2ª EVA'!R$16 +
   '3ª EVA-solo'!R45*'3ª EVA-solo'!R$13
)
/('2ª EVA'!R$16+'3ª EVA '!R$13),""),"")</f>
        <v>0</v>
      </c>
      <c r="S45" s="122"/>
      <c r="T45" s="105">
        <f ca="1">IFERROR(IF(T$16&gt;0,(
   MAX('2ª EVA'!T45,'2ª EVA'!U45)*'2ª EVA'!T$16 +
   '3ª EVA-solo'!T45*'3ª EVA-solo'!T$13
)
/('2ª EVA'!T$16+'3ª EVA '!T$13),""),"")</f>
        <v>0</v>
      </c>
      <c r="U45" s="122"/>
      <c r="V45" s="105">
        <f ca="1">IFERROR(IF(V$16&gt;0,(
   MAX('2ª EVA'!V45,'2ª EVA'!W45)*'2ª EVA'!V$16 +
   '3ª EVA-solo'!V45*'3ª EVA-solo'!V$13
)
/('2ª EVA'!V$16+'3ª EVA '!V$13),""),"")</f>
        <v>0</v>
      </c>
      <c r="W45" s="122"/>
      <c r="X45" s="105">
        <f ca="1">IFERROR(IF(X$16&gt;0,(
   MAX('2ª EVA'!X45,'2ª EVA'!Y45)*'2ª EVA'!X$16 +
   '3ª EVA-solo'!X45*'3ª EVA-solo'!X$13
)
/('2ª EVA'!X$16+'3ª EVA '!X$13),""),"")</f>
        <v>0</v>
      </c>
      <c r="Y45" s="122"/>
      <c r="Z45" s="105" t="str">
        <f>IFERROR(IF(Z$16&gt;0,(
   MAX('2ª EVA'!Z45,'2ª EVA'!AA45)*'2ª EVA'!Z$16 +
   '3ª EVA-solo'!Z45*'3ª EVA-solo'!Z$13
)
/('2ª EVA'!Z$16+'3ª EVA '!Z$13),""),"")</f>
        <v/>
      </c>
      <c r="AA45" s="122"/>
      <c r="AB45" s="121">
        <f t="shared" ca="1" si="47"/>
        <v>0</v>
      </c>
      <c r="AC45" s="105">
        <f ca="1">IFERROR(IF(AC$16&gt;0,(
   MAX('2ª EVA'!AC45,'2ª EVA'!AD45)*'2ª EVA'!AC$16 +
   '3ª EVA-solo'!AC45*'3ª EVA-solo'!AC$13
)
/('2ª EVA'!AC$16+'3ª EVA '!AC$13),""),"")</f>
        <v>0</v>
      </c>
      <c r="AD45" s="122"/>
      <c r="AE45" s="105" t="str">
        <f>IFERROR(IF(AE$16&gt;0,(
   MAX('2ª EVA'!AE45,'2ª EVA'!AF45)*'2ª EVA'!AE$16 +
   '3ª EVA-solo'!AE45*'3ª EVA-solo'!AE$13
)
/('2ª EVA'!AE$16+'3ª EVA '!AE$13),""),"")</f>
        <v/>
      </c>
      <c r="AF45" s="122"/>
      <c r="AG45" s="105">
        <f ca="1">IFERROR(IF(AG$16&gt;0,(
   MAX('2ª EVA'!AG45,'2ª EVA'!AH45)*'2ª EVA'!AG$16 +
   '3ª EVA-solo'!AG45*'3ª EVA-solo'!AG$13
)
/('2ª EVA'!AG$16+'3ª EVA '!AG$13),""),"")</f>
        <v>0</v>
      </c>
      <c r="AH45" s="122"/>
      <c r="AI45" s="105">
        <f ca="1">IFERROR(IF(AI$16&gt;0,(
   MAX('2ª EVA'!AI45,'2ª EVA'!AJ45)*'2ª EVA'!AI$16 +
   '3ª EVA-solo'!AI45*'3ª EVA-solo'!AI$13
)
/('2ª EVA'!AI$16+'3ª EVA '!AI$13),""),"")</f>
        <v>0</v>
      </c>
      <c r="AJ45" s="122"/>
      <c r="AK45" s="105">
        <f ca="1">IFERROR(IF(AK$16&gt;0,(
   MAX('2ª EVA'!AK45,'2ª EVA'!AL45)*'2ª EVA'!AK$16 +
   '3ª EVA-solo'!AK45*'3ª EVA-solo'!AK$13
)
/('2ª EVA'!AK$16+'3ª EVA '!AK$13),""),"")</f>
        <v>0</v>
      </c>
      <c r="AL45" s="122"/>
      <c r="AM45" s="105" t="str">
        <f>IFERROR(IF(AM$16&gt;0,(
   MAX('2ª EVA'!AM45,'2ª EVA'!AN45)*'2ª EVA'!AM$16 +
   '3ª EVA-solo'!AM45*'3ª EVA-solo'!AM$13
)
/('2ª EVA'!AM$16+'3ª EVA '!AM$13),""),"")</f>
        <v/>
      </c>
      <c r="AN45" s="122"/>
      <c r="AO45" s="121">
        <f t="shared" ca="1" si="48"/>
        <v>0</v>
      </c>
      <c r="AP45" s="105">
        <f ca="1">IFERROR(IF(AP$16&gt;0,(
   MAX('2ª EVA'!AP45,'2ª EVA'!AQ45)*'2ª EVA'!AP$16 +
   '3ª EVA-solo'!AP45*'3ª EVA-solo'!AP$13
)
/('2ª EVA'!AP$16+'3ª EVA '!AP$13),""),"")</f>
        <v>0</v>
      </c>
      <c r="AQ45" s="122"/>
      <c r="AR45" s="105">
        <f ca="1">IFERROR(IF(AR$16&gt;0,(
   MAX('2ª EVA'!AR45,'2ª EVA'!AS45)*'2ª EVA'!AR$16 +
   '3ª EVA-solo'!AR45*'3ª EVA-solo'!AR$13
)
/('2ª EVA'!AR$16+'3ª EVA '!AR$13),""),"")</f>
        <v>0</v>
      </c>
      <c r="AS45" s="122"/>
      <c r="AT45" s="105">
        <f ca="1">IFERROR(IF(AT$16&gt;0,(
   MAX('2ª EVA'!AT45,'2ª EVA'!AU45)*'2ª EVA'!AT$16 +
   '3ª EVA-solo'!AT45*'3ª EVA-solo'!AT$13
)
/('2ª EVA'!AT$16+'3ª EVA '!AT$13),""),"")</f>
        <v>0</v>
      </c>
      <c r="AU45" s="122"/>
      <c r="AV45" s="105">
        <f ca="1">IFERROR(IF(AV$16&gt;0,(
   MAX('2ª EVA'!AV45,'2ª EVA'!AW45)*'2ª EVA'!AV$16 +
   '3ª EVA-solo'!AV45*'3ª EVA-solo'!AV$13
)
/('2ª EVA'!AV$16+'3ª EVA '!AV$13),""),"")</f>
        <v>0</v>
      </c>
      <c r="AW45" s="122"/>
      <c r="AX45" s="105">
        <f ca="1">IFERROR(IF(AX$16&gt;0,(
   MAX('2ª EVA'!AX45,'2ª EVA'!AY45)*'2ª EVA'!AX$16 +
   '3ª EVA-solo'!AX45*'3ª EVA-solo'!AX$13
)
/('2ª EVA'!AX$16+'3ª EVA '!AX$13),""),"")</f>
        <v>0</v>
      </c>
      <c r="AY45" s="122"/>
      <c r="AZ45" s="105" t="str">
        <f>IFERROR(IF(AZ$16&gt;0,(
   MAX('2ª EVA'!AZ45,'2ª EVA'!BA45)*'2ª EVA'!AZ$16 +
   '3ª EVA-solo'!AZ45*'3ª EVA-solo'!AZ$13
)
/('2ª EVA'!AZ$16+'3ª EVA '!AZ$13),""),"")</f>
        <v/>
      </c>
      <c r="BA45" s="122"/>
      <c r="BB45" s="121">
        <f t="shared" ca="1" si="49"/>
        <v>0</v>
      </c>
      <c r="BC45" s="105">
        <f ca="1">IFERROR(IF(BC$16&gt;0,(
   MAX('2ª EVA'!BC45,'2ª EVA'!BD45)*'2ª EVA'!BC$16 +
   '3ª EVA-solo'!BC45*'3ª EVA-solo'!BC$13
)
/('2ª EVA'!BC$16+'3ª EVA '!BC$13),""),"")</f>
        <v>0</v>
      </c>
      <c r="BD45" s="122"/>
      <c r="BE45" s="105">
        <f ca="1">IFERROR(IF(BE$16&gt;0,(
   MAX('2ª EVA'!BE45,'2ª EVA'!BF45)*'2ª EVA'!BE$16 +
   '3ª EVA-solo'!BE45*'3ª EVA-solo'!BE$13
)
/('2ª EVA'!BE$16+'3ª EVA '!BE$13),""),"")</f>
        <v>0</v>
      </c>
      <c r="BF45" s="122"/>
      <c r="BG45" s="105">
        <f ca="1">IFERROR(IF(BG$16&gt;0,(
   MAX('2ª EVA'!BG45,'2ª EVA'!BH45)*'2ª EVA'!BG$16 +
   '3ª EVA-solo'!BG45*'3ª EVA-solo'!BG$13
)
/('2ª EVA'!BG$16+'3ª EVA '!BG$13),""),"")</f>
        <v>0</v>
      </c>
      <c r="BH45" s="122"/>
      <c r="BI45" s="105">
        <f ca="1">IFERROR(IF(BI$16&gt;0,(
   MAX('2ª EVA'!BI45,'2ª EVA'!BJ45)*'2ª EVA'!BI$16 +
   '3ª EVA-solo'!BI45*'3ª EVA-solo'!BI$13
)
/('2ª EVA'!BI$16+'3ª EVA '!BI$13),""),"")</f>
        <v>0</v>
      </c>
      <c r="BJ45" s="122"/>
      <c r="BK45" s="105" t="str">
        <f>IFERROR(IF(BK$16&gt;0,(
   MAX('2ª EVA'!BK45,'2ª EVA'!BL45)*'2ª EVA'!BK$16 +
   '3ª EVA-solo'!BK45*'3ª EVA-solo'!BK$13
)
/('2ª EVA'!BK$16+'3ª EVA '!BK$13),""),"")</f>
        <v/>
      </c>
      <c r="BL45" s="122"/>
      <c r="BM45" s="105" t="str">
        <f>IFERROR(IF(BM$16&gt;0,(
   MAX('2ª EVA'!BM45,'2ª EVA'!BN45)*'2ª EVA'!BM$16 +
   '3ª EVA-solo'!BM45*'3ª EVA-solo'!BM$13
)
/('2ª EVA'!BM$16+'3ª EVA '!BM$13),""),"")</f>
        <v/>
      </c>
      <c r="BN45" s="122"/>
      <c r="BO45" s="121">
        <f t="shared" ca="1" si="50"/>
        <v>0</v>
      </c>
      <c r="BP45" s="105">
        <f ca="1">IFERROR(IF(BP$16&gt;0,(
   MAX('2ª EVA'!BP45,'2ª EVA'!BQ45)*'2ª EVA'!BP$16 +
   '3ª EVA-solo'!BP45*'3ª EVA-solo'!BP$13
)
/('2ª EVA'!BP$16+'3ª EVA '!BP$13),""),"")</f>
        <v>0</v>
      </c>
      <c r="BQ45" s="122"/>
      <c r="BR45" s="105" t="str">
        <f>IFERROR(IF(BR$16&gt;0,(
   MAX('2ª EVA'!BR45,'2ª EVA'!BS45)*'2ª EVA'!BR$16 +
   '3ª EVA-solo'!BR45*'3ª EVA-solo'!BR$13
)
/('2ª EVA'!BR$16+'3ª EVA '!BR$13),""),"")</f>
        <v/>
      </c>
      <c r="BS45" s="122"/>
      <c r="BT45" s="105" t="str">
        <f>IFERROR(IF(BT$16&gt;0,(
   MAX('2ª EVA'!BT45,'2ª EVA'!BU45)*'2ª EVA'!BT$16 +
   '3ª EVA-solo'!BT45*'3ª EVA-solo'!BT$13
)
/('2ª EVA'!BT$16+'3ª EVA '!BT$13),""),"")</f>
        <v/>
      </c>
      <c r="BU45" s="122"/>
      <c r="BV45" s="105" t="str">
        <f>IFERROR(IF(BV$16&gt;0,(
   MAX('2ª EVA'!BV45,'2ª EVA'!BW45)*'2ª EVA'!BV$16 +
   '3ª EVA-solo'!BV45*'3ª EVA-solo'!BV$13
)
/('2ª EVA'!BV$16+'3ª EVA '!BV$13),""),"")</f>
        <v/>
      </c>
      <c r="BW45" s="122"/>
      <c r="BX45" s="105" t="str">
        <f>IFERROR(IF(BX$16&gt;0,(
   MAX('2ª EVA'!BX45,'2ª EVA'!BY45)*'2ª EVA'!BX$16 +
   '3ª EVA-solo'!BX45*'3ª EVA-solo'!BX$13
)
/('2ª EVA'!BX$16+'3ª EVA '!BX$13),""),"")</f>
        <v/>
      </c>
      <c r="BY45" s="122"/>
      <c r="BZ45" s="105" t="str">
        <f>IFERROR(IF(BZ$16&gt;0,(
   MAX('2ª EVA'!BZ45,'2ª EVA'!CA45)*'2ª EVA'!BZ$16 +
   '2ª EVA-solo'!BZ45*'2ª EVA-solo'!BZ$13
)
/('2ª EVA'!BZ$16+'3ª EVA '!BZ$13),""),"")</f>
        <v/>
      </c>
      <c r="CA45" s="122"/>
      <c r="CB45" s="136">
        <f t="shared" ca="1" si="51"/>
        <v>0</v>
      </c>
    </row>
    <row r="46" spans="1:80" ht="18" x14ac:dyDescent="0.25">
      <c r="A46" s="65">
        <v>0</v>
      </c>
      <c r="B46" s="121">
        <f t="shared" ca="1" si="45"/>
        <v>0</v>
      </c>
      <c r="C46" s="105">
        <f ca="1">IFERROR(IF(C$16&gt;0,(
   MAX('2ª EVA'!C46,'2ª EVA'!D46)*'2ª EVA'!C$16 +
   '3ª EVA-solo'!C46*'3ª EVA-solo'!C$13
)
/('2ª EVA'!C$16+'3ª EVA '!C$13),""),"")</f>
        <v>0</v>
      </c>
      <c r="D46" s="122"/>
      <c r="E46" s="105">
        <f ca="1">IFERROR(IF(E$16&gt;0,(
   MAX('2ª EVA'!E46,'2ª EVA'!F46)*'2ª EVA'!E$16 +
   '3ª EVA-solo'!E46*'3ª EVA-solo'!E$13
)
/('2ª EVA'!E$16+'3ª EVA '!E$13),""),"")</f>
        <v>0</v>
      </c>
      <c r="F46" s="122"/>
      <c r="G46" s="105">
        <f ca="1">IFERROR(IF(G$16&gt;0,(
   MAX('2ª EVA'!G46,'2ª EVA'!H46)*'2ª EVA'!G$16 +
   '3ª EVA-solo'!G46*'3ª EVA-solo'!G$13
)
/('2ª EVA'!G$16+'3ª EVA '!G$13),""),"")</f>
        <v>0</v>
      </c>
      <c r="H46" s="122"/>
      <c r="I46" s="105">
        <f ca="1">IFERROR(IF(I$16&gt;0,(
   MAX('2ª EVA'!I46,'2ª EVA'!J46)*'2ª EVA'!I$16 +
   '3ª EVA-solo'!I46*'3ª EVA-solo'!I$13
)
/('2ª EVA'!I$16+'3ª EVA '!I$13),""),"")</f>
        <v>0</v>
      </c>
      <c r="J46" s="122"/>
      <c r="K46" s="105">
        <f ca="1">IFERROR(IF(K$16&gt;0,(
   MAX('2ª EVA'!K46,'2ª EVA'!L46)*'2ª EVA'!K$16 +
   '3ª EVA-solo'!K46*'3ª EVA-solo'!K$13
)
/('2ª EVA'!K$16+'3ª EVA '!K$13),""),"")</f>
        <v>0</v>
      </c>
      <c r="L46" s="122"/>
      <c r="M46" s="105" t="str">
        <f>IFERROR(IF(M$16&gt;0,(
   MAX('2ª EVA'!M46,'2ª EVA'!N46)*'2ª EVA'!M$16 +
   '3ª EVA-solo'!M46*'3ª EVA-solo'!M$13
)
/('2ª EVA'!M$16+'3ª EVA '!M$13),""),"")</f>
        <v/>
      </c>
      <c r="N46" s="122"/>
      <c r="O46" s="121">
        <f t="shared" ca="1" si="46"/>
        <v>0</v>
      </c>
      <c r="P46" s="105">
        <f ca="1">IFERROR(IF(P$16&gt;0,(
   MAX('2ª EVA'!P46,'2ª EVA'!Q46)*'2ª EVA'!P$16 +
   '3ª EVA-solo'!P46*'3ª EVA-solo'!P$13
)
/('2ª EVA'!P$16+'3ª EVA '!P$13),""),"")</f>
        <v>0</v>
      </c>
      <c r="Q46" s="122"/>
      <c r="R46" s="105">
        <f ca="1">IFERROR(IF(R$16&gt;0,(
   MAX('2ª EVA'!R46,'2ª EVA'!S46)*'2ª EVA'!R$16 +
   '3ª EVA-solo'!R46*'3ª EVA-solo'!R$13
)
/('2ª EVA'!R$16+'3ª EVA '!R$13),""),"")</f>
        <v>0</v>
      </c>
      <c r="S46" s="122"/>
      <c r="T46" s="105">
        <f ca="1">IFERROR(IF(T$16&gt;0,(
   MAX('2ª EVA'!T46,'2ª EVA'!U46)*'2ª EVA'!T$16 +
   '3ª EVA-solo'!T46*'3ª EVA-solo'!T$13
)
/('2ª EVA'!T$16+'3ª EVA '!T$13),""),"")</f>
        <v>0</v>
      </c>
      <c r="U46" s="122"/>
      <c r="V46" s="105">
        <f ca="1">IFERROR(IF(V$16&gt;0,(
   MAX('2ª EVA'!V46,'2ª EVA'!W46)*'2ª EVA'!V$16 +
   '3ª EVA-solo'!V46*'3ª EVA-solo'!V$13
)
/('2ª EVA'!V$16+'3ª EVA '!V$13),""),"")</f>
        <v>0</v>
      </c>
      <c r="W46" s="122"/>
      <c r="X46" s="105">
        <f ca="1">IFERROR(IF(X$16&gt;0,(
   MAX('2ª EVA'!X46,'2ª EVA'!Y46)*'2ª EVA'!X$16 +
   '3ª EVA-solo'!X46*'3ª EVA-solo'!X$13
)
/('2ª EVA'!X$16+'3ª EVA '!X$13),""),"")</f>
        <v>0</v>
      </c>
      <c r="Y46" s="122"/>
      <c r="Z46" s="105" t="str">
        <f>IFERROR(IF(Z$16&gt;0,(
   MAX('2ª EVA'!Z46,'2ª EVA'!AA46)*'2ª EVA'!Z$16 +
   '3ª EVA-solo'!Z46*'3ª EVA-solo'!Z$13
)
/('2ª EVA'!Z$16+'3ª EVA '!Z$13),""),"")</f>
        <v/>
      </c>
      <c r="AA46" s="122"/>
      <c r="AB46" s="121">
        <f t="shared" ca="1" si="47"/>
        <v>0</v>
      </c>
      <c r="AC46" s="105">
        <f ca="1">IFERROR(IF(AC$16&gt;0,(
   MAX('2ª EVA'!AC46,'2ª EVA'!AD46)*'2ª EVA'!AC$16 +
   '3ª EVA-solo'!AC46*'3ª EVA-solo'!AC$13
)
/('2ª EVA'!AC$16+'3ª EVA '!AC$13),""),"")</f>
        <v>0</v>
      </c>
      <c r="AD46" s="122"/>
      <c r="AE46" s="105" t="str">
        <f>IFERROR(IF(AE$16&gt;0,(
   MAX('2ª EVA'!AE46,'2ª EVA'!AF46)*'2ª EVA'!AE$16 +
   '3ª EVA-solo'!AE46*'3ª EVA-solo'!AE$13
)
/('2ª EVA'!AE$16+'3ª EVA '!AE$13),""),"")</f>
        <v/>
      </c>
      <c r="AF46" s="122"/>
      <c r="AG46" s="105">
        <f ca="1">IFERROR(IF(AG$16&gt;0,(
   MAX('2ª EVA'!AG46,'2ª EVA'!AH46)*'2ª EVA'!AG$16 +
   '3ª EVA-solo'!AG46*'3ª EVA-solo'!AG$13
)
/('2ª EVA'!AG$16+'3ª EVA '!AG$13),""),"")</f>
        <v>0</v>
      </c>
      <c r="AH46" s="122"/>
      <c r="AI46" s="105">
        <f ca="1">IFERROR(IF(AI$16&gt;0,(
   MAX('2ª EVA'!AI46,'2ª EVA'!AJ46)*'2ª EVA'!AI$16 +
   '3ª EVA-solo'!AI46*'3ª EVA-solo'!AI$13
)
/('2ª EVA'!AI$16+'3ª EVA '!AI$13),""),"")</f>
        <v>0</v>
      </c>
      <c r="AJ46" s="122"/>
      <c r="AK46" s="105">
        <f ca="1">IFERROR(IF(AK$16&gt;0,(
   MAX('2ª EVA'!AK46,'2ª EVA'!AL46)*'2ª EVA'!AK$16 +
   '3ª EVA-solo'!AK46*'3ª EVA-solo'!AK$13
)
/('2ª EVA'!AK$16+'3ª EVA '!AK$13),""),"")</f>
        <v>0</v>
      </c>
      <c r="AL46" s="122"/>
      <c r="AM46" s="105" t="str">
        <f>IFERROR(IF(AM$16&gt;0,(
   MAX('2ª EVA'!AM46,'2ª EVA'!AN46)*'2ª EVA'!AM$16 +
   '3ª EVA-solo'!AM46*'3ª EVA-solo'!AM$13
)
/('2ª EVA'!AM$16+'3ª EVA '!AM$13),""),"")</f>
        <v/>
      </c>
      <c r="AN46" s="122"/>
      <c r="AO46" s="121">
        <f t="shared" ca="1" si="48"/>
        <v>0</v>
      </c>
      <c r="AP46" s="105">
        <f ca="1">IFERROR(IF(AP$16&gt;0,(
   MAX('2ª EVA'!AP46,'2ª EVA'!AQ46)*'2ª EVA'!AP$16 +
   '3ª EVA-solo'!AP46*'3ª EVA-solo'!AP$13
)
/('2ª EVA'!AP$16+'3ª EVA '!AP$13),""),"")</f>
        <v>0</v>
      </c>
      <c r="AQ46" s="122"/>
      <c r="AR46" s="105">
        <f ca="1">IFERROR(IF(AR$16&gt;0,(
   MAX('2ª EVA'!AR46,'2ª EVA'!AS46)*'2ª EVA'!AR$16 +
   '3ª EVA-solo'!AR46*'3ª EVA-solo'!AR$13
)
/('2ª EVA'!AR$16+'3ª EVA '!AR$13),""),"")</f>
        <v>0</v>
      </c>
      <c r="AS46" s="122"/>
      <c r="AT46" s="105">
        <f ca="1">IFERROR(IF(AT$16&gt;0,(
   MAX('2ª EVA'!AT46,'2ª EVA'!AU46)*'2ª EVA'!AT$16 +
   '3ª EVA-solo'!AT46*'3ª EVA-solo'!AT$13
)
/('2ª EVA'!AT$16+'3ª EVA '!AT$13),""),"")</f>
        <v>0</v>
      </c>
      <c r="AU46" s="122"/>
      <c r="AV46" s="105">
        <f ca="1">IFERROR(IF(AV$16&gt;0,(
   MAX('2ª EVA'!AV46,'2ª EVA'!AW46)*'2ª EVA'!AV$16 +
   '3ª EVA-solo'!AV46*'3ª EVA-solo'!AV$13
)
/('2ª EVA'!AV$16+'3ª EVA '!AV$13),""),"")</f>
        <v>0</v>
      </c>
      <c r="AW46" s="122"/>
      <c r="AX46" s="105">
        <f ca="1">IFERROR(IF(AX$16&gt;0,(
   MAX('2ª EVA'!AX46,'2ª EVA'!AY46)*'2ª EVA'!AX$16 +
   '3ª EVA-solo'!AX46*'3ª EVA-solo'!AX$13
)
/('2ª EVA'!AX$16+'3ª EVA '!AX$13),""),"")</f>
        <v>0</v>
      </c>
      <c r="AY46" s="122"/>
      <c r="AZ46" s="105" t="str">
        <f>IFERROR(IF(AZ$16&gt;0,(
   MAX('2ª EVA'!AZ46,'2ª EVA'!BA46)*'2ª EVA'!AZ$16 +
   '3ª EVA-solo'!AZ46*'3ª EVA-solo'!AZ$13
)
/('2ª EVA'!AZ$16+'3ª EVA '!AZ$13),""),"")</f>
        <v/>
      </c>
      <c r="BA46" s="122"/>
      <c r="BB46" s="121">
        <f t="shared" ca="1" si="49"/>
        <v>0</v>
      </c>
      <c r="BC46" s="105">
        <f ca="1">IFERROR(IF(BC$16&gt;0,(
   MAX('2ª EVA'!BC46,'2ª EVA'!BD46)*'2ª EVA'!BC$16 +
   '3ª EVA-solo'!BC46*'3ª EVA-solo'!BC$13
)
/('2ª EVA'!BC$16+'3ª EVA '!BC$13),""),"")</f>
        <v>0</v>
      </c>
      <c r="BD46" s="122"/>
      <c r="BE46" s="105">
        <f ca="1">IFERROR(IF(BE$16&gt;0,(
   MAX('2ª EVA'!BE46,'2ª EVA'!BF46)*'2ª EVA'!BE$16 +
   '3ª EVA-solo'!BE46*'3ª EVA-solo'!BE$13
)
/('2ª EVA'!BE$16+'3ª EVA '!BE$13),""),"")</f>
        <v>0</v>
      </c>
      <c r="BF46" s="122"/>
      <c r="BG46" s="105">
        <f ca="1">IFERROR(IF(BG$16&gt;0,(
   MAX('2ª EVA'!BG46,'2ª EVA'!BH46)*'2ª EVA'!BG$16 +
   '3ª EVA-solo'!BG46*'3ª EVA-solo'!BG$13
)
/('2ª EVA'!BG$16+'3ª EVA '!BG$13),""),"")</f>
        <v>0</v>
      </c>
      <c r="BH46" s="122"/>
      <c r="BI46" s="105">
        <f ca="1">IFERROR(IF(BI$16&gt;0,(
   MAX('2ª EVA'!BI46,'2ª EVA'!BJ46)*'2ª EVA'!BI$16 +
   '3ª EVA-solo'!BI46*'3ª EVA-solo'!BI$13
)
/('2ª EVA'!BI$16+'3ª EVA '!BI$13),""),"")</f>
        <v>0</v>
      </c>
      <c r="BJ46" s="122"/>
      <c r="BK46" s="105" t="str">
        <f>IFERROR(IF(BK$16&gt;0,(
   MAX('2ª EVA'!BK46,'2ª EVA'!BL46)*'2ª EVA'!BK$16 +
   '3ª EVA-solo'!BK46*'3ª EVA-solo'!BK$13
)
/('2ª EVA'!BK$16+'3ª EVA '!BK$13),""),"")</f>
        <v/>
      </c>
      <c r="BL46" s="122"/>
      <c r="BM46" s="105" t="str">
        <f>IFERROR(IF(BM$16&gt;0,(
   MAX('2ª EVA'!BM46,'2ª EVA'!BN46)*'2ª EVA'!BM$16 +
   '3ª EVA-solo'!BM46*'3ª EVA-solo'!BM$13
)
/('2ª EVA'!BM$16+'3ª EVA '!BM$13),""),"")</f>
        <v/>
      </c>
      <c r="BN46" s="122"/>
      <c r="BO46" s="121">
        <f t="shared" ca="1" si="50"/>
        <v>0</v>
      </c>
      <c r="BP46" s="105">
        <f ca="1">IFERROR(IF(BP$16&gt;0,(
   MAX('2ª EVA'!BP46,'2ª EVA'!BQ46)*'2ª EVA'!BP$16 +
   '3ª EVA-solo'!BP46*'3ª EVA-solo'!BP$13
)
/('2ª EVA'!BP$16+'3ª EVA '!BP$13),""),"")</f>
        <v>0</v>
      </c>
      <c r="BQ46" s="122"/>
      <c r="BR46" s="105" t="str">
        <f>IFERROR(IF(BR$16&gt;0,(
   MAX('2ª EVA'!BR46,'2ª EVA'!BS46)*'2ª EVA'!BR$16 +
   '3ª EVA-solo'!BR46*'3ª EVA-solo'!BR$13
)
/('2ª EVA'!BR$16+'3ª EVA '!BR$13),""),"")</f>
        <v/>
      </c>
      <c r="BS46" s="122"/>
      <c r="BT46" s="105" t="str">
        <f>IFERROR(IF(BT$16&gt;0,(
   MAX('2ª EVA'!BT46,'2ª EVA'!BU46)*'2ª EVA'!BT$16 +
   '3ª EVA-solo'!BT46*'3ª EVA-solo'!BT$13
)
/('2ª EVA'!BT$16+'3ª EVA '!BT$13),""),"")</f>
        <v/>
      </c>
      <c r="BU46" s="122"/>
      <c r="BV46" s="105" t="str">
        <f>IFERROR(IF(BV$16&gt;0,(
   MAX('2ª EVA'!BV46,'2ª EVA'!BW46)*'2ª EVA'!BV$16 +
   '3ª EVA-solo'!BV46*'3ª EVA-solo'!BV$13
)
/('2ª EVA'!BV$16+'3ª EVA '!BV$13),""),"")</f>
        <v/>
      </c>
      <c r="BW46" s="122"/>
      <c r="BX46" s="105" t="str">
        <f>IFERROR(IF(BX$16&gt;0,(
   MAX('2ª EVA'!BX46,'2ª EVA'!BY46)*'2ª EVA'!BX$16 +
   '3ª EVA-solo'!BX46*'3ª EVA-solo'!BX$13
)
/('2ª EVA'!BX$16+'3ª EVA '!BX$13),""),"")</f>
        <v/>
      </c>
      <c r="BY46" s="122"/>
      <c r="BZ46" s="105" t="str">
        <f>IFERROR(IF(BZ$16&gt;0,(
   MAX('2ª EVA'!BZ46,'2ª EVA'!CA46)*'2ª EVA'!BZ$16 +
   '2ª EVA-solo'!BZ46*'2ª EVA-solo'!BZ$13
)
/('2ª EVA'!BZ$16+'3ª EVA '!BZ$13),""),"")</f>
        <v/>
      </c>
      <c r="CA46" s="122"/>
      <c r="CB46" s="136">
        <f t="shared" ca="1" si="51"/>
        <v>0</v>
      </c>
    </row>
    <row r="47" spans="1:80" ht="18" x14ac:dyDescent="0.25">
      <c r="A47" s="65">
        <v>0</v>
      </c>
      <c r="B47" s="121">
        <f t="shared" ca="1" si="45"/>
        <v>0</v>
      </c>
      <c r="C47" s="105">
        <f ca="1">IFERROR(IF(C$16&gt;0,(
   MAX('2ª EVA'!C47,'2ª EVA'!D47)*'2ª EVA'!C$16 +
   '3ª EVA-solo'!C47*'3ª EVA-solo'!C$13
)
/('2ª EVA'!C$16+'3ª EVA '!C$13),""),"")</f>
        <v>0</v>
      </c>
      <c r="D47" s="122"/>
      <c r="E47" s="105">
        <f ca="1">IFERROR(IF(E$16&gt;0,(
   MAX('2ª EVA'!E47,'2ª EVA'!F47)*'2ª EVA'!E$16 +
   '3ª EVA-solo'!E47*'3ª EVA-solo'!E$13
)
/('2ª EVA'!E$16+'3ª EVA '!E$13),""),"")</f>
        <v>0</v>
      </c>
      <c r="F47" s="122"/>
      <c r="G47" s="105">
        <f ca="1">IFERROR(IF(G$16&gt;0,(
   MAX('2ª EVA'!G47,'2ª EVA'!H47)*'2ª EVA'!G$16 +
   '3ª EVA-solo'!G47*'3ª EVA-solo'!G$13
)
/('2ª EVA'!G$16+'3ª EVA '!G$13),""),"")</f>
        <v>0</v>
      </c>
      <c r="H47" s="122"/>
      <c r="I47" s="105">
        <f ca="1">IFERROR(IF(I$16&gt;0,(
   MAX('2ª EVA'!I47,'2ª EVA'!J47)*'2ª EVA'!I$16 +
   '3ª EVA-solo'!I47*'3ª EVA-solo'!I$13
)
/('2ª EVA'!I$16+'3ª EVA '!I$13),""),"")</f>
        <v>0</v>
      </c>
      <c r="J47" s="122"/>
      <c r="K47" s="105">
        <f ca="1">IFERROR(IF(K$16&gt;0,(
   MAX('2ª EVA'!K47,'2ª EVA'!L47)*'2ª EVA'!K$16 +
   '3ª EVA-solo'!K47*'3ª EVA-solo'!K$13
)
/('2ª EVA'!K$16+'3ª EVA '!K$13),""),"")</f>
        <v>0</v>
      </c>
      <c r="L47" s="122"/>
      <c r="M47" s="105" t="str">
        <f>IFERROR(IF(M$16&gt;0,(
   MAX('2ª EVA'!M47,'2ª EVA'!N47)*'2ª EVA'!M$16 +
   '3ª EVA-solo'!M47*'3ª EVA-solo'!M$13
)
/('2ª EVA'!M$16+'3ª EVA '!M$13),""),"")</f>
        <v/>
      </c>
      <c r="N47" s="122"/>
      <c r="O47" s="121">
        <f t="shared" ca="1" si="46"/>
        <v>0</v>
      </c>
      <c r="P47" s="105">
        <f ca="1">IFERROR(IF(P$16&gt;0,(
   MAX('2ª EVA'!P47,'2ª EVA'!Q47)*'2ª EVA'!P$16 +
   '3ª EVA-solo'!P47*'3ª EVA-solo'!P$13
)
/('2ª EVA'!P$16+'3ª EVA '!P$13),""),"")</f>
        <v>0</v>
      </c>
      <c r="Q47" s="122"/>
      <c r="R47" s="105">
        <f ca="1">IFERROR(IF(R$16&gt;0,(
   MAX('2ª EVA'!R47,'2ª EVA'!S47)*'2ª EVA'!R$16 +
   '3ª EVA-solo'!R47*'3ª EVA-solo'!R$13
)
/('2ª EVA'!R$16+'3ª EVA '!R$13),""),"")</f>
        <v>0</v>
      </c>
      <c r="S47" s="122"/>
      <c r="T47" s="105">
        <f ca="1">IFERROR(IF(T$16&gt;0,(
   MAX('2ª EVA'!T47,'2ª EVA'!U47)*'2ª EVA'!T$16 +
   '3ª EVA-solo'!T47*'3ª EVA-solo'!T$13
)
/('2ª EVA'!T$16+'3ª EVA '!T$13),""),"")</f>
        <v>0</v>
      </c>
      <c r="U47" s="122"/>
      <c r="V47" s="105">
        <f ca="1">IFERROR(IF(V$16&gt;0,(
   MAX('2ª EVA'!V47,'2ª EVA'!W47)*'2ª EVA'!V$16 +
   '3ª EVA-solo'!V47*'3ª EVA-solo'!V$13
)
/('2ª EVA'!V$16+'3ª EVA '!V$13),""),"")</f>
        <v>0</v>
      </c>
      <c r="W47" s="122"/>
      <c r="X47" s="105">
        <f ca="1">IFERROR(IF(X$16&gt;0,(
   MAX('2ª EVA'!X47,'2ª EVA'!Y47)*'2ª EVA'!X$16 +
   '3ª EVA-solo'!X47*'3ª EVA-solo'!X$13
)
/('2ª EVA'!X$16+'3ª EVA '!X$13),""),"")</f>
        <v>0</v>
      </c>
      <c r="Y47" s="122"/>
      <c r="Z47" s="105" t="str">
        <f>IFERROR(IF(Z$16&gt;0,(
   MAX('2ª EVA'!Z47,'2ª EVA'!AA47)*'2ª EVA'!Z$16 +
   '3ª EVA-solo'!Z47*'3ª EVA-solo'!Z$13
)
/('2ª EVA'!Z$16+'3ª EVA '!Z$13),""),"")</f>
        <v/>
      </c>
      <c r="AA47" s="122"/>
      <c r="AB47" s="121">
        <f t="shared" ca="1" si="47"/>
        <v>0</v>
      </c>
      <c r="AC47" s="105">
        <f ca="1">IFERROR(IF(AC$16&gt;0,(
   MAX('2ª EVA'!AC47,'2ª EVA'!AD47)*'2ª EVA'!AC$16 +
   '3ª EVA-solo'!AC47*'3ª EVA-solo'!AC$13
)
/('2ª EVA'!AC$16+'3ª EVA '!AC$13),""),"")</f>
        <v>0</v>
      </c>
      <c r="AD47" s="122"/>
      <c r="AE47" s="105" t="str">
        <f>IFERROR(IF(AE$16&gt;0,(
   MAX('2ª EVA'!AE47,'2ª EVA'!AF47)*'2ª EVA'!AE$16 +
   '3ª EVA-solo'!AE47*'3ª EVA-solo'!AE$13
)
/('2ª EVA'!AE$16+'3ª EVA '!AE$13),""),"")</f>
        <v/>
      </c>
      <c r="AF47" s="122"/>
      <c r="AG47" s="105">
        <f ca="1">IFERROR(IF(AG$16&gt;0,(
   MAX('2ª EVA'!AG47,'2ª EVA'!AH47)*'2ª EVA'!AG$16 +
   '3ª EVA-solo'!AG47*'3ª EVA-solo'!AG$13
)
/('2ª EVA'!AG$16+'3ª EVA '!AG$13),""),"")</f>
        <v>0</v>
      </c>
      <c r="AH47" s="122"/>
      <c r="AI47" s="105">
        <f ca="1">IFERROR(IF(AI$16&gt;0,(
   MAX('2ª EVA'!AI47,'2ª EVA'!AJ47)*'2ª EVA'!AI$16 +
   '3ª EVA-solo'!AI47*'3ª EVA-solo'!AI$13
)
/('2ª EVA'!AI$16+'3ª EVA '!AI$13),""),"")</f>
        <v>0</v>
      </c>
      <c r="AJ47" s="122"/>
      <c r="AK47" s="105">
        <f ca="1">IFERROR(IF(AK$16&gt;0,(
   MAX('2ª EVA'!AK47,'2ª EVA'!AL47)*'2ª EVA'!AK$16 +
   '3ª EVA-solo'!AK47*'3ª EVA-solo'!AK$13
)
/('2ª EVA'!AK$16+'3ª EVA '!AK$13),""),"")</f>
        <v>0</v>
      </c>
      <c r="AL47" s="122"/>
      <c r="AM47" s="105" t="str">
        <f>IFERROR(IF(AM$16&gt;0,(
   MAX('2ª EVA'!AM47,'2ª EVA'!AN47)*'2ª EVA'!AM$16 +
   '3ª EVA-solo'!AM47*'3ª EVA-solo'!AM$13
)
/('2ª EVA'!AM$16+'3ª EVA '!AM$13),""),"")</f>
        <v/>
      </c>
      <c r="AN47" s="122"/>
      <c r="AO47" s="121">
        <f t="shared" ca="1" si="48"/>
        <v>0</v>
      </c>
      <c r="AP47" s="105">
        <f ca="1">IFERROR(IF(AP$16&gt;0,(
   MAX('2ª EVA'!AP47,'2ª EVA'!AQ47)*'2ª EVA'!AP$16 +
   '3ª EVA-solo'!AP47*'3ª EVA-solo'!AP$13
)
/('2ª EVA'!AP$16+'3ª EVA '!AP$13),""),"")</f>
        <v>0</v>
      </c>
      <c r="AQ47" s="122"/>
      <c r="AR47" s="105">
        <f ca="1">IFERROR(IF(AR$16&gt;0,(
   MAX('2ª EVA'!AR47,'2ª EVA'!AS47)*'2ª EVA'!AR$16 +
   '3ª EVA-solo'!AR47*'3ª EVA-solo'!AR$13
)
/('2ª EVA'!AR$16+'3ª EVA '!AR$13),""),"")</f>
        <v>0</v>
      </c>
      <c r="AS47" s="122"/>
      <c r="AT47" s="105">
        <f ca="1">IFERROR(IF(AT$16&gt;0,(
   MAX('2ª EVA'!AT47,'2ª EVA'!AU47)*'2ª EVA'!AT$16 +
   '3ª EVA-solo'!AT47*'3ª EVA-solo'!AT$13
)
/('2ª EVA'!AT$16+'3ª EVA '!AT$13),""),"")</f>
        <v>0</v>
      </c>
      <c r="AU47" s="122"/>
      <c r="AV47" s="105">
        <f ca="1">IFERROR(IF(AV$16&gt;0,(
   MAX('2ª EVA'!AV47,'2ª EVA'!AW47)*'2ª EVA'!AV$16 +
   '3ª EVA-solo'!AV47*'3ª EVA-solo'!AV$13
)
/('2ª EVA'!AV$16+'3ª EVA '!AV$13),""),"")</f>
        <v>0</v>
      </c>
      <c r="AW47" s="122"/>
      <c r="AX47" s="105">
        <f ca="1">IFERROR(IF(AX$16&gt;0,(
   MAX('2ª EVA'!AX47,'2ª EVA'!AY47)*'2ª EVA'!AX$16 +
   '3ª EVA-solo'!AX47*'3ª EVA-solo'!AX$13
)
/('2ª EVA'!AX$16+'3ª EVA '!AX$13),""),"")</f>
        <v>0</v>
      </c>
      <c r="AY47" s="122"/>
      <c r="AZ47" s="105" t="str">
        <f>IFERROR(IF(AZ$16&gt;0,(
   MAX('2ª EVA'!AZ47,'2ª EVA'!BA47)*'2ª EVA'!AZ$16 +
   '3ª EVA-solo'!AZ47*'3ª EVA-solo'!AZ$13
)
/('2ª EVA'!AZ$16+'3ª EVA '!AZ$13),""),"")</f>
        <v/>
      </c>
      <c r="BA47" s="122"/>
      <c r="BB47" s="121">
        <f t="shared" ca="1" si="49"/>
        <v>0</v>
      </c>
      <c r="BC47" s="105">
        <f ca="1">IFERROR(IF(BC$16&gt;0,(
   MAX('2ª EVA'!BC47,'2ª EVA'!BD47)*'2ª EVA'!BC$16 +
   '3ª EVA-solo'!BC47*'3ª EVA-solo'!BC$13
)
/('2ª EVA'!BC$16+'3ª EVA '!BC$13),""),"")</f>
        <v>0</v>
      </c>
      <c r="BD47" s="122"/>
      <c r="BE47" s="105">
        <f ca="1">IFERROR(IF(BE$16&gt;0,(
   MAX('2ª EVA'!BE47,'2ª EVA'!BF47)*'2ª EVA'!BE$16 +
   '3ª EVA-solo'!BE47*'3ª EVA-solo'!BE$13
)
/('2ª EVA'!BE$16+'3ª EVA '!BE$13),""),"")</f>
        <v>0</v>
      </c>
      <c r="BF47" s="122"/>
      <c r="BG47" s="105">
        <f ca="1">IFERROR(IF(BG$16&gt;0,(
   MAX('2ª EVA'!BG47,'2ª EVA'!BH47)*'2ª EVA'!BG$16 +
   '3ª EVA-solo'!BG47*'3ª EVA-solo'!BG$13
)
/('2ª EVA'!BG$16+'3ª EVA '!BG$13),""),"")</f>
        <v>0</v>
      </c>
      <c r="BH47" s="122"/>
      <c r="BI47" s="105">
        <f ca="1">IFERROR(IF(BI$16&gt;0,(
   MAX('2ª EVA'!BI47,'2ª EVA'!BJ47)*'2ª EVA'!BI$16 +
   '3ª EVA-solo'!BI47*'3ª EVA-solo'!BI$13
)
/('2ª EVA'!BI$16+'3ª EVA '!BI$13),""),"")</f>
        <v>0</v>
      </c>
      <c r="BJ47" s="122"/>
      <c r="BK47" s="105" t="str">
        <f>IFERROR(IF(BK$16&gt;0,(
   MAX('2ª EVA'!BK47,'2ª EVA'!BL47)*'2ª EVA'!BK$16 +
   '3ª EVA-solo'!BK47*'3ª EVA-solo'!BK$13
)
/('2ª EVA'!BK$16+'3ª EVA '!BK$13),""),"")</f>
        <v/>
      </c>
      <c r="BL47" s="122"/>
      <c r="BM47" s="105" t="str">
        <f>IFERROR(IF(BM$16&gt;0,(
   MAX('2ª EVA'!BM47,'2ª EVA'!BN47)*'2ª EVA'!BM$16 +
   '3ª EVA-solo'!BM47*'3ª EVA-solo'!BM$13
)
/('2ª EVA'!BM$16+'3ª EVA '!BM$13),""),"")</f>
        <v/>
      </c>
      <c r="BN47" s="122"/>
      <c r="BO47" s="121">
        <f t="shared" ca="1" si="50"/>
        <v>0</v>
      </c>
      <c r="BP47" s="105">
        <f ca="1">IFERROR(IF(BP$16&gt;0,(
   MAX('2ª EVA'!BP47,'2ª EVA'!BQ47)*'2ª EVA'!BP$16 +
   '3ª EVA-solo'!BP47*'3ª EVA-solo'!BP$13
)
/('2ª EVA'!BP$16+'3ª EVA '!BP$13),""),"")</f>
        <v>0</v>
      </c>
      <c r="BQ47" s="122"/>
      <c r="BR47" s="105" t="str">
        <f>IFERROR(IF(BR$16&gt;0,(
   MAX('2ª EVA'!BR47,'2ª EVA'!BS47)*'2ª EVA'!BR$16 +
   '3ª EVA-solo'!BR47*'3ª EVA-solo'!BR$13
)
/('2ª EVA'!BR$16+'3ª EVA '!BR$13),""),"")</f>
        <v/>
      </c>
      <c r="BS47" s="122"/>
      <c r="BT47" s="105" t="str">
        <f>IFERROR(IF(BT$16&gt;0,(
   MAX('2ª EVA'!BT47,'2ª EVA'!BU47)*'2ª EVA'!BT$16 +
   '3ª EVA-solo'!BT47*'3ª EVA-solo'!BT$13
)
/('2ª EVA'!BT$16+'3ª EVA '!BT$13),""),"")</f>
        <v/>
      </c>
      <c r="BU47" s="122"/>
      <c r="BV47" s="105" t="str">
        <f>IFERROR(IF(BV$16&gt;0,(
   MAX('2ª EVA'!BV47,'2ª EVA'!BW47)*'2ª EVA'!BV$16 +
   '3ª EVA-solo'!BV47*'3ª EVA-solo'!BV$13
)
/('2ª EVA'!BV$16+'3ª EVA '!BV$13),""),"")</f>
        <v/>
      </c>
      <c r="BW47" s="122"/>
      <c r="BX47" s="105" t="str">
        <f>IFERROR(IF(BX$16&gt;0,(
   MAX('2ª EVA'!BX47,'2ª EVA'!BY47)*'2ª EVA'!BX$16 +
   '3ª EVA-solo'!BX47*'3ª EVA-solo'!BX$13
)
/('2ª EVA'!BX$16+'3ª EVA '!BX$13),""),"")</f>
        <v/>
      </c>
      <c r="BY47" s="122"/>
      <c r="BZ47" s="105" t="str">
        <f>IFERROR(IF(BZ$16&gt;0,(
   MAX('2ª EVA'!BZ47,'2ª EVA'!CA47)*'2ª EVA'!BZ$16 +
   '2ª EVA-solo'!BZ47*'2ª EVA-solo'!BZ$13
)
/('2ª EVA'!BZ$16+'3ª EVA '!BZ$13),""),"")</f>
        <v/>
      </c>
      <c r="CA47" s="122"/>
      <c r="CB47" s="136">
        <f t="shared" ca="1" si="51"/>
        <v>0</v>
      </c>
    </row>
    <row r="48" spans="1:80" ht="18" x14ac:dyDescent="0.25">
      <c r="A48" s="65">
        <v>0</v>
      </c>
      <c r="B48" s="121">
        <f t="shared" ca="1" si="45"/>
        <v>0</v>
      </c>
      <c r="C48" s="105">
        <f ca="1">IFERROR(IF(C$16&gt;0,(
   MAX('2ª EVA'!C48,'2ª EVA'!D48)*'2ª EVA'!C$16 +
   '3ª EVA-solo'!C48*'3ª EVA-solo'!C$13
)
/('2ª EVA'!C$16+'3ª EVA '!C$13),""),"")</f>
        <v>0</v>
      </c>
      <c r="D48" s="122"/>
      <c r="E48" s="105">
        <f ca="1">IFERROR(IF(E$16&gt;0,(
   MAX('2ª EVA'!E48,'2ª EVA'!F48)*'2ª EVA'!E$16 +
   '3ª EVA-solo'!E48*'3ª EVA-solo'!E$13
)
/('2ª EVA'!E$16+'3ª EVA '!E$13),""),"")</f>
        <v>0</v>
      </c>
      <c r="F48" s="122"/>
      <c r="G48" s="105">
        <f ca="1">IFERROR(IF(G$16&gt;0,(
   MAX('2ª EVA'!G48,'2ª EVA'!H48)*'2ª EVA'!G$16 +
   '3ª EVA-solo'!G48*'3ª EVA-solo'!G$13
)
/('2ª EVA'!G$16+'3ª EVA '!G$13),""),"")</f>
        <v>0</v>
      </c>
      <c r="H48" s="122"/>
      <c r="I48" s="105">
        <f ca="1">IFERROR(IF(I$16&gt;0,(
   MAX('2ª EVA'!I48,'2ª EVA'!J48)*'2ª EVA'!I$16 +
   '3ª EVA-solo'!I48*'3ª EVA-solo'!I$13
)
/('2ª EVA'!I$16+'3ª EVA '!I$13),""),"")</f>
        <v>0</v>
      </c>
      <c r="J48" s="122"/>
      <c r="K48" s="105">
        <f ca="1">IFERROR(IF(K$16&gt;0,(
   MAX('2ª EVA'!K48,'2ª EVA'!L48)*'2ª EVA'!K$16 +
   '3ª EVA-solo'!K48*'3ª EVA-solo'!K$13
)
/('2ª EVA'!K$16+'3ª EVA '!K$13),""),"")</f>
        <v>0</v>
      </c>
      <c r="L48" s="122"/>
      <c r="M48" s="105" t="str">
        <f>IFERROR(IF(M$16&gt;0,(
   MAX('2ª EVA'!M48,'2ª EVA'!N48)*'2ª EVA'!M$16 +
   '3ª EVA-solo'!M48*'3ª EVA-solo'!M$13
)
/('2ª EVA'!M$16+'3ª EVA '!M$13),""),"")</f>
        <v/>
      </c>
      <c r="N48" s="122"/>
      <c r="O48" s="121">
        <f t="shared" ca="1" si="46"/>
        <v>0</v>
      </c>
      <c r="P48" s="105">
        <f ca="1">IFERROR(IF(P$16&gt;0,(
   MAX('2ª EVA'!P48,'2ª EVA'!Q48)*'2ª EVA'!P$16 +
   '3ª EVA-solo'!P48*'3ª EVA-solo'!P$13
)
/('2ª EVA'!P$16+'3ª EVA '!P$13),""),"")</f>
        <v>0</v>
      </c>
      <c r="Q48" s="122"/>
      <c r="R48" s="105">
        <f ca="1">IFERROR(IF(R$16&gt;0,(
   MAX('2ª EVA'!R48,'2ª EVA'!S48)*'2ª EVA'!R$16 +
   '3ª EVA-solo'!R48*'3ª EVA-solo'!R$13
)
/('2ª EVA'!R$16+'3ª EVA '!R$13),""),"")</f>
        <v>0</v>
      </c>
      <c r="S48" s="122"/>
      <c r="T48" s="105">
        <f ca="1">IFERROR(IF(T$16&gt;0,(
   MAX('2ª EVA'!T48,'2ª EVA'!U48)*'2ª EVA'!T$16 +
   '3ª EVA-solo'!T48*'3ª EVA-solo'!T$13
)
/('2ª EVA'!T$16+'3ª EVA '!T$13),""),"")</f>
        <v>0</v>
      </c>
      <c r="U48" s="122"/>
      <c r="V48" s="105">
        <f ca="1">IFERROR(IF(V$16&gt;0,(
   MAX('2ª EVA'!V48,'2ª EVA'!W48)*'2ª EVA'!V$16 +
   '3ª EVA-solo'!V48*'3ª EVA-solo'!V$13
)
/('2ª EVA'!V$16+'3ª EVA '!V$13),""),"")</f>
        <v>0</v>
      </c>
      <c r="W48" s="122"/>
      <c r="X48" s="105">
        <f ca="1">IFERROR(IF(X$16&gt;0,(
   MAX('2ª EVA'!X48,'2ª EVA'!Y48)*'2ª EVA'!X$16 +
   '3ª EVA-solo'!X48*'3ª EVA-solo'!X$13
)
/('2ª EVA'!X$16+'3ª EVA '!X$13),""),"")</f>
        <v>0</v>
      </c>
      <c r="Y48" s="122"/>
      <c r="Z48" s="105" t="str">
        <f>IFERROR(IF(Z$16&gt;0,(
   MAX('2ª EVA'!Z48,'2ª EVA'!AA48)*'2ª EVA'!Z$16 +
   '3ª EVA-solo'!Z48*'3ª EVA-solo'!Z$13
)
/('2ª EVA'!Z$16+'3ª EVA '!Z$13),""),"")</f>
        <v/>
      </c>
      <c r="AA48" s="122"/>
      <c r="AB48" s="121">
        <f t="shared" ca="1" si="47"/>
        <v>0</v>
      </c>
      <c r="AC48" s="105">
        <f ca="1">IFERROR(IF(AC$16&gt;0,(
   MAX('2ª EVA'!AC48,'2ª EVA'!AD48)*'2ª EVA'!AC$16 +
   '3ª EVA-solo'!AC48*'3ª EVA-solo'!AC$13
)
/('2ª EVA'!AC$16+'3ª EVA '!AC$13),""),"")</f>
        <v>0</v>
      </c>
      <c r="AD48" s="122"/>
      <c r="AE48" s="105" t="str">
        <f>IFERROR(IF(AE$16&gt;0,(
   MAX('2ª EVA'!AE48,'2ª EVA'!AF48)*'2ª EVA'!AE$16 +
   '3ª EVA-solo'!AE48*'3ª EVA-solo'!AE$13
)
/('2ª EVA'!AE$16+'3ª EVA '!AE$13),""),"")</f>
        <v/>
      </c>
      <c r="AF48" s="122"/>
      <c r="AG48" s="105">
        <f ca="1">IFERROR(IF(AG$16&gt;0,(
   MAX('2ª EVA'!AG48,'2ª EVA'!AH48)*'2ª EVA'!AG$16 +
   '3ª EVA-solo'!AG48*'3ª EVA-solo'!AG$13
)
/('2ª EVA'!AG$16+'3ª EVA '!AG$13),""),"")</f>
        <v>0</v>
      </c>
      <c r="AH48" s="122"/>
      <c r="AI48" s="105">
        <f ca="1">IFERROR(IF(AI$16&gt;0,(
   MAX('2ª EVA'!AI48,'2ª EVA'!AJ48)*'2ª EVA'!AI$16 +
   '3ª EVA-solo'!AI48*'3ª EVA-solo'!AI$13
)
/('2ª EVA'!AI$16+'3ª EVA '!AI$13),""),"")</f>
        <v>0</v>
      </c>
      <c r="AJ48" s="122"/>
      <c r="AK48" s="105">
        <f ca="1">IFERROR(IF(AK$16&gt;0,(
   MAX('2ª EVA'!AK48,'2ª EVA'!AL48)*'2ª EVA'!AK$16 +
   '3ª EVA-solo'!AK48*'3ª EVA-solo'!AK$13
)
/('2ª EVA'!AK$16+'3ª EVA '!AK$13),""),"")</f>
        <v>0</v>
      </c>
      <c r="AL48" s="122"/>
      <c r="AM48" s="105" t="str">
        <f>IFERROR(IF(AM$16&gt;0,(
   MAX('2ª EVA'!AM48,'2ª EVA'!AN48)*'2ª EVA'!AM$16 +
   '3ª EVA-solo'!AM48*'3ª EVA-solo'!AM$13
)
/('2ª EVA'!AM$16+'3ª EVA '!AM$13),""),"")</f>
        <v/>
      </c>
      <c r="AN48" s="122"/>
      <c r="AO48" s="121">
        <f t="shared" ca="1" si="48"/>
        <v>0</v>
      </c>
      <c r="AP48" s="105">
        <f ca="1">IFERROR(IF(AP$16&gt;0,(
   MAX('2ª EVA'!AP48,'2ª EVA'!AQ48)*'2ª EVA'!AP$16 +
   '3ª EVA-solo'!AP48*'3ª EVA-solo'!AP$13
)
/('2ª EVA'!AP$16+'3ª EVA '!AP$13),""),"")</f>
        <v>0</v>
      </c>
      <c r="AQ48" s="122"/>
      <c r="AR48" s="105">
        <f ca="1">IFERROR(IF(AR$16&gt;0,(
   MAX('2ª EVA'!AR48,'2ª EVA'!AS48)*'2ª EVA'!AR$16 +
   '3ª EVA-solo'!AR48*'3ª EVA-solo'!AR$13
)
/('2ª EVA'!AR$16+'3ª EVA '!AR$13),""),"")</f>
        <v>0</v>
      </c>
      <c r="AS48" s="122"/>
      <c r="AT48" s="105">
        <f ca="1">IFERROR(IF(AT$16&gt;0,(
   MAX('2ª EVA'!AT48,'2ª EVA'!AU48)*'2ª EVA'!AT$16 +
   '3ª EVA-solo'!AT48*'3ª EVA-solo'!AT$13
)
/('2ª EVA'!AT$16+'3ª EVA '!AT$13),""),"")</f>
        <v>0</v>
      </c>
      <c r="AU48" s="122"/>
      <c r="AV48" s="105">
        <f ca="1">IFERROR(IF(AV$16&gt;0,(
   MAX('2ª EVA'!AV48,'2ª EVA'!AW48)*'2ª EVA'!AV$16 +
   '3ª EVA-solo'!AV48*'3ª EVA-solo'!AV$13
)
/('2ª EVA'!AV$16+'3ª EVA '!AV$13),""),"")</f>
        <v>0</v>
      </c>
      <c r="AW48" s="122"/>
      <c r="AX48" s="105">
        <f ca="1">IFERROR(IF(AX$16&gt;0,(
   MAX('2ª EVA'!AX48,'2ª EVA'!AY48)*'2ª EVA'!AX$16 +
   '3ª EVA-solo'!AX48*'3ª EVA-solo'!AX$13
)
/('2ª EVA'!AX$16+'3ª EVA '!AX$13),""),"")</f>
        <v>0</v>
      </c>
      <c r="AY48" s="122"/>
      <c r="AZ48" s="105" t="str">
        <f>IFERROR(IF(AZ$16&gt;0,(
   MAX('2ª EVA'!AZ48,'2ª EVA'!BA48)*'2ª EVA'!AZ$16 +
   '3ª EVA-solo'!AZ48*'3ª EVA-solo'!AZ$13
)
/('2ª EVA'!AZ$16+'3ª EVA '!AZ$13),""),"")</f>
        <v/>
      </c>
      <c r="BA48" s="122"/>
      <c r="BB48" s="121">
        <f t="shared" ca="1" si="49"/>
        <v>0</v>
      </c>
      <c r="BC48" s="105">
        <f ca="1">IFERROR(IF(BC$16&gt;0,(
   MAX('2ª EVA'!BC48,'2ª EVA'!BD48)*'2ª EVA'!BC$16 +
   '3ª EVA-solo'!BC48*'3ª EVA-solo'!BC$13
)
/('2ª EVA'!BC$16+'3ª EVA '!BC$13),""),"")</f>
        <v>0</v>
      </c>
      <c r="BD48" s="122"/>
      <c r="BE48" s="105">
        <f ca="1">IFERROR(IF(BE$16&gt;0,(
   MAX('2ª EVA'!BE48,'2ª EVA'!BF48)*'2ª EVA'!BE$16 +
   '3ª EVA-solo'!BE48*'3ª EVA-solo'!BE$13
)
/('2ª EVA'!BE$16+'3ª EVA '!BE$13),""),"")</f>
        <v>0</v>
      </c>
      <c r="BF48" s="122"/>
      <c r="BG48" s="105">
        <f ca="1">IFERROR(IF(BG$16&gt;0,(
   MAX('2ª EVA'!BG48,'2ª EVA'!BH48)*'2ª EVA'!BG$16 +
   '3ª EVA-solo'!BG48*'3ª EVA-solo'!BG$13
)
/('2ª EVA'!BG$16+'3ª EVA '!BG$13),""),"")</f>
        <v>0</v>
      </c>
      <c r="BH48" s="122"/>
      <c r="BI48" s="105">
        <f ca="1">IFERROR(IF(BI$16&gt;0,(
   MAX('2ª EVA'!BI48,'2ª EVA'!BJ48)*'2ª EVA'!BI$16 +
   '3ª EVA-solo'!BI48*'3ª EVA-solo'!BI$13
)
/('2ª EVA'!BI$16+'3ª EVA '!BI$13),""),"")</f>
        <v>0</v>
      </c>
      <c r="BJ48" s="122"/>
      <c r="BK48" s="105" t="str">
        <f>IFERROR(IF(BK$16&gt;0,(
   MAX('2ª EVA'!BK48,'2ª EVA'!BL48)*'2ª EVA'!BK$16 +
   '3ª EVA-solo'!BK48*'3ª EVA-solo'!BK$13
)
/('2ª EVA'!BK$16+'3ª EVA '!BK$13),""),"")</f>
        <v/>
      </c>
      <c r="BL48" s="122"/>
      <c r="BM48" s="105" t="str">
        <f>IFERROR(IF(BM$16&gt;0,(
   MAX('2ª EVA'!BM48,'2ª EVA'!BN48)*'2ª EVA'!BM$16 +
   '3ª EVA-solo'!BM48*'3ª EVA-solo'!BM$13
)
/('2ª EVA'!BM$16+'3ª EVA '!BM$13),""),"")</f>
        <v/>
      </c>
      <c r="BN48" s="122"/>
      <c r="BO48" s="121">
        <f t="shared" ca="1" si="50"/>
        <v>0</v>
      </c>
      <c r="BP48" s="105">
        <f ca="1">IFERROR(IF(BP$16&gt;0,(
   MAX('2ª EVA'!BP48,'2ª EVA'!BQ48)*'2ª EVA'!BP$16 +
   '3ª EVA-solo'!BP48*'3ª EVA-solo'!BP$13
)
/('2ª EVA'!BP$16+'3ª EVA '!BP$13),""),"")</f>
        <v>0</v>
      </c>
      <c r="BQ48" s="122"/>
      <c r="BR48" s="105" t="str">
        <f>IFERROR(IF(BR$16&gt;0,(
   MAX('2ª EVA'!BR48,'2ª EVA'!BS48)*'2ª EVA'!BR$16 +
   '3ª EVA-solo'!BR48*'3ª EVA-solo'!BR$13
)
/('2ª EVA'!BR$16+'3ª EVA '!BR$13),""),"")</f>
        <v/>
      </c>
      <c r="BS48" s="122"/>
      <c r="BT48" s="105" t="str">
        <f>IFERROR(IF(BT$16&gt;0,(
   MAX('2ª EVA'!BT48,'2ª EVA'!BU48)*'2ª EVA'!BT$16 +
   '3ª EVA-solo'!BT48*'3ª EVA-solo'!BT$13
)
/('2ª EVA'!BT$16+'3ª EVA '!BT$13),""),"")</f>
        <v/>
      </c>
      <c r="BU48" s="122"/>
      <c r="BV48" s="105" t="str">
        <f>IFERROR(IF(BV$16&gt;0,(
   MAX('2ª EVA'!BV48,'2ª EVA'!BW48)*'2ª EVA'!BV$16 +
   '3ª EVA-solo'!BV48*'3ª EVA-solo'!BV$13
)
/('2ª EVA'!BV$16+'3ª EVA '!BV$13),""),"")</f>
        <v/>
      </c>
      <c r="BW48" s="122"/>
      <c r="BX48" s="105" t="str">
        <f>IFERROR(IF(BX$16&gt;0,(
   MAX('2ª EVA'!BX48,'2ª EVA'!BY48)*'2ª EVA'!BX$16 +
   '3ª EVA-solo'!BX48*'3ª EVA-solo'!BX$13
)
/('2ª EVA'!BX$16+'3ª EVA '!BX$13),""),"")</f>
        <v/>
      </c>
      <c r="BY48" s="122"/>
      <c r="BZ48" s="105" t="str">
        <f>IFERROR(IF(BZ$16&gt;0,(
   MAX('2ª EVA'!BZ48,'2ª EVA'!CA48)*'2ª EVA'!BZ$16 +
   '2ª EVA-solo'!BZ48*'2ª EVA-solo'!BZ$13
)
/('2ª EVA'!BZ$16+'3ª EVA '!BZ$13),""),"")</f>
        <v/>
      </c>
      <c r="CA48" s="122"/>
      <c r="CB48" s="136">
        <f t="shared" ca="1" si="51"/>
        <v>0</v>
      </c>
    </row>
    <row r="49" spans="1:80" ht="18" x14ac:dyDescent="0.25">
      <c r="A49" s="65">
        <v>0</v>
      </c>
      <c r="B49" s="121">
        <f t="shared" ca="1" si="45"/>
        <v>0</v>
      </c>
      <c r="C49" s="105">
        <f ca="1">IFERROR(IF(C$16&gt;0,(
   MAX('2ª EVA'!C49,'2ª EVA'!D49)*'2ª EVA'!C$16 +
   '3ª EVA-solo'!C49*'3ª EVA-solo'!C$13
)
/('2ª EVA'!C$16+'3ª EVA '!C$13),""),"")</f>
        <v>0</v>
      </c>
      <c r="D49" s="122"/>
      <c r="E49" s="105">
        <f ca="1">IFERROR(IF(E$16&gt;0,(
   MAX('2ª EVA'!E49,'2ª EVA'!F49)*'2ª EVA'!E$16 +
   '3ª EVA-solo'!E49*'3ª EVA-solo'!E$13
)
/('2ª EVA'!E$16+'3ª EVA '!E$13),""),"")</f>
        <v>0</v>
      </c>
      <c r="F49" s="122"/>
      <c r="G49" s="105">
        <f ca="1">IFERROR(IF(G$16&gt;0,(
   MAX('2ª EVA'!G49,'2ª EVA'!H49)*'2ª EVA'!G$16 +
   '3ª EVA-solo'!G49*'3ª EVA-solo'!G$13
)
/('2ª EVA'!G$16+'3ª EVA '!G$13),""),"")</f>
        <v>0</v>
      </c>
      <c r="H49" s="122"/>
      <c r="I49" s="105">
        <f ca="1">IFERROR(IF(I$16&gt;0,(
   MAX('2ª EVA'!I49,'2ª EVA'!J49)*'2ª EVA'!I$16 +
   '3ª EVA-solo'!I49*'3ª EVA-solo'!I$13
)
/('2ª EVA'!I$16+'3ª EVA '!I$13),""),"")</f>
        <v>0</v>
      </c>
      <c r="J49" s="122"/>
      <c r="K49" s="105">
        <f ca="1">IFERROR(IF(K$16&gt;0,(
   MAX('2ª EVA'!K49,'2ª EVA'!L49)*'2ª EVA'!K$16 +
   '3ª EVA-solo'!K49*'3ª EVA-solo'!K$13
)
/('2ª EVA'!K$16+'3ª EVA '!K$13),""),"")</f>
        <v>0</v>
      </c>
      <c r="L49" s="122"/>
      <c r="M49" s="105" t="str">
        <f>IFERROR(IF(M$16&gt;0,(
   MAX('2ª EVA'!M49,'2ª EVA'!N49)*'2ª EVA'!M$16 +
   '3ª EVA-solo'!M49*'3ª EVA-solo'!M$13
)
/('2ª EVA'!M$16+'3ª EVA '!M$13),""),"")</f>
        <v/>
      </c>
      <c r="N49" s="122"/>
      <c r="O49" s="121">
        <f t="shared" ca="1" si="46"/>
        <v>0</v>
      </c>
      <c r="P49" s="105">
        <f ca="1">IFERROR(IF(P$16&gt;0,(
   MAX('2ª EVA'!P49,'2ª EVA'!Q49)*'2ª EVA'!P$16 +
   '3ª EVA-solo'!P49*'3ª EVA-solo'!P$13
)
/('2ª EVA'!P$16+'3ª EVA '!P$13),""),"")</f>
        <v>0</v>
      </c>
      <c r="Q49" s="122"/>
      <c r="R49" s="105">
        <f ca="1">IFERROR(IF(R$16&gt;0,(
   MAX('2ª EVA'!R49,'2ª EVA'!S49)*'2ª EVA'!R$16 +
   '3ª EVA-solo'!R49*'3ª EVA-solo'!R$13
)
/('2ª EVA'!R$16+'3ª EVA '!R$13),""),"")</f>
        <v>0</v>
      </c>
      <c r="S49" s="122"/>
      <c r="T49" s="105">
        <f ca="1">IFERROR(IF(T$16&gt;0,(
   MAX('2ª EVA'!T49,'2ª EVA'!U49)*'2ª EVA'!T$16 +
   '3ª EVA-solo'!T49*'3ª EVA-solo'!T$13
)
/('2ª EVA'!T$16+'3ª EVA '!T$13),""),"")</f>
        <v>0</v>
      </c>
      <c r="U49" s="122"/>
      <c r="V49" s="105">
        <f ca="1">IFERROR(IF(V$16&gt;0,(
   MAX('2ª EVA'!V49,'2ª EVA'!W49)*'2ª EVA'!V$16 +
   '3ª EVA-solo'!V49*'3ª EVA-solo'!V$13
)
/('2ª EVA'!V$16+'3ª EVA '!V$13),""),"")</f>
        <v>0</v>
      </c>
      <c r="W49" s="122"/>
      <c r="X49" s="105">
        <f ca="1">IFERROR(IF(X$16&gt;0,(
   MAX('2ª EVA'!X49,'2ª EVA'!Y49)*'2ª EVA'!X$16 +
   '3ª EVA-solo'!X49*'3ª EVA-solo'!X$13
)
/('2ª EVA'!X$16+'3ª EVA '!X$13),""),"")</f>
        <v>0</v>
      </c>
      <c r="Y49" s="122"/>
      <c r="Z49" s="105" t="str">
        <f>IFERROR(IF(Z$16&gt;0,(
   MAX('2ª EVA'!Z49,'2ª EVA'!AA49)*'2ª EVA'!Z$16 +
   '3ª EVA-solo'!Z49*'3ª EVA-solo'!Z$13
)
/('2ª EVA'!Z$16+'3ª EVA '!Z$13),""),"")</f>
        <v/>
      </c>
      <c r="AA49" s="122"/>
      <c r="AB49" s="121">
        <f t="shared" ca="1" si="47"/>
        <v>0</v>
      </c>
      <c r="AC49" s="105">
        <f ca="1">IFERROR(IF(AC$16&gt;0,(
   MAX('2ª EVA'!AC49,'2ª EVA'!AD49)*'2ª EVA'!AC$16 +
   '3ª EVA-solo'!AC49*'3ª EVA-solo'!AC$13
)
/('2ª EVA'!AC$16+'3ª EVA '!AC$13),""),"")</f>
        <v>0</v>
      </c>
      <c r="AD49" s="122"/>
      <c r="AE49" s="105" t="str">
        <f>IFERROR(IF(AE$16&gt;0,(
   MAX('2ª EVA'!AE49,'2ª EVA'!AF49)*'2ª EVA'!AE$16 +
   '3ª EVA-solo'!AE49*'3ª EVA-solo'!AE$13
)
/('2ª EVA'!AE$16+'3ª EVA '!AE$13),""),"")</f>
        <v/>
      </c>
      <c r="AF49" s="122"/>
      <c r="AG49" s="105">
        <f ca="1">IFERROR(IF(AG$16&gt;0,(
   MAX('2ª EVA'!AG49,'2ª EVA'!AH49)*'2ª EVA'!AG$16 +
   '3ª EVA-solo'!AG49*'3ª EVA-solo'!AG$13
)
/('2ª EVA'!AG$16+'3ª EVA '!AG$13),""),"")</f>
        <v>0</v>
      </c>
      <c r="AH49" s="122"/>
      <c r="AI49" s="105">
        <f ca="1">IFERROR(IF(AI$16&gt;0,(
   MAX('2ª EVA'!AI49,'2ª EVA'!AJ49)*'2ª EVA'!AI$16 +
   '3ª EVA-solo'!AI49*'3ª EVA-solo'!AI$13
)
/('2ª EVA'!AI$16+'3ª EVA '!AI$13),""),"")</f>
        <v>0</v>
      </c>
      <c r="AJ49" s="122"/>
      <c r="AK49" s="105">
        <f ca="1">IFERROR(IF(AK$16&gt;0,(
   MAX('2ª EVA'!AK49,'2ª EVA'!AL49)*'2ª EVA'!AK$16 +
   '3ª EVA-solo'!AK49*'3ª EVA-solo'!AK$13
)
/('2ª EVA'!AK$16+'3ª EVA '!AK$13),""),"")</f>
        <v>0</v>
      </c>
      <c r="AL49" s="122"/>
      <c r="AM49" s="105" t="str">
        <f>IFERROR(IF(AM$16&gt;0,(
   MAX('2ª EVA'!AM49,'2ª EVA'!AN49)*'2ª EVA'!AM$16 +
   '3ª EVA-solo'!AM49*'3ª EVA-solo'!AM$13
)
/('2ª EVA'!AM$16+'3ª EVA '!AM$13),""),"")</f>
        <v/>
      </c>
      <c r="AN49" s="122"/>
      <c r="AO49" s="121">
        <f t="shared" ca="1" si="48"/>
        <v>0</v>
      </c>
      <c r="AP49" s="105">
        <f ca="1">IFERROR(IF(AP$16&gt;0,(
   MAX('2ª EVA'!AP49,'2ª EVA'!AQ49)*'2ª EVA'!AP$16 +
   '3ª EVA-solo'!AP49*'3ª EVA-solo'!AP$13
)
/('2ª EVA'!AP$16+'3ª EVA '!AP$13),""),"")</f>
        <v>0</v>
      </c>
      <c r="AQ49" s="122"/>
      <c r="AR49" s="105">
        <f ca="1">IFERROR(IF(AR$16&gt;0,(
   MAX('2ª EVA'!AR49,'2ª EVA'!AS49)*'2ª EVA'!AR$16 +
   '3ª EVA-solo'!AR49*'3ª EVA-solo'!AR$13
)
/('2ª EVA'!AR$16+'3ª EVA '!AR$13),""),"")</f>
        <v>0</v>
      </c>
      <c r="AS49" s="122"/>
      <c r="AT49" s="105">
        <f ca="1">IFERROR(IF(AT$16&gt;0,(
   MAX('2ª EVA'!AT49,'2ª EVA'!AU49)*'2ª EVA'!AT$16 +
   '3ª EVA-solo'!AT49*'3ª EVA-solo'!AT$13
)
/('2ª EVA'!AT$16+'3ª EVA '!AT$13),""),"")</f>
        <v>0</v>
      </c>
      <c r="AU49" s="122"/>
      <c r="AV49" s="105">
        <f ca="1">IFERROR(IF(AV$16&gt;0,(
   MAX('2ª EVA'!AV49,'2ª EVA'!AW49)*'2ª EVA'!AV$16 +
   '3ª EVA-solo'!AV49*'3ª EVA-solo'!AV$13
)
/('2ª EVA'!AV$16+'3ª EVA '!AV$13),""),"")</f>
        <v>0</v>
      </c>
      <c r="AW49" s="122"/>
      <c r="AX49" s="105">
        <f ca="1">IFERROR(IF(AX$16&gt;0,(
   MAX('2ª EVA'!AX49,'2ª EVA'!AY49)*'2ª EVA'!AX$16 +
   '3ª EVA-solo'!AX49*'3ª EVA-solo'!AX$13
)
/('2ª EVA'!AX$16+'3ª EVA '!AX$13),""),"")</f>
        <v>0</v>
      </c>
      <c r="AY49" s="122"/>
      <c r="AZ49" s="105" t="str">
        <f>IFERROR(IF(AZ$16&gt;0,(
   MAX('2ª EVA'!AZ49,'2ª EVA'!BA49)*'2ª EVA'!AZ$16 +
   '3ª EVA-solo'!AZ49*'3ª EVA-solo'!AZ$13
)
/('2ª EVA'!AZ$16+'3ª EVA '!AZ$13),""),"")</f>
        <v/>
      </c>
      <c r="BA49" s="122"/>
      <c r="BB49" s="121">
        <f t="shared" ca="1" si="49"/>
        <v>0</v>
      </c>
      <c r="BC49" s="105">
        <f ca="1">IFERROR(IF(BC$16&gt;0,(
   MAX('2ª EVA'!BC49,'2ª EVA'!BD49)*'2ª EVA'!BC$16 +
   '3ª EVA-solo'!BC49*'3ª EVA-solo'!BC$13
)
/('2ª EVA'!BC$16+'3ª EVA '!BC$13),""),"")</f>
        <v>0</v>
      </c>
      <c r="BD49" s="122"/>
      <c r="BE49" s="105">
        <f ca="1">IFERROR(IF(BE$16&gt;0,(
   MAX('2ª EVA'!BE49,'2ª EVA'!BF49)*'2ª EVA'!BE$16 +
   '3ª EVA-solo'!BE49*'3ª EVA-solo'!BE$13
)
/('2ª EVA'!BE$16+'3ª EVA '!BE$13),""),"")</f>
        <v>0</v>
      </c>
      <c r="BF49" s="122"/>
      <c r="BG49" s="105">
        <f ca="1">IFERROR(IF(BG$16&gt;0,(
   MAX('2ª EVA'!BG49,'2ª EVA'!BH49)*'2ª EVA'!BG$16 +
   '3ª EVA-solo'!BG49*'3ª EVA-solo'!BG$13
)
/('2ª EVA'!BG$16+'3ª EVA '!BG$13),""),"")</f>
        <v>0</v>
      </c>
      <c r="BH49" s="122"/>
      <c r="BI49" s="105">
        <f ca="1">IFERROR(IF(BI$16&gt;0,(
   MAX('2ª EVA'!BI49,'2ª EVA'!BJ49)*'2ª EVA'!BI$16 +
   '3ª EVA-solo'!BI49*'3ª EVA-solo'!BI$13
)
/('2ª EVA'!BI$16+'3ª EVA '!BI$13),""),"")</f>
        <v>0</v>
      </c>
      <c r="BJ49" s="122"/>
      <c r="BK49" s="105" t="str">
        <f>IFERROR(IF(BK$16&gt;0,(
   MAX('2ª EVA'!BK49,'2ª EVA'!BL49)*'2ª EVA'!BK$16 +
   '3ª EVA-solo'!BK49*'3ª EVA-solo'!BK$13
)
/('2ª EVA'!BK$16+'3ª EVA '!BK$13),""),"")</f>
        <v/>
      </c>
      <c r="BL49" s="122"/>
      <c r="BM49" s="105" t="str">
        <f>IFERROR(IF(BM$16&gt;0,(
   MAX('2ª EVA'!BM49,'2ª EVA'!BN49)*'2ª EVA'!BM$16 +
   '3ª EVA-solo'!BM49*'3ª EVA-solo'!BM$13
)
/('2ª EVA'!BM$16+'3ª EVA '!BM$13),""),"")</f>
        <v/>
      </c>
      <c r="BN49" s="122"/>
      <c r="BO49" s="121">
        <f t="shared" ca="1" si="50"/>
        <v>0</v>
      </c>
      <c r="BP49" s="105">
        <f ca="1">IFERROR(IF(BP$16&gt;0,(
   MAX('2ª EVA'!BP49,'2ª EVA'!BQ49)*'2ª EVA'!BP$16 +
   '3ª EVA-solo'!BP49*'3ª EVA-solo'!BP$13
)
/('2ª EVA'!BP$16+'3ª EVA '!BP$13),""),"")</f>
        <v>0</v>
      </c>
      <c r="BQ49" s="122"/>
      <c r="BR49" s="105" t="str">
        <f>IFERROR(IF(BR$16&gt;0,(
   MAX('2ª EVA'!BR49,'2ª EVA'!BS49)*'2ª EVA'!BR$16 +
   '3ª EVA-solo'!BR49*'3ª EVA-solo'!BR$13
)
/('2ª EVA'!BR$16+'3ª EVA '!BR$13),""),"")</f>
        <v/>
      </c>
      <c r="BS49" s="122"/>
      <c r="BT49" s="105" t="str">
        <f>IFERROR(IF(BT$16&gt;0,(
   MAX('2ª EVA'!BT49,'2ª EVA'!BU49)*'2ª EVA'!BT$16 +
   '3ª EVA-solo'!BT49*'3ª EVA-solo'!BT$13
)
/('2ª EVA'!BT$16+'3ª EVA '!BT$13),""),"")</f>
        <v/>
      </c>
      <c r="BU49" s="122"/>
      <c r="BV49" s="105" t="str">
        <f>IFERROR(IF(BV$16&gt;0,(
   MAX('2ª EVA'!BV49,'2ª EVA'!BW49)*'2ª EVA'!BV$16 +
   '3ª EVA-solo'!BV49*'3ª EVA-solo'!BV$13
)
/('2ª EVA'!BV$16+'3ª EVA '!BV$13),""),"")</f>
        <v/>
      </c>
      <c r="BW49" s="122"/>
      <c r="BX49" s="105" t="str">
        <f>IFERROR(IF(BX$16&gt;0,(
   MAX('2ª EVA'!BX49,'2ª EVA'!BY49)*'2ª EVA'!BX$16 +
   '3ª EVA-solo'!BX49*'3ª EVA-solo'!BX$13
)
/('2ª EVA'!BX$16+'3ª EVA '!BX$13),""),"")</f>
        <v/>
      </c>
      <c r="BY49" s="122"/>
      <c r="BZ49" s="105" t="str">
        <f>IFERROR(IF(BZ$16&gt;0,(
   MAX('2ª EVA'!BZ49,'2ª EVA'!CA49)*'2ª EVA'!BZ$16 +
   '2ª EVA-solo'!BZ49*'2ª EVA-solo'!BZ$13
)
/('2ª EVA'!BZ$16+'3ª EVA '!BZ$13),""),"")</f>
        <v/>
      </c>
      <c r="CA49" s="122"/>
      <c r="CB49" s="136">
        <f t="shared" ca="1" si="51"/>
        <v>0</v>
      </c>
    </row>
    <row r="50" spans="1:80" ht="18" x14ac:dyDescent="0.25">
      <c r="A50" s="65">
        <v>0</v>
      </c>
      <c r="B50" s="121">
        <f t="shared" ca="1" si="45"/>
        <v>0</v>
      </c>
      <c r="C50" s="105">
        <f ca="1">IFERROR(IF(C$16&gt;0,(
   MAX('2ª EVA'!C50,'2ª EVA'!D50)*'2ª EVA'!C$16 +
   '3ª EVA-solo'!C50*'3ª EVA-solo'!C$13
)
/('2ª EVA'!C$16+'3ª EVA '!C$13),""),"")</f>
        <v>0</v>
      </c>
      <c r="D50" s="122"/>
      <c r="E50" s="105">
        <f ca="1">IFERROR(IF(E$16&gt;0,(
   MAX('2ª EVA'!E50,'2ª EVA'!F50)*'2ª EVA'!E$16 +
   '3ª EVA-solo'!E50*'3ª EVA-solo'!E$13
)
/('2ª EVA'!E$16+'3ª EVA '!E$13),""),"")</f>
        <v>0</v>
      </c>
      <c r="F50" s="122"/>
      <c r="G50" s="105">
        <f ca="1">IFERROR(IF(G$16&gt;0,(
   MAX('2ª EVA'!G50,'2ª EVA'!H50)*'2ª EVA'!G$16 +
   '3ª EVA-solo'!G50*'3ª EVA-solo'!G$13
)
/('2ª EVA'!G$16+'3ª EVA '!G$13),""),"")</f>
        <v>0</v>
      </c>
      <c r="H50" s="122"/>
      <c r="I50" s="105">
        <f ca="1">IFERROR(IF(I$16&gt;0,(
   MAX('2ª EVA'!I50,'2ª EVA'!J50)*'2ª EVA'!I$16 +
   '3ª EVA-solo'!I50*'3ª EVA-solo'!I$13
)
/('2ª EVA'!I$16+'3ª EVA '!I$13),""),"")</f>
        <v>0</v>
      </c>
      <c r="J50" s="122"/>
      <c r="K50" s="105">
        <f ca="1">IFERROR(IF(K$16&gt;0,(
   MAX('2ª EVA'!K50,'2ª EVA'!L50)*'2ª EVA'!K$16 +
   '3ª EVA-solo'!K50*'3ª EVA-solo'!K$13
)
/('2ª EVA'!K$16+'3ª EVA '!K$13),""),"")</f>
        <v>0</v>
      </c>
      <c r="L50" s="122"/>
      <c r="M50" s="105" t="str">
        <f>IFERROR(IF(M$16&gt;0,(
   MAX('2ª EVA'!M50,'2ª EVA'!N50)*'2ª EVA'!M$16 +
   '3ª EVA-solo'!M50*'3ª EVA-solo'!M$13
)
/('2ª EVA'!M$16+'3ª EVA '!M$13),""),"")</f>
        <v/>
      </c>
      <c r="N50" s="122"/>
      <c r="O50" s="121">
        <f t="shared" ca="1" si="46"/>
        <v>0</v>
      </c>
      <c r="P50" s="105">
        <f ca="1">IFERROR(IF(P$16&gt;0,(
   MAX('2ª EVA'!P50,'2ª EVA'!Q50)*'2ª EVA'!P$16 +
   '3ª EVA-solo'!P50*'3ª EVA-solo'!P$13
)
/('2ª EVA'!P$16+'3ª EVA '!P$13),""),"")</f>
        <v>0</v>
      </c>
      <c r="Q50" s="122"/>
      <c r="R50" s="105">
        <f ca="1">IFERROR(IF(R$16&gt;0,(
   MAX('2ª EVA'!R50,'2ª EVA'!S50)*'2ª EVA'!R$16 +
   '3ª EVA-solo'!R50*'3ª EVA-solo'!R$13
)
/('2ª EVA'!R$16+'3ª EVA '!R$13),""),"")</f>
        <v>0</v>
      </c>
      <c r="S50" s="122"/>
      <c r="T50" s="105">
        <f ca="1">IFERROR(IF(T$16&gt;0,(
   MAX('2ª EVA'!T50,'2ª EVA'!U50)*'2ª EVA'!T$16 +
   '3ª EVA-solo'!T50*'3ª EVA-solo'!T$13
)
/('2ª EVA'!T$16+'3ª EVA '!T$13),""),"")</f>
        <v>0</v>
      </c>
      <c r="U50" s="122"/>
      <c r="V50" s="105">
        <f ca="1">IFERROR(IF(V$16&gt;0,(
   MAX('2ª EVA'!V50,'2ª EVA'!W50)*'2ª EVA'!V$16 +
   '3ª EVA-solo'!V50*'3ª EVA-solo'!V$13
)
/('2ª EVA'!V$16+'3ª EVA '!V$13),""),"")</f>
        <v>0</v>
      </c>
      <c r="W50" s="122"/>
      <c r="X50" s="105">
        <f ca="1">IFERROR(IF(X$16&gt;0,(
   MAX('2ª EVA'!X50,'2ª EVA'!Y50)*'2ª EVA'!X$16 +
   '3ª EVA-solo'!X50*'3ª EVA-solo'!X$13
)
/('2ª EVA'!X$16+'3ª EVA '!X$13),""),"")</f>
        <v>0</v>
      </c>
      <c r="Y50" s="122"/>
      <c r="Z50" s="105" t="str">
        <f>IFERROR(IF(Z$16&gt;0,(
   MAX('2ª EVA'!Z50,'2ª EVA'!AA50)*'2ª EVA'!Z$16 +
   '3ª EVA-solo'!Z50*'3ª EVA-solo'!Z$13
)
/('2ª EVA'!Z$16+'3ª EVA '!Z$13),""),"")</f>
        <v/>
      </c>
      <c r="AA50" s="122"/>
      <c r="AB50" s="121">
        <f t="shared" ca="1" si="47"/>
        <v>0</v>
      </c>
      <c r="AC50" s="105">
        <f ca="1">IFERROR(IF(AC$16&gt;0,(
   MAX('2ª EVA'!AC50,'2ª EVA'!AD50)*'2ª EVA'!AC$16 +
   '3ª EVA-solo'!AC50*'3ª EVA-solo'!AC$13
)
/('2ª EVA'!AC$16+'3ª EVA '!AC$13),""),"")</f>
        <v>0</v>
      </c>
      <c r="AD50" s="122"/>
      <c r="AE50" s="105" t="str">
        <f>IFERROR(IF(AE$16&gt;0,(
   MAX('2ª EVA'!AE50,'2ª EVA'!AF50)*'2ª EVA'!AE$16 +
   '3ª EVA-solo'!AE50*'3ª EVA-solo'!AE$13
)
/('2ª EVA'!AE$16+'3ª EVA '!AE$13),""),"")</f>
        <v/>
      </c>
      <c r="AF50" s="122"/>
      <c r="AG50" s="105">
        <f ca="1">IFERROR(IF(AG$16&gt;0,(
   MAX('2ª EVA'!AG50,'2ª EVA'!AH50)*'2ª EVA'!AG$16 +
   '3ª EVA-solo'!AG50*'3ª EVA-solo'!AG$13
)
/('2ª EVA'!AG$16+'3ª EVA '!AG$13),""),"")</f>
        <v>0</v>
      </c>
      <c r="AH50" s="122"/>
      <c r="AI50" s="105">
        <f ca="1">IFERROR(IF(AI$16&gt;0,(
   MAX('2ª EVA'!AI50,'2ª EVA'!AJ50)*'2ª EVA'!AI$16 +
   '3ª EVA-solo'!AI50*'3ª EVA-solo'!AI$13
)
/('2ª EVA'!AI$16+'3ª EVA '!AI$13),""),"")</f>
        <v>0</v>
      </c>
      <c r="AJ50" s="122"/>
      <c r="AK50" s="105">
        <f ca="1">IFERROR(IF(AK$16&gt;0,(
   MAX('2ª EVA'!AK50,'2ª EVA'!AL50)*'2ª EVA'!AK$16 +
   '3ª EVA-solo'!AK50*'3ª EVA-solo'!AK$13
)
/('2ª EVA'!AK$16+'3ª EVA '!AK$13),""),"")</f>
        <v>0</v>
      </c>
      <c r="AL50" s="122"/>
      <c r="AM50" s="105" t="str">
        <f>IFERROR(IF(AM$16&gt;0,(
   MAX('2ª EVA'!AM50,'2ª EVA'!AN50)*'2ª EVA'!AM$16 +
   '3ª EVA-solo'!AM50*'3ª EVA-solo'!AM$13
)
/('2ª EVA'!AM$16+'3ª EVA '!AM$13),""),"")</f>
        <v/>
      </c>
      <c r="AN50" s="122"/>
      <c r="AO50" s="121">
        <f t="shared" ca="1" si="48"/>
        <v>0</v>
      </c>
      <c r="AP50" s="105">
        <f ca="1">IFERROR(IF(AP$16&gt;0,(
   MAX('2ª EVA'!AP50,'2ª EVA'!AQ50)*'2ª EVA'!AP$16 +
   '3ª EVA-solo'!AP50*'3ª EVA-solo'!AP$13
)
/('2ª EVA'!AP$16+'3ª EVA '!AP$13),""),"")</f>
        <v>0</v>
      </c>
      <c r="AQ50" s="122"/>
      <c r="AR50" s="105">
        <f ca="1">IFERROR(IF(AR$16&gt;0,(
   MAX('2ª EVA'!AR50,'2ª EVA'!AS50)*'2ª EVA'!AR$16 +
   '3ª EVA-solo'!AR50*'3ª EVA-solo'!AR$13
)
/('2ª EVA'!AR$16+'3ª EVA '!AR$13),""),"")</f>
        <v>0</v>
      </c>
      <c r="AS50" s="122"/>
      <c r="AT50" s="105">
        <f ca="1">IFERROR(IF(AT$16&gt;0,(
   MAX('2ª EVA'!AT50,'2ª EVA'!AU50)*'2ª EVA'!AT$16 +
   '3ª EVA-solo'!AT50*'3ª EVA-solo'!AT$13
)
/('2ª EVA'!AT$16+'3ª EVA '!AT$13),""),"")</f>
        <v>0</v>
      </c>
      <c r="AU50" s="122"/>
      <c r="AV50" s="105">
        <f ca="1">IFERROR(IF(AV$16&gt;0,(
   MAX('2ª EVA'!AV50,'2ª EVA'!AW50)*'2ª EVA'!AV$16 +
   '3ª EVA-solo'!AV50*'3ª EVA-solo'!AV$13
)
/('2ª EVA'!AV$16+'3ª EVA '!AV$13),""),"")</f>
        <v>0</v>
      </c>
      <c r="AW50" s="122"/>
      <c r="AX50" s="105">
        <f ca="1">IFERROR(IF(AX$16&gt;0,(
   MAX('2ª EVA'!AX50,'2ª EVA'!AY50)*'2ª EVA'!AX$16 +
   '3ª EVA-solo'!AX50*'3ª EVA-solo'!AX$13
)
/('2ª EVA'!AX$16+'3ª EVA '!AX$13),""),"")</f>
        <v>0</v>
      </c>
      <c r="AY50" s="122"/>
      <c r="AZ50" s="105" t="str">
        <f>IFERROR(IF(AZ$16&gt;0,(
   MAX('2ª EVA'!AZ50,'2ª EVA'!BA50)*'2ª EVA'!AZ$16 +
   '3ª EVA-solo'!AZ50*'3ª EVA-solo'!AZ$13
)
/('2ª EVA'!AZ$16+'3ª EVA '!AZ$13),""),"")</f>
        <v/>
      </c>
      <c r="BA50" s="122"/>
      <c r="BB50" s="121">
        <f t="shared" ca="1" si="49"/>
        <v>0</v>
      </c>
      <c r="BC50" s="105">
        <f ca="1">IFERROR(IF(BC$16&gt;0,(
   MAX('2ª EVA'!BC50,'2ª EVA'!BD50)*'2ª EVA'!BC$16 +
   '3ª EVA-solo'!BC50*'3ª EVA-solo'!BC$13
)
/('2ª EVA'!BC$16+'3ª EVA '!BC$13),""),"")</f>
        <v>0</v>
      </c>
      <c r="BD50" s="122"/>
      <c r="BE50" s="105">
        <f ca="1">IFERROR(IF(BE$16&gt;0,(
   MAX('2ª EVA'!BE50,'2ª EVA'!BF50)*'2ª EVA'!BE$16 +
   '3ª EVA-solo'!BE50*'3ª EVA-solo'!BE$13
)
/('2ª EVA'!BE$16+'3ª EVA '!BE$13),""),"")</f>
        <v>0</v>
      </c>
      <c r="BF50" s="122"/>
      <c r="BG50" s="105">
        <f ca="1">IFERROR(IF(BG$16&gt;0,(
   MAX('2ª EVA'!BG50,'2ª EVA'!BH50)*'2ª EVA'!BG$16 +
   '3ª EVA-solo'!BG50*'3ª EVA-solo'!BG$13
)
/('2ª EVA'!BG$16+'3ª EVA '!BG$13),""),"")</f>
        <v>0</v>
      </c>
      <c r="BH50" s="122"/>
      <c r="BI50" s="105">
        <f ca="1">IFERROR(IF(BI$16&gt;0,(
   MAX('2ª EVA'!BI50,'2ª EVA'!BJ50)*'2ª EVA'!BI$16 +
   '3ª EVA-solo'!BI50*'3ª EVA-solo'!BI$13
)
/('2ª EVA'!BI$16+'3ª EVA '!BI$13),""),"")</f>
        <v>0</v>
      </c>
      <c r="BJ50" s="122"/>
      <c r="BK50" s="105" t="str">
        <f>IFERROR(IF(BK$16&gt;0,(
   MAX('2ª EVA'!BK50,'2ª EVA'!BL50)*'2ª EVA'!BK$16 +
   '3ª EVA-solo'!BK50*'3ª EVA-solo'!BK$13
)
/('2ª EVA'!BK$16+'3ª EVA '!BK$13),""),"")</f>
        <v/>
      </c>
      <c r="BL50" s="122"/>
      <c r="BM50" s="105" t="str">
        <f>IFERROR(IF(BM$16&gt;0,(
   MAX('2ª EVA'!BM50,'2ª EVA'!BN50)*'2ª EVA'!BM$16 +
   '3ª EVA-solo'!BM50*'3ª EVA-solo'!BM$13
)
/('2ª EVA'!BM$16+'3ª EVA '!BM$13),""),"")</f>
        <v/>
      </c>
      <c r="BN50" s="122"/>
      <c r="BO50" s="121">
        <f t="shared" ca="1" si="50"/>
        <v>0</v>
      </c>
      <c r="BP50" s="105">
        <f ca="1">IFERROR(IF(BP$16&gt;0,(
   MAX('2ª EVA'!BP50,'2ª EVA'!BQ50)*'2ª EVA'!BP$16 +
   '3ª EVA-solo'!BP50*'3ª EVA-solo'!BP$13
)
/('2ª EVA'!BP$16+'3ª EVA '!BP$13),""),"")</f>
        <v>0</v>
      </c>
      <c r="BQ50" s="122"/>
      <c r="BR50" s="105" t="str">
        <f>IFERROR(IF(BR$16&gt;0,(
   MAX('2ª EVA'!BR50,'2ª EVA'!BS50)*'2ª EVA'!BR$16 +
   '3ª EVA-solo'!BR50*'3ª EVA-solo'!BR$13
)
/('2ª EVA'!BR$16+'3ª EVA '!BR$13),""),"")</f>
        <v/>
      </c>
      <c r="BS50" s="122"/>
      <c r="BT50" s="105" t="str">
        <f>IFERROR(IF(BT$16&gt;0,(
   MAX('2ª EVA'!BT50,'2ª EVA'!BU50)*'2ª EVA'!BT$16 +
   '3ª EVA-solo'!BT50*'3ª EVA-solo'!BT$13
)
/('2ª EVA'!BT$16+'3ª EVA '!BT$13),""),"")</f>
        <v/>
      </c>
      <c r="BU50" s="122"/>
      <c r="BV50" s="105" t="str">
        <f>IFERROR(IF(BV$16&gt;0,(
   MAX('2ª EVA'!BV50,'2ª EVA'!BW50)*'2ª EVA'!BV$16 +
   '3ª EVA-solo'!BV50*'3ª EVA-solo'!BV$13
)
/('2ª EVA'!BV$16+'3ª EVA '!BV$13),""),"")</f>
        <v/>
      </c>
      <c r="BW50" s="122"/>
      <c r="BX50" s="105" t="str">
        <f>IFERROR(IF(BX$16&gt;0,(
   MAX('2ª EVA'!BX50,'2ª EVA'!BY50)*'2ª EVA'!BX$16 +
   '3ª EVA-solo'!BX50*'3ª EVA-solo'!BX$13
)
/('2ª EVA'!BX$16+'3ª EVA '!BX$13),""),"")</f>
        <v/>
      </c>
      <c r="BY50" s="122"/>
      <c r="BZ50" s="105" t="str">
        <f>IFERROR(IF(BZ$16&gt;0,(
   MAX('2ª EVA'!BZ50,'2ª EVA'!CA50)*'2ª EVA'!BZ$16 +
   '2ª EVA-solo'!BZ50*'2ª EVA-solo'!BZ$13
)
/('2ª EVA'!BZ$16+'3ª EVA '!BZ$13),""),"")</f>
        <v/>
      </c>
      <c r="CA50" s="122"/>
      <c r="CB50" s="136">
        <f t="shared" ca="1" si="51"/>
        <v>0</v>
      </c>
    </row>
    <row r="51" spans="1:80" ht="18" x14ac:dyDescent="0.25">
      <c r="A51" s="65">
        <v>0</v>
      </c>
      <c r="B51" s="121">
        <f t="shared" ca="1" si="45"/>
        <v>0</v>
      </c>
      <c r="C51" s="105">
        <f ca="1">IFERROR(IF(C$16&gt;0,(
   MAX('2ª EVA'!C51,'2ª EVA'!D51)*'2ª EVA'!C$16 +
   '3ª EVA-solo'!C51*'3ª EVA-solo'!C$13
)
/('2ª EVA'!C$16+'3ª EVA '!C$13),""),"")</f>
        <v>0</v>
      </c>
      <c r="D51" s="122"/>
      <c r="E51" s="105">
        <f ca="1">IFERROR(IF(E$16&gt;0,(
   MAX('2ª EVA'!E51,'2ª EVA'!F51)*'2ª EVA'!E$16 +
   '3ª EVA-solo'!E51*'3ª EVA-solo'!E$13
)
/('2ª EVA'!E$16+'3ª EVA '!E$13),""),"")</f>
        <v>0</v>
      </c>
      <c r="F51" s="122"/>
      <c r="G51" s="105">
        <f ca="1">IFERROR(IF(G$16&gt;0,(
   MAX('2ª EVA'!G51,'2ª EVA'!H51)*'2ª EVA'!G$16 +
   '3ª EVA-solo'!G51*'3ª EVA-solo'!G$13
)
/('2ª EVA'!G$16+'3ª EVA '!G$13),""),"")</f>
        <v>0</v>
      </c>
      <c r="H51" s="122"/>
      <c r="I51" s="105">
        <f ca="1">IFERROR(IF(I$16&gt;0,(
   MAX('2ª EVA'!I51,'2ª EVA'!J51)*'2ª EVA'!I$16 +
   '3ª EVA-solo'!I51*'3ª EVA-solo'!I$13
)
/('2ª EVA'!I$16+'3ª EVA '!I$13),""),"")</f>
        <v>0</v>
      </c>
      <c r="J51" s="122"/>
      <c r="K51" s="105">
        <f ca="1">IFERROR(IF(K$16&gt;0,(
   MAX('2ª EVA'!K51,'2ª EVA'!L51)*'2ª EVA'!K$16 +
   '3ª EVA-solo'!K51*'3ª EVA-solo'!K$13
)
/('2ª EVA'!K$16+'3ª EVA '!K$13),""),"")</f>
        <v>0</v>
      </c>
      <c r="L51" s="122"/>
      <c r="M51" s="105" t="str">
        <f>IFERROR(IF(M$16&gt;0,(
   MAX('2ª EVA'!M51,'2ª EVA'!N51)*'2ª EVA'!M$16 +
   '3ª EVA-solo'!M51*'3ª EVA-solo'!M$13
)
/('2ª EVA'!M$16+'3ª EVA '!M$13),""),"")</f>
        <v/>
      </c>
      <c r="N51" s="122"/>
      <c r="O51" s="121">
        <f t="shared" ca="1" si="46"/>
        <v>0</v>
      </c>
      <c r="P51" s="105">
        <f ca="1">IFERROR(IF(P$16&gt;0,(
   MAX('2ª EVA'!P51,'2ª EVA'!Q51)*'2ª EVA'!P$16 +
   '3ª EVA-solo'!P51*'3ª EVA-solo'!P$13
)
/('2ª EVA'!P$16+'3ª EVA '!P$13),""),"")</f>
        <v>0</v>
      </c>
      <c r="Q51" s="122"/>
      <c r="R51" s="105">
        <f ca="1">IFERROR(IF(R$16&gt;0,(
   MAX('2ª EVA'!R51,'2ª EVA'!S51)*'2ª EVA'!R$16 +
   '3ª EVA-solo'!R51*'3ª EVA-solo'!R$13
)
/('2ª EVA'!R$16+'3ª EVA '!R$13),""),"")</f>
        <v>0</v>
      </c>
      <c r="S51" s="122"/>
      <c r="T51" s="105">
        <f ca="1">IFERROR(IF(T$16&gt;0,(
   MAX('2ª EVA'!T51,'2ª EVA'!U51)*'2ª EVA'!T$16 +
   '3ª EVA-solo'!T51*'3ª EVA-solo'!T$13
)
/('2ª EVA'!T$16+'3ª EVA '!T$13),""),"")</f>
        <v>0</v>
      </c>
      <c r="U51" s="122"/>
      <c r="V51" s="105">
        <f ca="1">IFERROR(IF(V$16&gt;0,(
   MAX('2ª EVA'!V51,'2ª EVA'!W51)*'2ª EVA'!V$16 +
   '3ª EVA-solo'!V51*'3ª EVA-solo'!V$13
)
/('2ª EVA'!V$16+'3ª EVA '!V$13),""),"")</f>
        <v>0</v>
      </c>
      <c r="W51" s="122"/>
      <c r="X51" s="105">
        <f ca="1">IFERROR(IF(X$16&gt;0,(
   MAX('2ª EVA'!X51,'2ª EVA'!Y51)*'2ª EVA'!X$16 +
   '3ª EVA-solo'!X51*'3ª EVA-solo'!X$13
)
/('2ª EVA'!X$16+'3ª EVA '!X$13),""),"")</f>
        <v>0</v>
      </c>
      <c r="Y51" s="122"/>
      <c r="Z51" s="105" t="str">
        <f>IFERROR(IF(Z$16&gt;0,(
   MAX('2ª EVA'!Z51,'2ª EVA'!AA51)*'2ª EVA'!Z$16 +
   '3ª EVA-solo'!Z51*'3ª EVA-solo'!Z$13
)
/('2ª EVA'!Z$16+'3ª EVA '!Z$13),""),"")</f>
        <v/>
      </c>
      <c r="AA51" s="122"/>
      <c r="AB51" s="121">
        <f t="shared" ca="1" si="47"/>
        <v>0</v>
      </c>
      <c r="AC51" s="105">
        <f ca="1">IFERROR(IF(AC$16&gt;0,(
   MAX('2ª EVA'!AC51,'2ª EVA'!AD51)*'2ª EVA'!AC$16 +
   '3ª EVA-solo'!AC51*'3ª EVA-solo'!AC$13
)
/('2ª EVA'!AC$16+'3ª EVA '!AC$13),""),"")</f>
        <v>0</v>
      </c>
      <c r="AD51" s="122"/>
      <c r="AE51" s="105" t="str">
        <f>IFERROR(IF(AE$16&gt;0,(
   MAX('2ª EVA'!AE51,'2ª EVA'!AF51)*'2ª EVA'!AE$16 +
   '3ª EVA-solo'!AE51*'3ª EVA-solo'!AE$13
)
/('2ª EVA'!AE$16+'3ª EVA '!AE$13),""),"")</f>
        <v/>
      </c>
      <c r="AF51" s="122"/>
      <c r="AG51" s="105">
        <f ca="1">IFERROR(IF(AG$16&gt;0,(
   MAX('2ª EVA'!AG51,'2ª EVA'!AH51)*'2ª EVA'!AG$16 +
   '3ª EVA-solo'!AG51*'3ª EVA-solo'!AG$13
)
/('2ª EVA'!AG$16+'3ª EVA '!AG$13),""),"")</f>
        <v>0</v>
      </c>
      <c r="AH51" s="122"/>
      <c r="AI51" s="105">
        <f ca="1">IFERROR(IF(AI$16&gt;0,(
   MAX('2ª EVA'!AI51,'2ª EVA'!AJ51)*'2ª EVA'!AI$16 +
   '3ª EVA-solo'!AI51*'3ª EVA-solo'!AI$13
)
/('2ª EVA'!AI$16+'3ª EVA '!AI$13),""),"")</f>
        <v>0</v>
      </c>
      <c r="AJ51" s="122"/>
      <c r="AK51" s="105">
        <f ca="1">IFERROR(IF(AK$16&gt;0,(
   MAX('2ª EVA'!AK51,'2ª EVA'!AL51)*'2ª EVA'!AK$16 +
   '3ª EVA-solo'!AK51*'3ª EVA-solo'!AK$13
)
/('2ª EVA'!AK$16+'3ª EVA '!AK$13),""),"")</f>
        <v>0</v>
      </c>
      <c r="AL51" s="122"/>
      <c r="AM51" s="105" t="str">
        <f>IFERROR(IF(AM$16&gt;0,(
   MAX('2ª EVA'!AM51,'2ª EVA'!AN51)*'2ª EVA'!AM$16 +
   '3ª EVA-solo'!AM51*'3ª EVA-solo'!AM$13
)
/('2ª EVA'!AM$16+'3ª EVA '!AM$13),""),"")</f>
        <v/>
      </c>
      <c r="AN51" s="122"/>
      <c r="AO51" s="121">
        <f t="shared" ca="1" si="48"/>
        <v>0</v>
      </c>
      <c r="AP51" s="105">
        <f ca="1">IFERROR(IF(AP$16&gt;0,(
   MAX('2ª EVA'!AP51,'2ª EVA'!AQ51)*'2ª EVA'!AP$16 +
   '3ª EVA-solo'!AP51*'3ª EVA-solo'!AP$13
)
/('2ª EVA'!AP$16+'3ª EVA '!AP$13),""),"")</f>
        <v>0</v>
      </c>
      <c r="AQ51" s="122"/>
      <c r="AR51" s="105">
        <f ca="1">IFERROR(IF(AR$16&gt;0,(
   MAX('2ª EVA'!AR51,'2ª EVA'!AS51)*'2ª EVA'!AR$16 +
   '3ª EVA-solo'!AR51*'3ª EVA-solo'!AR$13
)
/('2ª EVA'!AR$16+'3ª EVA '!AR$13),""),"")</f>
        <v>0</v>
      </c>
      <c r="AS51" s="122"/>
      <c r="AT51" s="105">
        <f ca="1">IFERROR(IF(AT$16&gt;0,(
   MAX('2ª EVA'!AT51,'2ª EVA'!AU51)*'2ª EVA'!AT$16 +
   '3ª EVA-solo'!AT51*'3ª EVA-solo'!AT$13
)
/('2ª EVA'!AT$16+'3ª EVA '!AT$13),""),"")</f>
        <v>0</v>
      </c>
      <c r="AU51" s="122"/>
      <c r="AV51" s="105">
        <f ca="1">IFERROR(IF(AV$16&gt;0,(
   MAX('2ª EVA'!AV51,'2ª EVA'!AW51)*'2ª EVA'!AV$16 +
   '3ª EVA-solo'!AV51*'3ª EVA-solo'!AV$13
)
/('2ª EVA'!AV$16+'3ª EVA '!AV$13),""),"")</f>
        <v>0</v>
      </c>
      <c r="AW51" s="122"/>
      <c r="AX51" s="105">
        <f ca="1">IFERROR(IF(AX$16&gt;0,(
   MAX('2ª EVA'!AX51,'2ª EVA'!AY51)*'2ª EVA'!AX$16 +
   '3ª EVA-solo'!AX51*'3ª EVA-solo'!AX$13
)
/('2ª EVA'!AX$16+'3ª EVA '!AX$13),""),"")</f>
        <v>0</v>
      </c>
      <c r="AY51" s="122"/>
      <c r="AZ51" s="105" t="str">
        <f>IFERROR(IF(AZ$16&gt;0,(
   MAX('2ª EVA'!AZ51,'2ª EVA'!BA51)*'2ª EVA'!AZ$16 +
   '3ª EVA-solo'!AZ51*'3ª EVA-solo'!AZ$13
)
/('2ª EVA'!AZ$16+'3ª EVA '!AZ$13),""),"")</f>
        <v/>
      </c>
      <c r="BA51" s="122"/>
      <c r="BB51" s="121">
        <f t="shared" ca="1" si="49"/>
        <v>0</v>
      </c>
      <c r="BC51" s="105">
        <f ca="1">IFERROR(IF(BC$16&gt;0,(
   MAX('2ª EVA'!BC51,'2ª EVA'!BD51)*'2ª EVA'!BC$16 +
   '3ª EVA-solo'!BC51*'3ª EVA-solo'!BC$13
)
/('2ª EVA'!BC$16+'3ª EVA '!BC$13),""),"")</f>
        <v>0</v>
      </c>
      <c r="BD51" s="122"/>
      <c r="BE51" s="105">
        <f ca="1">IFERROR(IF(BE$16&gt;0,(
   MAX('2ª EVA'!BE51,'2ª EVA'!BF51)*'2ª EVA'!BE$16 +
   '3ª EVA-solo'!BE51*'3ª EVA-solo'!BE$13
)
/('2ª EVA'!BE$16+'3ª EVA '!BE$13),""),"")</f>
        <v>0</v>
      </c>
      <c r="BF51" s="122"/>
      <c r="BG51" s="105">
        <f ca="1">IFERROR(IF(BG$16&gt;0,(
   MAX('2ª EVA'!BG51,'2ª EVA'!BH51)*'2ª EVA'!BG$16 +
   '3ª EVA-solo'!BG51*'3ª EVA-solo'!BG$13
)
/('2ª EVA'!BG$16+'3ª EVA '!BG$13),""),"")</f>
        <v>0</v>
      </c>
      <c r="BH51" s="122"/>
      <c r="BI51" s="105">
        <f ca="1">IFERROR(IF(BI$16&gt;0,(
   MAX('2ª EVA'!BI51,'2ª EVA'!BJ51)*'2ª EVA'!BI$16 +
   '3ª EVA-solo'!BI51*'3ª EVA-solo'!BI$13
)
/('2ª EVA'!BI$16+'3ª EVA '!BI$13),""),"")</f>
        <v>0</v>
      </c>
      <c r="BJ51" s="122"/>
      <c r="BK51" s="105" t="str">
        <f>IFERROR(IF(BK$16&gt;0,(
   MAX('2ª EVA'!BK51,'2ª EVA'!BL51)*'2ª EVA'!BK$16 +
   '3ª EVA-solo'!BK51*'3ª EVA-solo'!BK$13
)
/('2ª EVA'!BK$16+'3ª EVA '!BK$13),""),"")</f>
        <v/>
      </c>
      <c r="BL51" s="122"/>
      <c r="BM51" s="105" t="str">
        <f>IFERROR(IF(BM$16&gt;0,(
   MAX('2ª EVA'!BM51,'2ª EVA'!BN51)*'2ª EVA'!BM$16 +
   '3ª EVA-solo'!BM51*'3ª EVA-solo'!BM$13
)
/('2ª EVA'!BM$16+'3ª EVA '!BM$13),""),"")</f>
        <v/>
      </c>
      <c r="BN51" s="122"/>
      <c r="BO51" s="121">
        <f t="shared" ca="1" si="50"/>
        <v>0</v>
      </c>
      <c r="BP51" s="105">
        <f ca="1">IFERROR(IF(BP$16&gt;0,(
   MAX('2ª EVA'!BP51,'2ª EVA'!BQ51)*'2ª EVA'!BP$16 +
   '3ª EVA-solo'!BP51*'3ª EVA-solo'!BP$13
)
/('2ª EVA'!BP$16+'3ª EVA '!BP$13),""),"")</f>
        <v>0</v>
      </c>
      <c r="BQ51" s="122"/>
      <c r="BR51" s="105" t="str">
        <f>IFERROR(IF(BR$16&gt;0,(
   MAX('2ª EVA'!BR51,'2ª EVA'!BS51)*'2ª EVA'!BR$16 +
   '3ª EVA-solo'!BR51*'3ª EVA-solo'!BR$13
)
/('2ª EVA'!BR$16+'3ª EVA '!BR$13),""),"")</f>
        <v/>
      </c>
      <c r="BS51" s="122"/>
      <c r="BT51" s="105" t="str">
        <f>IFERROR(IF(BT$16&gt;0,(
   MAX('2ª EVA'!BT51,'2ª EVA'!BU51)*'2ª EVA'!BT$16 +
   '3ª EVA-solo'!BT51*'3ª EVA-solo'!BT$13
)
/('2ª EVA'!BT$16+'3ª EVA '!BT$13),""),"")</f>
        <v/>
      </c>
      <c r="BU51" s="122"/>
      <c r="BV51" s="105" t="str">
        <f>IFERROR(IF(BV$16&gt;0,(
   MAX('2ª EVA'!BV51,'2ª EVA'!BW51)*'2ª EVA'!BV$16 +
   '3ª EVA-solo'!BV51*'3ª EVA-solo'!BV$13
)
/('2ª EVA'!BV$16+'3ª EVA '!BV$13),""),"")</f>
        <v/>
      </c>
      <c r="BW51" s="122"/>
      <c r="BX51" s="105" t="str">
        <f>IFERROR(IF(BX$16&gt;0,(
   MAX('2ª EVA'!BX51,'2ª EVA'!BY51)*'2ª EVA'!BX$16 +
   '3ª EVA-solo'!BX51*'3ª EVA-solo'!BX$13
)
/('2ª EVA'!BX$16+'3ª EVA '!BX$13),""),"")</f>
        <v/>
      </c>
      <c r="BY51" s="122"/>
      <c r="BZ51" s="105" t="str">
        <f>IFERROR(IF(BZ$16&gt;0,(
   MAX('2ª EVA'!BZ51,'2ª EVA'!CA51)*'2ª EVA'!BZ$16 +
   '2ª EVA-solo'!BZ51*'2ª EVA-solo'!BZ$13
)
/('2ª EVA'!BZ$16+'3ª EVA '!BZ$13),""),"")</f>
        <v/>
      </c>
      <c r="CA51" s="122"/>
      <c r="CB51" s="136">
        <f t="shared" ca="1" si="51"/>
        <v>0</v>
      </c>
    </row>
    <row r="52" spans="1:80" ht="18" x14ac:dyDescent="0.25">
      <c r="A52" s="65">
        <v>0</v>
      </c>
      <c r="B52" s="121">
        <f t="shared" ca="1" si="45"/>
        <v>0</v>
      </c>
      <c r="C52" s="105">
        <f ca="1">IFERROR(IF(C$16&gt;0,(
   MAX('2ª EVA'!C52,'2ª EVA'!D52)*'2ª EVA'!C$16 +
   '3ª EVA-solo'!C52*'3ª EVA-solo'!C$13
)
/('2ª EVA'!C$16+'3ª EVA '!C$13),""),"")</f>
        <v>0</v>
      </c>
      <c r="D52" s="122"/>
      <c r="E52" s="105">
        <f ca="1">IFERROR(IF(E$16&gt;0,(
   MAX('2ª EVA'!E52,'2ª EVA'!F52)*'2ª EVA'!E$16 +
   '3ª EVA-solo'!E52*'3ª EVA-solo'!E$13
)
/('2ª EVA'!E$16+'3ª EVA '!E$13),""),"")</f>
        <v>0</v>
      </c>
      <c r="F52" s="122"/>
      <c r="G52" s="105">
        <f ca="1">IFERROR(IF(G$16&gt;0,(
   MAX('2ª EVA'!G52,'2ª EVA'!H52)*'2ª EVA'!G$16 +
   '3ª EVA-solo'!G52*'3ª EVA-solo'!G$13
)
/('2ª EVA'!G$16+'3ª EVA '!G$13),""),"")</f>
        <v>0</v>
      </c>
      <c r="H52" s="122"/>
      <c r="I52" s="105">
        <f ca="1">IFERROR(IF(I$16&gt;0,(
   MAX('2ª EVA'!I52,'2ª EVA'!J52)*'2ª EVA'!I$16 +
   '3ª EVA-solo'!I52*'3ª EVA-solo'!I$13
)
/('2ª EVA'!I$16+'3ª EVA '!I$13),""),"")</f>
        <v>0</v>
      </c>
      <c r="J52" s="122"/>
      <c r="K52" s="105">
        <f ca="1">IFERROR(IF(K$16&gt;0,(
   MAX('2ª EVA'!K52,'2ª EVA'!L52)*'2ª EVA'!K$16 +
   '3ª EVA-solo'!K52*'3ª EVA-solo'!K$13
)
/('2ª EVA'!K$16+'3ª EVA '!K$13),""),"")</f>
        <v>0</v>
      </c>
      <c r="L52" s="122"/>
      <c r="M52" s="105" t="str">
        <f>IFERROR(IF(M$16&gt;0,(
   MAX('2ª EVA'!M52,'2ª EVA'!N52)*'2ª EVA'!M$16 +
   '3ª EVA-solo'!M52*'3ª EVA-solo'!M$13
)
/('2ª EVA'!M$16+'3ª EVA '!M$13),""),"")</f>
        <v/>
      </c>
      <c r="N52" s="122"/>
      <c r="O52" s="121">
        <f t="shared" ca="1" si="46"/>
        <v>0</v>
      </c>
      <c r="P52" s="105">
        <f ca="1">IFERROR(IF(P$16&gt;0,(
   MAX('2ª EVA'!P52,'2ª EVA'!Q52)*'2ª EVA'!P$16 +
   '3ª EVA-solo'!P52*'3ª EVA-solo'!P$13
)
/('2ª EVA'!P$16+'3ª EVA '!P$13),""),"")</f>
        <v>0</v>
      </c>
      <c r="Q52" s="122"/>
      <c r="R52" s="105">
        <f ca="1">IFERROR(IF(R$16&gt;0,(
   MAX('2ª EVA'!R52,'2ª EVA'!S52)*'2ª EVA'!R$16 +
   '3ª EVA-solo'!R52*'3ª EVA-solo'!R$13
)
/('2ª EVA'!R$16+'3ª EVA '!R$13),""),"")</f>
        <v>0</v>
      </c>
      <c r="S52" s="122"/>
      <c r="T52" s="105">
        <f ca="1">IFERROR(IF(T$16&gt;0,(
   MAX('2ª EVA'!T52,'2ª EVA'!U52)*'2ª EVA'!T$16 +
   '3ª EVA-solo'!T52*'3ª EVA-solo'!T$13
)
/('2ª EVA'!T$16+'3ª EVA '!T$13),""),"")</f>
        <v>0</v>
      </c>
      <c r="U52" s="122"/>
      <c r="V52" s="105">
        <f ca="1">IFERROR(IF(V$16&gt;0,(
   MAX('2ª EVA'!V52,'2ª EVA'!W52)*'2ª EVA'!V$16 +
   '3ª EVA-solo'!V52*'3ª EVA-solo'!V$13
)
/('2ª EVA'!V$16+'3ª EVA '!V$13),""),"")</f>
        <v>0</v>
      </c>
      <c r="W52" s="122"/>
      <c r="X52" s="105">
        <f ca="1">IFERROR(IF(X$16&gt;0,(
   MAX('2ª EVA'!X52,'2ª EVA'!Y52)*'2ª EVA'!X$16 +
   '3ª EVA-solo'!X52*'3ª EVA-solo'!X$13
)
/('2ª EVA'!X$16+'3ª EVA '!X$13),""),"")</f>
        <v>0</v>
      </c>
      <c r="Y52" s="122"/>
      <c r="Z52" s="105" t="str">
        <f>IFERROR(IF(Z$16&gt;0,(
   MAX('2ª EVA'!Z52,'2ª EVA'!AA52)*'2ª EVA'!Z$16 +
   '3ª EVA-solo'!Z52*'3ª EVA-solo'!Z$13
)
/('2ª EVA'!Z$16+'3ª EVA '!Z$13),""),"")</f>
        <v/>
      </c>
      <c r="AA52" s="122"/>
      <c r="AB52" s="121">
        <f t="shared" ca="1" si="47"/>
        <v>0</v>
      </c>
      <c r="AC52" s="105">
        <f ca="1">IFERROR(IF(AC$16&gt;0,(
   MAX('2ª EVA'!AC52,'2ª EVA'!AD52)*'2ª EVA'!AC$16 +
   '3ª EVA-solo'!AC52*'3ª EVA-solo'!AC$13
)
/('2ª EVA'!AC$16+'3ª EVA '!AC$13),""),"")</f>
        <v>0</v>
      </c>
      <c r="AD52" s="122"/>
      <c r="AE52" s="105" t="str">
        <f>IFERROR(IF(AE$16&gt;0,(
   MAX('2ª EVA'!AE52,'2ª EVA'!AF52)*'2ª EVA'!AE$16 +
   '3ª EVA-solo'!AE52*'3ª EVA-solo'!AE$13
)
/('2ª EVA'!AE$16+'3ª EVA '!AE$13),""),"")</f>
        <v/>
      </c>
      <c r="AF52" s="122"/>
      <c r="AG52" s="105">
        <f ca="1">IFERROR(IF(AG$16&gt;0,(
   MAX('2ª EVA'!AG52,'2ª EVA'!AH52)*'2ª EVA'!AG$16 +
   '3ª EVA-solo'!AG52*'3ª EVA-solo'!AG$13
)
/('2ª EVA'!AG$16+'3ª EVA '!AG$13),""),"")</f>
        <v>0</v>
      </c>
      <c r="AH52" s="122"/>
      <c r="AI52" s="105">
        <f ca="1">IFERROR(IF(AI$16&gt;0,(
   MAX('2ª EVA'!AI52,'2ª EVA'!AJ52)*'2ª EVA'!AI$16 +
   '3ª EVA-solo'!AI52*'3ª EVA-solo'!AI$13
)
/('2ª EVA'!AI$16+'3ª EVA '!AI$13),""),"")</f>
        <v>0</v>
      </c>
      <c r="AJ52" s="122"/>
      <c r="AK52" s="105">
        <f ca="1">IFERROR(IF(AK$16&gt;0,(
   MAX('2ª EVA'!AK52,'2ª EVA'!AL52)*'2ª EVA'!AK$16 +
   '3ª EVA-solo'!AK52*'3ª EVA-solo'!AK$13
)
/('2ª EVA'!AK$16+'3ª EVA '!AK$13),""),"")</f>
        <v>0</v>
      </c>
      <c r="AL52" s="122"/>
      <c r="AM52" s="105" t="str">
        <f>IFERROR(IF(AM$16&gt;0,(
   MAX('2ª EVA'!AM52,'2ª EVA'!AN52)*'2ª EVA'!AM$16 +
   '3ª EVA-solo'!AM52*'3ª EVA-solo'!AM$13
)
/('2ª EVA'!AM$16+'3ª EVA '!AM$13),""),"")</f>
        <v/>
      </c>
      <c r="AN52" s="122"/>
      <c r="AO52" s="121">
        <f t="shared" ca="1" si="48"/>
        <v>0</v>
      </c>
      <c r="AP52" s="105">
        <f ca="1">IFERROR(IF(AP$16&gt;0,(
   MAX('2ª EVA'!AP52,'2ª EVA'!AQ52)*'2ª EVA'!AP$16 +
   '3ª EVA-solo'!AP52*'3ª EVA-solo'!AP$13
)
/('2ª EVA'!AP$16+'3ª EVA '!AP$13),""),"")</f>
        <v>0</v>
      </c>
      <c r="AQ52" s="122"/>
      <c r="AR52" s="105">
        <f ca="1">IFERROR(IF(AR$16&gt;0,(
   MAX('2ª EVA'!AR52,'2ª EVA'!AS52)*'2ª EVA'!AR$16 +
   '3ª EVA-solo'!AR52*'3ª EVA-solo'!AR$13
)
/('2ª EVA'!AR$16+'3ª EVA '!AR$13),""),"")</f>
        <v>0</v>
      </c>
      <c r="AS52" s="122"/>
      <c r="AT52" s="105">
        <f ca="1">IFERROR(IF(AT$16&gt;0,(
   MAX('2ª EVA'!AT52,'2ª EVA'!AU52)*'2ª EVA'!AT$16 +
   '3ª EVA-solo'!AT52*'3ª EVA-solo'!AT$13
)
/('2ª EVA'!AT$16+'3ª EVA '!AT$13),""),"")</f>
        <v>0</v>
      </c>
      <c r="AU52" s="122"/>
      <c r="AV52" s="105">
        <f ca="1">IFERROR(IF(AV$16&gt;0,(
   MAX('2ª EVA'!AV52,'2ª EVA'!AW52)*'2ª EVA'!AV$16 +
   '3ª EVA-solo'!AV52*'3ª EVA-solo'!AV$13
)
/('2ª EVA'!AV$16+'3ª EVA '!AV$13),""),"")</f>
        <v>0</v>
      </c>
      <c r="AW52" s="122"/>
      <c r="AX52" s="105">
        <f ca="1">IFERROR(IF(AX$16&gt;0,(
   MAX('2ª EVA'!AX52,'2ª EVA'!AY52)*'2ª EVA'!AX$16 +
   '3ª EVA-solo'!AX52*'3ª EVA-solo'!AX$13
)
/('2ª EVA'!AX$16+'3ª EVA '!AX$13),""),"")</f>
        <v>0</v>
      </c>
      <c r="AY52" s="122"/>
      <c r="AZ52" s="105" t="str">
        <f>IFERROR(IF(AZ$16&gt;0,(
   MAX('2ª EVA'!AZ52,'2ª EVA'!BA52)*'2ª EVA'!AZ$16 +
   '3ª EVA-solo'!AZ52*'3ª EVA-solo'!AZ$13
)
/('2ª EVA'!AZ$16+'3ª EVA '!AZ$13),""),"")</f>
        <v/>
      </c>
      <c r="BA52" s="122"/>
      <c r="BB52" s="121">
        <f t="shared" ca="1" si="49"/>
        <v>0</v>
      </c>
      <c r="BC52" s="105">
        <f ca="1">IFERROR(IF(BC$16&gt;0,(
   MAX('2ª EVA'!BC52,'2ª EVA'!BD52)*'2ª EVA'!BC$16 +
   '3ª EVA-solo'!BC52*'3ª EVA-solo'!BC$13
)
/('2ª EVA'!BC$16+'3ª EVA '!BC$13),""),"")</f>
        <v>0</v>
      </c>
      <c r="BD52" s="122"/>
      <c r="BE52" s="105">
        <f ca="1">IFERROR(IF(BE$16&gt;0,(
   MAX('2ª EVA'!BE52,'2ª EVA'!BF52)*'2ª EVA'!BE$16 +
   '3ª EVA-solo'!BE52*'3ª EVA-solo'!BE$13
)
/('2ª EVA'!BE$16+'3ª EVA '!BE$13),""),"")</f>
        <v>0</v>
      </c>
      <c r="BF52" s="122"/>
      <c r="BG52" s="105">
        <f ca="1">IFERROR(IF(BG$16&gt;0,(
   MAX('2ª EVA'!BG52,'2ª EVA'!BH52)*'2ª EVA'!BG$16 +
   '3ª EVA-solo'!BG52*'3ª EVA-solo'!BG$13
)
/('2ª EVA'!BG$16+'3ª EVA '!BG$13),""),"")</f>
        <v>0</v>
      </c>
      <c r="BH52" s="122"/>
      <c r="BI52" s="105">
        <f ca="1">IFERROR(IF(BI$16&gt;0,(
   MAX('2ª EVA'!BI52,'2ª EVA'!BJ52)*'2ª EVA'!BI$16 +
   '3ª EVA-solo'!BI52*'3ª EVA-solo'!BI$13
)
/('2ª EVA'!BI$16+'3ª EVA '!BI$13),""),"")</f>
        <v>0</v>
      </c>
      <c r="BJ52" s="122"/>
      <c r="BK52" s="105" t="str">
        <f>IFERROR(IF(BK$16&gt;0,(
   MAX('2ª EVA'!BK52,'2ª EVA'!BL52)*'2ª EVA'!BK$16 +
   '3ª EVA-solo'!BK52*'3ª EVA-solo'!BK$13
)
/('2ª EVA'!BK$16+'3ª EVA '!BK$13),""),"")</f>
        <v/>
      </c>
      <c r="BL52" s="122"/>
      <c r="BM52" s="105" t="str">
        <f>IFERROR(IF(BM$16&gt;0,(
   MAX('2ª EVA'!BM52,'2ª EVA'!BN52)*'2ª EVA'!BM$16 +
   '3ª EVA-solo'!BM52*'3ª EVA-solo'!BM$13
)
/('2ª EVA'!BM$16+'3ª EVA '!BM$13),""),"")</f>
        <v/>
      </c>
      <c r="BN52" s="122"/>
      <c r="BO52" s="121">
        <f t="shared" ca="1" si="50"/>
        <v>0</v>
      </c>
      <c r="BP52" s="105">
        <f ca="1">IFERROR(IF(BP$16&gt;0,(
   MAX('2ª EVA'!BP52,'2ª EVA'!BQ52)*'2ª EVA'!BP$16 +
   '3ª EVA-solo'!BP52*'3ª EVA-solo'!BP$13
)
/('2ª EVA'!BP$16+'3ª EVA '!BP$13),""),"")</f>
        <v>0</v>
      </c>
      <c r="BQ52" s="122"/>
      <c r="BR52" s="105" t="str">
        <f>IFERROR(IF(BR$16&gt;0,(
   MAX('2ª EVA'!BR52,'2ª EVA'!BS52)*'2ª EVA'!BR$16 +
   '3ª EVA-solo'!BR52*'3ª EVA-solo'!BR$13
)
/('2ª EVA'!BR$16+'3ª EVA '!BR$13),""),"")</f>
        <v/>
      </c>
      <c r="BS52" s="122"/>
      <c r="BT52" s="105" t="str">
        <f>IFERROR(IF(BT$16&gt;0,(
   MAX('2ª EVA'!BT52,'2ª EVA'!BU52)*'2ª EVA'!BT$16 +
   '3ª EVA-solo'!BT52*'3ª EVA-solo'!BT$13
)
/('2ª EVA'!BT$16+'3ª EVA '!BT$13),""),"")</f>
        <v/>
      </c>
      <c r="BU52" s="122"/>
      <c r="BV52" s="105" t="str">
        <f>IFERROR(IF(BV$16&gt;0,(
   MAX('2ª EVA'!BV52,'2ª EVA'!BW52)*'2ª EVA'!BV$16 +
   '3ª EVA-solo'!BV52*'3ª EVA-solo'!BV$13
)
/('2ª EVA'!BV$16+'3ª EVA '!BV$13),""),"")</f>
        <v/>
      </c>
      <c r="BW52" s="122"/>
      <c r="BX52" s="105" t="str">
        <f>IFERROR(IF(BX$16&gt;0,(
   MAX('2ª EVA'!BX52,'2ª EVA'!BY52)*'2ª EVA'!BX$16 +
   '3ª EVA-solo'!BX52*'3ª EVA-solo'!BX$13
)
/('2ª EVA'!BX$16+'3ª EVA '!BX$13),""),"")</f>
        <v/>
      </c>
      <c r="BY52" s="122"/>
      <c r="BZ52" s="105" t="str">
        <f>IFERROR(IF(BZ$16&gt;0,(
   MAX('2ª EVA'!BZ52,'2ª EVA'!CA52)*'2ª EVA'!BZ$16 +
   '2ª EVA-solo'!BZ52*'2ª EVA-solo'!BZ$13
)
/('2ª EVA'!BZ$16+'3ª EVA '!BZ$13),""),"")</f>
        <v/>
      </c>
      <c r="CA52" s="122"/>
      <c r="CB52" s="136">
        <f t="shared" ca="1" si="51"/>
        <v>0</v>
      </c>
    </row>
    <row r="53" spans="1:80" ht="18" x14ac:dyDescent="0.25">
      <c r="A53" s="65">
        <v>0</v>
      </c>
      <c r="B53" s="121">
        <f t="shared" ca="1" si="45"/>
        <v>0</v>
      </c>
      <c r="C53" s="105">
        <f ca="1">IFERROR(IF(C$16&gt;0,(
   MAX('2ª EVA'!C53,'2ª EVA'!D53)*'2ª EVA'!C$16 +
   '3ª EVA-solo'!C53*'3ª EVA-solo'!C$13
)
/('2ª EVA'!C$16+'3ª EVA '!C$13),""),"")</f>
        <v>0</v>
      </c>
      <c r="D53" s="122"/>
      <c r="E53" s="105">
        <f ca="1">IFERROR(IF(E$16&gt;0,(
   MAX('2ª EVA'!E53,'2ª EVA'!F53)*'2ª EVA'!E$16 +
   '3ª EVA-solo'!E53*'3ª EVA-solo'!E$13
)
/('2ª EVA'!E$16+'3ª EVA '!E$13),""),"")</f>
        <v>0</v>
      </c>
      <c r="F53" s="122"/>
      <c r="G53" s="105">
        <f ca="1">IFERROR(IF(G$16&gt;0,(
   MAX('2ª EVA'!G53,'2ª EVA'!H53)*'2ª EVA'!G$16 +
   '3ª EVA-solo'!G53*'3ª EVA-solo'!G$13
)
/('2ª EVA'!G$16+'3ª EVA '!G$13),""),"")</f>
        <v>0</v>
      </c>
      <c r="H53" s="122"/>
      <c r="I53" s="105">
        <f ca="1">IFERROR(IF(I$16&gt;0,(
   MAX('2ª EVA'!I53,'2ª EVA'!J53)*'2ª EVA'!I$16 +
   '3ª EVA-solo'!I53*'3ª EVA-solo'!I$13
)
/('2ª EVA'!I$16+'3ª EVA '!I$13),""),"")</f>
        <v>0</v>
      </c>
      <c r="J53" s="122"/>
      <c r="K53" s="105">
        <f ca="1">IFERROR(IF(K$16&gt;0,(
   MAX('2ª EVA'!K53,'2ª EVA'!L53)*'2ª EVA'!K$16 +
   '3ª EVA-solo'!K53*'3ª EVA-solo'!K$13
)
/('2ª EVA'!K$16+'3ª EVA '!K$13),""),"")</f>
        <v>0</v>
      </c>
      <c r="L53" s="122"/>
      <c r="M53" s="105" t="str">
        <f>IFERROR(IF(M$16&gt;0,(
   MAX('2ª EVA'!M53,'2ª EVA'!N53)*'2ª EVA'!M$16 +
   '3ª EVA-solo'!M53*'3ª EVA-solo'!M$13
)
/('2ª EVA'!M$16+'3ª EVA '!M$13),""),"")</f>
        <v/>
      </c>
      <c r="N53" s="122"/>
      <c r="O53" s="121">
        <f t="shared" ca="1" si="46"/>
        <v>0</v>
      </c>
      <c r="P53" s="105">
        <f ca="1">IFERROR(IF(P$16&gt;0,(
   MAX('2ª EVA'!P53,'2ª EVA'!Q53)*'2ª EVA'!P$16 +
   '3ª EVA-solo'!P53*'3ª EVA-solo'!P$13
)
/('2ª EVA'!P$16+'3ª EVA '!P$13),""),"")</f>
        <v>0</v>
      </c>
      <c r="Q53" s="122"/>
      <c r="R53" s="105">
        <f ca="1">IFERROR(IF(R$16&gt;0,(
   MAX('2ª EVA'!R53,'2ª EVA'!S53)*'2ª EVA'!R$16 +
   '3ª EVA-solo'!R53*'3ª EVA-solo'!R$13
)
/('2ª EVA'!R$16+'3ª EVA '!R$13),""),"")</f>
        <v>0</v>
      </c>
      <c r="S53" s="122"/>
      <c r="T53" s="105">
        <f ca="1">IFERROR(IF(T$16&gt;0,(
   MAX('2ª EVA'!T53,'2ª EVA'!U53)*'2ª EVA'!T$16 +
   '3ª EVA-solo'!T53*'3ª EVA-solo'!T$13
)
/('2ª EVA'!T$16+'3ª EVA '!T$13),""),"")</f>
        <v>0</v>
      </c>
      <c r="U53" s="122"/>
      <c r="V53" s="105">
        <f ca="1">IFERROR(IF(V$16&gt;0,(
   MAX('2ª EVA'!V53,'2ª EVA'!W53)*'2ª EVA'!V$16 +
   '3ª EVA-solo'!V53*'3ª EVA-solo'!V$13
)
/('2ª EVA'!V$16+'3ª EVA '!V$13),""),"")</f>
        <v>0</v>
      </c>
      <c r="W53" s="122"/>
      <c r="X53" s="105">
        <f ca="1">IFERROR(IF(X$16&gt;0,(
   MAX('2ª EVA'!X53,'2ª EVA'!Y53)*'2ª EVA'!X$16 +
   '3ª EVA-solo'!X53*'3ª EVA-solo'!X$13
)
/('2ª EVA'!X$16+'3ª EVA '!X$13),""),"")</f>
        <v>0</v>
      </c>
      <c r="Y53" s="122"/>
      <c r="Z53" s="105" t="str">
        <f>IFERROR(IF(Z$16&gt;0,(
   MAX('2ª EVA'!Z53,'2ª EVA'!AA53)*'2ª EVA'!Z$16 +
   '3ª EVA-solo'!Z53*'3ª EVA-solo'!Z$13
)
/('2ª EVA'!Z$16+'3ª EVA '!Z$13),""),"")</f>
        <v/>
      </c>
      <c r="AA53" s="122"/>
      <c r="AB53" s="121">
        <f t="shared" ca="1" si="47"/>
        <v>0</v>
      </c>
      <c r="AC53" s="105">
        <f ca="1">IFERROR(IF(AC$16&gt;0,(
   MAX('2ª EVA'!AC53,'2ª EVA'!AD53)*'2ª EVA'!AC$16 +
   '3ª EVA-solo'!AC53*'3ª EVA-solo'!AC$13
)
/('2ª EVA'!AC$16+'3ª EVA '!AC$13),""),"")</f>
        <v>0</v>
      </c>
      <c r="AD53" s="122"/>
      <c r="AE53" s="105" t="str">
        <f>IFERROR(IF(AE$16&gt;0,(
   MAX('2ª EVA'!AE53,'2ª EVA'!AF53)*'2ª EVA'!AE$16 +
   '3ª EVA-solo'!AE53*'3ª EVA-solo'!AE$13
)
/('2ª EVA'!AE$16+'3ª EVA '!AE$13),""),"")</f>
        <v/>
      </c>
      <c r="AF53" s="122"/>
      <c r="AG53" s="105">
        <f ca="1">IFERROR(IF(AG$16&gt;0,(
   MAX('2ª EVA'!AG53,'2ª EVA'!AH53)*'2ª EVA'!AG$16 +
   '3ª EVA-solo'!AG53*'3ª EVA-solo'!AG$13
)
/('2ª EVA'!AG$16+'3ª EVA '!AG$13),""),"")</f>
        <v>0</v>
      </c>
      <c r="AH53" s="122"/>
      <c r="AI53" s="105">
        <f ca="1">IFERROR(IF(AI$16&gt;0,(
   MAX('2ª EVA'!AI53,'2ª EVA'!AJ53)*'2ª EVA'!AI$16 +
   '3ª EVA-solo'!AI53*'3ª EVA-solo'!AI$13
)
/('2ª EVA'!AI$16+'3ª EVA '!AI$13),""),"")</f>
        <v>0</v>
      </c>
      <c r="AJ53" s="122"/>
      <c r="AK53" s="105">
        <f ca="1">IFERROR(IF(AK$16&gt;0,(
   MAX('2ª EVA'!AK53,'2ª EVA'!AL53)*'2ª EVA'!AK$16 +
   '3ª EVA-solo'!AK53*'3ª EVA-solo'!AK$13
)
/('2ª EVA'!AK$16+'3ª EVA '!AK$13),""),"")</f>
        <v>0</v>
      </c>
      <c r="AL53" s="122"/>
      <c r="AM53" s="105" t="str">
        <f>IFERROR(IF(AM$16&gt;0,(
   MAX('2ª EVA'!AM53,'2ª EVA'!AN53)*'2ª EVA'!AM$16 +
   '3ª EVA-solo'!AM53*'3ª EVA-solo'!AM$13
)
/('2ª EVA'!AM$16+'3ª EVA '!AM$13),""),"")</f>
        <v/>
      </c>
      <c r="AN53" s="122"/>
      <c r="AO53" s="121">
        <f t="shared" ca="1" si="48"/>
        <v>0</v>
      </c>
      <c r="AP53" s="105">
        <f ca="1">IFERROR(IF(AP$16&gt;0,(
   MAX('2ª EVA'!AP53,'2ª EVA'!AQ53)*'2ª EVA'!AP$16 +
   '3ª EVA-solo'!AP53*'3ª EVA-solo'!AP$13
)
/('2ª EVA'!AP$16+'3ª EVA '!AP$13),""),"")</f>
        <v>0</v>
      </c>
      <c r="AQ53" s="122"/>
      <c r="AR53" s="105">
        <f ca="1">IFERROR(IF(AR$16&gt;0,(
   MAX('2ª EVA'!AR53,'2ª EVA'!AS53)*'2ª EVA'!AR$16 +
   '3ª EVA-solo'!AR53*'3ª EVA-solo'!AR$13
)
/('2ª EVA'!AR$16+'3ª EVA '!AR$13),""),"")</f>
        <v>0</v>
      </c>
      <c r="AS53" s="122"/>
      <c r="AT53" s="105">
        <f ca="1">IFERROR(IF(AT$16&gt;0,(
   MAX('2ª EVA'!AT53,'2ª EVA'!AU53)*'2ª EVA'!AT$16 +
   '3ª EVA-solo'!AT53*'3ª EVA-solo'!AT$13
)
/('2ª EVA'!AT$16+'3ª EVA '!AT$13),""),"")</f>
        <v>0</v>
      </c>
      <c r="AU53" s="122"/>
      <c r="AV53" s="105">
        <f ca="1">IFERROR(IF(AV$16&gt;0,(
   MAX('2ª EVA'!AV53,'2ª EVA'!AW53)*'2ª EVA'!AV$16 +
   '3ª EVA-solo'!AV53*'3ª EVA-solo'!AV$13
)
/('2ª EVA'!AV$16+'3ª EVA '!AV$13),""),"")</f>
        <v>0</v>
      </c>
      <c r="AW53" s="122"/>
      <c r="AX53" s="105">
        <f ca="1">IFERROR(IF(AX$16&gt;0,(
   MAX('2ª EVA'!AX53,'2ª EVA'!AY53)*'2ª EVA'!AX$16 +
   '3ª EVA-solo'!AX53*'3ª EVA-solo'!AX$13
)
/('2ª EVA'!AX$16+'3ª EVA '!AX$13),""),"")</f>
        <v>0</v>
      </c>
      <c r="AY53" s="122"/>
      <c r="AZ53" s="105" t="str">
        <f>IFERROR(IF(AZ$16&gt;0,(
   MAX('2ª EVA'!AZ53,'2ª EVA'!BA53)*'2ª EVA'!AZ$16 +
   '3ª EVA-solo'!AZ53*'3ª EVA-solo'!AZ$13
)
/('2ª EVA'!AZ$16+'3ª EVA '!AZ$13),""),"")</f>
        <v/>
      </c>
      <c r="BA53" s="122"/>
      <c r="BB53" s="121">
        <f t="shared" ca="1" si="49"/>
        <v>0</v>
      </c>
      <c r="BC53" s="105">
        <f ca="1">IFERROR(IF(BC$16&gt;0,(
   MAX('2ª EVA'!BC53,'2ª EVA'!BD53)*'2ª EVA'!BC$16 +
   '3ª EVA-solo'!BC53*'3ª EVA-solo'!BC$13
)
/('2ª EVA'!BC$16+'3ª EVA '!BC$13),""),"")</f>
        <v>0</v>
      </c>
      <c r="BD53" s="122"/>
      <c r="BE53" s="105">
        <f ca="1">IFERROR(IF(BE$16&gt;0,(
   MAX('2ª EVA'!BE53,'2ª EVA'!BF53)*'2ª EVA'!BE$16 +
   '3ª EVA-solo'!BE53*'3ª EVA-solo'!BE$13
)
/('2ª EVA'!BE$16+'3ª EVA '!BE$13),""),"")</f>
        <v>0</v>
      </c>
      <c r="BF53" s="122"/>
      <c r="BG53" s="105">
        <f ca="1">IFERROR(IF(BG$16&gt;0,(
   MAX('2ª EVA'!BG53,'2ª EVA'!BH53)*'2ª EVA'!BG$16 +
   '3ª EVA-solo'!BG53*'3ª EVA-solo'!BG$13
)
/('2ª EVA'!BG$16+'3ª EVA '!BG$13),""),"")</f>
        <v>0</v>
      </c>
      <c r="BH53" s="122"/>
      <c r="BI53" s="105">
        <f ca="1">IFERROR(IF(BI$16&gt;0,(
   MAX('2ª EVA'!BI53,'2ª EVA'!BJ53)*'2ª EVA'!BI$16 +
   '3ª EVA-solo'!BI53*'3ª EVA-solo'!BI$13
)
/('2ª EVA'!BI$16+'3ª EVA '!BI$13),""),"")</f>
        <v>0</v>
      </c>
      <c r="BJ53" s="122"/>
      <c r="BK53" s="105" t="str">
        <f>IFERROR(IF(BK$16&gt;0,(
   MAX('2ª EVA'!BK53,'2ª EVA'!BL53)*'2ª EVA'!BK$16 +
   '3ª EVA-solo'!BK53*'3ª EVA-solo'!BK$13
)
/('2ª EVA'!BK$16+'3ª EVA '!BK$13),""),"")</f>
        <v/>
      </c>
      <c r="BL53" s="122"/>
      <c r="BM53" s="105" t="str">
        <f>IFERROR(IF(BM$16&gt;0,(
   MAX('2ª EVA'!BM53,'2ª EVA'!BN53)*'2ª EVA'!BM$16 +
   '3ª EVA-solo'!BM53*'3ª EVA-solo'!BM$13
)
/('2ª EVA'!BM$16+'3ª EVA '!BM$13),""),"")</f>
        <v/>
      </c>
      <c r="BN53" s="122"/>
      <c r="BO53" s="121">
        <f t="shared" ca="1" si="50"/>
        <v>0</v>
      </c>
      <c r="BP53" s="105">
        <f ca="1">IFERROR(IF(BP$16&gt;0,(
   MAX('2ª EVA'!BP53,'2ª EVA'!BQ53)*'2ª EVA'!BP$16 +
   '3ª EVA-solo'!BP53*'3ª EVA-solo'!BP$13
)
/('2ª EVA'!BP$16+'3ª EVA '!BP$13),""),"")</f>
        <v>0</v>
      </c>
      <c r="BQ53" s="122"/>
      <c r="BR53" s="105" t="str">
        <f>IFERROR(IF(BR$16&gt;0,(
   MAX('2ª EVA'!BR53,'2ª EVA'!BS53)*'2ª EVA'!BR$16 +
   '3ª EVA-solo'!BR53*'3ª EVA-solo'!BR$13
)
/('2ª EVA'!BR$16+'3ª EVA '!BR$13),""),"")</f>
        <v/>
      </c>
      <c r="BS53" s="122"/>
      <c r="BT53" s="105" t="str">
        <f>IFERROR(IF(BT$16&gt;0,(
   MAX('2ª EVA'!BT53,'2ª EVA'!BU53)*'2ª EVA'!BT$16 +
   '3ª EVA-solo'!BT53*'3ª EVA-solo'!BT$13
)
/('2ª EVA'!BT$16+'3ª EVA '!BT$13),""),"")</f>
        <v/>
      </c>
      <c r="BU53" s="122"/>
      <c r="BV53" s="105" t="str">
        <f>IFERROR(IF(BV$16&gt;0,(
   MAX('2ª EVA'!BV53,'2ª EVA'!BW53)*'2ª EVA'!BV$16 +
   '3ª EVA-solo'!BV53*'3ª EVA-solo'!BV$13
)
/('2ª EVA'!BV$16+'3ª EVA '!BV$13),""),"")</f>
        <v/>
      </c>
      <c r="BW53" s="122"/>
      <c r="BX53" s="105" t="str">
        <f>IFERROR(IF(BX$16&gt;0,(
   MAX('2ª EVA'!BX53,'2ª EVA'!BY53)*'2ª EVA'!BX$16 +
   '3ª EVA-solo'!BX53*'3ª EVA-solo'!BX$13
)
/('2ª EVA'!BX$16+'3ª EVA '!BX$13),""),"")</f>
        <v/>
      </c>
      <c r="BY53" s="122"/>
      <c r="BZ53" s="105" t="str">
        <f>IFERROR(IF(BZ$16&gt;0,(
   MAX('2ª EVA'!BZ53,'2ª EVA'!CA53)*'2ª EVA'!BZ$16 +
   '2ª EVA-solo'!BZ53*'2ª EVA-solo'!BZ$13
)
/('2ª EVA'!BZ$16+'3ª EVA '!BZ$13),""),"")</f>
        <v/>
      </c>
      <c r="CA53" s="122"/>
      <c r="CB53" s="136">
        <f t="shared" ca="1" si="51"/>
        <v>0</v>
      </c>
    </row>
    <row r="54" spans="1:80" ht="18" x14ac:dyDescent="0.25">
      <c r="A54" s="65">
        <v>0</v>
      </c>
      <c r="B54" s="121">
        <f t="shared" ca="1" si="45"/>
        <v>0</v>
      </c>
      <c r="C54" s="105">
        <f ca="1">IFERROR(IF(C$16&gt;0,(
   MAX('2ª EVA'!C54,'2ª EVA'!D54)*'2ª EVA'!C$16 +
   '3ª EVA-solo'!C54*'3ª EVA-solo'!C$13
)
/('2ª EVA'!C$16+'3ª EVA '!C$13),""),"")</f>
        <v>0</v>
      </c>
      <c r="D54" s="122"/>
      <c r="E54" s="105">
        <f ca="1">IFERROR(IF(E$16&gt;0,(
   MAX('2ª EVA'!E54,'2ª EVA'!F54)*'2ª EVA'!E$16 +
   '3ª EVA-solo'!E54*'3ª EVA-solo'!E$13
)
/('2ª EVA'!E$16+'3ª EVA '!E$13),""),"")</f>
        <v>0</v>
      </c>
      <c r="F54" s="122"/>
      <c r="G54" s="105">
        <f ca="1">IFERROR(IF(G$16&gt;0,(
   MAX('2ª EVA'!G54,'2ª EVA'!H54)*'2ª EVA'!G$16 +
   '3ª EVA-solo'!G54*'3ª EVA-solo'!G$13
)
/('2ª EVA'!G$16+'3ª EVA '!G$13),""),"")</f>
        <v>0</v>
      </c>
      <c r="H54" s="122"/>
      <c r="I54" s="105">
        <f ca="1">IFERROR(IF(I$16&gt;0,(
   MAX('2ª EVA'!I54,'2ª EVA'!J54)*'2ª EVA'!I$16 +
   '3ª EVA-solo'!I54*'3ª EVA-solo'!I$13
)
/('2ª EVA'!I$16+'3ª EVA '!I$13),""),"")</f>
        <v>0</v>
      </c>
      <c r="J54" s="122"/>
      <c r="K54" s="105">
        <f ca="1">IFERROR(IF(K$16&gt;0,(
   MAX('2ª EVA'!K54,'2ª EVA'!L54)*'2ª EVA'!K$16 +
   '3ª EVA-solo'!K54*'3ª EVA-solo'!K$13
)
/('2ª EVA'!K$16+'3ª EVA '!K$13),""),"")</f>
        <v>0</v>
      </c>
      <c r="L54" s="122"/>
      <c r="M54" s="105" t="str">
        <f>IFERROR(IF(M$16&gt;0,(
   MAX('2ª EVA'!M54,'2ª EVA'!N54)*'2ª EVA'!M$16 +
   '3ª EVA-solo'!M54*'3ª EVA-solo'!M$13
)
/('2ª EVA'!M$16+'3ª EVA '!M$13),""),"")</f>
        <v/>
      </c>
      <c r="N54" s="122"/>
      <c r="O54" s="121">
        <f t="shared" ca="1" si="46"/>
        <v>0</v>
      </c>
      <c r="P54" s="105">
        <f ca="1">IFERROR(IF(P$16&gt;0,(
   MAX('2ª EVA'!P54,'2ª EVA'!Q54)*'2ª EVA'!P$16 +
   '3ª EVA-solo'!P54*'3ª EVA-solo'!P$13
)
/('2ª EVA'!P$16+'3ª EVA '!P$13),""),"")</f>
        <v>0</v>
      </c>
      <c r="Q54" s="122"/>
      <c r="R54" s="105">
        <f ca="1">IFERROR(IF(R$16&gt;0,(
   MAX('2ª EVA'!R54,'2ª EVA'!S54)*'2ª EVA'!R$16 +
   '3ª EVA-solo'!R54*'3ª EVA-solo'!R$13
)
/('2ª EVA'!R$16+'3ª EVA '!R$13),""),"")</f>
        <v>0</v>
      </c>
      <c r="S54" s="122"/>
      <c r="T54" s="105">
        <f ca="1">IFERROR(IF(T$16&gt;0,(
   MAX('2ª EVA'!T54,'2ª EVA'!U54)*'2ª EVA'!T$16 +
   '3ª EVA-solo'!T54*'3ª EVA-solo'!T$13
)
/('2ª EVA'!T$16+'3ª EVA '!T$13),""),"")</f>
        <v>0</v>
      </c>
      <c r="U54" s="122"/>
      <c r="V54" s="105">
        <f ca="1">IFERROR(IF(V$16&gt;0,(
   MAX('2ª EVA'!V54,'2ª EVA'!W54)*'2ª EVA'!V$16 +
   '3ª EVA-solo'!V54*'3ª EVA-solo'!V$13
)
/('2ª EVA'!V$16+'3ª EVA '!V$13),""),"")</f>
        <v>0</v>
      </c>
      <c r="W54" s="122"/>
      <c r="X54" s="105">
        <f ca="1">IFERROR(IF(X$16&gt;0,(
   MAX('2ª EVA'!X54,'2ª EVA'!Y54)*'2ª EVA'!X$16 +
   '3ª EVA-solo'!X54*'3ª EVA-solo'!X$13
)
/('2ª EVA'!X$16+'3ª EVA '!X$13),""),"")</f>
        <v>0</v>
      </c>
      <c r="Y54" s="122"/>
      <c r="Z54" s="105" t="str">
        <f>IFERROR(IF(Z$16&gt;0,(
   MAX('2ª EVA'!Z54,'2ª EVA'!AA54)*'2ª EVA'!Z$16 +
   '3ª EVA-solo'!Z54*'3ª EVA-solo'!Z$13
)
/('2ª EVA'!Z$16+'3ª EVA '!Z$13),""),"")</f>
        <v/>
      </c>
      <c r="AA54" s="122"/>
      <c r="AB54" s="121">
        <f t="shared" ca="1" si="47"/>
        <v>0</v>
      </c>
      <c r="AC54" s="105">
        <f ca="1">IFERROR(IF(AC$16&gt;0,(
   MAX('2ª EVA'!AC54,'2ª EVA'!AD54)*'2ª EVA'!AC$16 +
   '3ª EVA-solo'!AC54*'3ª EVA-solo'!AC$13
)
/('2ª EVA'!AC$16+'3ª EVA '!AC$13),""),"")</f>
        <v>0</v>
      </c>
      <c r="AD54" s="122"/>
      <c r="AE54" s="105" t="str">
        <f>IFERROR(IF(AE$16&gt;0,(
   MAX('2ª EVA'!AE54,'2ª EVA'!AF54)*'2ª EVA'!AE$16 +
   '3ª EVA-solo'!AE54*'3ª EVA-solo'!AE$13
)
/('2ª EVA'!AE$16+'3ª EVA '!AE$13),""),"")</f>
        <v/>
      </c>
      <c r="AF54" s="122"/>
      <c r="AG54" s="105">
        <f ca="1">IFERROR(IF(AG$16&gt;0,(
   MAX('2ª EVA'!AG54,'2ª EVA'!AH54)*'2ª EVA'!AG$16 +
   '3ª EVA-solo'!AG54*'3ª EVA-solo'!AG$13
)
/('2ª EVA'!AG$16+'3ª EVA '!AG$13),""),"")</f>
        <v>0</v>
      </c>
      <c r="AH54" s="122"/>
      <c r="AI54" s="105">
        <f ca="1">IFERROR(IF(AI$16&gt;0,(
   MAX('2ª EVA'!AI54,'2ª EVA'!AJ54)*'2ª EVA'!AI$16 +
   '3ª EVA-solo'!AI54*'3ª EVA-solo'!AI$13
)
/('2ª EVA'!AI$16+'3ª EVA '!AI$13),""),"")</f>
        <v>0</v>
      </c>
      <c r="AJ54" s="122"/>
      <c r="AK54" s="105">
        <f ca="1">IFERROR(IF(AK$16&gt;0,(
   MAX('2ª EVA'!AK54,'2ª EVA'!AL54)*'2ª EVA'!AK$16 +
   '3ª EVA-solo'!AK54*'3ª EVA-solo'!AK$13
)
/('2ª EVA'!AK$16+'3ª EVA '!AK$13),""),"")</f>
        <v>0</v>
      </c>
      <c r="AL54" s="122"/>
      <c r="AM54" s="105" t="str">
        <f>IFERROR(IF(AM$16&gt;0,(
   MAX('2ª EVA'!AM54,'2ª EVA'!AN54)*'2ª EVA'!AM$16 +
   '3ª EVA-solo'!AM54*'3ª EVA-solo'!AM$13
)
/('2ª EVA'!AM$16+'3ª EVA '!AM$13),""),"")</f>
        <v/>
      </c>
      <c r="AN54" s="122"/>
      <c r="AO54" s="121">
        <f t="shared" ca="1" si="48"/>
        <v>0</v>
      </c>
      <c r="AP54" s="105">
        <f ca="1">IFERROR(IF(AP$16&gt;0,(
   MAX('2ª EVA'!AP54,'2ª EVA'!AQ54)*'2ª EVA'!AP$16 +
   '3ª EVA-solo'!AP54*'3ª EVA-solo'!AP$13
)
/('2ª EVA'!AP$16+'3ª EVA '!AP$13),""),"")</f>
        <v>0</v>
      </c>
      <c r="AQ54" s="122"/>
      <c r="AR54" s="105">
        <f ca="1">IFERROR(IF(AR$16&gt;0,(
   MAX('2ª EVA'!AR54,'2ª EVA'!AS54)*'2ª EVA'!AR$16 +
   '3ª EVA-solo'!AR54*'3ª EVA-solo'!AR$13
)
/('2ª EVA'!AR$16+'3ª EVA '!AR$13),""),"")</f>
        <v>0</v>
      </c>
      <c r="AS54" s="122"/>
      <c r="AT54" s="105">
        <f ca="1">IFERROR(IF(AT$16&gt;0,(
   MAX('2ª EVA'!AT54,'2ª EVA'!AU54)*'2ª EVA'!AT$16 +
   '3ª EVA-solo'!AT54*'3ª EVA-solo'!AT$13
)
/('2ª EVA'!AT$16+'3ª EVA '!AT$13),""),"")</f>
        <v>0</v>
      </c>
      <c r="AU54" s="122"/>
      <c r="AV54" s="105">
        <f ca="1">IFERROR(IF(AV$16&gt;0,(
   MAX('2ª EVA'!AV54,'2ª EVA'!AW54)*'2ª EVA'!AV$16 +
   '3ª EVA-solo'!AV54*'3ª EVA-solo'!AV$13
)
/('2ª EVA'!AV$16+'3ª EVA '!AV$13),""),"")</f>
        <v>0</v>
      </c>
      <c r="AW54" s="122"/>
      <c r="AX54" s="105">
        <f ca="1">IFERROR(IF(AX$16&gt;0,(
   MAX('2ª EVA'!AX54,'2ª EVA'!AY54)*'2ª EVA'!AX$16 +
   '3ª EVA-solo'!AX54*'3ª EVA-solo'!AX$13
)
/('2ª EVA'!AX$16+'3ª EVA '!AX$13),""),"")</f>
        <v>0</v>
      </c>
      <c r="AY54" s="122"/>
      <c r="AZ54" s="105" t="str">
        <f>IFERROR(IF(AZ$16&gt;0,(
   MAX('2ª EVA'!AZ54,'2ª EVA'!BA54)*'2ª EVA'!AZ$16 +
   '3ª EVA-solo'!AZ54*'3ª EVA-solo'!AZ$13
)
/('2ª EVA'!AZ$16+'3ª EVA '!AZ$13),""),"")</f>
        <v/>
      </c>
      <c r="BA54" s="122"/>
      <c r="BB54" s="121">
        <f t="shared" ca="1" si="49"/>
        <v>0</v>
      </c>
      <c r="BC54" s="105">
        <f ca="1">IFERROR(IF(BC$16&gt;0,(
   MAX('2ª EVA'!BC54,'2ª EVA'!BD54)*'2ª EVA'!BC$16 +
   '3ª EVA-solo'!BC54*'3ª EVA-solo'!BC$13
)
/('2ª EVA'!BC$16+'3ª EVA '!BC$13),""),"")</f>
        <v>0</v>
      </c>
      <c r="BD54" s="122"/>
      <c r="BE54" s="105">
        <f ca="1">IFERROR(IF(BE$16&gt;0,(
   MAX('2ª EVA'!BE54,'2ª EVA'!BF54)*'2ª EVA'!BE$16 +
   '3ª EVA-solo'!BE54*'3ª EVA-solo'!BE$13
)
/('2ª EVA'!BE$16+'3ª EVA '!BE$13),""),"")</f>
        <v>0</v>
      </c>
      <c r="BF54" s="122"/>
      <c r="BG54" s="105">
        <f ca="1">IFERROR(IF(BG$16&gt;0,(
   MAX('2ª EVA'!BG54,'2ª EVA'!BH54)*'2ª EVA'!BG$16 +
   '3ª EVA-solo'!BG54*'3ª EVA-solo'!BG$13
)
/('2ª EVA'!BG$16+'3ª EVA '!BG$13),""),"")</f>
        <v>0</v>
      </c>
      <c r="BH54" s="122"/>
      <c r="BI54" s="105">
        <f ca="1">IFERROR(IF(BI$16&gt;0,(
   MAX('2ª EVA'!BI54,'2ª EVA'!BJ54)*'2ª EVA'!BI$16 +
   '3ª EVA-solo'!BI54*'3ª EVA-solo'!BI$13
)
/('2ª EVA'!BI$16+'3ª EVA '!BI$13),""),"")</f>
        <v>0</v>
      </c>
      <c r="BJ54" s="122"/>
      <c r="BK54" s="105" t="str">
        <f>IFERROR(IF(BK$16&gt;0,(
   MAX('2ª EVA'!BK54,'2ª EVA'!BL54)*'2ª EVA'!BK$16 +
   '3ª EVA-solo'!BK54*'3ª EVA-solo'!BK$13
)
/('2ª EVA'!BK$16+'3ª EVA '!BK$13),""),"")</f>
        <v/>
      </c>
      <c r="BL54" s="122"/>
      <c r="BM54" s="105" t="str">
        <f>IFERROR(IF(BM$16&gt;0,(
   MAX('2ª EVA'!BM54,'2ª EVA'!BN54)*'2ª EVA'!BM$16 +
   '3ª EVA-solo'!BM54*'3ª EVA-solo'!BM$13
)
/('2ª EVA'!BM$16+'3ª EVA '!BM$13),""),"")</f>
        <v/>
      </c>
      <c r="BN54" s="122"/>
      <c r="BO54" s="121">
        <f t="shared" ca="1" si="50"/>
        <v>0</v>
      </c>
      <c r="BP54" s="105">
        <f ca="1">IFERROR(IF(BP$16&gt;0,(
   MAX('2ª EVA'!BP54,'2ª EVA'!BQ54)*'2ª EVA'!BP$16 +
   '3ª EVA-solo'!BP54*'3ª EVA-solo'!BP$13
)
/('2ª EVA'!BP$16+'3ª EVA '!BP$13),""),"")</f>
        <v>0</v>
      </c>
      <c r="BQ54" s="122"/>
      <c r="BR54" s="105" t="str">
        <f>IFERROR(IF(BR$16&gt;0,(
   MAX('2ª EVA'!BR54,'2ª EVA'!BS54)*'2ª EVA'!BR$16 +
   '3ª EVA-solo'!BR54*'3ª EVA-solo'!BR$13
)
/('2ª EVA'!BR$16+'3ª EVA '!BR$13),""),"")</f>
        <v/>
      </c>
      <c r="BS54" s="122"/>
      <c r="BT54" s="105" t="str">
        <f>IFERROR(IF(BT$16&gt;0,(
   MAX('2ª EVA'!BT54,'2ª EVA'!BU54)*'2ª EVA'!BT$16 +
   '3ª EVA-solo'!BT54*'3ª EVA-solo'!BT$13
)
/('2ª EVA'!BT$16+'3ª EVA '!BT$13),""),"")</f>
        <v/>
      </c>
      <c r="BU54" s="122"/>
      <c r="BV54" s="105" t="str">
        <f>IFERROR(IF(BV$16&gt;0,(
   MAX('2ª EVA'!BV54,'2ª EVA'!BW54)*'2ª EVA'!BV$16 +
   '3ª EVA-solo'!BV54*'3ª EVA-solo'!BV$13
)
/('2ª EVA'!BV$16+'3ª EVA '!BV$13),""),"")</f>
        <v/>
      </c>
      <c r="BW54" s="122"/>
      <c r="BX54" s="105" t="str">
        <f>IFERROR(IF(BX$16&gt;0,(
   MAX('2ª EVA'!BX54,'2ª EVA'!BY54)*'2ª EVA'!BX$16 +
   '3ª EVA-solo'!BX54*'3ª EVA-solo'!BX$13
)
/('2ª EVA'!BX$16+'3ª EVA '!BX$13),""),"")</f>
        <v/>
      </c>
      <c r="BY54" s="122"/>
      <c r="BZ54" s="105" t="str">
        <f>IFERROR(IF(BZ$16&gt;0,(
   MAX('2ª EVA'!BZ54,'2ª EVA'!CA54)*'2ª EVA'!BZ$16 +
   '2ª EVA-solo'!BZ54*'2ª EVA-solo'!BZ$13
)
/('2ª EVA'!BZ$16+'3ª EVA '!BZ$13),""),"")</f>
        <v/>
      </c>
      <c r="CA54" s="122"/>
      <c r="CB54" s="136">
        <f t="shared" ca="1" si="51"/>
        <v>0</v>
      </c>
    </row>
    <row r="55" spans="1:80" ht="18" x14ac:dyDescent="0.25">
      <c r="A55" s="65">
        <v>0</v>
      </c>
      <c r="B55" s="121">
        <f t="shared" ca="1" si="45"/>
        <v>0</v>
      </c>
      <c r="C55" s="105">
        <f ca="1">IFERROR(IF(C$16&gt;0,(
   MAX('2ª EVA'!C55,'2ª EVA'!D55)*'2ª EVA'!C$16 +
   '3ª EVA-solo'!C55*'3ª EVA-solo'!C$13
)
/('2ª EVA'!C$16+'3ª EVA '!C$13),""),"")</f>
        <v>0</v>
      </c>
      <c r="D55" s="122"/>
      <c r="E55" s="105">
        <f ca="1">IFERROR(IF(E$16&gt;0,(
   MAX('2ª EVA'!E55,'2ª EVA'!F55)*'2ª EVA'!E$16 +
   '3ª EVA-solo'!E55*'3ª EVA-solo'!E$13
)
/('2ª EVA'!E$16+'3ª EVA '!E$13),""),"")</f>
        <v>0</v>
      </c>
      <c r="F55" s="122"/>
      <c r="G55" s="105">
        <f ca="1">IFERROR(IF(G$16&gt;0,(
   MAX('2ª EVA'!G55,'2ª EVA'!H55)*'2ª EVA'!G$16 +
   '3ª EVA-solo'!G55*'3ª EVA-solo'!G$13
)
/('2ª EVA'!G$16+'3ª EVA '!G$13),""),"")</f>
        <v>0</v>
      </c>
      <c r="H55" s="122"/>
      <c r="I55" s="105">
        <f ca="1">IFERROR(IF(I$16&gt;0,(
   MAX('2ª EVA'!I55,'2ª EVA'!J55)*'2ª EVA'!I$16 +
   '3ª EVA-solo'!I55*'3ª EVA-solo'!I$13
)
/('2ª EVA'!I$16+'3ª EVA '!I$13),""),"")</f>
        <v>0</v>
      </c>
      <c r="J55" s="122"/>
      <c r="K55" s="105">
        <f ca="1">IFERROR(IF(K$16&gt;0,(
   MAX('2ª EVA'!K55,'2ª EVA'!L55)*'2ª EVA'!K$16 +
   '3ª EVA-solo'!K55*'3ª EVA-solo'!K$13
)
/('2ª EVA'!K$16+'3ª EVA '!K$13),""),"")</f>
        <v>0</v>
      </c>
      <c r="L55" s="122"/>
      <c r="M55" s="105" t="str">
        <f>IFERROR(IF(M$16&gt;0,(
   MAX('2ª EVA'!M55,'2ª EVA'!N55)*'2ª EVA'!M$16 +
   '3ª EVA-solo'!M55*'3ª EVA-solo'!M$13
)
/('2ª EVA'!M$16+'3ª EVA '!M$13),""),"")</f>
        <v/>
      </c>
      <c r="N55" s="122"/>
      <c r="O55" s="121">
        <f t="shared" ca="1" si="46"/>
        <v>0</v>
      </c>
      <c r="P55" s="105">
        <f ca="1">IFERROR(IF(P$16&gt;0,(
   MAX('2ª EVA'!P55,'2ª EVA'!Q55)*'2ª EVA'!P$16 +
   '3ª EVA-solo'!P55*'3ª EVA-solo'!P$13
)
/('2ª EVA'!P$16+'3ª EVA '!P$13),""),"")</f>
        <v>0</v>
      </c>
      <c r="Q55" s="122"/>
      <c r="R55" s="105">
        <f ca="1">IFERROR(IF(R$16&gt;0,(
   MAX('2ª EVA'!R55,'2ª EVA'!S55)*'2ª EVA'!R$16 +
   '3ª EVA-solo'!R55*'3ª EVA-solo'!R$13
)
/('2ª EVA'!R$16+'3ª EVA '!R$13),""),"")</f>
        <v>0</v>
      </c>
      <c r="S55" s="122"/>
      <c r="T55" s="105">
        <f ca="1">IFERROR(IF(T$16&gt;0,(
   MAX('2ª EVA'!T55,'2ª EVA'!U55)*'2ª EVA'!T$16 +
   '3ª EVA-solo'!T55*'3ª EVA-solo'!T$13
)
/('2ª EVA'!T$16+'3ª EVA '!T$13),""),"")</f>
        <v>0</v>
      </c>
      <c r="U55" s="122"/>
      <c r="V55" s="105">
        <f ca="1">IFERROR(IF(V$16&gt;0,(
   MAX('2ª EVA'!V55,'2ª EVA'!W55)*'2ª EVA'!V$16 +
   '3ª EVA-solo'!V55*'3ª EVA-solo'!V$13
)
/('2ª EVA'!V$16+'3ª EVA '!V$13),""),"")</f>
        <v>0</v>
      </c>
      <c r="W55" s="122"/>
      <c r="X55" s="105">
        <f ca="1">IFERROR(IF(X$16&gt;0,(
   MAX('2ª EVA'!X55,'2ª EVA'!Y55)*'2ª EVA'!X$16 +
   '3ª EVA-solo'!X55*'3ª EVA-solo'!X$13
)
/('2ª EVA'!X$16+'3ª EVA '!X$13),""),"")</f>
        <v>0</v>
      </c>
      <c r="Y55" s="122"/>
      <c r="Z55" s="105" t="str">
        <f>IFERROR(IF(Z$16&gt;0,(
   MAX('2ª EVA'!Z55,'2ª EVA'!AA55)*'2ª EVA'!Z$16 +
   '3ª EVA-solo'!Z55*'3ª EVA-solo'!Z$13
)
/('2ª EVA'!Z$16+'3ª EVA '!Z$13),""),"")</f>
        <v/>
      </c>
      <c r="AA55" s="122"/>
      <c r="AB55" s="121">
        <f t="shared" ca="1" si="47"/>
        <v>0</v>
      </c>
      <c r="AC55" s="105">
        <f ca="1">IFERROR(IF(AC$16&gt;0,(
   MAX('2ª EVA'!AC55,'2ª EVA'!AD55)*'2ª EVA'!AC$16 +
   '3ª EVA-solo'!AC55*'3ª EVA-solo'!AC$13
)
/('2ª EVA'!AC$16+'3ª EVA '!AC$13),""),"")</f>
        <v>0</v>
      </c>
      <c r="AD55" s="122"/>
      <c r="AE55" s="105" t="str">
        <f>IFERROR(IF(AE$16&gt;0,(
   MAX('2ª EVA'!AE55,'2ª EVA'!AF55)*'2ª EVA'!AE$16 +
   '3ª EVA-solo'!AE55*'3ª EVA-solo'!AE$13
)
/('2ª EVA'!AE$16+'3ª EVA '!AE$13),""),"")</f>
        <v/>
      </c>
      <c r="AF55" s="122"/>
      <c r="AG55" s="105">
        <f ca="1">IFERROR(IF(AG$16&gt;0,(
   MAX('2ª EVA'!AG55,'2ª EVA'!AH55)*'2ª EVA'!AG$16 +
   '3ª EVA-solo'!AG55*'3ª EVA-solo'!AG$13
)
/('2ª EVA'!AG$16+'3ª EVA '!AG$13),""),"")</f>
        <v>0</v>
      </c>
      <c r="AH55" s="122"/>
      <c r="AI55" s="105">
        <f ca="1">IFERROR(IF(AI$16&gt;0,(
   MAX('2ª EVA'!AI55,'2ª EVA'!AJ55)*'2ª EVA'!AI$16 +
   '3ª EVA-solo'!AI55*'3ª EVA-solo'!AI$13
)
/('2ª EVA'!AI$16+'3ª EVA '!AI$13),""),"")</f>
        <v>0</v>
      </c>
      <c r="AJ55" s="122"/>
      <c r="AK55" s="105">
        <f ca="1">IFERROR(IF(AK$16&gt;0,(
   MAX('2ª EVA'!AK55,'2ª EVA'!AL55)*'2ª EVA'!AK$16 +
   '3ª EVA-solo'!AK55*'3ª EVA-solo'!AK$13
)
/('2ª EVA'!AK$16+'3ª EVA '!AK$13),""),"")</f>
        <v>0</v>
      </c>
      <c r="AL55" s="122"/>
      <c r="AM55" s="105" t="str">
        <f>IFERROR(IF(AM$16&gt;0,(
   MAX('2ª EVA'!AM55,'2ª EVA'!AN55)*'2ª EVA'!AM$16 +
   '3ª EVA-solo'!AM55*'3ª EVA-solo'!AM$13
)
/('2ª EVA'!AM$16+'3ª EVA '!AM$13),""),"")</f>
        <v/>
      </c>
      <c r="AN55" s="122"/>
      <c r="AO55" s="121">
        <f t="shared" ca="1" si="48"/>
        <v>0</v>
      </c>
      <c r="AP55" s="105">
        <f ca="1">IFERROR(IF(AP$16&gt;0,(
   MAX('2ª EVA'!AP55,'2ª EVA'!AQ55)*'2ª EVA'!AP$16 +
   '3ª EVA-solo'!AP55*'3ª EVA-solo'!AP$13
)
/('2ª EVA'!AP$16+'3ª EVA '!AP$13),""),"")</f>
        <v>0</v>
      </c>
      <c r="AQ55" s="122"/>
      <c r="AR55" s="105">
        <f ca="1">IFERROR(IF(AR$16&gt;0,(
   MAX('2ª EVA'!AR55,'2ª EVA'!AS55)*'2ª EVA'!AR$16 +
   '3ª EVA-solo'!AR55*'3ª EVA-solo'!AR$13
)
/('2ª EVA'!AR$16+'3ª EVA '!AR$13),""),"")</f>
        <v>0</v>
      </c>
      <c r="AS55" s="122"/>
      <c r="AT55" s="105">
        <f ca="1">IFERROR(IF(AT$16&gt;0,(
   MAX('2ª EVA'!AT55,'2ª EVA'!AU55)*'2ª EVA'!AT$16 +
   '3ª EVA-solo'!AT55*'3ª EVA-solo'!AT$13
)
/('2ª EVA'!AT$16+'3ª EVA '!AT$13),""),"")</f>
        <v>0</v>
      </c>
      <c r="AU55" s="122"/>
      <c r="AV55" s="105">
        <f ca="1">IFERROR(IF(AV$16&gt;0,(
   MAX('2ª EVA'!AV55,'2ª EVA'!AW55)*'2ª EVA'!AV$16 +
   '3ª EVA-solo'!AV55*'3ª EVA-solo'!AV$13
)
/('2ª EVA'!AV$16+'3ª EVA '!AV$13),""),"")</f>
        <v>0</v>
      </c>
      <c r="AW55" s="122"/>
      <c r="AX55" s="105">
        <f ca="1">IFERROR(IF(AX$16&gt;0,(
   MAX('2ª EVA'!AX55,'2ª EVA'!AY55)*'2ª EVA'!AX$16 +
   '3ª EVA-solo'!AX55*'3ª EVA-solo'!AX$13
)
/('2ª EVA'!AX$16+'3ª EVA '!AX$13),""),"")</f>
        <v>0</v>
      </c>
      <c r="AY55" s="122"/>
      <c r="AZ55" s="105" t="str">
        <f>IFERROR(IF(AZ$16&gt;0,(
   MAX('2ª EVA'!AZ55,'2ª EVA'!BA55)*'2ª EVA'!AZ$16 +
   '3ª EVA-solo'!AZ55*'3ª EVA-solo'!AZ$13
)
/('2ª EVA'!AZ$16+'3ª EVA '!AZ$13),""),"")</f>
        <v/>
      </c>
      <c r="BA55" s="122"/>
      <c r="BB55" s="121">
        <f t="shared" ca="1" si="49"/>
        <v>0</v>
      </c>
      <c r="BC55" s="105">
        <f ca="1">IFERROR(IF(BC$16&gt;0,(
   MAX('2ª EVA'!BC55,'2ª EVA'!BD55)*'2ª EVA'!BC$16 +
   '3ª EVA-solo'!BC55*'3ª EVA-solo'!BC$13
)
/('2ª EVA'!BC$16+'3ª EVA '!BC$13),""),"")</f>
        <v>0</v>
      </c>
      <c r="BD55" s="122"/>
      <c r="BE55" s="105">
        <f ca="1">IFERROR(IF(BE$16&gt;0,(
   MAX('2ª EVA'!BE55,'2ª EVA'!BF55)*'2ª EVA'!BE$16 +
   '3ª EVA-solo'!BE55*'3ª EVA-solo'!BE$13
)
/('2ª EVA'!BE$16+'3ª EVA '!BE$13),""),"")</f>
        <v>0</v>
      </c>
      <c r="BF55" s="122"/>
      <c r="BG55" s="105">
        <f ca="1">IFERROR(IF(BG$16&gt;0,(
   MAX('2ª EVA'!BG55,'2ª EVA'!BH55)*'2ª EVA'!BG$16 +
   '3ª EVA-solo'!BG55*'3ª EVA-solo'!BG$13
)
/('2ª EVA'!BG$16+'3ª EVA '!BG$13),""),"")</f>
        <v>0</v>
      </c>
      <c r="BH55" s="122"/>
      <c r="BI55" s="105">
        <f ca="1">IFERROR(IF(BI$16&gt;0,(
   MAX('2ª EVA'!BI55,'2ª EVA'!BJ55)*'2ª EVA'!BI$16 +
   '3ª EVA-solo'!BI55*'3ª EVA-solo'!BI$13
)
/('2ª EVA'!BI$16+'3ª EVA '!BI$13),""),"")</f>
        <v>0</v>
      </c>
      <c r="BJ55" s="122"/>
      <c r="BK55" s="105" t="str">
        <f>IFERROR(IF(BK$16&gt;0,(
   MAX('2ª EVA'!BK55,'2ª EVA'!BL55)*'2ª EVA'!BK$16 +
   '3ª EVA-solo'!BK55*'3ª EVA-solo'!BK$13
)
/('2ª EVA'!BK$16+'3ª EVA '!BK$13),""),"")</f>
        <v/>
      </c>
      <c r="BL55" s="122"/>
      <c r="BM55" s="105" t="str">
        <f>IFERROR(IF(BM$16&gt;0,(
   MAX('2ª EVA'!BM55,'2ª EVA'!BN55)*'2ª EVA'!BM$16 +
   '3ª EVA-solo'!BM55*'3ª EVA-solo'!BM$13
)
/('2ª EVA'!BM$16+'3ª EVA '!BM$13),""),"")</f>
        <v/>
      </c>
      <c r="BN55" s="122"/>
      <c r="BO55" s="121">
        <f t="shared" ca="1" si="50"/>
        <v>0</v>
      </c>
      <c r="BP55" s="105">
        <f ca="1">IFERROR(IF(BP$16&gt;0,(
   MAX('2ª EVA'!BP55,'2ª EVA'!BQ55)*'2ª EVA'!BP$16 +
   '3ª EVA-solo'!BP55*'3ª EVA-solo'!BP$13
)
/('2ª EVA'!BP$16+'3ª EVA '!BP$13),""),"")</f>
        <v>0</v>
      </c>
      <c r="BQ55" s="122"/>
      <c r="BR55" s="105" t="str">
        <f>IFERROR(IF(BR$16&gt;0,(
   MAX('2ª EVA'!BR55,'2ª EVA'!BS55)*'2ª EVA'!BR$16 +
   '3ª EVA-solo'!BR55*'3ª EVA-solo'!BR$13
)
/('2ª EVA'!BR$16+'3ª EVA '!BR$13),""),"")</f>
        <v/>
      </c>
      <c r="BS55" s="122"/>
      <c r="BT55" s="105" t="str">
        <f>IFERROR(IF(BT$16&gt;0,(
   MAX('2ª EVA'!BT55,'2ª EVA'!BU55)*'2ª EVA'!BT$16 +
   '3ª EVA-solo'!BT55*'3ª EVA-solo'!BT$13
)
/('2ª EVA'!BT$16+'3ª EVA '!BT$13),""),"")</f>
        <v/>
      </c>
      <c r="BU55" s="122"/>
      <c r="BV55" s="105" t="str">
        <f>IFERROR(IF(BV$16&gt;0,(
   MAX('2ª EVA'!BV55,'2ª EVA'!BW55)*'2ª EVA'!BV$16 +
   '3ª EVA-solo'!BV55*'3ª EVA-solo'!BV$13
)
/('2ª EVA'!BV$16+'3ª EVA '!BV$13),""),"")</f>
        <v/>
      </c>
      <c r="BW55" s="122"/>
      <c r="BX55" s="105" t="str">
        <f>IFERROR(IF(BX$16&gt;0,(
   MAX('2ª EVA'!BX55,'2ª EVA'!BY55)*'2ª EVA'!BX$16 +
   '3ª EVA-solo'!BX55*'3ª EVA-solo'!BX$13
)
/('2ª EVA'!BX$16+'3ª EVA '!BX$13),""),"")</f>
        <v/>
      </c>
      <c r="BY55" s="122"/>
      <c r="BZ55" s="105" t="str">
        <f>IFERROR(IF(BZ$16&gt;0,(
   MAX('2ª EVA'!BZ55,'2ª EVA'!CA55)*'2ª EVA'!BZ$16 +
   '2ª EVA-solo'!BZ55*'2ª EVA-solo'!BZ$13
)
/('2ª EVA'!BZ$16+'3ª EVA '!BZ$13),""),"")</f>
        <v/>
      </c>
      <c r="CA55" s="122"/>
      <c r="CB55" s="136">
        <f t="shared" ca="1" si="51"/>
        <v>0</v>
      </c>
    </row>
    <row r="56" spans="1:80" ht="18" x14ac:dyDescent="0.25">
      <c r="A56" s="65">
        <v>0</v>
      </c>
      <c r="B56" s="121">
        <f t="shared" ca="1" si="45"/>
        <v>0</v>
      </c>
      <c r="C56" s="105">
        <f ca="1">IFERROR(IF(C$16&gt;0,(
   MAX('2ª EVA'!C56,'2ª EVA'!D56)*'2ª EVA'!C$16 +
   '3ª EVA-solo'!C56*'3ª EVA-solo'!C$13
)
/('2ª EVA'!C$16+'3ª EVA '!C$13),""),"")</f>
        <v>0</v>
      </c>
      <c r="D56" s="122"/>
      <c r="E56" s="105">
        <f ca="1">IFERROR(IF(E$16&gt;0,(
   MAX('2ª EVA'!E56,'2ª EVA'!F56)*'2ª EVA'!E$16 +
   '3ª EVA-solo'!E56*'3ª EVA-solo'!E$13
)
/('2ª EVA'!E$16+'3ª EVA '!E$13),""),"")</f>
        <v>0</v>
      </c>
      <c r="F56" s="122"/>
      <c r="G56" s="105">
        <f ca="1">IFERROR(IF(G$16&gt;0,(
   MAX('2ª EVA'!G56,'2ª EVA'!H56)*'2ª EVA'!G$16 +
   '3ª EVA-solo'!G56*'3ª EVA-solo'!G$13
)
/('2ª EVA'!G$16+'3ª EVA '!G$13),""),"")</f>
        <v>0</v>
      </c>
      <c r="H56" s="122"/>
      <c r="I56" s="105">
        <f ca="1">IFERROR(IF(I$16&gt;0,(
   MAX('2ª EVA'!I56,'2ª EVA'!J56)*'2ª EVA'!I$16 +
   '3ª EVA-solo'!I56*'3ª EVA-solo'!I$13
)
/('2ª EVA'!I$16+'3ª EVA '!I$13),""),"")</f>
        <v>0</v>
      </c>
      <c r="J56" s="122"/>
      <c r="K56" s="105">
        <f ca="1">IFERROR(IF(K$16&gt;0,(
   MAX('2ª EVA'!K56,'2ª EVA'!L56)*'2ª EVA'!K$16 +
   '3ª EVA-solo'!K56*'3ª EVA-solo'!K$13
)
/('2ª EVA'!K$16+'3ª EVA '!K$13),""),"")</f>
        <v>0</v>
      </c>
      <c r="L56" s="122"/>
      <c r="M56" s="105" t="str">
        <f>IFERROR(IF(M$16&gt;0,(
   MAX('2ª EVA'!M56,'2ª EVA'!N56)*'2ª EVA'!M$16 +
   '3ª EVA-solo'!M56*'3ª EVA-solo'!M$13
)
/('2ª EVA'!M$16+'3ª EVA '!M$13),""),"")</f>
        <v/>
      </c>
      <c r="N56" s="122"/>
      <c r="O56" s="121">
        <f t="shared" ca="1" si="46"/>
        <v>0</v>
      </c>
      <c r="P56" s="105">
        <f ca="1">IFERROR(IF(P$16&gt;0,(
   MAX('2ª EVA'!P56,'2ª EVA'!Q56)*'2ª EVA'!P$16 +
   '3ª EVA-solo'!P56*'3ª EVA-solo'!P$13
)
/('2ª EVA'!P$16+'3ª EVA '!P$13),""),"")</f>
        <v>0</v>
      </c>
      <c r="Q56" s="122"/>
      <c r="R56" s="105">
        <f ca="1">IFERROR(IF(R$16&gt;0,(
   MAX('2ª EVA'!R56,'2ª EVA'!S56)*'2ª EVA'!R$16 +
   '3ª EVA-solo'!R56*'3ª EVA-solo'!R$13
)
/('2ª EVA'!R$16+'3ª EVA '!R$13),""),"")</f>
        <v>0</v>
      </c>
      <c r="S56" s="122"/>
      <c r="T56" s="105">
        <f ca="1">IFERROR(IF(T$16&gt;0,(
   MAX('2ª EVA'!T56,'2ª EVA'!U56)*'2ª EVA'!T$16 +
   '3ª EVA-solo'!T56*'3ª EVA-solo'!T$13
)
/('2ª EVA'!T$16+'3ª EVA '!T$13),""),"")</f>
        <v>0</v>
      </c>
      <c r="U56" s="122"/>
      <c r="V56" s="105">
        <f ca="1">IFERROR(IF(V$16&gt;0,(
   MAX('2ª EVA'!V56,'2ª EVA'!W56)*'2ª EVA'!V$16 +
   '3ª EVA-solo'!V56*'3ª EVA-solo'!V$13
)
/('2ª EVA'!V$16+'3ª EVA '!V$13),""),"")</f>
        <v>0</v>
      </c>
      <c r="W56" s="122"/>
      <c r="X56" s="105">
        <f ca="1">IFERROR(IF(X$16&gt;0,(
   MAX('2ª EVA'!X56,'2ª EVA'!Y56)*'2ª EVA'!X$16 +
   '3ª EVA-solo'!X56*'3ª EVA-solo'!X$13
)
/('2ª EVA'!X$16+'3ª EVA '!X$13),""),"")</f>
        <v>0</v>
      </c>
      <c r="Y56" s="122"/>
      <c r="Z56" s="105" t="str">
        <f>IFERROR(IF(Z$16&gt;0,(
   MAX('2ª EVA'!Z56,'2ª EVA'!AA56)*'2ª EVA'!Z$16 +
   '3ª EVA-solo'!Z56*'3ª EVA-solo'!Z$13
)
/('2ª EVA'!Z$16+'3ª EVA '!Z$13),""),"")</f>
        <v/>
      </c>
      <c r="AA56" s="122"/>
      <c r="AB56" s="121">
        <f t="shared" ca="1" si="47"/>
        <v>0</v>
      </c>
      <c r="AC56" s="105">
        <f ca="1">IFERROR(IF(AC$16&gt;0,(
   MAX('2ª EVA'!AC56,'2ª EVA'!AD56)*'2ª EVA'!AC$16 +
   '3ª EVA-solo'!AC56*'3ª EVA-solo'!AC$13
)
/('2ª EVA'!AC$16+'3ª EVA '!AC$13),""),"")</f>
        <v>0</v>
      </c>
      <c r="AD56" s="122"/>
      <c r="AE56" s="105" t="str">
        <f>IFERROR(IF(AE$16&gt;0,(
   MAX('2ª EVA'!AE56,'2ª EVA'!AF56)*'2ª EVA'!AE$16 +
   '3ª EVA-solo'!AE56*'3ª EVA-solo'!AE$13
)
/('2ª EVA'!AE$16+'3ª EVA '!AE$13),""),"")</f>
        <v/>
      </c>
      <c r="AF56" s="122"/>
      <c r="AG56" s="105">
        <f ca="1">IFERROR(IF(AG$16&gt;0,(
   MAX('2ª EVA'!AG56,'2ª EVA'!AH56)*'2ª EVA'!AG$16 +
   '3ª EVA-solo'!AG56*'3ª EVA-solo'!AG$13
)
/('2ª EVA'!AG$16+'3ª EVA '!AG$13),""),"")</f>
        <v>0</v>
      </c>
      <c r="AH56" s="122"/>
      <c r="AI56" s="105">
        <f ca="1">IFERROR(IF(AI$16&gt;0,(
   MAX('2ª EVA'!AI56,'2ª EVA'!AJ56)*'2ª EVA'!AI$16 +
   '3ª EVA-solo'!AI56*'3ª EVA-solo'!AI$13
)
/('2ª EVA'!AI$16+'3ª EVA '!AI$13),""),"")</f>
        <v>0</v>
      </c>
      <c r="AJ56" s="122"/>
      <c r="AK56" s="105">
        <f ca="1">IFERROR(IF(AK$16&gt;0,(
   MAX('2ª EVA'!AK56,'2ª EVA'!AL56)*'2ª EVA'!AK$16 +
   '3ª EVA-solo'!AK56*'3ª EVA-solo'!AK$13
)
/('2ª EVA'!AK$16+'3ª EVA '!AK$13),""),"")</f>
        <v>0</v>
      </c>
      <c r="AL56" s="122"/>
      <c r="AM56" s="105" t="str">
        <f>IFERROR(IF(AM$16&gt;0,(
   MAX('2ª EVA'!AM56,'2ª EVA'!AN56)*'2ª EVA'!AM$16 +
   '3ª EVA-solo'!AM56*'3ª EVA-solo'!AM$13
)
/('2ª EVA'!AM$16+'3ª EVA '!AM$13),""),"")</f>
        <v/>
      </c>
      <c r="AN56" s="122"/>
      <c r="AO56" s="121">
        <f t="shared" ca="1" si="48"/>
        <v>0</v>
      </c>
      <c r="AP56" s="105">
        <f ca="1">IFERROR(IF(AP$16&gt;0,(
   MAX('2ª EVA'!AP56,'2ª EVA'!AQ56)*'2ª EVA'!AP$16 +
   '3ª EVA-solo'!AP56*'3ª EVA-solo'!AP$13
)
/('2ª EVA'!AP$16+'3ª EVA '!AP$13),""),"")</f>
        <v>0</v>
      </c>
      <c r="AQ56" s="122"/>
      <c r="AR56" s="105">
        <f ca="1">IFERROR(IF(AR$16&gt;0,(
   MAX('2ª EVA'!AR56,'2ª EVA'!AS56)*'2ª EVA'!AR$16 +
   '3ª EVA-solo'!AR56*'3ª EVA-solo'!AR$13
)
/('2ª EVA'!AR$16+'3ª EVA '!AR$13),""),"")</f>
        <v>0</v>
      </c>
      <c r="AS56" s="122"/>
      <c r="AT56" s="105">
        <f ca="1">IFERROR(IF(AT$16&gt;0,(
   MAX('2ª EVA'!AT56,'2ª EVA'!AU56)*'2ª EVA'!AT$16 +
   '3ª EVA-solo'!AT56*'3ª EVA-solo'!AT$13
)
/('2ª EVA'!AT$16+'3ª EVA '!AT$13),""),"")</f>
        <v>0</v>
      </c>
      <c r="AU56" s="122"/>
      <c r="AV56" s="105">
        <f ca="1">IFERROR(IF(AV$16&gt;0,(
   MAX('2ª EVA'!AV56,'2ª EVA'!AW56)*'2ª EVA'!AV$16 +
   '3ª EVA-solo'!AV56*'3ª EVA-solo'!AV$13
)
/('2ª EVA'!AV$16+'3ª EVA '!AV$13),""),"")</f>
        <v>0</v>
      </c>
      <c r="AW56" s="122"/>
      <c r="AX56" s="105">
        <f ca="1">IFERROR(IF(AX$16&gt;0,(
   MAX('2ª EVA'!AX56,'2ª EVA'!AY56)*'2ª EVA'!AX$16 +
   '3ª EVA-solo'!AX56*'3ª EVA-solo'!AX$13
)
/('2ª EVA'!AX$16+'3ª EVA '!AX$13),""),"")</f>
        <v>0</v>
      </c>
      <c r="AY56" s="122"/>
      <c r="AZ56" s="105" t="str">
        <f>IFERROR(IF(AZ$16&gt;0,(
   MAX('2ª EVA'!AZ56,'2ª EVA'!BA56)*'2ª EVA'!AZ$16 +
   '3ª EVA-solo'!AZ56*'3ª EVA-solo'!AZ$13
)
/('2ª EVA'!AZ$16+'3ª EVA '!AZ$13),""),"")</f>
        <v/>
      </c>
      <c r="BA56" s="122"/>
      <c r="BB56" s="121">
        <f t="shared" ca="1" si="49"/>
        <v>0</v>
      </c>
      <c r="BC56" s="105">
        <f ca="1">IFERROR(IF(BC$16&gt;0,(
   MAX('2ª EVA'!BC56,'2ª EVA'!BD56)*'2ª EVA'!BC$16 +
   '3ª EVA-solo'!BC56*'3ª EVA-solo'!BC$13
)
/('2ª EVA'!BC$16+'3ª EVA '!BC$13),""),"")</f>
        <v>0</v>
      </c>
      <c r="BD56" s="122"/>
      <c r="BE56" s="105">
        <f ca="1">IFERROR(IF(BE$16&gt;0,(
   MAX('2ª EVA'!BE56,'2ª EVA'!BF56)*'2ª EVA'!BE$16 +
   '3ª EVA-solo'!BE56*'3ª EVA-solo'!BE$13
)
/('2ª EVA'!BE$16+'3ª EVA '!BE$13),""),"")</f>
        <v>0</v>
      </c>
      <c r="BF56" s="122"/>
      <c r="BG56" s="105">
        <f ca="1">IFERROR(IF(BG$16&gt;0,(
   MAX('2ª EVA'!BG56,'2ª EVA'!BH56)*'2ª EVA'!BG$16 +
   '3ª EVA-solo'!BG56*'3ª EVA-solo'!BG$13
)
/('2ª EVA'!BG$16+'3ª EVA '!BG$13),""),"")</f>
        <v>0</v>
      </c>
      <c r="BH56" s="122"/>
      <c r="BI56" s="105">
        <f ca="1">IFERROR(IF(BI$16&gt;0,(
   MAX('2ª EVA'!BI56,'2ª EVA'!BJ56)*'2ª EVA'!BI$16 +
   '3ª EVA-solo'!BI56*'3ª EVA-solo'!BI$13
)
/('2ª EVA'!BI$16+'3ª EVA '!BI$13),""),"")</f>
        <v>0</v>
      </c>
      <c r="BJ56" s="122"/>
      <c r="BK56" s="105" t="str">
        <f>IFERROR(IF(BK$16&gt;0,(
   MAX('2ª EVA'!BK56,'2ª EVA'!BL56)*'2ª EVA'!BK$16 +
   '3ª EVA-solo'!BK56*'3ª EVA-solo'!BK$13
)
/('2ª EVA'!BK$16+'3ª EVA '!BK$13),""),"")</f>
        <v/>
      </c>
      <c r="BL56" s="122"/>
      <c r="BM56" s="105" t="str">
        <f>IFERROR(IF(BM$16&gt;0,(
   MAX('2ª EVA'!BM56,'2ª EVA'!BN56)*'2ª EVA'!BM$16 +
   '3ª EVA-solo'!BM56*'3ª EVA-solo'!BM$13
)
/('2ª EVA'!BM$16+'3ª EVA '!BM$13),""),"")</f>
        <v/>
      </c>
      <c r="BN56" s="122"/>
      <c r="BO56" s="121">
        <f t="shared" ca="1" si="50"/>
        <v>0</v>
      </c>
      <c r="BP56" s="105">
        <f ca="1">IFERROR(IF(BP$16&gt;0,(
   MAX('2ª EVA'!BP56,'2ª EVA'!BQ56)*'2ª EVA'!BP$16 +
   '3ª EVA-solo'!BP56*'3ª EVA-solo'!BP$13
)
/('2ª EVA'!BP$16+'3ª EVA '!BP$13),""),"")</f>
        <v>0</v>
      </c>
      <c r="BQ56" s="122"/>
      <c r="BR56" s="105" t="str">
        <f>IFERROR(IF(BR$16&gt;0,(
   MAX('2ª EVA'!BR56,'2ª EVA'!BS56)*'2ª EVA'!BR$16 +
   '3ª EVA-solo'!BR56*'3ª EVA-solo'!BR$13
)
/('2ª EVA'!BR$16+'3ª EVA '!BR$13),""),"")</f>
        <v/>
      </c>
      <c r="BS56" s="122"/>
      <c r="BT56" s="105" t="str">
        <f>IFERROR(IF(BT$16&gt;0,(
   MAX('2ª EVA'!BT56,'2ª EVA'!BU56)*'2ª EVA'!BT$16 +
   '3ª EVA-solo'!BT56*'3ª EVA-solo'!BT$13
)
/('2ª EVA'!BT$16+'3ª EVA '!BT$13),""),"")</f>
        <v/>
      </c>
      <c r="BU56" s="122"/>
      <c r="BV56" s="105" t="str">
        <f>IFERROR(IF(BV$16&gt;0,(
   MAX('2ª EVA'!BV56,'2ª EVA'!BW56)*'2ª EVA'!BV$16 +
   '3ª EVA-solo'!BV56*'3ª EVA-solo'!BV$13
)
/('2ª EVA'!BV$16+'3ª EVA '!BV$13),""),"")</f>
        <v/>
      </c>
      <c r="BW56" s="122"/>
      <c r="BX56" s="105" t="str">
        <f>IFERROR(IF(BX$16&gt;0,(
   MAX('2ª EVA'!BX56,'2ª EVA'!BY56)*'2ª EVA'!BX$16 +
   '3ª EVA-solo'!BX56*'3ª EVA-solo'!BX$13
)
/('2ª EVA'!BX$16+'3ª EVA '!BX$13),""),"")</f>
        <v/>
      </c>
      <c r="BY56" s="122"/>
      <c r="BZ56" s="105" t="str">
        <f>IFERROR(IF(BZ$16&gt;0,(
   MAX('2ª EVA'!BZ56,'2ª EVA'!CA56)*'2ª EVA'!BZ$16 +
   '2ª EVA-solo'!BZ56*'2ª EVA-solo'!BZ$13
)
/('2ª EVA'!BZ$16+'3ª EVA '!BZ$13),""),"")</f>
        <v/>
      </c>
      <c r="CA56" s="122"/>
      <c r="CB56" s="136">
        <f t="shared" ca="1" si="51"/>
        <v>0</v>
      </c>
    </row>
    <row r="57" spans="1:80" ht="18" x14ac:dyDescent="0.25">
      <c r="A57" s="65">
        <v>0</v>
      </c>
      <c r="B57" s="121">
        <f t="shared" ca="1" si="45"/>
        <v>0</v>
      </c>
      <c r="C57" s="105">
        <f ca="1">IFERROR(IF(C$16&gt;0,(
   MAX('2ª EVA'!C57,'2ª EVA'!D57)*'2ª EVA'!C$16 +
   '3ª EVA-solo'!C57*'3ª EVA-solo'!C$13
)
/('2ª EVA'!C$16+'3ª EVA '!C$13),""),"")</f>
        <v>0</v>
      </c>
      <c r="D57" s="122"/>
      <c r="E57" s="105">
        <f ca="1">IFERROR(IF(E$16&gt;0,(
   MAX('2ª EVA'!E57,'2ª EVA'!F57)*'2ª EVA'!E$16 +
   '3ª EVA-solo'!E57*'3ª EVA-solo'!E$13
)
/('2ª EVA'!E$16+'3ª EVA '!E$13),""),"")</f>
        <v>0</v>
      </c>
      <c r="F57" s="122"/>
      <c r="G57" s="105">
        <f ca="1">IFERROR(IF(G$16&gt;0,(
   MAX('2ª EVA'!G57,'2ª EVA'!H57)*'2ª EVA'!G$16 +
   '3ª EVA-solo'!G57*'3ª EVA-solo'!G$13
)
/('2ª EVA'!G$16+'3ª EVA '!G$13),""),"")</f>
        <v>0</v>
      </c>
      <c r="H57" s="122"/>
      <c r="I57" s="105">
        <f ca="1">IFERROR(IF(I$16&gt;0,(
   MAX('2ª EVA'!I57,'2ª EVA'!J57)*'2ª EVA'!I$16 +
   '3ª EVA-solo'!I57*'3ª EVA-solo'!I$13
)
/('2ª EVA'!I$16+'3ª EVA '!I$13),""),"")</f>
        <v>0</v>
      </c>
      <c r="J57" s="122"/>
      <c r="K57" s="105">
        <f ca="1">IFERROR(IF(K$16&gt;0,(
   MAX('2ª EVA'!K57,'2ª EVA'!L57)*'2ª EVA'!K$16 +
   '3ª EVA-solo'!K57*'3ª EVA-solo'!K$13
)
/('2ª EVA'!K$16+'3ª EVA '!K$13),""),"")</f>
        <v>0</v>
      </c>
      <c r="L57" s="122"/>
      <c r="M57" s="105" t="str">
        <f>IFERROR(IF(M$16&gt;0,(
   MAX('2ª EVA'!M57,'2ª EVA'!N57)*'2ª EVA'!M$16 +
   '3ª EVA-solo'!M57*'3ª EVA-solo'!M$13
)
/('2ª EVA'!M$16+'3ª EVA '!M$13),""),"")</f>
        <v/>
      </c>
      <c r="N57" s="122"/>
      <c r="O57" s="121">
        <f t="shared" ca="1" si="46"/>
        <v>0</v>
      </c>
      <c r="P57" s="105">
        <f ca="1">IFERROR(IF(P$16&gt;0,(
   MAX('2ª EVA'!P57,'2ª EVA'!Q57)*'2ª EVA'!P$16 +
   '3ª EVA-solo'!P57*'3ª EVA-solo'!P$13
)
/('2ª EVA'!P$16+'3ª EVA '!P$13),""),"")</f>
        <v>0</v>
      </c>
      <c r="Q57" s="122"/>
      <c r="R57" s="105">
        <f ca="1">IFERROR(IF(R$16&gt;0,(
   MAX('2ª EVA'!R57,'2ª EVA'!S57)*'2ª EVA'!R$16 +
   '3ª EVA-solo'!R57*'3ª EVA-solo'!R$13
)
/('2ª EVA'!R$16+'3ª EVA '!R$13),""),"")</f>
        <v>0</v>
      </c>
      <c r="S57" s="122"/>
      <c r="T57" s="105">
        <f ca="1">IFERROR(IF(T$16&gt;0,(
   MAX('2ª EVA'!T57,'2ª EVA'!U57)*'2ª EVA'!T$16 +
   '3ª EVA-solo'!T57*'3ª EVA-solo'!T$13
)
/('2ª EVA'!T$16+'3ª EVA '!T$13),""),"")</f>
        <v>0</v>
      </c>
      <c r="U57" s="122"/>
      <c r="V57" s="105">
        <f ca="1">IFERROR(IF(V$16&gt;0,(
   MAX('2ª EVA'!V57,'2ª EVA'!W57)*'2ª EVA'!V$16 +
   '3ª EVA-solo'!V57*'3ª EVA-solo'!V$13
)
/('2ª EVA'!V$16+'3ª EVA '!V$13),""),"")</f>
        <v>0</v>
      </c>
      <c r="W57" s="122"/>
      <c r="X57" s="105">
        <f ca="1">IFERROR(IF(X$16&gt;0,(
   MAX('2ª EVA'!X57,'2ª EVA'!Y57)*'2ª EVA'!X$16 +
   '3ª EVA-solo'!X57*'3ª EVA-solo'!X$13
)
/('2ª EVA'!X$16+'3ª EVA '!X$13),""),"")</f>
        <v>0</v>
      </c>
      <c r="Y57" s="122"/>
      <c r="Z57" s="105" t="str">
        <f>IFERROR(IF(Z$16&gt;0,(
   MAX('2ª EVA'!Z57,'2ª EVA'!AA57)*'2ª EVA'!Z$16 +
   '3ª EVA-solo'!Z57*'3ª EVA-solo'!Z$13
)
/('2ª EVA'!Z$16+'3ª EVA '!Z$13),""),"")</f>
        <v/>
      </c>
      <c r="AA57" s="122"/>
      <c r="AB57" s="121">
        <f t="shared" ca="1" si="47"/>
        <v>0</v>
      </c>
      <c r="AC57" s="105">
        <f ca="1">IFERROR(IF(AC$16&gt;0,(
   MAX('2ª EVA'!AC57,'2ª EVA'!AD57)*'2ª EVA'!AC$16 +
   '3ª EVA-solo'!AC57*'3ª EVA-solo'!AC$13
)
/('2ª EVA'!AC$16+'3ª EVA '!AC$13),""),"")</f>
        <v>0</v>
      </c>
      <c r="AD57" s="122"/>
      <c r="AE57" s="105" t="str">
        <f>IFERROR(IF(AE$16&gt;0,(
   MAX('2ª EVA'!AE57,'2ª EVA'!AF57)*'2ª EVA'!AE$16 +
   '3ª EVA-solo'!AE57*'3ª EVA-solo'!AE$13
)
/('2ª EVA'!AE$16+'3ª EVA '!AE$13),""),"")</f>
        <v/>
      </c>
      <c r="AF57" s="122"/>
      <c r="AG57" s="105">
        <f ca="1">IFERROR(IF(AG$16&gt;0,(
   MAX('2ª EVA'!AG57,'2ª EVA'!AH57)*'2ª EVA'!AG$16 +
   '3ª EVA-solo'!AG57*'3ª EVA-solo'!AG$13
)
/('2ª EVA'!AG$16+'3ª EVA '!AG$13),""),"")</f>
        <v>0</v>
      </c>
      <c r="AH57" s="122"/>
      <c r="AI57" s="105">
        <f ca="1">IFERROR(IF(AI$16&gt;0,(
   MAX('2ª EVA'!AI57,'2ª EVA'!AJ57)*'2ª EVA'!AI$16 +
   '3ª EVA-solo'!AI57*'3ª EVA-solo'!AI$13
)
/('2ª EVA'!AI$16+'3ª EVA '!AI$13),""),"")</f>
        <v>0</v>
      </c>
      <c r="AJ57" s="122"/>
      <c r="AK57" s="105">
        <f ca="1">IFERROR(IF(AK$16&gt;0,(
   MAX('2ª EVA'!AK57,'2ª EVA'!AL57)*'2ª EVA'!AK$16 +
   '3ª EVA-solo'!AK57*'3ª EVA-solo'!AK$13
)
/('2ª EVA'!AK$16+'3ª EVA '!AK$13),""),"")</f>
        <v>0</v>
      </c>
      <c r="AL57" s="122"/>
      <c r="AM57" s="105" t="str">
        <f>IFERROR(IF(AM$16&gt;0,(
   MAX('2ª EVA'!AM57,'2ª EVA'!AN57)*'2ª EVA'!AM$16 +
   '3ª EVA-solo'!AM57*'3ª EVA-solo'!AM$13
)
/('2ª EVA'!AM$16+'3ª EVA '!AM$13),""),"")</f>
        <v/>
      </c>
      <c r="AN57" s="122"/>
      <c r="AO57" s="121">
        <f t="shared" ca="1" si="48"/>
        <v>0</v>
      </c>
      <c r="AP57" s="105">
        <f ca="1">IFERROR(IF(AP$16&gt;0,(
   MAX('2ª EVA'!AP57,'2ª EVA'!AQ57)*'2ª EVA'!AP$16 +
   '3ª EVA-solo'!AP57*'3ª EVA-solo'!AP$13
)
/('2ª EVA'!AP$16+'3ª EVA '!AP$13),""),"")</f>
        <v>0</v>
      </c>
      <c r="AQ57" s="122"/>
      <c r="AR57" s="105">
        <f ca="1">IFERROR(IF(AR$16&gt;0,(
   MAX('2ª EVA'!AR57,'2ª EVA'!AS57)*'2ª EVA'!AR$16 +
   '3ª EVA-solo'!AR57*'3ª EVA-solo'!AR$13
)
/('2ª EVA'!AR$16+'3ª EVA '!AR$13),""),"")</f>
        <v>0</v>
      </c>
      <c r="AS57" s="122"/>
      <c r="AT57" s="105">
        <f ca="1">IFERROR(IF(AT$16&gt;0,(
   MAX('2ª EVA'!AT57,'2ª EVA'!AU57)*'2ª EVA'!AT$16 +
   '3ª EVA-solo'!AT57*'3ª EVA-solo'!AT$13
)
/('2ª EVA'!AT$16+'3ª EVA '!AT$13),""),"")</f>
        <v>0</v>
      </c>
      <c r="AU57" s="122"/>
      <c r="AV57" s="105">
        <f ca="1">IFERROR(IF(AV$16&gt;0,(
   MAX('2ª EVA'!AV57,'2ª EVA'!AW57)*'2ª EVA'!AV$16 +
   '3ª EVA-solo'!AV57*'3ª EVA-solo'!AV$13
)
/('2ª EVA'!AV$16+'3ª EVA '!AV$13),""),"")</f>
        <v>0</v>
      </c>
      <c r="AW57" s="122"/>
      <c r="AX57" s="105">
        <f ca="1">IFERROR(IF(AX$16&gt;0,(
   MAX('2ª EVA'!AX57,'2ª EVA'!AY57)*'2ª EVA'!AX$16 +
   '3ª EVA-solo'!AX57*'3ª EVA-solo'!AX$13
)
/('2ª EVA'!AX$16+'3ª EVA '!AX$13),""),"")</f>
        <v>0</v>
      </c>
      <c r="AY57" s="122"/>
      <c r="AZ57" s="105" t="str">
        <f>IFERROR(IF(AZ$16&gt;0,(
   MAX('2ª EVA'!AZ57,'2ª EVA'!BA57)*'2ª EVA'!AZ$16 +
   '3ª EVA-solo'!AZ57*'3ª EVA-solo'!AZ$13
)
/('2ª EVA'!AZ$16+'3ª EVA '!AZ$13),""),"")</f>
        <v/>
      </c>
      <c r="BA57" s="122"/>
      <c r="BB57" s="121">
        <f t="shared" ca="1" si="49"/>
        <v>0</v>
      </c>
      <c r="BC57" s="105">
        <f ca="1">IFERROR(IF(BC$16&gt;0,(
   MAX('2ª EVA'!BC57,'2ª EVA'!BD57)*'2ª EVA'!BC$16 +
   '3ª EVA-solo'!BC57*'3ª EVA-solo'!BC$13
)
/('2ª EVA'!BC$16+'3ª EVA '!BC$13),""),"")</f>
        <v>0</v>
      </c>
      <c r="BD57" s="122"/>
      <c r="BE57" s="105">
        <f ca="1">IFERROR(IF(BE$16&gt;0,(
   MAX('2ª EVA'!BE57,'2ª EVA'!BF57)*'2ª EVA'!BE$16 +
   '3ª EVA-solo'!BE57*'3ª EVA-solo'!BE$13
)
/('2ª EVA'!BE$16+'3ª EVA '!BE$13),""),"")</f>
        <v>0</v>
      </c>
      <c r="BF57" s="122"/>
      <c r="BG57" s="105">
        <f ca="1">IFERROR(IF(BG$16&gt;0,(
   MAX('2ª EVA'!BG57,'2ª EVA'!BH57)*'2ª EVA'!BG$16 +
   '3ª EVA-solo'!BG57*'3ª EVA-solo'!BG$13
)
/('2ª EVA'!BG$16+'3ª EVA '!BG$13),""),"")</f>
        <v>0</v>
      </c>
      <c r="BH57" s="122"/>
      <c r="BI57" s="105">
        <f ca="1">IFERROR(IF(BI$16&gt;0,(
   MAX('2ª EVA'!BI57,'2ª EVA'!BJ57)*'2ª EVA'!BI$16 +
   '3ª EVA-solo'!BI57*'3ª EVA-solo'!BI$13
)
/('2ª EVA'!BI$16+'3ª EVA '!BI$13),""),"")</f>
        <v>0</v>
      </c>
      <c r="BJ57" s="122"/>
      <c r="BK57" s="105" t="str">
        <f>IFERROR(IF(BK$16&gt;0,(
   MAX('2ª EVA'!BK57,'2ª EVA'!BL57)*'2ª EVA'!BK$16 +
   '3ª EVA-solo'!BK57*'3ª EVA-solo'!BK$13
)
/('2ª EVA'!BK$16+'3ª EVA '!BK$13),""),"")</f>
        <v/>
      </c>
      <c r="BL57" s="122"/>
      <c r="BM57" s="105" t="str">
        <f>IFERROR(IF(BM$16&gt;0,(
   MAX('2ª EVA'!BM57,'2ª EVA'!BN57)*'2ª EVA'!BM$16 +
   '3ª EVA-solo'!BM57*'3ª EVA-solo'!BM$13
)
/('2ª EVA'!BM$16+'3ª EVA '!BM$13),""),"")</f>
        <v/>
      </c>
      <c r="BN57" s="122"/>
      <c r="BO57" s="121">
        <f t="shared" ca="1" si="50"/>
        <v>0</v>
      </c>
      <c r="BP57" s="105">
        <f ca="1">IFERROR(IF(BP$16&gt;0,(
   MAX('2ª EVA'!BP57,'2ª EVA'!BQ57)*'2ª EVA'!BP$16 +
   '3ª EVA-solo'!BP57*'3ª EVA-solo'!BP$13
)
/('2ª EVA'!BP$16+'3ª EVA '!BP$13),""),"")</f>
        <v>0</v>
      </c>
      <c r="BQ57" s="122"/>
      <c r="BR57" s="105" t="str">
        <f>IFERROR(IF(BR$16&gt;0,(
   MAX('2ª EVA'!BR57,'2ª EVA'!BS57)*'2ª EVA'!BR$16 +
   '3ª EVA-solo'!BR57*'3ª EVA-solo'!BR$13
)
/('2ª EVA'!BR$16+'3ª EVA '!BR$13),""),"")</f>
        <v/>
      </c>
      <c r="BS57" s="122"/>
      <c r="BT57" s="105" t="str">
        <f>IFERROR(IF(BT$16&gt;0,(
   MAX('2ª EVA'!BT57,'2ª EVA'!BU57)*'2ª EVA'!BT$16 +
   '3ª EVA-solo'!BT57*'3ª EVA-solo'!BT$13
)
/('2ª EVA'!BT$16+'3ª EVA '!BT$13),""),"")</f>
        <v/>
      </c>
      <c r="BU57" s="122"/>
      <c r="BV57" s="105" t="str">
        <f>IFERROR(IF(BV$16&gt;0,(
   MAX('2ª EVA'!BV57,'2ª EVA'!BW57)*'2ª EVA'!BV$16 +
   '3ª EVA-solo'!BV57*'3ª EVA-solo'!BV$13
)
/('2ª EVA'!BV$16+'3ª EVA '!BV$13),""),"")</f>
        <v/>
      </c>
      <c r="BW57" s="122"/>
      <c r="BX57" s="105" t="str">
        <f>IFERROR(IF(BX$16&gt;0,(
   MAX('2ª EVA'!BX57,'2ª EVA'!BY57)*'2ª EVA'!BX$16 +
   '3ª EVA-solo'!BX57*'3ª EVA-solo'!BX$13
)
/('2ª EVA'!BX$16+'3ª EVA '!BX$13),""),"")</f>
        <v/>
      </c>
      <c r="BY57" s="122"/>
      <c r="BZ57" s="105" t="str">
        <f>IFERROR(IF(BZ$16&gt;0,(
   MAX('2ª EVA'!BZ57,'2ª EVA'!CA57)*'2ª EVA'!BZ$16 +
   '2ª EVA-solo'!BZ57*'2ª EVA-solo'!BZ$13
)
/('2ª EVA'!BZ$16+'3ª EVA '!BZ$13),""),"")</f>
        <v/>
      </c>
      <c r="CA57" s="122"/>
      <c r="CB57" s="136">
        <f t="shared" ca="1" si="51"/>
        <v>0</v>
      </c>
    </row>
    <row r="58" spans="1:80" ht="15.75" x14ac:dyDescent="0.25">
      <c r="CB58" s="136"/>
    </row>
  </sheetData>
  <sheetProtection formatCells="0" formatColumns="0" formatRows="0"/>
  <mergeCells count="464"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</mergeCells>
  <conditionalFormatting sqref="B5:CA10">
    <cfRule type="cellIs" dxfId="253" priority="8" operator="equal">
      <formula>0</formula>
    </cfRule>
  </conditionalFormatting>
  <conditionalFormatting sqref="C11">
    <cfRule type="cellIs" dxfId="252" priority="142" operator="equal">
      <formula>0</formula>
    </cfRule>
  </conditionalFormatting>
  <conditionalFormatting sqref="C5:N10">
    <cfRule type="cellIs" dxfId="251" priority="17" operator="greaterThan">
      <formula>0</formula>
    </cfRule>
  </conditionalFormatting>
  <conditionalFormatting sqref="C21:N57 P21:AA57 AC21:AN57 AP21:BA57 BC21:BN57 BP21:CA57">
    <cfRule type="expression" dxfId="250" priority="99">
      <formula>C$16=0</formula>
    </cfRule>
    <cfRule type="cellIs" dxfId="249" priority="102" operator="greaterThan">
      <formula>5</formula>
    </cfRule>
    <cfRule type="cellIs" dxfId="248" priority="101" operator="between">
      <formula>4.5</formula>
      <formula>5</formula>
    </cfRule>
    <cfRule type="cellIs" dxfId="247" priority="100" operator="lessThan">
      <formula>4.5</formula>
    </cfRule>
  </conditionalFormatting>
  <conditionalFormatting sqref="D21:D57 Q21:Q57 AD21:AD57 AQ21:AQ57 BD21:BD57">
    <cfRule type="expression" dxfId="246" priority="98">
      <formula>C21&lt;D21</formula>
    </cfRule>
  </conditionalFormatting>
  <conditionalFormatting sqref="E21:E57">
    <cfRule type="cellIs" dxfId="245" priority="93" operator="greaterThan">
      <formula>5</formula>
    </cfRule>
    <cfRule type="cellIs" dxfId="244" priority="92" operator="between">
      <formula>4.5</formula>
      <formula>5</formula>
    </cfRule>
    <cfRule type="cellIs" dxfId="243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42" priority="94">
      <formula>E21&lt;F21</formula>
    </cfRule>
  </conditionalFormatting>
  <conditionalFormatting sqref="G21:G57">
    <cfRule type="cellIs" dxfId="241" priority="90" operator="greaterThan">
      <formula>5</formula>
    </cfRule>
    <cfRule type="cellIs" dxfId="240" priority="89" operator="between">
      <formula>4.5</formula>
      <formula>5</formula>
    </cfRule>
    <cfRule type="cellIs" dxfId="239" priority="88" operator="lessThan">
      <formula>4.5</formula>
    </cfRule>
  </conditionalFormatting>
  <conditionalFormatting sqref="I21:I57">
    <cfRule type="cellIs" dxfId="238" priority="87" operator="greaterThan">
      <formula>5</formula>
    </cfRule>
    <cfRule type="cellIs" dxfId="237" priority="86" operator="between">
      <formula>4.5</formula>
      <formula>5</formula>
    </cfRule>
    <cfRule type="cellIs" dxfId="236" priority="85" operator="lessThan">
      <formula>4.5</formula>
    </cfRule>
  </conditionalFormatting>
  <conditionalFormatting sqref="K21:K57">
    <cfRule type="cellIs" dxfId="235" priority="82" operator="lessThan">
      <formula>4.5</formula>
    </cfRule>
    <cfRule type="cellIs" dxfId="234" priority="84" operator="greaterThan">
      <formula>5</formula>
    </cfRule>
    <cfRule type="cellIs" dxfId="233" priority="83" operator="between">
      <formula>4.5</formula>
      <formula>5</formula>
    </cfRule>
  </conditionalFormatting>
  <conditionalFormatting sqref="M21:M57">
    <cfRule type="cellIs" dxfId="232" priority="80" operator="between">
      <formula>4.5</formula>
      <formula>5</formula>
    </cfRule>
    <cfRule type="cellIs" dxfId="231" priority="81" operator="greaterThan">
      <formula>5</formula>
    </cfRule>
    <cfRule type="cellIs" dxfId="230" priority="79" operator="lessThan">
      <formula>4.5</formula>
    </cfRule>
  </conditionalFormatting>
  <conditionalFormatting sqref="P5:AA10">
    <cfRule type="cellIs" dxfId="229" priority="15" operator="greaterThan">
      <formula>0</formula>
    </cfRule>
  </conditionalFormatting>
  <conditionalFormatting sqref="R21:R57">
    <cfRule type="cellIs" dxfId="228" priority="78" operator="greaterThan">
      <formula>5</formula>
    </cfRule>
    <cfRule type="cellIs" dxfId="227" priority="77" operator="between">
      <formula>4.5</formula>
      <formula>5</formula>
    </cfRule>
    <cfRule type="cellIs" dxfId="226" priority="76" operator="lessThan">
      <formula>4.5</formula>
    </cfRule>
  </conditionalFormatting>
  <conditionalFormatting sqref="T21:T57">
    <cfRule type="cellIs" dxfId="225" priority="75" operator="greaterThan">
      <formula>5</formula>
    </cfRule>
    <cfRule type="cellIs" dxfId="224" priority="74" operator="between">
      <formula>4.5</formula>
      <formula>5</formula>
    </cfRule>
    <cfRule type="cellIs" dxfId="223" priority="73" operator="lessThan">
      <formula>4.5</formula>
    </cfRule>
  </conditionalFormatting>
  <conditionalFormatting sqref="V21:V57">
    <cfRule type="cellIs" dxfId="222" priority="72" operator="greaterThan">
      <formula>5</formula>
    </cfRule>
    <cfRule type="cellIs" dxfId="221" priority="71" operator="between">
      <formula>4.5</formula>
      <formula>5</formula>
    </cfRule>
    <cfRule type="cellIs" dxfId="220" priority="70" operator="lessThan">
      <formula>4.5</formula>
    </cfRule>
  </conditionalFormatting>
  <conditionalFormatting sqref="X21:X57">
    <cfRule type="cellIs" dxfId="219" priority="69" operator="greaterThan">
      <formula>5</formula>
    </cfRule>
    <cfRule type="cellIs" dxfId="218" priority="68" operator="between">
      <formula>4.5</formula>
      <formula>5</formula>
    </cfRule>
    <cfRule type="cellIs" dxfId="217" priority="67" operator="lessThan">
      <formula>4.5</formula>
    </cfRule>
  </conditionalFormatting>
  <conditionalFormatting sqref="Z21:Z57">
    <cfRule type="cellIs" dxfId="216" priority="66" operator="greaterThan">
      <formula>5</formula>
    </cfRule>
    <cfRule type="cellIs" dxfId="215" priority="65" operator="between">
      <formula>4.5</formula>
      <formula>5</formula>
    </cfRule>
    <cfRule type="cellIs" dxfId="214" priority="64" operator="lessThan">
      <formula>4.5</formula>
    </cfRule>
  </conditionalFormatting>
  <conditionalFormatting sqref="AC5:AN10">
    <cfRule type="cellIs" dxfId="213" priority="13" operator="greaterThan">
      <formula>0</formula>
    </cfRule>
  </conditionalFormatting>
  <conditionalFormatting sqref="AE21:AE57">
    <cfRule type="cellIs" dxfId="212" priority="63" operator="greaterThan">
      <formula>5</formula>
    </cfRule>
    <cfRule type="cellIs" dxfId="211" priority="62" operator="between">
      <formula>4.5</formula>
      <formula>5</formula>
    </cfRule>
    <cfRule type="cellIs" dxfId="210" priority="61" operator="lessThan">
      <formula>4.5</formula>
    </cfRule>
  </conditionalFormatting>
  <conditionalFormatting sqref="AG21:AG57">
    <cfRule type="cellIs" dxfId="209" priority="58" operator="lessThan">
      <formula>4.5</formula>
    </cfRule>
    <cfRule type="cellIs" dxfId="208" priority="60" operator="greaterThan">
      <formula>5</formula>
    </cfRule>
    <cfRule type="cellIs" dxfId="207" priority="59" operator="between">
      <formula>4.5</formula>
      <formula>5</formula>
    </cfRule>
  </conditionalFormatting>
  <conditionalFormatting sqref="AI21:AI57">
    <cfRule type="cellIs" dxfId="206" priority="57" operator="greaterThan">
      <formula>5</formula>
    </cfRule>
    <cfRule type="cellIs" dxfId="205" priority="55" operator="lessThan">
      <formula>4.5</formula>
    </cfRule>
    <cfRule type="cellIs" dxfId="204" priority="56" operator="between">
      <formula>4.5</formula>
      <formula>5</formula>
    </cfRule>
  </conditionalFormatting>
  <conditionalFormatting sqref="AK21:AK57">
    <cfRule type="cellIs" dxfId="203" priority="54" operator="greaterThan">
      <formula>5</formula>
    </cfRule>
    <cfRule type="cellIs" dxfId="202" priority="53" operator="between">
      <formula>4.5</formula>
      <formula>5</formula>
    </cfRule>
    <cfRule type="cellIs" dxfId="201" priority="52" operator="lessThan">
      <formula>4.5</formula>
    </cfRule>
  </conditionalFormatting>
  <conditionalFormatting sqref="AM21:AM57">
    <cfRule type="cellIs" dxfId="200" priority="49" operator="lessThan">
      <formula>4.5</formula>
    </cfRule>
    <cfRule type="cellIs" dxfId="199" priority="51" operator="greaterThan">
      <formula>5</formula>
    </cfRule>
    <cfRule type="cellIs" dxfId="198" priority="50" operator="between">
      <formula>4.5</formula>
      <formula>5</formula>
    </cfRule>
  </conditionalFormatting>
  <conditionalFormatting sqref="AP5:BA10">
    <cfRule type="cellIs" dxfId="197" priority="11" operator="greaterThan">
      <formula>0</formula>
    </cfRule>
  </conditionalFormatting>
  <conditionalFormatting sqref="AR21:AR57">
    <cfRule type="cellIs" dxfId="196" priority="48" operator="greaterThan">
      <formula>5</formula>
    </cfRule>
    <cfRule type="cellIs" dxfId="195" priority="47" operator="between">
      <formula>4.5</formula>
      <formula>5</formula>
    </cfRule>
    <cfRule type="cellIs" dxfId="194" priority="46" operator="lessThan">
      <formula>4.5</formula>
    </cfRule>
  </conditionalFormatting>
  <conditionalFormatting sqref="AT21:AT57">
    <cfRule type="cellIs" dxfId="193" priority="43" operator="lessThan">
      <formula>4.5</formula>
    </cfRule>
    <cfRule type="cellIs" dxfId="192" priority="45" operator="greaterThan">
      <formula>5</formula>
    </cfRule>
    <cfRule type="cellIs" dxfId="191" priority="44" operator="between">
      <formula>4.5</formula>
      <formula>5</formula>
    </cfRule>
  </conditionalFormatting>
  <conditionalFormatting sqref="AV21:AV57">
    <cfRule type="cellIs" dxfId="190" priority="42" operator="greaterThan">
      <formula>5</formula>
    </cfRule>
    <cfRule type="cellIs" dxfId="189" priority="41" operator="between">
      <formula>4.5</formula>
      <formula>5</formula>
    </cfRule>
    <cfRule type="cellIs" dxfId="188" priority="40" operator="lessThan">
      <formula>4.5</formula>
    </cfRule>
  </conditionalFormatting>
  <conditionalFormatting sqref="AX21:AX57">
    <cfRule type="cellIs" dxfId="187" priority="39" operator="greaterThan">
      <formula>5</formula>
    </cfRule>
    <cfRule type="cellIs" dxfId="186" priority="38" operator="between">
      <formula>4.5</formula>
      <formula>5</formula>
    </cfRule>
    <cfRule type="cellIs" dxfId="185" priority="37" operator="lessThan">
      <formula>4.5</formula>
    </cfRule>
  </conditionalFormatting>
  <conditionalFormatting sqref="AZ21:AZ57">
    <cfRule type="cellIs" dxfId="184" priority="36" operator="greaterThan">
      <formula>5</formula>
    </cfRule>
    <cfRule type="cellIs" dxfId="183" priority="35" operator="between">
      <formula>4.5</formula>
      <formula>5</formula>
    </cfRule>
    <cfRule type="cellIs" dxfId="182" priority="34" operator="lessThan">
      <formula>4.5</formula>
    </cfRule>
  </conditionalFormatting>
  <conditionalFormatting sqref="BC5:BN10">
    <cfRule type="cellIs" dxfId="181" priority="9" operator="greaterThan">
      <formula>0</formula>
    </cfRule>
  </conditionalFormatting>
  <conditionalFormatting sqref="BE21:BE57">
    <cfRule type="cellIs" dxfId="180" priority="31" operator="lessThan">
      <formula>4.5</formula>
    </cfRule>
    <cfRule type="cellIs" dxfId="179" priority="33" operator="greaterThan">
      <formula>5</formula>
    </cfRule>
    <cfRule type="cellIs" dxfId="178" priority="32" operator="between">
      <formula>4.5</formula>
      <formula>5</formula>
    </cfRule>
  </conditionalFormatting>
  <conditionalFormatting sqref="BG21:BG57">
    <cfRule type="cellIs" dxfId="177" priority="30" operator="greaterThan">
      <formula>5</formula>
    </cfRule>
    <cfRule type="cellIs" dxfId="176" priority="29" operator="between">
      <formula>4.5</formula>
      <formula>5</formula>
    </cfRule>
    <cfRule type="cellIs" dxfId="175" priority="28" operator="lessThan">
      <formula>4.5</formula>
    </cfRule>
  </conditionalFormatting>
  <conditionalFormatting sqref="BI21:BI57">
    <cfRule type="cellIs" dxfId="174" priority="26" operator="between">
      <formula>4.5</formula>
      <formula>5</formula>
    </cfRule>
    <cfRule type="cellIs" dxfId="173" priority="25" operator="lessThan">
      <formula>4.5</formula>
    </cfRule>
    <cfRule type="cellIs" dxfId="172" priority="27" operator="greaterThan">
      <formula>5</formula>
    </cfRule>
  </conditionalFormatting>
  <conditionalFormatting sqref="BK21:BK57">
    <cfRule type="cellIs" dxfId="171" priority="23" operator="between">
      <formula>4.5</formula>
      <formula>5</formula>
    </cfRule>
    <cfRule type="cellIs" dxfId="170" priority="22" operator="lessThan">
      <formula>4.5</formula>
    </cfRule>
    <cfRule type="cellIs" dxfId="169" priority="24" operator="greaterThan">
      <formula>5</formula>
    </cfRule>
  </conditionalFormatting>
  <conditionalFormatting sqref="BM21:BM57">
    <cfRule type="cellIs" dxfId="168" priority="21" operator="greaterThan">
      <formula>5</formula>
    </cfRule>
    <cfRule type="cellIs" dxfId="167" priority="20" operator="between">
      <formula>4.5</formula>
      <formula>5</formula>
    </cfRule>
    <cfRule type="cellIs" dxfId="166" priority="19" operator="lessThan">
      <formula>4.5</formula>
    </cfRule>
  </conditionalFormatting>
  <conditionalFormatting sqref="BP5:CA10">
    <cfRule type="cellIs" dxfId="165" priority="7" operator="greaterThan">
      <formula>0</formula>
    </cfRule>
  </conditionalFormatting>
  <conditionalFormatting sqref="BQ21:BQ57">
    <cfRule type="expression" dxfId="164" priority="1">
      <formula>BP21&lt;BQ21</formula>
    </cfRule>
  </conditionalFormatting>
  <conditionalFormatting sqref="BR21:BR57 BT21:BT57 BV21:BV57 BX21:BX57 BZ21:BZ57">
    <cfRule type="cellIs" dxfId="163" priority="95" operator="lessThan">
      <formula>4.5</formula>
    </cfRule>
    <cfRule type="cellIs" dxfId="162" priority="96" operator="between">
      <formula>4.5</formula>
      <formula>5</formula>
    </cfRule>
    <cfRule type="cellIs" dxfId="161" priority="97" operator="greaterThan">
      <formula>5</formula>
    </cfRule>
  </conditionalFormatting>
  <conditionalFormatting sqref="CB3:CB4">
    <cfRule type="cellIs" dxfId="160" priority="145" operator="equal">
      <formula>0</formula>
    </cfRule>
  </conditionalFormatting>
  <conditionalFormatting sqref="CB5:CB10">
    <cfRule type="cellIs" dxfId="159" priority="144" operator="lessThan">
      <formula>100</formula>
    </cfRule>
  </conditionalFormatting>
  <conditionalFormatting sqref="CB21:CB58">
    <cfRule type="cellIs" dxfId="158" priority="6" operator="greaterThan">
      <formula>5</formula>
    </cfRule>
    <cfRule type="cellIs" dxfId="157" priority="5" operator="between">
      <formula>4.5</formula>
      <formula>5</formula>
    </cfRule>
    <cfRule type="cellIs" dxfId="156" priority="4" operator="lessThan">
      <formula>4.5</formula>
    </cfRule>
    <cfRule type="expression" dxfId="155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A9" sqref="A9:A45"/>
    </sheetView>
  </sheetViews>
  <sheetFormatPr baseColWidth="10" defaultColWidth="11.42578125" defaultRowHeight="15" x14ac:dyDescent="0.25"/>
  <cols>
    <col min="1" max="1" width="36.5703125" customWidth="1"/>
    <col min="2" max="2" width="6.5703125" bestFit="1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6.855468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6.85546875" bestFit="1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272" t="str">
        <f>NOMBRE_ASIGNATURA</f>
        <v xml:space="preserve">CCGG 2º BTO 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</row>
    <row r="2" spans="1:82" ht="15.75" customHeight="1" x14ac:dyDescent="0.25">
      <c r="A2" s="273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</row>
    <row r="3" spans="1:82" x14ac:dyDescent="0.25">
      <c r="A3" s="28" t="s">
        <v>79</v>
      </c>
      <c r="B3" s="67" t="s">
        <v>59</v>
      </c>
      <c r="C3" s="245">
        <f>'3ª EVA '!C15</f>
        <v>20</v>
      </c>
      <c r="D3" s="246"/>
      <c r="E3" s="245">
        <f>'3ª EVA '!E15</f>
        <v>5</v>
      </c>
      <c r="F3" s="246"/>
      <c r="G3" s="245">
        <f>'3ª EVA '!G15</f>
        <v>35</v>
      </c>
      <c r="H3" s="246"/>
      <c r="I3" s="245">
        <f>'3ª EVA '!I15</f>
        <v>5</v>
      </c>
      <c r="J3" s="246"/>
      <c r="K3" s="245">
        <f>'3ª EVA '!K15</f>
        <v>10</v>
      </c>
      <c r="L3" s="246"/>
      <c r="M3" s="245">
        <f>'3ª EVA '!M15</f>
        <v>0</v>
      </c>
      <c r="N3" s="246"/>
      <c r="O3" s="67" t="str">
        <f>'3ª EVA '!O15</f>
        <v>X</v>
      </c>
      <c r="P3" s="245">
        <f>'3ª EVA '!P15</f>
        <v>25</v>
      </c>
      <c r="Q3" s="246"/>
      <c r="R3" s="245">
        <f>'3ª EVA '!R15</f>
        <v>20</v>
      </c>
      <c r="S3" s="246"/>
      <c r="T3" s="245">
        <f>'3ª EVA '!T15</f>
        <v>30</v>
      </c>
      <c r="U3" s="246"/>
      <c r="V3" s="245">
        <f>'3ª EVA '!V15</f>
        <v>10</v>
      </c>
      <c r="W3" s="246"/>
      <c r="X3" s="245">
        <f>'3ª EVA '!X15</f>
        <v>10</v>
      </c>
      <c r="Y3" s="246"/>
      <c r="Z3" s="245">
        <f>'3ª EVA '!Z15</f>
        <v>0</v>
      </c>
      <c r="AA3" s="246"/>
      <c r="AB3" s="67" t="str">
        <f>'3ª EVA '!AB15</f>
        <v>X</v>
      </c>
      <c r="AC3" s="245">
        <f>'3ª EVA '!AC15</f>
        <v>15</v>
      </c>
      <c r="AD3" s="246"/>
      <c r="AE3" s="245">
        <f>'3ª EVA '!AE15</f>
        <v>0</v>
      </c>
      <c r="AF3" s="246"/>
      <c r="AG3" s="245">
        <f>'3ª EVA '!AG15</f>
        <v>10</v>
      </c>
      <c r="AH3" s="246"/>
      <c r="AI3" s="245">
        <f>'3ª EVA '!AI15</f>
        <v>5</v>
      </c>
      <c r="AJ3" s="246"/>
      <c r="AK3" s="245">
        <f>'3ª EVA '!AK15</f>
        <v>10</v>
      </c>
      <c r="AL3" s="246"/>
      <c r="AM3" s="245">
        <f>'3ª EVA '!AM15</f>
        <v>0</v>
      </c>
      <c r="AN3" s="246"/>
      <c r="AO3" s="67" t="str">
        <f>'3ª EVA '!AO15</f>
        <v>X</v>
      </c>
      <c r="AP3" s="245">
        <f>'3ª EVA '!AP15</f>
        <v>15</v>
      </c>
      <c r="AQ3" s="246"/>
      <c r="AR3" s="245">
        <f>'3ª EVA '!AR15</f>
        <v>15</v>
      </c>
      <c r="AS3" s="246"/>
      <c r="AT3" s="245">
        <f>'3ª EVA '!AT15</f>
        <v>10</v>
      </c>
      <c r="AU3" s="246"/>
      <c r="AV3" s="245">
        <f>'3ª EVA '!AV15</f>
        <v>5</v>
      </c>
      <c r="AW3" s="246"/>
      <c r="AX3" s="245">
        <f>'3ª EVA '!AX15</f>
        <v>5</v>
      </c>
      <c r="AY3" s="246"/>
      <c r="AZ3" s="245">
        <f>'3ª EVA '!AZ15</f>
        <v>0</v>
      </c>
      <c r="BA3" s="246"/>
      <c r="BB3" s="67" t="str">
        <f>'3ª EVA '!BB15</f>
        <v>X</v>
      </c>
      <c r="BC3" s="245">
        <f>'3ª EVA '!BC15</f>
        <v>5</v>
      </c>
      <c r="BD3" s="246"/>
      <c r="BE3" s="245">
        <f>'3ª EVA '!BE15</f>
        <v>10</v>
      </c>
      <c r="BF3" s="246"/>
      <c r="BG3" s="245">
        <f>'3ª EVA '!BG15</f>
        <v>5</v>
      </c>
      <c r="BH3" s="246"/>
      <c r="BI3" s="245">
        <f>'3ª EVA '!BI15</f>
        <v>15</v>
      </c>
      <c r="BJ3" s="246"/>
      <c r="BK3" s="245">
        <f>'3ª EVA '!BK15</f>
        <v>0</v>
      </c>
      <c r="BL3" s="246"/>
      <c r="BM3" s="245">
        <f>'3ª EVA '!BM15</f>
        <v>0</v>
      </c>
      <c r="BN3" s="246"/>
      <c r="BO3" s="67" t="s">
        <v>59</v>
      </c>
      <c r="BP3" s="245" t="e">
        <f>'1ª EVA'!BP12+'2ª EVA-solo'!BP12+#REF!</f>
        <v>#REF!</v>
      </c>
      <c r="BQ3" s="246"/>
      <c r="BR3" s="245" t="e">
        <f>'1ª EVA'!BR12+'2ª EVA-solo'!BR12+#REF!</f>
        <v>#REF!</v>
      </c>
      <c r="BS3" s="246"/>
      <c r="BT3" s="245" t="e">
        <f>'1ª EVA'!BT12+'2ª EVA-solo'!BT12+#REF!</f>
        <v>#REF!</v>
      </c>
      <c r="BU3" s="246"/>
      <c r="BV3" s="245" t="e">
        <f>'1ª EVA'!BV12+'2ª EVA-solo'!BV12+#REF!</f>
        <v>#REF!</v>
      </c>
      <c r="BW3" s="246"/>
      <c r="BX3" s="245" t="e">
        <f>'1ª EVA'!BX12+'2ª EVA-solo'!BX12+#REF!</f>
        <v>#REF!</v>
      </c>
      <c r="BY3" s="246"/>
      <c r="BZ3" s="245" t="e">
        <f>'1ª EVA'!BZ12+'2ª EVA-solo'!BZ12+#REF!</f>
        <v>#REF!</v>
      </c>
      <c r="CA3" s="246"/>
      <c r="CB3" s="190" t="e">
        <f t="shared" ref="CB3:CB5" si="0">SUM(B3:BZ3)</f>
        <v>#REF!</v>
      </c>
      <c r="CC3" s="190"/>
      <c r="CD3" s="190"/>
    </row>
    <row r="4" spans="1:82" x14ac:dyDescent="0.25">
      <c r="A4" s="28" t="s">
        <v>68</v>
      </c>
      <c r="B4" s="68" t="s">
        <v>59</v>
      </c>
      <c r="C4" s="240">
        <f>'3ª EVA '!C16</f>
        <v>6.6666666666666666E-2</v>
      </c>
      <c r="D4" s="241"/>
      <c r="E4" s="240">
        <f>'3ª EVA '!E16</f>
        <v>1.6666666666666666E-2</v>
      </c>
      <c r="F4" s="241"/>
      <c r="G4" s="240">
        <f>'3ª EVA '!G16</f>
        <v>0.11666666666666667</v>
      </c>
      <c r="H4" s="241"/>
      <c r="I4" s="240">
        <f>'3ª EVA '!I16</f>
        <v>1.6666666666666666E-2</v>
      </c>
      <c r="J4" s="241"/>
      <c r="K4" s="240">
        <f>'3ª EVA '!K16</f>
        <v>3.3333333333333333E-2</v>
      </c>
      <c r="L4" s="241"/>
      <c r="M4" s="240">
        <f>'3ª EVA '!M16</f>
        <v>0</v>
      </c>
      <c r="N4" s="241"/>
      <c r="O4" s="68" t="str">
        <f>'3ª EVA '!O16</f>
        <v>X</v>
      </c>
      <c r="P4" s="240">
        <f>'3ª EVA '!P16</f>
        <v>8.3333333333333329E-2</v>
      </c>
      <c r="Q4" s="241"/>
      <c r="R4" s="240">
        <f>'3ª EVA '!R16</f>
        <v>6.6666666666666666E-2</v>
      </c>
      <c r="S4" s="241"/>
      <c r="T4" s="240">
        <f>'3ª EVA '!T16</f>
        <v>0.1</v>
      </c>
      <c r="U4" s="241"/>
      <c r="V4" s="240">
        <f>'3ª EVA '!V16</f>
        <v>3.3333333333333333E-2</v>
      </c>
      <c r="W4" s="241"/>
      <c r="X4" s="240">
        <f>'3ª EVA '!X16</f>
        <v>3.3333333333333333E-2</v>
      </c>
      <c r="Y4" s="241"/>
      <c r="Z4" s="240">
        <f>'3ª EVA '!Z16</f>
        <v>0</v>
      </c>
      <c r="AA4" s="241"/>
      <c r="AB4" s="68" t="str">
        <f>'3ª EVA '!AB16</f>
        <v>X</v>
      </c>
      <c r="AC4" s="240">
        <f>'3ª EVA '!AC16</f>
        <v>0.05</v>
      </c>
      <c r="AD4" s="241"/>
      <c r="AE4" s="240">
        <f>'3ª EVA '!AE16</f>
        <v>0</v>
      </c>
      <c r="AF4" s="241"/>
      <c r="AG4" s="240">
        <f>'3ª EVA '!AG16</f>
        <v>3.3333333333333333E-2</v>
      </c>
      <c r="AH4" s="241"/>
      <c r="AI4" s="240">
        <f>'3ª EVA '!AI16</f>
        <v>1.6666666666666666E-2</v>
      </c>
      <c r="AJ4" s="241"/>
      <c r="AK4" s="240">
        <f>'3ª EVA '!AK16</f>
        <v>3.3333333333333333E-2</v>
      </c>
      <c r="AL4" s="241"/>
      <c r="AM4" s="240">
        <f>'3ª EVA '!AM16</f>
        <v>0</v>
      </c>
      <c r="AN4" s="241"/>
      <c r="AO4" s="68" t="str">
        <f>'3ª EVA '!AO16</f>
        <v>X</v>
      </c>
      <c r="AP4" s="240">
        <f>'3ª EVA '!AP16</f>
        <v>0.05</v>
      </c>
      <c r="AQ4" s="241"/>
      <c r="AR4" s="240">
        <f>'3ª EVA '!AR16</f>
        <v>0.05</v>
      </c>
      <c r="AS4" s="241"/>
      <c r="AT4" s="240">
        <f>'3ª EVA '!AT16</f>
        <v>3.3333333333333333E-2</v>
      </c>
      <c r="AU4" s="241"/>
      <c r="AV4" s="240">
        <f>'3ª EVA '!AV16</f>
        <v>1.6666666666666666E-2</v>
      </c>
      <c r="AW4" s="241"/>
      <c r="AX4" s="240">
        <f>'3ª EVA '!AX16</f>
        <v>1.6666666666666666E-2</v>
      </c>
      <c r="AY4" s="241"/>
      <c r="AZ4" s="240">
        <f>'3ª EVA '!AZ16</f>
        <v>0</v>
      </c>
      <c r="BA4" s="241"/>
      <c r="BB4" s="68" t="str">
        <f>'3ª EVA '!BB16</f>
        <v>X</v>
      </c>
      <c r="BC4" s="240">
        <f>'3ª EVA '!BC16</f>
        <v>1.6666666666666666E-2</v>
      </c>
      <c r="BD4" s="241"/>
      <c r="BE4" s="240">
        <f>'3ª EVA '!BE16</f>
        <v>3.3333333333333333E-2</v>
      </c>
      <c r="BF4" s="241"/>
      <c r="BG4" s="240">
        <f>'3ª EVA '!BG16</f>
        <v>1.6666666666666666E-2</v>
      </c>
      <c r="BH4" s="241"/>
      <c r="BI4" s="240">
        <f>'3ª EVA '!BI16</f>
        <v>0.05</v>
      </c>
      <c r="BJ4" s="241"/>
      <c r="BK4" s="240">
        <f>'3ª EVA '!BK16</f>
        <v>0</v>
      </c>
      <c r="BL4" s="241"/>
      <c r="BM4" s="240">
        <f>'3ª EVA '!BM16</f>
        <v>0</v>
      </c>
      <c r="BN4" s="241"/>
      <c r="BO4" s="68" t="s">
        <v>59</v>
      </c>
      <c r="BP4" s="240">
        <f>IFERROR(BP3/$CB$3,)</f>
        <v>0</v>
      </c>
      <c r="BQ4" s="241"/>
      <c r="BR4" s="240">
        <f t="shared" ref="BR4" si="1">IFERROR(BR3/$CB$3,)</f>
        <v>0</v>
      </c>
      <c r="BS4" s="241"/>
      <c r="BT4" s="240">
        <f t="shared" ref="BT4" si="2">IFERROR(BT3/$CB$3,)</f>
        <v>0</v>
      </c>
      <c r="BU4" s="241"/>
      <c r="BV4" s="240">
        <f t="shared" ref="BV4" si="3">IFERROR(BV3/$CB$3,)</f>
        <v>0</v>
      </c>
      <c r="BW4" s="241"/>
      <c r="BX4" s="240">
        <f t="shared" ref="BX4" si="4">IFERROR(BX3/$CB$3,)</f>
        <v>0</v>
      </c>
      <c r="BY4" s="241"/>
      <c r="BZ4" s="240">
        <f t="shared" ref="BZ4" si="5">IFERROR(BZ3/$CB$3,)</f>
        <v>0</v>
      </c>
      <c r="CA4" s="241"/>
      <c r="CB4" s="78">
        <f t="shared" si="0"/>
        <v>0.98333333333333373</v>
      </c>
      <c r="CC4" s="76"/>
      <c r="CD4" s="76"/>
    </row>
    <row r="5" spans="1:82" ht="16.5" thickBot="1" x14ac:dyDescent="0.3">
      <c r="A5" s="32" t="s">
        <v>77</v>
      </c>
      <c r="B5" s="242">
        <f>SUM(C4:M4)</f>
        <v>0.25</v>
      </c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4"/>
      <c r="O5" s="242">
        <f>'3ª EVA '!O17</f>
        <v>0.31666666666666665</v>
      </c>
      <c r="P5" s="243"/>
      <c r="Q5" s="243"/>
      <c r="R5" s="243"/>
      <c r="S5" s="243"/>
      <c r="T5" s="243"/>
      <c r="U5" s="243"/>
      <c r="V5" s="243"/>
      <c r="W5" s="243"/>
      <c r="X5" s="243"/>
      <c r="Y5" s="243"/>
      <c r="Z5" s="243"/>
      <c r="AA5" s="244"/>
      <c r="AB5" s="242">
        <f>'3ª EVA '!AB17</f>
        <v>0.13333333333333333</v>
      </c>
      <c r="AC5" s="243"/>
      <c r="AD5" s="243"/>
      <c r="AE5" s="243"/>
      <c r="AF5" s="243"/>
      <c r="AG5" s="243"/>
      <c r="AH5" s="243"/>
      <c r="AI5" s="243"/>
      <c r="AJ5" s="243"/>
      <c r="AK5" s="243"/>
      <c r="AL5" s="243"/>
      <c r="AM5" s="243"/>
      <c r="AN5" s="244"/>
      <c r="AO5" s="242">
        <f>'3ª EVA '!AO17</f>
        <v>0.16666666666666666</v>
      </c>
      <c r="AP5" s="243"/>
      <c r="AQ5" s="243"/>
      <c r="AR5" s="243"/>
      <c r="AS5" s="243"/>
      <c r="AT5" s="243"/>
      <c r="AU5" s="243"/>
      <c r="AV5" s="243"/>
      <c r="AW5" s="243"/>
      <c r="AX5" s="243"/>
      <c r="AY5" s="243"/>
      <c r="AZ5" s="243"/>
      <c r="BA5" s="244"/>
      <c r="BB5" s="242">
        <f>'3ª EVA '!BB17</f>
        <v>0.11666666666666667</v>
      </c>
      <c r="BC5" s="243"/>
      <c r="BD5" s="243"/>
      <c r="BE5" s="243"/>
      <c r="BF5" s="243"/>
      <c r="BG5" s="243"/>
      <c r="BH5" s="243"/>
      <c r="BI5" s="243"/>
      <c r="BJ5" s="243"/>
      <c r="BK5" s="243"/>
      <c r="BL5" s="243"/>
      <c r="BM5" s="243"/>
      <c r="BN5" s="244"/>
      <c r="BO5" s="242">
        <f>SUM(BP4:BZ4)</f>
        <v>0</v>
      </c>
      <c r="BP5" s="243"/>
      <c r="BQ5" s="243"/>
      <c r="BR5" s="243"/>
      <c r="BS5" s="243"/>
      <c r="BT5" s="243"/>
      <c r="BU5" s="243"/>
      <c r="BV5" s="243"/>
      <c r="BW5" s="243"/>
      <c r="BX5" s="243"/>
      <c r="BY5" s="243"/>
      <c r="BZ5" s="243"/>
      <c r="CA5" s="244"/>
      <c r="CB5" s="79">
        <f t="shared" si="0"/>
        <v>0.98333333333333328</v>
      </c>
      <c r="CC5" s="76"/>
      <c r="CD5" s="76"/>
    </row>
    <row r="6" spans="1:82" s="139" customFormat="1" ht="30" customHeight="1" thickTop="1" x14ac:dyDescent="0.4">
      <c r="A6" s="259" t="e" vm="1">
        <v>#VALUE!</v>
      </c>
      <c r="B6" s="254" t="s">
        <v>47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5"/>
      <c r="O6" s="268" t="s">
        <v>48</v>
      </c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5"/>
      <c r="AB6" s="269" t="s">
        <v>49</v>
      </c>
      <c r="AC6" s="270"/>
      <c r="AD6" s="270"/>
      <c r="AE6" s="270"/>
      <c r="AF6" s="270"/>
      <c r="AG6" s="270"/>
      <c r="AH6" s="270"/>
      <c r="AI6" s="270"/>
      <c r="AJ6" s="270"/>
      <c r="AK6" s="270"/>
      <c r="AL6" s="270"/>
      <c r="AM6" s="270"/>
      <c r="AN6" s="271"/>
      <c r="AO6" s="253" t="s">
        <v>50</v>
      </c>
      <c r="AP6" s="254"/>
      <c r="AQ6" s="254"/>
      <c r="AR6" s="254"/>
      <c r="AS6" s="254"/>
      <c r="AT6" s="254"/>
      <c r="AU6" s="254"/>
      <c r="AV6" s="254"/>
      <c r="AW6" s="254"/>
      <c r="AX6" s="254"/>
      <c r="AY6" s="254"/>
      <c r="AZ6" s="254"/>
      <c r="BA6" s="255"/>
      <c r="BB6" s="253" t="s">
        <v>51</v>
      </c>
      <c r="BC6" s="254"/>
      <c r="BD6" s="254"/>
      <c r="BE6" s="254"/>
      <c r="BF6" s="254"/>
      <c r="BG6" s="254"/>
      <c r="BH6" s="254"/>
      <c r="BI6" s="254"/>
      <c r="BJ6" s="254"/>
      <c r="BK6" s="254"/>
      <c r="BL6" s="254"/>
      <c r="BM6" s="254"/>
      <c r="BN6" s="255"/>
      <c r="BO6" s="253" t="s">
        <v>52</v>
      </c>
      <c r="BP6" s="254"/>
      <c r="BQ6" s="254"/>
      <c r="BR6" s="254"/>
      <c r="BS6" s="254"/>
      <c r="BT6" s="254"/>
      <c r="BU6" s="254"/>
      <c r="BV6" s="254"/>
      <c r="BW6" s="254"/>
      <c r="BX6" s="254"/>
      <c r="BY6" s="254"/>
      <c r="BZ6" s="254"/>
      <c r="CA6" s="254"/>
      <c r="CB6" s="256" t="s">
        <v>78</v>
      </c>
    </row>
    <row r="7" spans="1:82" ht="15" customHeight="1" x14ac:dyDescent="0.25">
      <c r="A7" s="260"/>
      <c r="B7" s="262" t="s">
        <v>63</v>
      </c>
      <c r="C7" s="267" t="s">
        <v>7</v>
      </c>
      <c r="D7" s="267"/>
      <c r="E7" s="267" t="s">
        <v>8</v>
      </c>
      <c r="F7" s="267"/>
      <c r="G7" s="267" t="s">
        <v>9</v>
      </c>
      <c r="H7" s="267"/>
      <c r="I7" s="267" t="s">
        <v>10</v>
      </c>
      <c r="J7" s="267"/>
      <c r="K7" s="267" t="s">
        <v>11</v>
      </c>
      <c r="L7" s="267"/>
      <c r="M7" s="267" t="s">
        <v>12</v>
      </c>
      <c r="N7" s="267"/>
      <c r="O7" s="263" t="s">
        <v>63</v>
      </c>
      <c r="P7" s="267" t="s">
        <v>13</v>
      </c>
      <c r="Q7" s="267"/>
      <c r="R7" s="267" t="s">
        <v>14</v>
      </c>
      <c r="S7" s="267"/>
      <c r="T7" s="267" t="s">
        <v>15</v>
      </c>
      <c r="U7" s="267"/>
      <c r="V7" s="267" t="s">
        <v>16</v>
      </c>
      <c r="W7" s="267"/>
      <c r="X7" s="267" t="s">
        <v>17</v>
      </c>
      <c r="Y7" s="267"/>
      <c r="Z7" s="267" t="s">
        <v>18</v>
      </c>
      <c r="AA7" s="267"/>
      <c r="AB7" s="263" t="s">
        <v>63</v>
      </c>
      <c r="AC7" s="267" t="s">
        <v>19</v>
      </c>
      <c r="AD7" s="267"/>
      <c r="AE7" s="267" t="s">
        <v>20</v>
      </c>
      <c r="AF7" s="267"/>
      <c r="AG7" s="267" t="s">
        <v>21</v>
      </c>
      <c r="AH7" s="267"/>
      <c r="AI7" s="267" t="s">
        <v>22</v>
      </c>
      <c r="AJ7" s="267"/>
      <c r="AK7" s="267" t="s">
        <v>23</v>
      </c>
      <c r="AL7" s="267"/>
      <c r="AM7" s="267" t="s">
        <v>24</v>
      </c>
      <c r="AN7" s="267"/>
      <c r="AO7" s="263" t="s">
        <v>63</v>
      </c>
      <c r="AP7" s="267" t="s">
        <v>25</v>
      </c>
      <c r="AQ7" s="267"/>
      <c r="AR7" s="267" t="s">
        <v>26</v>
      </c>
      <c r="AS7" s="267"/>
      <c r="AT7" s="267" t="s">
        <v>27</v>
      </c>
      <c r="AU7" s="267"/>
      <c r="AV7" s="267" t="s">
        <v>28</v>
      </c>
      <c r="AW7" s="267"/>
      <c r="AX7" s="267" t="s">
        <v>29</v>
      </c>
      <c r="AY7" s="267"/>
      <c r="AZ7" s="267" t="s">
        <v>30</v>
      </c>
      <c r="BA7" s="267"/>
      <c r="BB7" s="263" t="s">
        <v>63</v>
      </c>
      <c r="BC7" s="267" t="s">
        <v>31</v>
      </c>
      <c r="BD7" s="267"/>
      <c r="BE7" s="267" t="s">
        <v>32</v>
      </c>
      <c r="BF7" s="267"/>
      <c r="BG7" s="267" t="s">
        <v>33</v>
      </c>
      <c r="BH7" s="267"/>
      <c r="BI7" s="267" t="s">
        <v>34</v>
      </c>
      <c r="BJ7" s="267"/>
      <c r="BK7" s="267" t="s">
        <v>35</v>
      </c>
      <c r="BL7" s="267"/>
      <c r="BM7" s="267" t="s">
        <v>36</v>
      </c>
      <c r="BN7" s="267"/>
      <c r="BO7" s="263" t="s">
        <v>63</v>
      </c>
      <c r="BP7" s="267" t="s">
        <v>37</v>
      </c>
      <c r="BQ7" s="267"/>
      <c r="BR7" s="267" t="s">
        <v>38</v>
      </c>
      <c r="BS7" s="267"/>
      <c r="BT7" s="267" t="s">
        <v>39</v>
      </c>
      <c r="BU7" s="267"/>
      <c r="BV7" s="267" t="s">
        <v>40</v>
      </c>
      <c r="BW7" s="267"/>
      <c r="BX7" s="267" t="s">
        <v>41</v>
      </c>
      <c r="BY7" s="267"/>
      <c r="BZ7" s="267" t="s">
        <v>42</v>
      </c>
      <c r="CA7" s="267"/>
      <c r="CB7" s="257"/>
    </row>
    <row r="8" spans="1:82" ht="15" customHeight="1" x14ac:dyDescent="0.25">
      <c r="A8" s="261"/>
      <c r="B8" s="262"/>
      <c r="C8" s="267"/>
      <c r="D8" s="267"/>
      <c r="E8" s="267"/>
      <c r="F8" s="267" t="s">
        <v>64</v>
      </c>
      <c r="G8" s="267"/>
      <c r="H8" s="267" t="s">
        <v>64</v>
      </c>
      <c r="I8" s="267"/>
      <c r="J8" s="267" t="s">
        <v>64</v>
      </c>
      <c r="K8" s="267"/>
      <c r="L8" s="267" t="s">
        <v>64</v>
      </c>
      <c r="M8" s="267"/>
      <c r="N8" s="267" t="s">
        <v>64</v>
      </c>
      <c r="O8" s="263"/>
      <c r="P8" s="267"/>
      <c r="Q8" s="267" t="s">
        <v>64</v>
      </c>
      <c r="R8" s="267"/>
      <c r="S8" s="267" t="s">
        <v>64</v>
      </c>
      <c r="T8" s="267"/>
      <c r="U8" s="267" t="s">
        <v>64</v>
      </c>
      <c r="V8" s="267"/>
      <c r="W8" s="267" t="s">
        <v>64</v>
      </c>
      <c r="X8" s="267"/>
      <c r="Y8" s="267" t="s">
        <v>64</v>
      </c>
      <c r="Z8" s="267"/>
      <c r="AA8" s="267" t="s">
        <v>64</v>
      </c>
      <c r="AB8" s="263"/>
      <c r="AC8" s="267"/>
      <c r="AD8" s="267" t="s">
        <v>64</v>
      </c>
      <c r="AE8" s="267"/>
      <c r="AF8" s="267" t="s">
        <v>64</v>
      </c>
      <c r="AG8" s="267"/>
      <c r="AH8" s="267" t="s">
        <v>64</v>
      </c>
      <c r="AI8" s="267"/>
      <c r="AJ8" s="267" t="s">
        <v>64</v>
      </c>
      <c r="AK8" s="267"/>
      <c r="AL8" s="267" t="s">
        <v>64</v>
      </c>
      <c r="AM8" s="267"/>
      <c r="AN8" s="267" t="s">
        <v>64</v>
      </c>
      <c r="AO8" s="263"/>
      <c r="AP8" s="267"/>
      <c r="AQ8" s="267"/>
      <c r="AR8" s="267"/>
      <c r="AS8" s="267" t="s">
        <v>64</v>
      </c>
      <c r="AT8" s="267"/>
      <c r="AU8" s="267" t="s">
        <v>64</v>
      </c>
      <c r="AV8" s="267"/>
      <c r="AW8" s="267" t="s">
        <v>64</v>
      </c>
      <c r="AX8" s="267"/>
      <c r="AY8" s="267" t="s">
        <v>64</v>
      </c>
      <c r="AZ8" s="267"/>
      <c r="BA8" s="267" t="s">
        <v>64</v>
      </c>
      <c r="BB8" s="263"/>
      <c r="BC8" s="267"/>
      <c r="BD8" s="267" t="s">
        <v>64</v>
      </c>
      <c r="BE8" s="267"/>
      <c r="BF8" s="267" t="s">
        <v>64</v>
      </c>
      <c r="BG8" s="267"/>
      <c r="BH8" s="267" t="s">
        <v>64</v>
      </c>
      <c r="BI8" s="267"/>
      <c r="BJ8" s="267" t="s">
        <v>64</v>
      </c>
      <c r="BK8" s="267"/>
      <c r="BL8" s="267" t="s">
        <v>64</v>
      </c>
      <c r="BM8" s="267"/>
      <c r="BN8" s="267" t="s">
        <v>64</v>
      </c>
      <c r="BO8" s="263"/>
      <c r="BP8" s="267"/>
      <c r="BQ8" s="267" t="s">
        <v>64</v>
      </c>
      <c r="BR8" s="267"/>
      <c r="BS8" s="267" t="s">
        <v>64</v>
      </c>
      <c r="BT8" s="267"/>
      <c r="BU8" s="267" t="s">
        <v>64</v>
      </c>
      <c r="BV8" s="267"/>
      <c r="BW8" s="267" t="s">
        <v>64</v>
      </c>
      <c r="BX8" s="267"/>
      <c r="BY8" s="267" t="s">
        <v>64</v>
      </c>
      <c r="BZ8" s="267"/>
      <c r="CA8" s="267" t="s">
        <v>64</v>
      </c>
      <c r="CB8" s="258"/>
    </row>
    <row r="9" spans="1:82" ht="18" x14ac:dyDescent="0.25">
      <c r="A9" s="65" t="str" cm="1">
        <f t="array" ref="A9:A45">Alumnado[Alumnado]</f>
        <v>Pruebas escritas</v>
      </c>
      <c r="B9" s="72">
        <f ca="1">IF(B$5&gt;0,SUMPRODUCT(C9:M9,C$4:$M$4)/B$5,)</f>
        <v>0</v>
      </c>
      <c r="C9" s="264">
        <f ca="1">IF(C$4&gt;0,(
MAX('3ª EVA '!C21,'3ª EVA '!D21)),"")</f>
        <v>0</v>
      </c>
      <c r="D9" s="265"/>
      <c r="E9" s="264">
        <f ca="1">IF(E$4&gt;0,(
MAX('3ª EVA '!E21,'3ª EVA '!F21)),"")</f>
        <v>0</v>
      </c>
      <c r="F9" s="265"/>
      <c r="G9" s="264">
        <f ca="1">IF(G$4&gt;0,(
MAX('3ª EVA '!G21,'3ª EVA '!H21)),"")</f>
        <v>0</v>
      </c>
      <c r="H9" s="265"/>
      <c r="I9" s="264">
        <f ca="1">IF(I$4&gt;0,(
MAX('3ª EVA '!I21,'3ª EVA '!J21)),"")</f>
        <v>0</v>
      </c>
      <c r="J9" s="265"/>
      <c r="K9" s="264">
        <f ca="1">IF(K$4&gt;0,(
MAX('3ª EVA '!K21,'3ª EVA '!L21)),"")</f>
        <v>0</v>
      </c>
      <c r="L9" s="265"/>
      <c r="M9" s="264" t="str">
        <f>IF(M$4&gt;0,(
MAX('3ª EVA '!M21,'3ª EVA '!N21)),"")</f>
        <v/>
      </c>
      <c r="N9" s="266"/>
      <c r="O9" s="72">
        <f ca="1">IF(O$5&gt;0,SUMPRODUCT(P9:Z9,$P$4:Z$4)/O$5,)</f>
        <v>0</v>
      </c>
      <c r="P9" s="264">
        <f ca="1">IF(P$4&gt;0,(
MAX('3ª EVA '!P21,'3ª EVA '!Q21)),"")</f>
        <v>0</v>
      </c>
      <c r="Q9" s="265"/>
      <c r="R9" s="264">
        <f ca="1">IF(R$4&gt;0,(
MAX('3ª EVA '!R21,'3ª EVA '!S21)),"")</f>
        <v>0</v>
      </c>
      <c r="S9" s="265"/>
      <c r="T9" s="264">
        <f ca="1">IF(T$4&gt;0,(
MAX('3ª EVA '!T21,'3ª EVA '!U21)),"")</f>
        <v>0</v>
      </c>
      <c r="U9" s="265"/>
      <c r="V9" s="264">
        <f ca="1">IF(V$4&gt;0,(
MAX('3ª EVA '!V21,'3ª EVA '!W21)),"")</f>
        <v>0</v>
      </c>
      <c r="W9" s="265"/>
      <c r="X9" s="264">
        <f ca="1">IF(X$4&gt;0,(
MAX('3ª EVA '!X21,'3ª EVA '!Y21)),"")</f>
        <v>0</v>
      </c>
      <c r="Y9" s="265"/>
      <c r="Z9" s="264" t="str">
        <f>IF(Z$4&gt;0,(
MAX('3ª EVA '!Z21,'3ª EVA '!AA21)),"")</f>
        <v/>
      </c>
      <c r="AA9" s="266"/>
      <c r="AB9" s="72">
        <f ca="1">IF(AB$5&gt;0,SUMPRODUCT(AC9:AM9,$AC$4:AM$4)/AB$5,)</f>
        <v>0</v>
      </c>
      <c r="AC9" s="264">
        <f ca="1">IF(AC$4&gt;0,(
MAX('3ª EVA '!AC21,'3ª EVA '!AD21)),"")</f>
        <v>0</v>
      </c>
      <c r="AD9" s="265"/>
      <c r="AE9" s="264" t="str">
        <f>IF(AE$4&gt;0,(
MAX('3ª EVA '!AE21,'3ª EVA '!AF21)),"")</f>
        <v/>
      </c>
      <c r="AF9" s="265"/>
      <c r="AG9" s="264">
        <f ca="1">IF(AG$4&gt;0,(
MAX('3ª EVA '!AG21,'3ª EVA '!AH21)),"")</f>
        <v>0</v>
      </c>
      <c r="AH9" s="265"/>
      <c r="AI9" s="264">
        <f ca="1">IF(AI$4&gt;0,(
MAX('3ª EVA '!AI21,'3ª EVA '!AJ21)),"")</f>
        <v>0</v>
      </c>
      <c r="AJ9" s="265"/>
      <c r="AK9" s="264">
        <f ca="1">IF(AK$4&gt;0,(
MAX('3ª EVA '!AK21,'3ª EVA '!AL21)),"")</f>
        <v>0</v>
      </c>
      <c r="AL9" s="265"/>
      <c r="AM9" s="264" t="str">
        <f>IF(AM$4&gt;0,(
MAX('3ª EVA '!AM21,'3ª EVA '!AN21)),"")</f>
        <v/>
      </c>
      <c r="AN9" s="266"/>
      <c r="AO9" s="119">
        <f ca="1">IF(AO$5&gt;0,SUMPRODUCT(AP9:AZ9,$AP$4:AZ$4)/AO$5,)</f>
        <v>0</v>
      </c>
      <c r="AP9" s="264">
        <f ca="1">IF(AP$4&gt;0,(
MAX('3ª EVA '!AP21,'3ª EVA '!AQ21)),"")</f>
        <v>0</v>
      </c>
      <c r="AQ9" s="265"/>
      <c r="AR9" s="264">
        <f ca="1">IF(AR$4&gt;0,(
MAX('3ª EVA '!AR21,'3ª EVA '!AS21)),"")</f>
        <v>0</v>
      </c>
      <c r="AS9" s="265"/>
      <c r="AT9" s="264">
        <f ca="1">IF(AT$4&gt;0,(
MAX('3ª EVA '!AT21,'3ª EVA '!AU21)),"")</f>
        <v>0</v>
      </c>
      <c r="AU9" s="265"/>
      <c r="AV9" s="264">
        <f ca="1">IF(AV$4&gt;0,(
MAX('3ª EVA '!AV21,'3ª EVA '!AW21)),"")</f>
        <v>0</v>
      </c>
      <c r="AW9" s="265"/>
      <c r="AX9" s="264">
        <f ca="1">IF(AX$4&gt;0,(
MAX('3ª EVA '!AX21,'3ª EVA '!AY21)),"")</f>
        <v>0</v>
      </c>
      <c r="AY9" s="265"/>
      <c r="AZ9" s="264" t="str">
        <f>IF(AZ$4&gt;0,(
MAX('3ª EVA '!AZ21,'3ª EVA '!BA21)),"")</f>
        <v/>
      </c>
      <c r="BA9" s="266"/>
      <c r="BB9" s="72">
        <f ca="1">IF(BB$5&gt;0,SUMPRODUCT(BC9:BM9,$BC$4:BM$4)/BB$5,)</f>
        <v>0</v>
      </c>
      <c r="BC9" s="264">
        <f ca="1">IF(BC$4&gt;0,(
MAX('3ª EVA '!BC21,'3ª EVA '!BD21)),"")</f>
        <v>0</v>
      </c>
      <c r="BD9" s="265"/>
      <c r="BE9" s="264">
        <f ca="1">IF(BE$4&gt;0,(
MAX('3ª EVA '!BE21,'3ª EVA '!BF21)),"")</f>
        <v>0</v>
      </c>
      <c r="BF9" s="265"/>
      <c r="BG9" s="264">
        <f ca="1">IF(BG$4&gt;0,(
MAX('3ª EVA '!BG21,'3ª EVA '!BH21)),"")</f>
        <v>0</v>
      </c>
      <c r="BH9" s="265"/>
      <c r="BI9" s="264">
        <f ca="1">IF(BI$4&gt;0,(
MAX('3ª EVA '!BI21,'3ª EVA '!BJ21)),"")</f>
        <v>0</v>
      </c>
      <c r="BJ9" s="265"/>
      <c r="BK9" s="264" t="str">
        <f>IF(BK$4&gt;0,(
MAX('3ª EVA '!BK21,'3ª EVA '!BL21)),"")</f>
        <v/>
      </c>
      <c r="BL9" s="265"/>
      <c r="BM9" s="264" t="str">
        <f>IF(BM$4&gt;0,(
MAX('3ª EVA '!BM21,'3ª EVA '!BN21)),"")</f>
        <v/>
      </c>
      <c r="BN9" s="266"/>
      <c r="BO9" s="72">
        <f>IF(BO$5&gt;0,SUMPRODUCT(BP9:BZ9,$BP$4:BZ$4)/BO$5,)</f>
        <v>0</v>
      </c>
      <c r="BP9" s="264" t="str">
        <f>IF(BP$4&gt;0,(
MAX('3ª EVA '!BP21,'3ª EVA '!BQ21)),"")</f>
        <v/>
      </c>
      <c r="BQ9" s="265"/>
      <c r="BR9" s="264" t="str">
        <f>IF(BR$4&gt;0,(
MAX('3ª EVA '!BR21,'3ª EVA '!BS21)),"")</f>
        <v/>
      </c>
      <c r="BS9" s="265"/>
      <c r="BT9" s="264" t="str">
        <f>IF(BT$4&gt;0,(
MAX('3ª EVA '!BT21,'3ª EVA '!BU21)),"")</f>
        <v/>
      </c>
      <c r="BU9" s="265"/>
      <c r="BV9" s="264" t="str">
        <f>IF(BV$4&gt;0,(
MAX('3ª EVA '!BV21,'3ª EVA '!BW21)),"")</f>
        <v/>
      </c>
      <c r="BW9" s="265"/>
      <c r="BX9" s="264" t="str">
        <f>IF(BX$4&gt;0,(
MAX('3ª EVA '!BX21,'3ª EVA '!BY21)),"")</f>
        <v/>
      </c>
      <c r="BY9" s="265"/>
      <c r="BZ9" s="264" t="str">
        <f>IF(BZ$4&gt;0,(
MAX('3ª EVA '!BZ21,'3ª EVA '!CA21)),"")</f>
        <v/>
      </c>
      <c r="CA9" s="266"/>
      <c r="CB9" s="71">
        <f t="shared" ref="CB9:CB45" ca="1" si="6">SUMPRODUCT(C9:M9,$C$4:$M$4)+SUMPRODUCT(P9:Z9,P$4:Z$4)+SUMPRODUCT(AC9:AM9,AC$4:AM$4)+SUMPRODUCT(AP9:AZ9,AP$4:AZ$4)+SUMPRODUCT(BC9:BM9,BC$4:BM$4)+SUMPRODUCT(BP9:BZ9,BP$4:BZ$4)</f>
        <v>0</v>
      </c>
    </row>
    <row r="10" spans="1:82" ht="18" x14ac:dyDescent="0.25">
      <c r="A10" s="65" t="str">
        <v>Tareas diarias</v>
      </c>
      <c r="B10" s="72">
        <f ca="1">IF(B$5&gt;0,SUMPRODUCT(C10:M10,C$4:$M$4)/B$5,)</f>
        <v>0</v>
      </c>
      <c r="C10" s="264">
        <f ca="1">IF(C$4&gt;0,(
MAX('3ª EVA '!C22,'3ª EVA '!D22)),"")</f>
        <v>0</v>
      </c>
      <c r="D10" s="265"/>
      <c r="E10" s="264">
        <f ca="1">IF(E$4&gt;0,(
MAX('3ª EVA '!E22,'3ª EVA '!F22)),"")</f>
        <v>0</v>
      </c>
      <c r="F10" s="265"/>
      <c r="G10" s="264">
        <f ca="1">IF(G$4&gt;0,(
MAX('3ª EVA '!G22,'3ª EVA '!H22)),"")</f>
        <v>0</v>
      </c>
      <c r="H10" s="265"/>
      <c r="I10" s="264">
        <f ca="1">IF(I$4&gt;0,(
MAX('3ª EVA '!I22,'3ª EVA '!J22)),"")</f>
        <v>0</v>
      </c>
      <c r="J10" s="265"/>
      <c r="K10" s="264">
        <f ca="1">IF(K$4&gt;0,(
MAX('3ª EVA '!K22,'3ª EVA '!L22)),"")</f>
        <v>0</v>
      </c>
      <c r="L10" s="265"/>
      <c r="M10" s="264" t="str">
        <f>IF(M$4&gt;0,(
MAX('3ª EVA '!M22,'3ª EVA '!N22)),"")</f>
        <v/>
      </c>
      <c r="N10" s="266"/>
      <c r="O10" s="72">
        <f ca="1">IF(O$5&gt;0,SUMPRODUCT(P10:Z10,$P$4:Z$4)/O$5,)</f>
        <v>0</v>
      </c>
      <c r="P10" s="264">
        <f ca="1">IF(P$4&gt;0,(
MAX('3ª EVA '!P22,'3ª EVA '!Q22)),"")</f>
        <v>0</v>
      </c>
      <c r="Q10" s="265"/>
      <c r="R10" s="264">
        <f ca="1">IF(R$4&gt;0,(
MAX('3ª EVA '!R22,'3ª EVA '!S22)),"")</f>
        <v>0</v>
      </c>
      <c r="S10" s="265"/>
      <c r="T10" s="264">
        <f ca="1">IF(T$4&gt;0,(
MAX('3ª EVA '!T22,'3ª EVA '!U22)),"")</f>
        <v>0</v>
      </c>
      <c r="U10" s="265"/>
      <c r="V10" s="264">
        <f ca="1">IF(V$4&gt;0,(
MAX('3ª EVA '!V22,'3ª EVA '!W22)),"")</f>
        <v>0</v>
      </c>
      <c r="W10" s="265"/>
      <c r="X10" s="264">
        <f ca="1">IF(X$4&gt;0,(
MAX('3ª EVA '!X22,'3ª EVA '!Y22)),"")</f>
        <v>0</v>
      </c>
      <c r="Y10" s="265"/>
      <c r="Z10" s="264" t="str">
        <f>IF(Z$4&gt;0,(
MAX('3ª EVA '!Z22,'3ª EVA '!AA22)),"")</f>
        <v/>
      </c>
      <c r="AA10" s="266"/>
      <c r="AB10" s="72">
        <f ca="1">IF(AB$5&gt;0,SUMPRODUCT(AC10:AM10,$AC$4:AM$4)/AB$5,)</f>
        <v>0</v>
      </c>
      <c r="AC10" s="264">
        <f ca="1">IF(AC$4&gt;0,(
MAX('3ª EVA '!AC22,'3ª EVA '!AD22)),"")</f>
        <v>0</v>
      </c>
      <c r="AD10" s="265"/>
      <c r="AE10" s="264" t="str">
        <f>IF(AE$4&gt;0,(
MAX('3ª EVA '!AE22,'3ª EVA '!AF22)),"")</f>
        <v/>
      </c>
      <c r="AF10" s="265"/>
      <c r="AG10" s="264">
        <f ca="1">IF(AG$4&gt;0,(
MAX('3ª EVA '!AG22,'3ª EVA '!AH22)),"")</f>
        <v>0</v>
      </c>
      <c r="AH10" s="265"/>
      <c r="AI10" s="264">
        <f ca="1">IF(AI$4&gt;0,(
MAX('3ª EVA '!AI22,'3ª EVA '!AJ22)),"")</f>
        <v>0</v>
      </c>
      <c r="AJ10" s="265"/>
      <c r="AK10" s="264">
        <f ca="1">IF(AK$4&gt;0,(
MAX('3ª EVA '!AK22,'3ª EVA '!AL22)),"")</f>
        <v>0</v>
      </c>
      <c r="AL10" s="265"/>
      <c r="AM10" s="264" t="str">
        <f>IF(AM$4&gt;0,(
MAX('3ª EVA '!AM22,'3ª EVA '!AN22)),"")</f>
        <v/>
      </c>
      <c r="AN10" s="266"/>
      <c r="AO10" s="72">
        <f ca="1">IF(AO$5&gt;0,SUMPRODUCT(AP10:AZ10,$AP$4:AZ$4)/AO$5,)</f>
        <v>0</v>
      </c>
      <c r="AP10" s="264">
        <f ca="1">IF(AP$4&gt;0,(
MAX('3ª EVA '!AP22,'3ª EVA '!AQ22)),"")</f>
        <v>0</v>
      </c>
      <c r="AQ10" s="265"/>
      <c r="AR10" s="264">
        <f ca="1">IF(AR$4&gt;0,(
MAX('3ª EVA '!AR22,'3ª EVA '!AS22)),"")</f>
        <v>0</v>
      </c>
      <c r="AS10" s="265"/>
      <c r="AT10" s="264">
        <f ca="1">IF(AT$4&gt;0,(
MAX('3ª EVA '!AT22,'3ª EVA '!AU22)),"")</f>
        <v>0</v>
      </c>
      <c r="AU10" s="265"/>
      <c r="AV10" s="264">
        <f ca="1">IF(AV$4&gt;0,(
MAX('3ª EVA '!AV22,'3ª EVA '!AW22)),"")</f>
        <v>0</v>
      </c>
      <c r="AW10" s="265"/>
      <c r="AX10" s="264">
        <f ca="1">IF(AX$4&gt;0,(
MAX('3ª EVA '!AX22,'3ª EVA '!AY22)),"")</f>
        <v>0</v>
      </c>
      <c r="AY10" s="265"/>
      <c r="AZ10" s="264" t="str">
        <f>IF(AZ$4&gt;0,(
MAX('3ª EVA '!AZ22,'3ª EVA '!BA22)),"")</f>
        <v/>
      </c>
      <c r="BA10" s="266"/>
      <c r="BB10" s="72">
        <f ca="1">IF(BB$5&gt;0,SUMPRODUCT(BC10:BM10,$BC$4:BM$4)/BB$5,)</f>
        <v>0</v>
      </c>
      <c r="BC10" s="264">
        <f ca="1">IF(BC$4&gt;0,(
MAX('3ª EVA '!BC22,'3ª EVA '!BD22)),"")</f>
        <v>0</v>
      </c>
      <c r="BD10" s="265"/>
      <c r="BE10" s="264">
        <f ca="1">IF(BE$4&gt;0,(
MAX('3ª EVA '!BE22,'3ª EVA '!BF22)),"")</f>
        <v>0</v>
      </c>
      <c r="BF10" s="265"/>
      <c r="BG10" s="264">
        <f ca="1">IF(BG$4&gt;0,(
MAX('3ª EVA '!BG22,'3ª EVA '!BH22)),"")</f>
        <v>0</v>
      </c>
      <c r="BH10" s="265"/>
      <c r="BI10" s="264">
        <f ca="1">IF(BI$4&gt;0,(
MAX('3ª EVA '!BI22,'3ª EVA '!BJ22)),"")</f>
        <v>0</v>
      </c>
      <c r="BJ10" s="265"/>
      <c r="BK10" s="264" t="str">
        <f>IF(BK$4&gt;0,(
MAX('3ª EVA '!BK22,'3ª EVA '!BL22)),"")</f>
        <v/>
      </c>
      <c r="BL10" s="265"/>
      <c r="BM10" s="264" t="str">
        <f>IF(BM$4&gt;0,(
MAX('3ª EVA '!BM22,'3ª EVA '!BN22)),"")</f>
        <v/>
      </c>
      <c r="BN10" s="266"/>
      <c r="BO10" s="72">
        <f>IF(BO$5&gt;0,SUMPRODUCT(BP10:BZ10,$BP$4:BZ$4)/BO$5,)</f>
        <v>0</v>
      </c>
      <c r="BP10" s="264" t="str">
        <f>IF(BP$4&gt;0,(
MAX('3ª EVA '!BP22,'3ª EVA '!BQ22)),"")</f>
        <v/>
      </c>
      <c r="BQ10" s="265"/>
      <c r="BR10" s="264" t="str">
        <f>IF(BR$4&gt;0,(
MAX('3ª EVA '!BR22,'3ª EVA '!BS22)),"")</f>
        <v/>
      </c>
      <c r="BS10" s="265"/>
      <c r="BT10" s="264" t="str">
        <f>IF(BT$4&gt;0,(
MAX('3ª EVA '!BT22,'3ª EVA '!BU22)),"")</f>
        <v/>
      </c>
      <c r="BU10" s="265"/>
      <c r="BV10" s="264" t="str">
        <f>IF(BV$4&gt;0,(
MAX('3ª EVA '!BV22,'3ª EVA '!BW22)),"")</f>
        <v/>
      </c>
      <c r="BW10" s="265"/>
      <c r="BX10" s="264" t="str">
        <f>IF(BX$4&gt;0,(
MAX('3ª EVA '!BX22,'3ª EVA '!BY22)),"")</f>
        <v/>
      </c>
      <c r="BY10" s="265"/>
      <c r="BZ10" s="264" t="str">
        <f>IF(BZ$4&gt;0,(
MAX('3ª EVA '!BZ22,'3ª EVA '!CA22)),"")</f>
        <v/>
      </c>
      <c r="CA10" s="266"/>
      <c r="CB10" s="71">
        <f t="shared" ca="1" si="6"/>
        <v>0</v>
      </c>
    </row>
    <row r="11" spans="1:82" ht="18" x14ac:dyDescent="0.25">
      <c r="A11" s="65" t="str">
        <v>Trabajo de investigación</v>
      </c>
      <c r="B11" s="72">
        <f ca="1">IF(B$5&gt;0,SUMPRODUCT(C11:M11,C$4:$M$4)/B$5,)</f>
        <v>0</v>
      </c>
      <c r="C11" s="264">
        <f ca="1">IF(C$4&gt;0,(
MAX('3ª EVA '!C23,'3ª EVA '!D23)),"")</f>
        <v>0</v>
      </c>
      <c r="D11" s="265"/>
      <c r="E11" s="264">
        <f ca="1">IF(E$4&gt;0,(
MAX('3ª EVA '!E23,'3ª EVA '!F23)),"")</f>
        <v>0</v>
      </c>
      <c r="F11" s="265"/>
      <c r="G11" s="264">
        <f ca="1">IF(G$4&gt;0,(
MAX('3ª EVA '!G23,'3ª EVA '!H23)),"")</f>
        <v>0</v>
      </c>
      <c r="H11" s="265"/>
      <c r="I11" s="264">
        <f ca="1">IF(I$4&gt;0,(
MAX('3ª EVA '!I23,'3ª EVA '!J23)),"")</f>
        <v>0</v>
      </c>
      <c r="J11" s="265"/>
      <c r="K11" s="264">
        <f ca="1">IF(K$4&gt;0,(
MAX('3ª EVA '!K23,'3ª EVA '!L23)),"")</f>
        <v>0</v>
      </c>
      <c r="L11" s="265"/>
      <c r="M11" s="264" t="str">
        <f>IF(M$4&gt;0,(
MAX('3ª EVA '!M23,'3ª EVA '!N23)),"")</f>
        <v/>
      </c>
      <c r="N11" s="266"/>
      <c r="O11" s="72">
        <f ca="1">IF(O$5&gt;0,SUMPRODUCT(P11:Z11,$P$4:Z$4)/O$5,)</f>
        <v>0</v>
      </c>
      <c r="P11" s="264">
        <f ca="1">IF(P$4&gt;0,(
MAX('3ª EVA '!P23,'3ª EVA '!Q23)),"")</f>
        <v>0</v>
      </c>
      <c r="Q11" s="265"/>
      <c r="R11" s="264">
        <f ca="1">IF(R$4&gt;0,(
MAX('3ª EVA '!R23,'3ª EVA '!S23)),"")</f>
        <v>0</v>
      </c>
      <c r="S11" s="265"/>
      <c r="T11" s="264">
        <f ca="1">IF(T$4&gt;0,(
MAX('3ª EVA '!T23,'3ª EVA '!U23)),"")</f>
        <v>0</v>
      </c>
      <c r="U11" s="265"/>
      <c r="V11" s="264">
        <f ca="1">IF(V$4&gt;0,(
MAX('3ª EVA '!V23,'3ª EVA '!W23)),"")</f>
        <v>0</v>
      </c>
      <c r="W11" s="265"/>
      <c r="X11" s="264">
        <f ca="1">IF(X$4&gt;0,(
MAX('3ª EVA '!X23,'3ª EVA '!Y23)),"")</f>
        <v>0</v>
      </c>
      <c r="Y11" s="265"/>
      <c r="Z11" s="264" t="str">
        <f>IF(Z$4&gt;0,(
MAX('3ª EVA '!Z23,'3ª EVA '!AA23)),"")</f>
        <v/>
      </c>
      <c r="AA11" s="266"/>
      <c r="AB11" s="72">
        <f ca="1">IF(AB$5&gt;0,SUMPRODUCT(AC11:AM11,$AC$4:AM$4)/AB$5,)</f>
        <v>0</v>
      </c>
      <c r="AC11" s="264">
        <f ca="1">IF(AC$4&gt;0,(
MAX('3ª EVA '!AC23,'3ª EVA '!AD23)),"")</f>
        <v>0</v>
      </c>
      <c r="AD11" s="265"/>
      <c r="AE11" s="264" t="str">
        <f>IF(AE$4&gt;0,(
MAX('3ª EVA '!AE23,'3ª EVA '!AF23)),"")</f>
        <v/>
      </c>
      <c r="AF11" s="265"/>
      <c r="AG11" s="264">
        <f ca="1">IF(AG$4&gt;0,(
MAX('3ª EVA '!AG23,'3ª EVA '!AH23)),"")</f>
        <v>0</v>
      </c>
      <c r="AH11" s="265"/>
      <c r="AI11" s="264">
        <f ca="1">IF(AI$4&gt;0,(
MAX('3ª EVA '!AI23,'3ª EVA '!AJ23)),"")</f>
        <v>0</v>
      </c>
      <c r="AJ11" s="265"/>
      <c r="AK11" s="264">
        <f ca="1">IF(AK$4&gt;0,(
MAX('3ª EVA '!AK23,'3ª EVA '!AL23)),"")</f>
        <v>0</v>
      </c>
      <c r="AL11" s="265"/>
      <c r="AM11" s="264" t="str">
        <f>IF(AM$4&gt;0,(
MAX('3ª EVA '!AM23,'3ª EVA '!AN23)),"")</f>
        <v/>
      </c>
      <c r="AN11" s="266"/>
      <c r="AO11" s="72">
        <f ca="1">IF(AO$5&gt;0,SUMPRODUCT(AP11:AZ11,$AP$4:AZ$4)/AO$5,)</f>
        <v>0</v>
      </c>
      <c r="AP11" s="264">
        <f ca="1">IF(AP$4&gt;0,(
MAX('3ª EVA '!AP23,'3ª EVA '!AQ23)),"")</f>
        <v>0</v>
      </c>
      <c r="AQ11" s="265"/>
      <c r="AR11" s="264">
        <f ca="1">IF(AR$4&gt;0,(
MAX('3ª EVA '!AR23,'3ª EVA '!AS23)),"")</f>
        <v>0</v>
      </c>
      <c r="AS11" s="265"/>
      <c r="AT11" s="264">
        <f ca="1">IF(AT$4&gt;0,(
MAX('3ª EVA '!AT23,'3ª EVA '!AU23)),"")</f>
        <v>0</v>
      </c>
      <c r="AU11" s="265"/>
      <c r="AV11" s="264">
        <f ca="1">IF(AV$4&gt;0,(
MAX('3ª EVA '!AV23,'3ª EVA '!AW23)),"")</f>
        <v>0</v>
      </c>
      <c r="AW11" s="265"/>
      <c r="AX11" s="264">
        <f ca="1">IF(AX$4&gt;0,(
MAX('3ª EVA '!AX23,'3ª EVA '!AY23)),"")</f>
        <v>0</v>
      </c>
      <c r="AY11" s="265"/>
      <c r="AZ11" s="264" t="str">
        <f>IF(AZ$4&gt;0,(
MAX('3ª EVA '!AZ23,'3ª EVA '!BA23)),"")</f>
        <v/>
      </c>
      <c r="BA11" s="266"/>
      <c r="BB11" s="72">
        <f ca="1">IF(BB$5&gt;0,SUMPRODUCT(BC11:BM11,$BC$4:BM$4)/BB$5,)</f>
        <v>0</v>
      </c>
      <c r="BC11" s="264">
        <f ca="1">IF(BC$4&gt;0,(
MAX('3ª EVA '!BC23,'3ª EVA '!BD23)),"")</f>
        <v>0</v>
      </c>
      <c r="BD11" s="265"/>
      <c r="BE11" s="264">
        <f ca="1">IF(BE$4&gt;0,(
MAX('3ª EVA '!BE23,'3ª EVA '!BF23)),"")</f>
        <v>0</v>
      </c>
      <c r="BF11" s="265"/>
      <c r="BG11" s="264">
        <f ca="1">IF(BG$4&gt;0,(
MAX('3ª EVA '!BG23,'3ª EVA '!BH23)),"")</f>
        <v>0</v>
      </c>
      <c r="BH11" s="265"/>
      <c r="BI11" s="264">
        <f ca="1">IF(BI$4&gt;0,(
MAX('3ª EVA '!BI23,'3ª EVA '!BJ23)),"")</f>
        <v>0</v>
      </c>
      <c r="BJ11" s="265"/>
      <c r="BK11" s="264" t="str">
        <f>IF(BK$4&gt;0,(
MAX('3ª EVA '!BK23,'3ª EVA '!BL23)),"")</f>
        <v/>
      </c>
      <c r="BL11" s="265"/>
      <c r="BM11" s="264" t="str">
        <f>IF(BM$4&gt;0,(
MAX('3ª EVA '!BM23,'3ª EVA '!BN23)),"")</f>
        <v/>
      </c>
      <c r="BN11" s="266"/>
      <c r="BO11" s="72">
        <f>IF(BO$5&gt;0,SUMPRODUCT(BP11:BZ11,$BP$4:BZ$4)/BO$5,)</f>
        <v>0</v>
      </c>
      <c r="BP11" s="264" t="str">
        <f>IF(BP$4&gt;0,(
MAX('3ª EVA '!BP23,'3ª EVA '!BQ23)),"")</f>
        <v/>
      </c>
      <c r="BQ11" s="265"/>
      <c r="BR11" s="264" t="str">
        <f>IF(BR$4&gt;0,(
MAX('3ª EVA '!BR23,'3ª EVA '!BS23)),"")</f>
        <v/>
      </c>
      <c r="BS11" s="265"/>
      <c r="BT11" s="264" t="str">
        <f>IF(BT$4&gt;0,(
MAX('3ª EVA '!BT23,'3ª EVA '!BU23)),"")</f>
        <v/>
      </c>
      <c r="BU11" s="265"/>
      <c r="BV11" s="264" t="str">
        <f>IF(BV$4&gt;0,(
MAX('3ª EVA '!BV23,'3ª EVA '!BW23)),"")</f>
        <v/>
      </c>
      <c r="BW11" s="265"/>
      <c r="BX11" s="264" t="str">
        <f>IF(BX$4&gt;0,(
MAX('3ª EVA '!BX23,'3ª EVA '!BY23)),"")</f>
        <v/>
      </c>
      <c r="BY11" s="265"/>
      <c r="BZ11" s="264" t="str">
        <f>IF(BZ$4&gt;0,(
MAX('3ª EVA '!BZ23,'3ª EVA '!CA23)),"")</f>
        <v/>
      </c>
      <c r="CA11" s="266"/>
      <c r="CB11" s="71">
        <f t="shared" ca="1" si="6"/>
        <v>0</v>
      </c>
    </row>
    <row r="12" spans="1:82" ht="18" x14ac:dyDescent="0.25">
      <c r="A12" s="65" t="str">
        <v>Trabajo en grupo</v>
      </c>
      <c r="B12" s="72">
        <f ca="1">IF(B$5&gt;0,SUMPRODUCT(C12:M12,C$4:$M$4)/B$5,)</f>
        <v>0</v>
      </c>
      <c r="C12" s="264">
        <f ca="1">IF(C$4&gt;0,(
MAX('3ª EVA '!C24,'3ª EVA '!D24)),"")</f>
        <v>0</v>
      </c>
      <c r="D12" s="265"/>
      <c r="E12" s="264">
        <f ca="1">IF(E$4&gt;0,(
MAX('3ª EVA '!E24,'3ª EVA '!F24)),"")</f>
        <v>0</v>
      </c>
      <c r="F12" s="265"/>
      <c r="G12" s="264">
        <f ca="1">IF(G$4&gt;0,(
MAX('3ª EVA '!G24,'3ª EVA '!H24)),"")</f>
        <v>0</v>
      </c>
      <c r="H12" s="265"/>
      <c r="I12" s="264">
        <f ca="1">IF(I$4&gt;0,(
MAX('3ª EVA '!I24,'3ª EVA '!J24)),"")</f>
        <v>0</v>
      </c>
      <c r="J12" s="265"/>
      <c r="K12" s="264">
        <f ca="1">IF(K$4&gt;0,(
MAX('3ª EVA '!K24,'3ª EVA '!L24)),"")</f>
        <v>0</v>
      </c>
      <c r="L12" s="265"/>
      <c r="M12" s="264" t="str">
        <f>IF(M$4&gt;0,(
MAX('3ª EVA '!M24,'3ª EVA '!N24)),"")</f>
        <v/>
      </c>
      <c r="N12" s="266"/>
      <c r="O12" s="72">
        <f ca="1">IF(O$5&gt;0,SUMPRODUCT(P12:Z12,$P$4:Z$4)/O$5,)</f>
        <v>0</v>
      </c>
      <c r="P12" s="264">
        <f ca="1">IF(P$4&gt;0,(
MAX('3ª EVA '!P24,'3ª EVA '!Q24)),"")</f>
        <v>0</v>
      </c>
      <c r="Q12" s="265"/>
      <c r="R12" s="264">
        <f ca="1">IF(R$4&gt;0,(
MAX('3ª EVA '!R24,'3ª EVA '!S24)),"")</f>
        <v>0</v>
      </c>
      <c r="S12" s="265"/>
      <c r="T12" s="264">
        <f ca="1">IF(T$4&gt;0,(
MAX('3ª EVA '!T24,'3ª EVA '!U24)),"")</f>
        <v>0</v>
      </c>
      <c r="U12" s="265"/>
      <c r="V12" s="264">
        <f ca="1">IF(V$4&gt;0,(
MAX('3ª EVA '!V24,'3ª EVA '!W24)),"")</f>
        <v>0</v>
      </c>
      <c r="W12" s="265"/>
      <c r="X12" s="264">
        <f ca="1">IF(X$4&gt;0,(
MAX('3ª EVA '!X24,'3ª EVA '!Y24)),"")</f>
        <v>0</v>
      </c>
      <c r="Y12" s="265"/>
      <c r="Z12" s="264" t="str">
        <f>IF(Z$4&gt;0,(
MAX('3ª EVA '!Z24,'3ª EVA '!AA24)),"")</f>
        <v/>
      </c>
      <c r="AA12" s="266"/>
      <c r="AB12" s="72">
        <f ca="1">IF(AB$5&gt;0,SUMPRODUCT(AC12:AM12,$AC$4:AM$4)/AB$5,)</f>
        <v>0</v>
      </c>
      <c r="AC12" s="264">
        <f ca="1">IF(AC$4&gt;0,(
MAX('3ª EVA '!AC24,'3ª EVA '!AD24)),"")</f>
        <v>0</v>
      </c>
      <c r="AD12" s="265"/>
      <c r="AE12" s="264" t="str">
        <f>IF(AE$4&gt;0,(
MAX('3ª EVA '!AE24,'3ª EVA '!AF24)),"")</f>
        <v/>
      </c>
      <c r="AF12" s="265"/>
      <c r="AG12" s="264">
        <f ca="1">IF(AG$4&gt;0,(
MAX('3ª EVA '!AG24,'3ª EVA '!AH24)),"")</f>
        <v>0</v>
      </c>
      <c r="AH12" s="265"/>
      <c r="AI12" s="264">
        <f ca="1">IF(AI$4&gt;0,(
MAX('3ª EVA '!AI24,'3ª EVA '!AJ24)),"")</f>
        <v>0</v>
      </c>
      <c r="AJ12" s="265"/>
      <c r="AK12" s="264">
        <f ca="1">IF(AK$4&gt;0,(
MAX('3ª EVA '!AK24,'3ª EVA '!AL24)),"")</f>
        <v>0</v>
      </c>
      <c r="AL12" s="265"/>
      <c r="AM12" s="264" t="str">
        <f>IF(AM$4&gt;0,(
MAX('3ª EVA '!AM24,'3ª EVA '!AN24)),"")</f>
        <v/>
      </c>
      <c r="AN12" s="266"/>
      <c r="AO12" s="72">
        <f ca="1">IF(AO$5&gt;0,SUMPRODUCT(AP12:AZ12,$AP$4:AZ$4)/AO$5,)</f>
        <v>0</v>
      </c>
      <c r="AP12" s="264">
        <f ca="1">IF(AP$4&gt;0,(
MAX('3ª EVA '!AP24,'3ª EVA '!AQ24)),"")</f>
        <v>0</v>
      </c>
      <c r="AQ12" s="265"/>
      <c r="AR12" s="264">
        <f ca="1">IF(AR$4&gt;0,(
MAX('3ª EVA '!AR24,'3ª EVA '!AS24)),"")</f>
        <v>0</v>
      </c>
      <c r="AS12" s="265"/>
      <c r="AT12" s="264">
        <f ca="1">IF(AT$4&gt;0,(
MAX('3ª EVA '!AT24,'3ª EVA '!AU24)),"")</f>
        <v>0</v>
      </c>
      <c r="AU12" s="265"/>
      <c r="AV12" s="264">
        <f ca="1">IF(AV$4&gt;0,(
MAX('3ª EVA '!AV24,'3ª EVA '!AW24)),"")</f>
        <v>0</v>
      </c>
      <c r="AW12" s="265"/>
      <c r="AX12" s="264">
        <f ca="1">IF(AX$4&gt;0,(
MAX('3ª EVA '!AX24,'3ª EVA '!AY24)),"")</f>
        <v>0</v>
      </c>
      <c r="AY12" s="265"/>
      <c r="AZ12" s="264" t="str">
        <f>IF(AZ$4&gt;0,(
MAX('3ª EVA '!AZ24,'3ª EVA '!BA24)),"")</f>
        <v/>
      </c>
      <c r="BA12" s="266"/>
      <c r="BB12" s="72">
        <f ca="1">IF(BB$5&gt;0,SUMPRODUCT(BC12:BM12,$BC$4:BM$4)/BB$5,)</f>
        <v>0</v>
      </c>
      <c r="BC12" s="264">
        <f ca="1">IF(BC$4&gt;0,(
MAX('3ª EVA '!BC24,'3ª EVA '!BD24)),"")</f>
        <v>0</v>
      </c>
      <c r="BD12" s="265"/>
      <c r="BE12" s="264">
        <f ca="1">IF(BE$4&gt;0,(
MAX('3ª EVA '!BE24,'3ª EVA '!BF24)),"")</f>
        <v>0</v>
      </c>
      <c r="BF12" s="265"/>
      <c r="BG12" s="264">
        <f ca="1">IF(BG$4&gt;0,(
MAX('3ª EVA '!BG24,'3ª EVA '!BH24)),"")</f>
        <v>0</v>
      </c>
      <c r="BH12" s="265"/>
      <c r="BI12" s="264">
        <f ca="1">IF(BI$4&gt;0,(
MAX('3ª EVA '!BI24,'3ª EVA '!BJ24)),"")</f>
        <v>0</v>
      </c>
      <c r="BJ12" s="265"/>
      <c r="BK12" s="264" t="str">
        <f>IF(BK$4&gt;0,(
MAX('3ª EVA '!BK24,'3ª EVA '!BL24)),"")</f>
        <v/>
      </c>
      <c r="BL12" s="265"/>
      <c r="BM12" s="264" t="str">
        <f>IF(BM$4&gt;0,(
MAX('3ª EVA '!BM24,'3ª EVA '!BN24)),"")</f>
        <v/>
      </c>
      <c r="BN12" s="266"/>
      <c r="BO12" s="72">
        <f>IF(BO$5&gt;0,SUMPRODUCT(BP12:BZ12,$BP$4:BZ$4)/BO$5,)</f>
        <v>0</v>
      </c>
      <c r="BP12" s="264" t="str">
        <f>IF(BP$4&gt;0,(
MAX('3ª EVA '!BP24,'3ª EVA '!BQ24)),"")</f>
        <v/>
      </c>
      <c r="BQ12" s="265"/>
      <c r="BR12" s="264" t="str">
        <f>IF(BR$4&gt;0,(
MAX('3ª EVA '!BR24,'3ª EVA '!BS24)),"")</f>
        <v/>
      </c>
      <c r="BS12" s="265"/>
      <c r="BT12" s="264" t="str">
        <f>IF(BT$4&gt;0,(
MAX('3ª EVA '!BT24,'3ª EVA '!BU24)),"")</f>
        <v/>
      </c>
      <c r="BU12" s="265"/>
      <c r="BV12" s="264" t="str">
        <f>IF(BV$4&gt;0,(
MAX('3ª EVA '!BV24,'3ª EVA '!BW24)),"")</f>
        <v/>
      </c>
      <c r="BW12" s="265"/>
      <c r="BX12" s="264" t="str">
        <f>IF(BX$4&gt;0,(
MAX('3ª EVA '!BX24,'3ª EVA '!BY24)),"")</f>
        <v/>
      </c>
      <c r="BY12" s="265"/>
      <c r="BZ12" s="264" t="str">
        <f>IF(BZ$4&gt;0,(
MAX('3ª EVA '!BZ24,'3ª EVA '!CA24)),"")</f>
        <v/>
      </c>
      <c r="CA12" s="266"/>
      <c r="CB12" s="71">
        <f t="shared" ca="1" si="6"/>
        <v>0</v>
      </c>
    </row>
    <row r="13" spans="1:82" ht="18" x14ac:dyDescent="0.25">
      <c r="A13" s="65" t="str">
        <v>Laboratorio</v>
      </c>
      <c r="B13" s="72">
        <f ca="1">IF(B$5&gt;0,SUMPRODUCT(C13:M13,C$4:$M$4)/B$5,)</f>
        <v>0</v>
      </c>
      <c r="C13" s="264">
        <f ca="1">IF(C$4&gt;0,(
MAX('3ª EVA '!C25,'3ª EVA '!D25)),"")</f>
        <v>0</v>
      </c>
      <c r="D13" s="265"/>
      <c r="E13" s="264">
        <f ca="1">IF(E$4&gt;0,(
MAX('3ª EVA '!E25,'3ª EVA '!F25)),"")</f>
        <v>0</v>
      </c>
      <c r="F13" s="265"/>
      <c r="G13" s="264">
        <f ca="1">IF(G$4&gt;0,(
MAX('3ª EVA '!G25,'3ª EVA '!H25)),"")</f>
        <v>0</v>
      </c>
      <c r="H13" s="265"/>
      <c r="I13" s="264">
        <f ca="1">IF(I$4&gt;0,(
MAX('3ª EVA '!I25,'3ª EVA '!J25)),"")</f>
        <v>0</v>
      </c>
      <c r="J13" s="265"/>
      <c r="K13" s="264">
        <f ca="1">IF(K$4&gt;0,(
MAX('3ª EVA '!K25,'3ª EVA '!L25)),"")</f>
        <v>0</v>
      </c>
      <c r="L13" s="265"/>
      <c r="M13" s="264" t="str">
        <f>IF(M$4&gt;0,(
MAX('3ª EVA '!M25,'3ª EVA '!N25)),"")</f>
        <v/>
      </c>
      <c r="N13" s="266"/>
      <c r="O13" s="72">
        <f ca="1">IF(O$5&gt;0,SUMPRODUCT(P13:Z13,$P$4:Z$4)/O$5,)</f>
        <v>0</v>
      </c>
      <c r="P13" s="264">
        <f ca="1">IF(P$4&gt;0,(
MAX('3ª EVA '!P25,'3ª EVA '!Q25)),"")</f>
        <v>0</v>
      </c>
      <c r="Q13" s="265"/>
      <c r="R13" s="264">
        <f ca="1">IF(R$4&gt;0,(
MAX('3ª EVA '!R25,'3ª EVA '!S25)),"")</f>
        <v>0</v>
      </c>
      <c r="S13" s="265"/>
      <c r="T13" s="264">
        <f ca="1">IF(T$4&gt;0,(
MAX('3ª EVA '!T25,'3ª EVA '!U25)),"")</f>
        <v>0</v>
      </c>
      <c r="U13" s="265"/>
      <c r="V13" s="264">
        <f ca="1">IF(V$4&gt;0,(
MAX('3ª EVA '!V25,'3ª EVA '!W25)),"")</f>
        <v>0</v>
      </c>
      <c r="W13" s="265"/>
      <c r="X13" s="264">
        <f ca="1">IF(X$4&gt;0,(
MAX('3ª EVA '!X25,'3ª EVA '!Y25)),"")</f>
        <v>0</v>
      </c>
      <c r="Y13" s="265"/>
      <c r="Z13" s="264" t="str">
        <f>IF(Z$4&gt;0,(
MAX('3ª EVA '!Z25,'3ª EVA '!AA25)),"")</f>
        <v/>
      </c>
      <c r="AA13" s="266"/>
      <c r="AB13" s="72">
        <f ca="1">IF(AB$5&gt;0,SUMPRODUCT(AC13:AM13,$AC$4:AM$4)/AB$5,)</f>
        <v>0</v>
      </c>
      <c r="AC13" s="264">
        <f ca="1">IF(AC$4&gt;0,(
MAX('3ª EVA '!AC25,'3ª EVA '!AD25)),"")</f>
        <v>0</v>
      </c>
      <c r="AD13" s="265"/>
      <c r="AE13" s="264" t="str">
        <f>IF(AE$4&gt;0,(
MAX('3ª EVA '!AE25,'3ª EVA '!AF25)),"")</f>
        <v/>
      </c>
      <c r="AF13" s="265"/>
      <c r="AG13" s="264">
        <f ca="1">IF(AG$4&gt;0,(
MAX('3ª EVA '!AG25,'3ª EVA '!AH25)),"")</f>
        <v>0</v>
      </c>
      <c r="AH13" s="265"/>
      <c r="AI13" s="264">
        <f ca="1">IF(AI$4&gt;0,(
MAX('3ª EVA '!AI25,'3ª EVA '!AJ25)),"")</f>
        <v>0</v>
      </c>
      <c r="AJ13" s="265"/>
      <c r="AK13" s="264">
        <f ca="1">IF(AK$4&gt;0,(
MAX('3ª EVA '!AK25,'3ª EVA '!AL25)),"")</f>
        <v>0</v>
      </c>
      <c r="AL13" s="265"/>
      <c r="AM13" s="264" t="str">
        <f>IF(AM$4&gt;0,(
MAX('3ª EVA '!AM25,'3ª EVA '!AN25)),"")</f>
        <v/>
      </c>
      <c r="AN13" s="266"/>
      <c r="AO13" s="72">
        <f ca="1">IF(AO$5&gt;0,SUMPRODUCT(AP13:AZ13,$AP$4:AZ$4)/AO$5,)</f>
        <v>0</v>
      </c>
      <c r="AP13" s="264">
        <f ca="1">IF(AP$4&gt;0,(
MAX('3ª EVA '!AP25,'3ª EVA '!AQ25)),"")</f>
        <v>0</v>
      </c>
      <c r="AQ13" s="265"/>
      <c r="AR13" s="264">
        <f ca="1">IF(AR$4&gt;0,(
MAX('3ª EVA '!AR25,'3ª EVA '!AS25)),"")</f>
        <v>0</v>
      </c>
      <c r="AS13" s="265"/>
      <c r="AT13" s="264">
        <f ca="1">IF(AT$4&gt;0,(
MAX('3ª EVA '!AT25,'3ª EVA '!AU25)),"")</f>
        <v>0</v>
      </c>
      <c r="AU13" s="265"/>
      <c r="AV13" s="264">
        <f ca="1">IF(AV$4&gt;0,(
MAX('3ª EVA '!AV25,'3ª EVA '!AW25)),"")</f>
        <v>0</v>
      </c>
      <c r="AW13" s="265"/>
      <c r="AX13" s="264">
        <f ca="1">IF(AX$4&gt;0,(
MAX('3ª EVA '!AX25,'3ª EVA '!AY25)),"")</f>
        <v>0</v>
      </c>
      <c r="AY13" s="265"/>
      <c r="AZ13" s="264" t="str">
        <f>IF(AZ$4&gt;0,(
MAX('3ª EVA '!AZ25,'3ª EVA '!BA25)),"")</f>
        <v/>
      </c>
      <c r="BA13" s="266"/>
      <c r="BB13" s="72">
        <f ca="1">IF(BB$5&gt;0,SUMPRODUCT(BC13:BM13,$BC$4:BM$4)/BB$5,)</f>
        <v>0</v>
      </c>
      <c r="BC13" s="264">
        <f ca="1">IF(BC$4&gt;0,(
MAX('3ª EVA '!BC25,'3ª EVA '!BD25)),"")</f>
        <v>0</v>
      </c>
      <c r="BD13" s="265"/>
      <c r="BE13" s="264">
        <f ca="1">IF(BE$4&gt;0,(
MAX('3ª EVA '!BE25,'3ª EVA '!BF25)),"")</f>
        <v>0</v>
      </c>
      <c r="BF13" s="265"/>
      <c r="BG13" s="264">
        <f ca="1">IF(BG$4&gt;0,(
MAX('3ª EVA '!BG25,'3ª EVA '!BH25)),"")</f>
        <v>0</v>
      </c>
      <c r="BH13" s="265"/>
      <c r="BI13" s="264">
        <f ca="1">IF(BI$4&gt;0,(
MAX('3ª EVA '!BI25,'3ª EVA '!BJ25)),"")</f>
        <v>0</v>
      </c>
      <c r="BJ13" s="265"/>
      <c r="BK13" s="264" t="str">
        <f>IF(BK$4&gt;0,(
MAX('3ª EVA '!BK25,'3ª EVA '!BL25)),"")</f>
        <v/>
      </c>
      <c r="BL13" s="265"/>
      <c r="BM13" s="264" t="str">
        <f>IF(BM$4&gt;0,(
MAX('3ª EVA '!BM25,'3ª EVA '!BN25)),"")</f>
        <v/>
      </c>
      <c r="BN13" s="266"/>
      <c r="BO13" s="72">
        <f>IF(BO$5&gt;0,SUMPRODUCT(BP13:BZ13,$BP$4:BZ$4)/BO$5,)</f>
        <v>0</v>
      </c>
      <c r="BP13" s="264" t="str">
        <f>IF(BP$4&gt;0,(
MAX('3ª EVA '!BP25,'3ª EVA '!BQ25)),"")</f>
        <v/>
      </c>
      <c r="BQ13" s="265"/>
      <c r="BR13" s="264" t="str">
        <f>IF(BR$4&gt;0,(
MAX('3ª EVA '!BR25,'3ª EVA '!BS25)),"")</f>
        <v/>
      </c>
      <c r="BS13" s="265"/>
      <c r="BT13" s="264" t="str">
        <f>IF(BT$4&gt;0,(
MAX('3ª EVA '!BT25,'3ª EVA '!BU25)),"")</f>
        <v/>
      </c>
      <c r="BU13" s="265"/>
      <c r="BV13" s="264" t="str">
        <f>IF(BV$4&gt;0,(
MAX('3ª EVA '!BV25,'3ª EVA '!BW25)),"")</f>
        <v/>
      </c>
      <c r="BW13" s="265"/>
      <c r="BX13" s="264" t="str">
        <f>IF(BX$4&gt;0,(
MAX('3ª EVA '!BX25,'3ª EVA '!BY25)),"")</f>
        <v/>
      </c>
      <c r="BY13" s="265"/>
      <c r="BZ13" s="264" t="str">
        <f>IF(BZ$4&gt;0,(
MAX('3ª EVA '!BZ25,'3ª EVA '!CA25)),"")</f>
        <v/>
      </c>
      <c r="CA13" s="266"/>
      <c r="CB13" s="71">
        <f t="shared" ca="1" si="6"/>
        <v>0</v>
      </c>
    </row>
    <row r="14" spans="1:82" ht="18" x14ac:dyDescent="0.25">
      <c r="A14" s="65">
        <v>0</v>
      </c>
      <c r="B14" s="72">
        <f ca="1">IF(B$5&gt;0,SUMPRODUCT(C14:M14,C$4:$M$4)/B$5,)</f>
        <v>0</v>
      </c>
      <c r="C14" s="264">
        <f ca="1">IF(C$4&gt;0,(
MAX('3ª EVA '!C26,'3ª EVA '!D26)),"")</f>
        <v>0</v>
      </c>
      <c r="D14" s="265"/>
      <c r="E14" s="264">
        <f ca="1">IF(E$4&gt;0,(
MAX('3ª EVA '!E26,'3ª EVA '!F26)),"")</f>
        <v>0</v>
      </c>
      <c r="F14" s="265"/>
      <c r="G14" s="264">
        <f ca="1">IF(G$4&gt;0,(
MAX('3ª EVA '!G26,'3ª EVA '!H26)),"")</f>
        <v>0</v>
      </c>
      <c r="H14" s="265"/>
      <c r="I14" s="264">
        <f ca="1">IF(I$4&gt;0,(
MAX('3ª EVA '!I26,'3ª EVA '!J26)),"")</f>
        <v>0</v>
      </c>
      <c r="J14" s="265"/>
      <c r="K14" s="264">
        <f ca="1">IF(K$4&gt;0,(
MAX('3ª EVA '!K26,'3ª EVA '!L26)),"")</f>
        <v>0</v>
      </c>
      <c r="L14" s="265"/>
      <c r="M14" s="264" t="str">
        <f>IF(M$4&gt;0,(
MAX('3ª EVA '!M26,'3ª EVA '!N26)),"")</f>
        <v/>
      </c>
      <c r="N14" s="266"/>
      <c r="O14" s="72">
        <f ca="1">IF(O$5&gt;0,SUMPRODUCT(P14:Z14,$P$4:Z$4)/O$5,)</f>
        <v>0</v>
      </c>
      <c r="P14" s="264">
        <f ca="1">IF(P$4&gt;0,(
MAX('3ª EVA '!P26,'3ª EVA '!Q26)),"")</f>
        <v>0</v>
      </c>
      <c r="Q14" s="265"/>
      <c r="R14" s="264">
        <f ca="1">IF(R$4&gt;0,(
MAX('3ª EVA '!R26,'3ª EVA '!S26)),"")</f>
        <v>0</v>
      </c>
      <c r="S14" s="265"/>
      <c r="T14" s="264">
        <f ca="1">IF(T$4&gt;0,(
MAX('3ª EVA '!T26,'3ª EVA '!U26)),"")</f>
        <v>0</v>
      </c>
      <c r="U14" s="265"/>
      <c r="V14" s="264">
        <f ca="1">IF(V$4&gt;0,(
MAX('3ª EVA '!V26,'3ª EVA '!W26)),"")</f>
        <v>0</v>
      </c>
      <c r="W14" s="265"/>
      <c r="X14" s="264">
        <f ca="1">IF(X$4&gt;0,(
MAX('3ª EVA '!X26,'3ª EVA '!Y26)),"")</f>
        <v>0</v>
      </c>
      <c r="Y14" s="265"/>
      <c r="Z14" s="264" t="str">
        <f>IF(Z$4&gt;0,(
MAX('3ª EVA '!Z26,'3ª EVA '!AA26)),"")</f>
        <v/>
      </c>
      <c r="AA14" s="266"/>
      <c r="AB14" s="72">
        <f ca="1">IF(AB$5&gt;0,SUMPRODUCT(AC14:AM14,$AC$4:AM$4)/AB$5,)</f>
        <v>0</v>
      </c>
      <c r="AC14" s="264">
        <f ca="1">IF(AC$4&gt;0,(
MAX('3ª EVA '!AC26,'3ª EVA '!AD26)),"")</f>
        <v>0</v>
      </c>
      <c r="AD14" s="265"/>
      <c r="AE14" s="264" t="str">
        <f>IF(AE$4&gt;0,(
MAX('3ª EVA '!AE26,'3ª EVA '!AF26)),"")</f>
        <v/>
      </c>
      <c r="AF14" s="265"/>
      <c r="AG14" s="264">
        <f ca="1">IF(AG$4&gt;0,(
MAX('3ª EVA '!AG26,'3ª EVA '!AH26)),"")</f>
        <v>0</v>
      </c>
      <c r="AH14" s="265"/>
      <c r="AI14" s="264">
        <f ca="1">IF(AI$4&gt;0,(
MAX('3ª EVA '!AI26,'3ª EVA '!AJ26)),"")</f>
        <v>0</v>
      </c>
      <c r="AJ14" s="265"/>
      <c r="AK14" s="264">
        <f ca="1">IF(AK$4&gt;0,(
MAX('3ª EVA '!AK26,'3ª EVA '!AL26)),"")</f>
        <v>0</v>
      </c>
      <c r="AL14" s="265"/>
      <c r="AM14" s="264" t="str">
        <f>IF(AM$4&gt;0,(
MAX('3ª EVA '!AM26,'3ª EVA '!AN26)),"")</f>
        <v/>
      </c>
      <c r="AN14" s="266"/>
      <c r="AO14" s="72">
        <f ca="1">IF(AO$5&gt;0,SUMPRODUCT(AP14:AZ14,$AP$4:AZ$4)/AO$5,)</f>
        <v>0</v>
      </c>
      <c r="AP14" s="264">
        <f ca="1">IF(AP$4&gt;0,(
MAX('3ª EVA '!AP26,'3ª EVA '!AQ26)),"")</f>
        <v>0</v>
      </c>
      <c r="AQ14" s="265"/>
      <c r="AR14" s="264">
        <f ca="1">IF(AR$4&gt;0,(
MAX('3ª EVA '!AR26,'3ª EVA '!AS26)),"")</f>
        <v>0</v>
      </c>
      <c r="AS14" s="265"/>
      <c r="AT14" s="264">
        <f ca="1">IF(AT$4&gt;0,(
MAX('3ª EVA '!AT26,'3ª EVA '!AU26)),"")</f>
        <v>0</v>
      </c>
      <c r="AU14" s="265"/>
      <c r="AV14" s="264">
        <f ca="1">IF(AV$4&gt;0,(
MAX('3ª EVA '!AV26,'3ª EVA '!AW26)),"")</f>
        <v>0</v>
      </c>
      <c r="AW14" s="265"/>
      <c r="AX14" s="264">
        <f ca="1">IF(AX$4&gt;0,(
MAX('3ª EVA '!AX26,'3ª EVA '!AY26)),"")</f>
        <v>0</v>
      </c>
      <c r="AY14" s="265"/>
      <c r="AZ14" s="264" t="str">
        <f>IF(AZ$4&gt;0,(
MAX('3ª EVA '!AZ26,'3ª EVA '!BA26)),"")</f>
        <v/>
      </c>
      <c r="BA14" s="266"/>
      <c r="BB14" s="72">
        <f ca="1">IF(BB$5&gt;0,SUMPRODUCT(BC14:BM14,$BC$4:BM$4)/BB$5,)</f>
        <v>0</v>
      </c>
      <c r="BC14" s="264">
        <f ca="1">IF(BC$4&gt;0,(
MAX('3ª EVA '!BC26,'3ª EVA '!BD26)),"")</f>
        <v>0</v>
      </c>
      <c r="BD14" s="265"/>
      <c r="BE14" s="264">
        <f ca="1">IF(BE$4&gt;0,(
MAX('3ª EVA '!BE26,'3ª EVA '!BF26)),"")</f>
        <v>0</v>
      </c>
      <c r="BF14" s="265"/>
      <c r="BG14" s="264">
        <f ca="1">IF(BG$4&gt;0,(
MAX('3ª EVA '!BG26,'3ª EVA '!BH26)),"")</f>
        <v>0</v>
      </c>
      <c r="BH14" s="265"/>
      <c r="BI14" s="264">
        <f ca="1">IF(BI$4&gt;0,(
MAX('3ª EVA '!BI26,'3ª EVA '!BJ26)),"")</f>
        <v>0</v>
      </c>
      <c r="BJ14" s="265"/>
      <c r="BK14" s="264" t="str">
        <f>IF(BK$4&gt;0,(
MAX('3ª EVA '!BK26,'3ª EVA '!BL26)),"")</f>
        <v/>
      </c>
      <c r="BL14" s="265"/>
      <c r="BM14" s="264" t="str">
        <f>IF(BM$4&gt;0,(
MAX('3ª EVA '!BM26,'3ª EVA '!BN26)),"")</f>
        <v/>
      </c>
      <c r="BN14" s="266"/>
      <c r="BO14" s="72">
        <f>IF(BO$5&gt;0,SUMPRODUCT(BP14:BZ14,$BP$4:BZ$4)/BO$5,)</f>
        <v>0</v>
      </c>
      <c r="BP14" s="264" t="str">
        <f>IF(BP$4&gt;0,(
MAX('3ª EVA '!BP26,'3ª EVA '!BQ26)),"")</f>
        <v/>
      </c>
      <c r="BQ14" s="265"/>
      <c r="BR14" s="264" t="str">
        <f>IF(BR$4&gt;0,(
MAX('3ª EVA '!BR26,'3ª EVA '!BS26)),"")</f>
        <v/>
      </c>
      <c r="BS14" s="265"/>
      <c r="BT14" s="264" t="str">
        <f>IF(BT$4&gt;0,(
MAX('3ª EVA '!BT26,'3ª EVA '!BU26)),"")</f>
        <v/>
      </c>
      <c r="BU14" s="265"/>
      <c r="BV14" s="264" t="str">
        <f>IF(BV$4&gt;0,(
MAX('3ª EVA '!BV26,'3ª EVA '!BW26)),"")</f>
        <v/>
      </c>
      <c r="BW14" s="265"/>
      <c r="BX14" s="264" t="str">
        <f>IF(BX$4&gt;0,(
MAX('3ª EVA '!BX26,'3ª EVA '!BY26)),"")</f>
        <v/>
      </c>
      <c r="BY14" s="265"/>
      <c r="BZ14" s="264" t="str">
        <f>IF(BZ$4&gt;0,(
MAX('3ª EVA '!BZ26,'3ª EVA '!CA26)),"")</f>
        <v/>
      </c>
      <c r="CA14" s="266"/>
      <c r="CB14" s="71">
        <f t="shared" ca="1" si="6"/>
        <v>0</v>
      </c>
    </row>
    <row r="15" spans="1:82" ht="18" x14ac:dyDescent="0.25">
      <c r="A15" s="65">
        <v>0</v>
      </c>
      <c r="B15" s="72">
        <f ca="1">IF(B$5&gt;0,SUMPRODUCT(C15:M15,C$4:$M$4)/B$5,)</f>
        <v>0</v>
      </c>
      <c r="C15" s="264">
        <f ca="1">IF(C$4&gt;0,(
MAX('3ª EVA '!C27,'3ª EVA '!D27)),"")</f>
        <v>0</v>
      </c>
      <c r="D15" s="265"/>
      <c r="E15" s="264">
        <f ca="1">IF(E$4&gt;0,(
MAX('3ª EVA '!E27,'3ª EVA '!F27)),"")</f>
        <v>0</v>
      </c>
      <c r="F15" s="265"/>
      <c r="G15" s="264">
        <f ca="1">IF(G$4&gt;0,(
MAX('3ª EVA '!G27,'3ª EVA '!H27)),"")</f>
        <v>0</v>
      </c>
      <c r="H15" s="265"/>
      <c r="I15" s="264">
        <f ca="1">IF(I$4&gt;0,(
MAX('3ª EVA '!I27,'3ª EVA '!J27)),"")</f>
        <v>0</v>
      </c>
      <c r="J15" s="265"/>
      <c r="K15" s="264">
        <f ca="1">IF(K$4&gt;0,(
MAX('3ª EVA '!K27,'3ª EVA '!L27)),"")</f>
        <v>0</v>
      </c>
      <c r="L15" s="265"/>
      <c r="M15" s="264" t="str">
        <f>IF(M$4&gt;0,(
MAX('3ª EVA '!M27,'3ª EVA '!N27)),"")</f>
        <v/>
      </c>
      <c r="N15" s="266"/>
      <c r="O15" s="72">
        <f ca="1">IF(O$5&gt;0,SUMPRODUCT(P15:Z15,$P$4:Z$4)/O$5,)</f>
        <v>0</v>
      </c>
      <c r="P15" s="264">
        <f ca="1">IF(P$4&gt;0,(
MAX('3ª EVA '!P27,'3ª EVA '!Q27)),"")</f>
        <v>0</v>
      </c>
      <c r="Q15" s="265"/>
      <c r="R15" s="264">
        <f ca="1">IF(R$4&gt;0,(
MAX('3ª EVA '!R27,'3ª EVA '!S27)),"")</f>
        <v>0</v>
      </c>
      <c r="S15" s="265"/>
      <c r="T15" s="264">
        <f ca="1">IF(T$4&gt;0,(
MAX('3ª EVA '!T27,'3ª EVA '!U27)),"")</f>
        <v>0</v>
      </c>
      <c r="U15" s="265"/>
      <c r="V15" s="264">
        <f ca="1">IF(V$4&gt;0,(
MAX('3ª EVA '!V27,'3ª EVA '!W27)),"")</f>
        <v>0</v>
      </c>
      <c r="W15" s="265"/>
      <c r="X15" s="264">
        <f ca="1">IF(X$4&gt;0,(
MAX('3ª EVA '!X27,'3ª EVA '!Y27)),"")</f>
        <v>0</v>
      </c>
      <c r="Y15" s="265"/>
      <c r="Z15" s="264" t="str">
        <f>IF(Z$4&gt;0,(
MAX('3ª EVA '!Z27,'3ª EVA '!AA27)),"")</f>
        <v/>
      </c>
      <c r="AA15" s="266"/>
      <c r="AB15" s="72">
        <f ca="1">IF(AB$5&gt;0,SUMPRODUCT(AC15:AM15,$AC$4:AM$4)/AB$5,)</f>
        <v>0</v>
      </c>
      <c r="AC15" s="264">
        <f ca="1">IF(AC$4&gt;0,(
MAX('3ª EVA '!AC27,'3ª EVA '!AD27)),"")</f>
        <v>0</v>
      </c>
      <c r="AD15" s="265"/>
      <c r="AE15" s="264" t="str">
        <f>IF(AE$4&gt;0,(
MAX('3ª EVA '!AE27,'3ª EVA '!AF27)),"")</f>
        <v/>
      </c>
      <c r="AF15" s="265"/>
      <c r="AG15" s="264">
        <f ca="1">IF(AG$4&gt;0,(
MAX('3ª EVA '!AG27,'3ª EVA '!AH27)),"")</f>
        <v>0</v>
      </c>
      <c r="AH15" s="265"/>
      <c r="AI15" s="264">
        <f ca="1">IF(AI$4&gt;0,(
MAX('3ª EVA '!AI27,'3ª EVA '!AJ27)),"")</f>
        <v>0</v>
      </c>
      <c r="AJ15" s="265"/>
      <c r="AK15" s="264">
        <f ca="1">IF(AK$4&gt;0,(
MAX('3ª EVA '!AK27,'3ª EVA '!AL27)),"")</f>
        <v>0</v>
      </c>
      <c r="AL15" s="265"/>
      <c r="AM15" s="264" t="str">
        <f>IF(AM$4&gt;0,(
MAX('3ª EVA '!AM27,'3ª EVA '!AN27)),"")</f>
        <v/>
      </c>
      <c r="AN15" s="266"/>
      <c r="AO15" s="72">
        <f ca="1">IF(AO$5&gt;0,SUMPRODUCT(AP15:AZ15,$AP$4:AZ$4)/AO$5,)</f>
        <v>0</v>
      </c>
      <c r="AP15" s="264">
        <f ca="1">IF(AP$4&gt;0,(
MAX('3ª EVA '!AP27,'3ª EVA '!AQ27)),"")</f>
        <v>0</v>
      </c>
      <c r="AQ15" s="265"/>
      <c r="AR15" s="264">
        <f ca="1">IF(AR$4&gt;0,(
MAX('3ª EVA '!AR27,'3ª EVA '!AS27)),"")</f>
        <v>0</v>
      </c>
      <c r="AS15" s="265"/>
      <c r="AT15" s="264">
        <f ca="1">IF(AT$4&gt;0,(
MAX('3ª EVA '!AT27,'3ª EVA '!AU27)),"")</f>
        <v>0</v>
      </c>
      <c r="AU15" s="265"/>
      <c r="AV15" s="264">
        <f ca="1">IF(AV$4&gt;0,(
MAX('3ª EVA '!AV27,'3ª EVA '!AW27)),"")</f>
        <v>0</v>
      </c>
      <c r="AW15" s="265"/>
      <c r="AX15" s="264">
        <f ca="1">IF(AX$4&gt;0,(
MAX('3ª EVA '!AX27,'3ª EVA '!AY27)),"")</f>
        <v>0</v>
      </c>
      <c r="AY15" s="265"/>
      <c r="AZ15" s="264" t="str">
        <f>IF(AZ$4&gt;0,(
MAX('3ª EVA '!AZ27,'3ª EVA '!BA27)),"")</f>
        <v/>
      </c>
      <c r="BA15" s="266"/>
      <c r="BB15" s="72">
        <f ca="1">IF(BB$5&gt;0,SUMPRODUCT(BC15:BM15,$BC$4:BM$4)/BB$5,)</f>
        <v>0</v>
      </c>
      <c r="BC15" s="264">
        <f ca="1">IF(BC$4&gt;0,(
MAX('3ª EVA '!BC27,'3ª EVA '!BD27)),"")</f>
        <v>0</v>
      </c>
      <c r="BD15" s="265"/>
      <c r="BE15" s="264">
        <f ca="1">IF(BE$4&gt;0,(
MAX('3ª EVA '!BE27,'3ª EVA '!BF27)),"")</f>
        <v>0</v>
      </c>
      <c r="BF15" s="265"/>
      <c r="BG15" s="264">
        <f ca="1">IF(BG$4&gt;0,(
MAX('3ª EVA '!BG27,'3ª EVA '!BH27)),"")</f>
        <v>0</v>
      </c>
      <c r="BH15" s="265"/>
      <c r="BI15" s="264">
        <f ca="1">IF(BI$4&gt;0,(
MAX('3ª EVA '!BI27,'3ª EVA '!BJ27)),"")</f>
        <v>0</v>
      </c>
      <c r="BJ15" s="265"/>
      <c r="BK15" s="264" t="str">
        <f>IF(BK$4&gt;0,(
MAX('3ª EVA '!BK27,'3ª EVA '!BL27)),"")</f>
        <v/>
      </c>
      <c r="BL15" s="265"/>
      <c r="BM15" s="264" t="str">
        <f>IF(BM$4&gt;0,(
MAX('3ª EVA '!BM27,'3ª EVA '!BN27)),"")</f>
        <v/>
      </c>
      <c r="BN15" s="266"/>
      <c r="BO15" s="72">
        <f>IF(BO$5&gt;0,SUMPRODUCT(BP15:BZ15,$BP$4:BZ$4)/BO$5,)</f>
        <v>0</v>
      </c>
      <c r="BP15" s="264" t="str">
        <f>IF(BP$4&gt;0,(
MAX('3ª EVA '!BP27,'3ª EVA '!BQ27)),"")</f>
        <v/>
      </c>
      <c r="BQ15" s="265"/>
      <c r="BR15" s="264" t="str">
        <f>IF(BR$4&gt;0,(
MAX('3ª EVA '!BR27,'3ª EVA '!BS27)),"")</f>
        <v/>
      </c>
      <c r="BS15" s="265"/>
      <c r="BT15" s="264" t="str">
        <f>IF(BT$4&gt;0,(
MAX('3ª EVA '!BT27,'3ª EVA '!BU27)),"")</f>
        <v/>
      </c>
      <c r="BU15" s="265"/>
      <c r="BV15" s="264" t="str">
        <f>IF(BV$4&gt;0,(
MAX('3ª EVA '!BV27,'3ª EVA '!BW27)),"")</f>
        <v/>
      </c>
      <c r="BW15" s="265"/>
      <c r="BX15" s="264" t="str">
        <f>IF(BX$4&gt;0,(
MAX('3ª EVA '!BX27,'3ª EVA '!BY27)),"")</f>
        <v/>
      </c>
      <c r="BY15" s="265"/>
      <c r="BZ15" s="264" t="str">
        <f>IF(BZ$4&gt;0,(
MAX('3ª EVA '!BZ27,'3ª EVA '!CA27)),"")</f>
        <v/>
      </c>
      <c r="CA15" s="266"/>
      <c r="CB15" s="71">
        <f t="shared" ca="1" si="6"/>
        <v>0</v>
      </c>
    </row>
    <row r="16" spans="1:82" ht="18" x14ac:dyDescent="0.25">
      <c r="A16" s="65">
        <v>0</v>
      </c>
      <c r="B16" s="72">
        <f ca="1">IF(B$5&gt;0,SUMPRODUCT(C16:M16,C$4:$M$4)/B$5,)</f>
        <v>0</v>
      </c>
      <c r="C16" s="264">
        <f ca="1">IF(C$4&gt;0,(
MAX('3ª EVA '!C28,'3ª EVA '!D28)),"")</f>
        <v>0</v>
      </c>
      <c r="D16" s="265"/>
      <c r="E16" s="264">
        <f ca="1">IF(E$4&gt;0,(
MAX('3ª EVA '!E28,'3ª EVA '!F28)),"")</f>
        <v>0</v>
      </c>
      <c r="F16" s="265"/>
      <c r="G16" s="264">
        <f ca="1">IF(G$4&gt;0,(
MAX('3ª EVA '!G28,'3ª EVA '!H28)),"")</f>
        <v>0</v>
      </c>
      <c r="H16" s="265"/>
      <c r="I16" s="264">
        <f ca="1">IF(I$4&gt;0,(
MAX('3ª EVA '!I28,'3ª EVA '!J28)),"")</f>
        <v>0</v>
      </c>
      <c r="J16" s="265"/>
      <c r="K16" s="264">
        <f ca="1">IF(K$4&gt;0,(
MAX('3ª EVA '!K28,'3ª EVA '!L28)),"")</f>
        <v>0</v>
      </c>
      <c r="L16" s="265"/>
      <c r="M16" s="264" t="str">
        <f>IF(M$4&gt;0,(
MAX('3ª EVA '!M28,'3ª EVA '!N28)),"")</f>
        <v/>
      </c>
      <c r="N16" s="266"/>
      <c r="O16" s="72">
        <f ca="1">IF(O$5&gt;0,SUMPRODUCT(P16:Z16,$P$4:Z$4)/O$5,)</f>
        <v>0</v>
      </c>
      <c r="P16" s="264">
        <f ca="1">IF(P$4&gt;0,(
MAX('3ª EVA '!P28,'3ª EVA '!Q28)),"")</f>
        <v>0</v>
      </c>
      <c r="Q16" s="265"/>
      <c r="R16" s="264">
        <f ca="1">IF(R$4&gt;0,(
MAX('3ª EVA '!R28,'3ª EVA '!S28)),"")</f>
        <v>0</v>
      </c>
      <c r="S16" s="265"/>
      <c r="T16" s="264">
        <f ca="1">IF(T$4&gt;0,(
MAX('3ª EVA '!T28,'3ª EVA '!U28)),"")</f>
        <v>0</v>
      </c>
      <c r="U16" s="265"/>
      <c r="V16" s="264">
        <f ca="1">IF(V$4&gt;0,(
MAX('3ª EVA '!V28,'3ª EVA '!W28)),"")</f>
        <v>0</v>
      </c>
      <c r="W16" s="265"/>
      <c r="X16" s="264">
        <f ca="1">IF(X$4&gt;0,(
MAX('3ª EVA '!X28,'3ª EVA '!Y28)),"")</f>
        <v>0</v>
      </c>
      <c r="Y16" s="265"/>
      <c r="Z16" s="264" t="str">
        <f>IF(Z$4&gt;0,(
MAX('3ª EVA '!Z28,'3ª EVA '!AA28)),"")</f>
        <v/>
      </c>
      <c r="AA16" s="266"/>
      <c r="AB16" s="72">
        <f ca="1">IF(AB$5&gt;0,SUMPRODUCT(AC16:AM16,$AC$4:AM$4)/AB$5,)</f>
        <v>0</v>
      </c>
      <c r="AC16" s="264">
        <f ca="1">IF(AC$4&gt;0,(
MAX('3ª EVA '!AC28,'3ª EVA '!AD28)),"")</f>
        <v>0</v>
      </c>
      <c r="AD16" s="265"/>
      <c r="AE16" s="264" t="str">
        <f>IF(AE$4&gt;0,(
MAX('3ª EVA '!AE28,'3ª EVA '!AF28)),"")</f>
        <v/>
      </c>
      <c r="AF16" s="265"/>
      <c r="AG16" s="264">
        <f ca="1">IF(AG$4&gt;0,(
MAX('3ª EVA '!AG28,'3ª EVA '!AH28)),"")</f>
        <v>0</v>
      </c>
      <c r="AH16" s="265"/>
      <c r="AI16" s="264">
        <f ca="1">IF(AI$4&gt;0,(
MAX('3ª EVA '!AI28,'3ª EVA '!AJ28)),"")</f>
        <v>0</v>
      </c>
      <c r="AJ16" s="265"/>
      <c r="AK16" s="264">
        <f ca="1">IF(AK$4&gt;0,(
MAX('3ª EVA '!AK28,'3ª EVA '!AL28)),"")</f>
        <v>0</v>
      </c>
      <c r="AL16" s="265"/>
      <c r="AM16" s="264" t="str">
        <f>IF(AM$4&gt;0,(
MAX('3ª EVA '!AM28,'3ª EVA '!AN28)),"")</f>
        <v/>
      </c>
      <c r="AN16" s="266"/>
      <c r="AO16" s="72">
        <f ca="1">IF(AO$5&gt;0,SUMPRODUCT(AP16:AZ16,$AP$4:AZ$4)/AO$5,)</f>
        <v>0</v>
      </c>
      <c r="AP16" s="264">
        <f ca="1">IF(AP$4&gt;0,(
MAX('3ª EVA '!AP28,'3ª EVA '!AQ28)),"")</f>
        <v>0</v>
      </c>
      <c r="AQ16" s="265"/>
      <c r="AR16" s="264">
        <f ca="1">IF(AR$4&gt;0,(
MAX('3ª EVA '!AR28,'3ª EVA '!AS28)),"")</f>
        <v>0</v>
      </c>
      <c r="AS16" s="265"/>
      <c r="AT16" s="264">
        <f ca="1">IF(AT$4&gt;0,(
MAX('3ª EVA '!AT28,'3ª EVA '!AU28)),"")</f>
        <v>0</v>
      </c>
      <c r="AU16" s="265"/>
      <c r="AV16" s="264">
        <f ca="1">IF(AV$4&gt;0,(
MAX('3ª EVA '!AV28,'3ª EVA '!AW28)),"")</f>
        <v>0</v>
      </c>
      <c r="AW16" s="265"/>
      <c r="AX16" s="264">
        <f ca="1">IF(AX$4&gt;0,(
MAX('3ª EVA '!AX28,'3ª EVA '!AY28)),"")</f>
        <v>0</v>
      </c>
      <c r="AY16" s="265"/>
      <c r="AZ16" s="264" t="str">
        <f>IF(AZ$4&gt;0,(
MAX('3ª EVA '!AZ28,'3ª EVA '!BA28)),"")</f>
        <v/>
      </c>
      <c r="BA16" s="266"/>
      <c r="BB16" s="72">
        <f ca="1">IF(BB$5&gt;0,SUMPRODUCT(BC16:BM16,$BC$4:BM$4)/BB$5,)</f>
        <v>0</v>
      </c>
      <c r="BC16" s="264">
        <f ca="1">IF(BC$4&gt;0,(
MAX('3ª EVA '!BC28,'3ª EVA '!BD28)),"")</f>
        <v>0</v>
      </c>
      <c r="BD16" s="265"/>
      <c r="BE16" s="264">
        <f ca="1">IF(BE$4&gt;0,(
MAX('3ª EVA '!BE28,'3ª EVA '!BF28)),"")</f>
        <v>0</v>
      </c>
      <c r="BF16" s="265"/>
      <c r="BG16" s="264">
        <f ca="1">IF(BG$4&gt;0,(
MAX('3ª EVA '!BG28,'3ª EVA '!BH28)),"")</f>
        <v>0</v>
      </c>
      <c r="BH16" s="265"/>
      <c r="BI16" s="264">
        <f ca="1">IF(BI$4&gt;0,(
MAX('3ª EVA '!BI28,'3ª EVA '!BJ28)),"")</f>
        <v>0</v>
      </c>
      <c r="BJ16" s="265"/>
      <c r="BK16" s="264" t="str">
        <f>IF(BK$4&gt;0,(
MAX('3ª EVA '!BK28,'3ª EVA '!BL28)),"")</f>
        <v/>
      </c>
      <c r="BL16" s="265"/>
      <c r="BM16" s="264" t="str">
        <f>IF(BM$4&gt;0,(
MAX('3ª EVA '!BM28,'3ª EVA '!BN28)),"")</f>
        <v/>
      </c>
      <c r="BN16" s="266"/>
      <c r="BO16" s="72">
        <f>IF(BO$5&gt;0,SUMPRODUCT(BP16:BZ16,$BP$4:BZ$4)/BO$5,)</f>
        <v>0</v>
      </c>
      <c r="BP16" s="264" t="str">
        <f>IF(BP$4&gt;0,(
MAX('3ª EVA '!BP28,'3ª EVA '!BQ28)),"")</f>
        <v/>
      </c>
      <c r="BQ16" s="265"/>
      <c r="BR16" s="264" t="str">
        <f>IF(BR$4&gt;0,(
MAX('3ª EVA '!BR28,'3ª EVA '!BS28)),"")</f>
        <v/>
      </c>
      <c r="BS16" s="265"/>
      <c r="BT16" s="264" t="str">
        <f>IF(BT$4&gt;0,(
MAX('3ª EVA '!BT28,'3ª EVA '!BU28)),"")</f>
        <v/>
      </c>
      <c r="BU16" s="265"/>
      <c r="BV16" s="264" t="str">
        <f>IF(BV$4&gt;0,(
MAX('3ª EVA '!BV28,'3ª EVA '!BW28)),"")</f>
        <v/>
      </c>
      <c r="BW16" s="265"/>
      <c r="BX16" s="264" t="str">
        <f>IF(BX$4&gt;0,(
MAX('3ª EVA '!BX28,'3ª EVA '!BY28)),"")</f>
        <v/>
      </c>
      <c r="BY16" s="265"/>
      <c r="BZ16" s="264" t="str">
        <f>IF(BZ$4&gt;0,(
MAX('3ª EVA '!BZ28,'3ª EVA '!CA28)),"")</f>
        <v/>
      </c>
      <c r="CA16" s="266"/>
      <c r="CB16" s="71">
        <f t="shared" ca="1" si="6"/>
        <v>0</v>
      </c>
    </row>
    <row r="17" spans="1:80" ht="18" x14ac:dyDescent="0.25">
      <c r="A17" s="65">
        <v>0</v>
      </c>
      <c r="B17" s="72">
        <f ca="1">IF(B$5&gt;0,SUMPRODUCT(C17:M17,C$4:$M$4)/B$5,)</f>
        <v>0</v>
      </c>
      <c r="C17" s="264">
        <f ca="1">IF(C$4&gt;0,(
MAX('3ª EVA '!C29,'3ª EVA '!D29)),"")</f>
        <v>0</v>
      </c>
      <c r="D17" s="265"/>
      <c r="E17" s="264">
        <f ca="1">IF(E$4&gt;0,(
MAX('3ª EVA '!E29,'3ª EVA '!F29)),"")</f>
        <v>0</v>
      </c>
      <c r="F17" s="265"/>
      <c r="G17" s="264">
        <f ca="1">IF(G$4&gt;0,(
MAX('3ª EVA '!G29,'3ª EVA '!H29)),"")</f>
        <v>0</v>
      </c>
      <c r="H17" s="265"/>
      <c r="I17" s="264">
        <f ca="1">IF(I$4&gt;0,(
MAX('3ª EVA '!I29,'3ª EVA '!J29)),"")</f>
        <v>0</v>
      </c>
      <c r="J17" s="265"/>
      <c r="K17" s="264">
        <f ca="1">IF(K$4&gt;0,(
MAX('3ª EVA '!K29,'3ª EVA '!L29)),"")</f>
        <v>0</v>
      </c>
      <c r="L17" s="265"/>
      <c r="M17" s="264" t="str">
        <f>IF(M$4&gt;0,(
MAX('3ª EVA '!M29,'3ª EVA '!N29)),"")</f>
        <v/>
      </c>
      <c r="N17" s="266"/>
      <c r="O17" s="72">
        <f ca="1">IF(O$5&gt;0,SUMPRODUCT(P17:Z17,$P$4:Z$4)/O$5,)</f>
        <v>0</v>
      </c>
      <c r="P17" s="264">
        <f ca="1">IF(P$4&gt;0,(
MAX('3ª EVA '!P29,'3ª EVA '!Q29)),"")</f>
        <v>0</v>
      </c>
      <c r="Q17" s="265"/>
      <c r="R17" s="264">
        <f ca="1">IF(R$4&gt;0,(
MAX('3ª EVA '!R29,'3ª EVA '!S29)),"")</f>
        <v>0</v>
      </c>
      <c r="S17" s="265"/>
      <c r="T17" s="264">
        <f ca="1">IF(T$4&gt;0,(
MAX('3ª EVA '!T29,'3ª EVA '!U29)),"")</f>
        <v>0</v>
      </c>
      <c r="U17" s="265"/>
      <c r="V17" s="264">
        <f ca="1">IF(V$4&gt;0,(
MAX('3ª EVA '!V29,'3ª EVA '!W29)),"")</f>
        <v>0</v>
      </c>
      <c r="W17" s="265"/>
      <c r="X17" s="264">
        <f ca="1">IF(X$4&gt;0,(
MAX('3ª EVA '!X29,'3ª EVA '!Y29)),"")</f>
        <v>0</v>
      </c>
      <c r="Y17" s="265"/>
      <c r="Z17" s="264" t="str">
        <f>IF(Z$4&gt;0,(
MAX('3ª EVA '!Z29,'3ª EVA '!AA29)),"")</f>
        <v/>
      </c>
      <c r="AA17" s="266"/>
      <c r="AB17" s="72">
        <f ca="1">IF(AB$5&gt;0,SUMPRODUCT(AC17:AM17,$AC$4:AM$4)/AB$5,)</f>
        <v>0</v>
      </c>
      <c r="AC17" s="264">
        <f ca="1">IF(AC$4&gt;0,(
MAX('3ª EVA '!AC29,'3ª EVA '!AD29)),"")</f>
        <v>0</v>
      </c>
      <c r="AD17" s="265"/>
      <c r="AE17" s="264" t="str">
        <f>IF(AE$4&gt;0,(
MAX('3ª EVA '!AE29,'3ª EVA '!AF29)),"")</f>
        <v/>
      </c>
      <c r="AF17" s="265"/>
      <c r="AG17" s="264">
        <f ca="1">IF(AG$4&gt;0,(
MAX('3ª EVA '!AG29,'3ª EVA '!AH29)),"")</f>
        <v>0</v>
      </c>
      <c r="AH17" s="265"/>
      <c r="AI17" s="264">
        <f ca="1">IF(AI$4&gt;0,(
MAX('3ª EVA '!AI29,'3ª EVA '!AJ29)),"")</f>
        <v>0</v>
      </c>
      <c r="AJ17" s="265"/>
      <c r="AK17" s="264">
        <f ca="1">IF(AK$4&gt;0,(
MAX('3ª EVA '!AK29,'3ª EVA '!AL29)),"")</f>
        <v>0</v>
      </c>
      <c r="AL17" s="265"/>
      <c r="AM17" s="264" t="str">
        <f>IF(AM$4&gt;0,(
MAX('3ª EVA '!AM29,'3ª EVA '!AN29)),"")</f>
        <v/>
      </c>
      <c r="AN17" s="266"/>
      <c r="AO17" s="72">
        <f ca="1">IF(AO$5&gt;0,SUMPRODUCT(AP17:AZ17,$AP$4:AZ$4)/AO$5,)</f>
        <v>0</v>
      </c>
      <c r="AP17" s="264">
        <f ca="1">IF(AP$4&gt;0,(
MAX('3ª EVA '!AP29,'3ª EVA '!AQ29)),"")</f>
        <v>0</v>
      </c>
      <c r="AQ17" s="265"/>
      <c r="AR17" s="264">
        <f ca="1">IF(AR$4&gt;0,(
MAX('3ª EVA '!AR29,'3ª EVA '!AS29)),"")</f>
        <v>0</v>
      </c>
      <c r="AS17" s="265"/>
      <c r="AT17" s="264">
        <f ca="1">IF(AT$4&gt;0,(
MAX('3ª EVA '!AT29,'3ª EVA '!AU29)),"")</f>
        <v>0</v>
      </c>
      <c r="AU17" s="265"/>
      <c r="AV17" s="264">
        <f ca="1">IF(AV$4&gt;0,(
MAX('3ª EVA '!AV29,'3ª EVA '!AW29)),"")</f>
        <v>0</v>
      </c>
      <c r="AW17" s="265"/>
      <c r="AX17" s="264">
        <f ca="1">IF(AX$4&gt;0,(
MAX('3ª EVA '!AX29,'3ª EVA '!AY29)),"")</f>
        <v>0</v>
      </c>
      <c r="AY17" s="265"/>
      <c r="AZ17" s="264" t="str">
        <f>IF(AZ$4&gt;0,(
MAX('3ª EVA '!AZ29,'3ª EVA '!BA29)),"")</f>
        <v/>
      </c>
      <c r="BA17" s="266"/>
      <c r="BB17" s="72">
        <f ca="1">IF(BB$5&gt;0,SUMPRODUCT(BC17:BM17,$BC$4:BM$4)/BB$5,)</f>
        <v>0</v>
      </c>
      <c r="BC17" s="264">
        <f ca="1">IF(BC$4&gt;0,(
MAX('3ª EVA '!BC29,'3ª EVA '!BD29)),"")</f>
        <v>0</v>
      </c>
      <c r="BD17" s="265"/>
      <c r="BE17" s="264">
        <f ca="1">IF(BE$4&gt;0,(
MAX('3ª EVA '!BE29,'3ª EVA '!BF29)),"")</f>
        <v>0</v>
      </c>
      <c r="BF17" s="265"/>
      <c r="BG17" s="264">
        <f ca="1">IF(BG$4&gt;0,(
MAX('3ª EVA '!BG29,'3ª EVA '!BH29)),"")</f>
        <v>0</v>
      </c>
      <c r="BH17" s="265"/>
      <c r="BI17" s="264">
        <f ca="1">IF(BI$4&gt;0,(
MAX('3ª EVA '!BI29,'3ª EVA '!BJ29)),"")</f>
        <v>0</v>
      </c>
      <c r="BJ17" s="265"/>
      <c r="BK17" s="264" t="str">
        <f>IF(BK$4&gt;0,(
MAX('3ª EVA '!BK29,'3ª EVA '!BL29)),"")</f>
        <v/>
      </c>
      <c r="BL17" s="265"/>
      <c r="BM17" s="264" t="str">
        <f>IF(BM$4&gt;0,(
MAX('3ª EVA '!BM29,'3ª EVA '!BN29)),"")</f>
        <v/>
      </c>
      <c r="BN17" s="266"/>
      <c r="BO17" s="72">
        <f>IF(BO$5&gt;0,SUMPRODUCT(BP17:BZ17,$BP$4:BZ$4)/BO$5,)</f>
        <v>0</v>
      </c>
      <c r="BP17" s="264" t="str">
        <f>IF(BP$4&gt;0,(
MAX('3ª EVA '!BP29,'3ª EVA '!BQ29)),"")</f>
        <v/>
      </c>
      <c r="BQ17" s="265"/>
      <c r="BR17" s="264" t="str">
        <f>IF(BR$4&gt;0,(
MAX('3ª EVA '!BR29,'3ª EVA '!BS29)),"")</f>
        <v/>
      </c>
      <c r="BS17" s="265"/>
      <c r="BT17" s="264" t="str">
        <f>IF(BT$4&gt;0,(
MAX('3ª EVA '!BT29,'3ª EVA '!BU29)),"")</f>
        <v/>
      </c>
      <c r="BU17" s="265"/>
      <c r="BV17" s="264" t="str">
        <f>IF(BV$4&gt;0,(
MAX('3ª EVA '!BV29,'3ª EVA '!BW29)),"")</f>
        <v/>
      </c>
      <c r="BW17" s="265"/>
      <c r="BX17" s="264" t="str">
        <f>IF(BX$4&gt;0,(
MAX('3ª EVA '!BX29,'3ª EVA '!BY29)),"")</f>
        <v/>
      </c>
      <c r="BY17" s="265"/>
      <c r="BZ17" s="264" t="str">
        <f>IF(BZ$4&gt;0,(
MAX('3ª EVA '!BZ29,'3ª EVA '!CA29)),"")</f>
        <v/>
      </c>
      <c r="CA17" s="266"/>
      <c r="CB17" s="71">
        <f t="shared" ca="1" si="6"/>
        <v>0</v>
      </c>
    </row>
    <row r="18" spans="1:80" ht="18" x14ac:dyDescent="0.25">
      <c r="A18" s="65">
        <v>0</v>
      </c>
      <c r="B18" s="72">
        <f ca="1">IF(B$5&gt;0,SUMPRODUCT(C18:M18,C$4:$M$4)/B$5,)</f>
        <v>0</v>
      </c>
      <c r="C18" s="264">
        <f ca="1">IF(C$4&gt;0,(
MAX('3ª EVA '!C30,'3ª EVA '!D30)),"")</f>
        <v>0</v>
      </c>
      <c r="D18" s="265"/>
      <c r="E18" s="264">
        <f ca="1">IF(E$4&gt;0,(
MAX('3ª EVA '!E30,'3ª EVA '!F30)),"")</f>
        <v>0</v>
      </c>
      <c r="F18" s="265"/>
      <c r="G18" s="264">
        <f ca="1">IF(G$4&gt;0,(
MAX('3ª EVA '!G30,'3ª EVA '!H30)),"")</f>
        <v>0</v>
      </c>
      <c r="H18" s="265"/>
      <c r="I18" s="264">
        <f ca="1">IF(I$4&gt;0,(
MAX('3ª EVA '!I30,'3ª EVA '!J30)),"")</f>
        <v>0</v>
      </c>
      <c r="J18" s="265"/>
      <c r="K18" s="264">
        <f ca="1">IF(K$4&gt;0,(
MAX('3ª EVA '!K30,'3ª EVA '!L30)),"")</f>
        <v>0</v>
      </c>
      <c r="L18" s="265"/>
      <c r="M18" s="264" t="str">
        <f>IF(M$4&gt;0,(
MAX('3ª EVA '!M30,'3ª EVA '!N30)),"")</f>
        <v/>
      </c>
      <c r="N18" s="266"/>
      <c r="O18" s="72">
        <f ca="1">IF(O$5&gt;0,SUMPRODUCT(P18:Z18,$P$4:Z$4)/O$5,)</f>
        <v>0</v>
      </c>
      <c r="P18" s="264">
        <f ca="1">IF(P$4&gt;0,(
MAX('3ª EVA '!P30,'3ª EVA '!Q30)),"")</f>
        <v>0</v>
      </c>
      <c r="Q18" s="265"/>
      <c r="R18" s="264">
        <f ca="1">IF(R$4&gt;0,(
MAX('3ª EVA '!R30,'3ª EVA '!S30)),"")</f>
        <v>0</v>
      </c>
      <c r="S18" s="265"/>
      <c r="T18" s="264">
        <f ca="1">IF(T$4&gt;0,(
MAX('3ª EVA '!T30,'3ª EVA '!U30)),"")</f>
        <v>0</v>
      </c>
      <c r="U18" s="265"/>
      <c r="V18" s="264">
        <f ca="1">IF(V$4&gt;0,(
MAX('3ª EVA '!V30,'3ª EVA '!W30)),"")</f>
        <v>0</v>
      </c>
      <c r="W18" s="265"/>
      <c r="X18" s="264">
        <f ca="1">IF(X$4&gt;0,(
MAX('3ª EVA '!X30,'3ª EVA '!Y30)),"")</f>
        <v>0</v>
      </c>
      <c r="Y18" s="265"/>
      <c r="Z18" s="264" t="str">
        <f>IF(Z$4&gt;0,(
MAX('3ª EVA '!Z30,'3ª EVA '!AA30)),"")</f>
        <v/>
      </c>
      <c r="AA18" s="266"/>
      <c r="AB18" s="72">
        <f ca="1">IF(AB$5&gt;0,SUMPRODUCT(AC18:AM18,$AC$4:AM$4)/AB$5,)</f>
        <v>0</v>
      </c>
      <c r="AC18" s="264">
        <f ca="1">IF(AC$4&gt;0,(
MAX('3ª EVA '!AC30,'3ª EVA '!AD30)),"")</f>
        <v>0</v>
      </c>
      <c r="AD18" s="265"/>
      <c r="AE18" s="264" t="str">
        <f>IF(AE$4&gt;0,(
MAX('3ª EVA '!AE30,'3ª EVA '!AF30)),"")</f>
        <v/>
      </c>
      <c r="AF18" s="265"/>
      <c r="AG18" s="264">
        <f ca="1">IF(AG$4&gt;0,(
MAX('3ª EVA '!AG30,'3ª EVA '!AH30)),"")</f>
        <v>0</v>
      </c>
      <c r="AH18" s="265"/>
      <c r="AI18" s="264">
        <f ca="1">IF(AI$4&gt;0,(
MAX('3ª EVA '!AI30,'3ª EVA '!AJ30)),"")</f>
        <v>0</v>
      </c>
      <c r="AJ18" s="265"/>
      <c r="AK18" s="264">
        <f ca="1">IF(AK$4&gt;0,(
MAX('3ª EVA '!AK30,'3ª EVA '!AL30)),"")</f>
        <v>0</v>
      </c>
      <c r="AL18" s="265"/>
      <c r="AM18" s="264" t="str">
        <f>IF(AM$4&gt;0,(
MAX('3ª EVA '!AM30,'3ª EVA '!AN30)),"")</f>
        <v/>
      </c>
      <c r="AN18" s="266"/>
      <c r="AO18" s="72">
        <f ca="1">IF(AO$5&gt;0,SUMPRODUCT(AP18:AZ18,$AP$4:AZ$4)/AO$5,)</f>
        <v>0</v>
      </c>
      <c r="AP18" s="264">
        <f ca="1">IF(AP$4&gt;0,(
MAX('3ª EVA '!AP30,'3ª EVA '!AQ30)),"")</f>
        <v>0</v>
      </c>
      <c r="AQ18" s="265"/>
      <c r="AR18" s="264">
        <f ca="1">IF(AR$4&gt;0,(
MAX('3ª EVA '!AR30,'3ª EVA '!AS30)),"")</f>
        <v>0</v>
      </c>
      <c r="AS18" s="265"/>
      <c r="AT18" s="264">
        <f ca="1">IF(AT$4&gt;0,(
MAX('3ª EVA '!AT30,'3ª EVA '!AU30)),"")</f>
        <v>0</v>
      </c>
      <c r="AU18" s="265"/>
      <c r="AV18" s="264">
        <f ca="1">IF(AV$4&gt;0,(
MAX('3ª EVA '!AV30,'3ª EVA '!AW30)),"")</f>
        <v>0</v>
      </c>
      <c r="AW18" s="265"/>
      <c r="AX18" s="264">
        <f ca="1">IF(AX$4&gt;0,(
MAX('3ª EVA '!AX30,'3ª EVA '!AY30)),"")</f>
        <v>0</v>
      </c>
      <c r="AY18" s="265"/>
      <c r="AZ18" s="264" t="str">
        <f>IF(AZ$4&gt;0,(
MAX('3ª EVA '!AZ30,'3ª EVA '!BA30)),"")</f>
        <v/>
      </c>
      <c r="BA18" s="266"/>
      <c r="BB18" s="72">
        <f ca="1">IF(BB$5&gt;0,SUMPRODUCT(BC18:BM18,$BC$4:BM$4)/BB$5,)</f>
        <v>0</v>
      </c>
      <c r="BC18" s="264">
        <f ca="1">IF(BC$4&gt;0,(
MAX('3ª EVA '!BC30,'3ª EVA '!BD30)),"")</f>
        <v>0</v>
      </c>
      <c r="BD18" s="265"/>
      <c r="BE18" s="264">
        <f ca="1">IF(BE$4&gt;0,(
MAX('3ª EVA '!BE30,'3ª EVA '!BF30)),"")</f>
        <v>0</v>
      </c>
      <c r="BF18" s="265"/>
      <c r="BG18" s="264">
        <f ca="1">IF(BG$4&gt;0,(
MAX('3ª EVA '!BG30,'3ª EVA '!BH30)),"")</f>
        <v>0</v>
      </c>
      <c r="BH18" s="265"/>
      <c r="BI18" s="264">
        <f ca="1">IF(BI$4&gt;0,(
MAX('3ª EVA '!BI30,'3ª EVA '!BJ30)),"")</f>
        <v>0</v>
      </c>
      <c r="BJ18" s="265"/>
      <c r="BK18" s="264" t="str">
        <f>IF(BK$4&gt;0,(
MAX('3ª EVA '!BK30,'3ª EVA '!BL30)),"")</f>
        <v/>
      </c>
      <c r="BL18" s="265"/>
      <c r="BM18" s="264" t="str">
        <f>IF(BM$4&gt;0,(
MAX('3ª EVA '!BM30,'3ª EVA '!BN30)),"")</f>
        <v/>
      </c>
      <c r="BN18" s="266"/>
      <c r="BO18" s="72">
        <f>IF(BO$5&gt;0,SUMPRODUCT(BP18:BZ18,$BP$4:BZ$4)/BO$5,)</f>
        <v>0</v>
      </c>
      <c r="BP18" s="264" t="str">
        <f>IF(BP$4&gt;0,(
MAX('3ª EVA '!BP30,'3ª EVA '!BQ30)),"")</f>
        <v/>
      </c>
      <c r="BQ18" s="265"/>
      <c r="BR18" s="264" t="str">
        <f>IF(BR$4&gt;0,(
MAX('3ª EVA '!BR30,'3ª EVA '!BS30)),"")</f>
        <v/>
      </c>
      <c r="BS18" s="265"/>
      <c r="BT18" s="264" t="str">
        <f>IF(BT$4&gt;0,(
MAX('3ª EVA '!BT30,'3ª EVA '!BU30)),"")</f>
        <v/>
      </c>
      <c r="BU18" s="265"/>
      <c r="BV18" s="264" t="str">
        <f>IF(BV$4&gt;0,(
MAX('3ª EVA '!BV30,'3ª EVA '!BW30)),"")</f>
        <v/>
      </c>
      <c r="BW18" s="265"/>
      <c r="BX18" s="264" t="str">
        <f>IF(BX$4&gt;0,(
MAX('3ª EVA '!BX30,'3ª EVA '!BY30)),"")</f>
        <v/>
      </c>
      <c r="BY18" s="265"/>
      <c r="BZ18" s="264" t="str">
        <f>IF(BZ$4&gt;0,(
MAX('3ª EVA '!BZ30,'3ª EVA '!CA30)),"")</f>
        <v/>
      </c>
      <c r="CA18" s="266"/>
      <c r="CB18" s="71">
        <f t="shared" ca="1" si="6"/>
        <v>0</v>
      </c>
    </row>
    <row r="19" spans="1:80" ht="18" x14ac:dyDescent="0.25">
      <c r="A19" s="65">
        <v>0</v>
      </c>
      <c r="B19" s="72">
        <f ca="1">IF(B$5&gt;0,SUMPRODUCT(C19:M19,C$4:$M$4)/B$5,)</f>
        <v>0</v>
      </c>
      <c r="C19" s="264">
        <f ca="1">IF(C$4&gt;0,(
MAX('3ª EVA '!C31,'3ª EVA '!D31)),"")</f>
        <v>0</v>
      </c>
      <c r="D19" s="265"/>
      <c r="E19" s="264">
        <f ca="1">IF(E$4&gt;0,(
MAX('3ª EVA '!E31,'3ª EVA '!F31)),"")</f>
        <v>0</v>
      </c>
      <c r="F19" s="265"/>
      <c r="G19" s="264">
        <f ca="1">IF(G$4&gt;0,(
MAX('3ª EVA '!G31,'3ª EVA '!H31)),"")</f>
        <v>0</v>
      </c>
      <c r="H19" s="265"/>
      <c r="I19" s="264">
        <f ca="1">IF(I$4&gt;0,(
MAX('3ª EVA '!I31,'3ª EVA '!J31)),"")</f>
        <v>0</v>
      </c>
      <c r="J19" s="265"/>
      <c r="K19" s="264">
        <f ca="1">IF(K$4&gt;0,(
MAX('3ª EVA '!K31,'3ª EVA '!L31)),"")</f>
        <v>0</v>
      </c>
      <c r="L19" s="265"/>
      <c r="M19" s="264" t="str">
        <f>IF(M$4&gt;0,(
MAX('3ª EVA '!M31,'3ª EVA '!N31)),"")</f>
        <v/>
      </c>
      <c r="N19" s="266"/>
      <c r="O19" s="72">
        <f ca="1">IF(O$5&gt;0,SUMPRODUCT(P19:Z19,$P$4:Z$4)/O$5,)</f>
        <v>0</v>
      </c>
      <c r="P19" s="264">
        <f ca="1">IF(P$4&gt;0,(
MAX('3ª EVA '!P31,'3ª EVA '!Q31)),"")</f>
        <v>0</v>
      </c>
      <c r="Q19" s="265"/>
      <c r="R19" s="264">
        <f ca="1">IF(R$4&gt;0,(
MAX('3ª EVA '!R31,'3ª EVA '!S31)),"")</f>
        <v>0</v>
      </c>
      <c r="S19" s="265"/>
      <c r="T19" s="264">
        <f ca="1">IF(T$4&gt;0,(
MAX('3ª EVA '!T31,'3ª EVA '!U31)),"")</f>
        <v>0</v>
      </c>
      <c r="U19" s="265"/>
      <c r="V19" s="264">
        <f ca="1">IF(V$4&gt;0,(
MAX('3ª EVA '!V31,'3ª EVA '!W31)),"")</f>
        <v>0</v>
      </c>
      <c r="W19" s="265"/>
      <c r="X19" s="264">
        <f ca="1">IF(X$4&gt;0,(
MAX('3ª EVA '!X31,'3ª EVA '!Y31)),"")</f>
        <v>0</v>
      </c>
      <c r="Y19" s="265"/>
      <c r="Z19" s="264" t="str">
        <f>IF(Z$4&gt;0,(
MAX('3ª EVA '!Z31,'3ª EVA '!AA31)),"")</f>
        <v/>
      </c>
      <c r="AA19" s="266"/>
      <c r="AB19" s="72">
        <f ca="1">IF(AB$5&gt;0,SUMPRODUCT(AC19:AM19,$AC$4:AM$4)/AB$5,)</f>
        <v>0</v>
      </c>
      <c r="AC19" s="264">
        <f ca="1">IF(AC$4&gt;0,(
MAX('3ª EVA '!AC31,'3ª EVA '!AD31)),"")</f>
        <v>0</v>
      </c>
      <c r="AD19" s="265"/>
      <c r="AE19" s="264" t="str">
        <f>IF(AE$4&gt;0,(
MAX('3ª EVA '!AE31,'3ª EVA '!AF31)),"")</f>
        <v/>
      </c>
      <c r="AF19" s="265"/>
      <c r="AG19" s="264">
        <f ca="1">IF(AG$4&gt;0,(
MAX('3ª EVA '!AG31,'3ª EVA '!AH31)),"")</f>
        <v>0</v>
      </c>
      <c r="AH19" s="265"/>
      <c r="AI19" s="264">
        <f ca="1">IF(AI$4&gt;0,(
MAX('3ª EVA '!AI31,'3ª EVA '!AJ31)),"")</f>
        <v>0</v>
      </c>
      <c r="AJ19" s="265"/>
      <c r="AK19" s="264">
        <f ca="1">IF(AK$4&gt;0,(
MAX('3ª EVA '!AK31,'3ª EVA '!AL31)),"")</f>
        <v>0</v>
      </c>
      <c r="AL19" s="265"/>
      <c r="AM19" s="264" t="str">
        <f>IF(AM$4&gt;0,(
MAX('3ª EVA '!AM31,'3ª EVA '!AN31)),"")</f>
        <v/>
      </c>
      <c r="AN19" s="266"/>
      <c r="AO19" s="72">
        <f ca="1">IF(AO$5&gt;0,SUMPRODUCT(AP19:AZ19,$AP$4:AZ$4)/AO$5,)</f>
        <v>0</v>
      </c>
      <c r="AP19" s="264">
        <f ca="1">IF(AP$4&gt;0,(
MAX('3ª EVA '!AP31,'3ª EVA '!AQ31)),"")</f>
        <v>0</v>
      </c>
      <c r="AQ19" s="265"/>
      <c r="AR19" s="264">
        <f ca="1">IF(AR$4&gt;0,(
MAX('3ª EVA '!AR31,'3ª EVA '!AS31)),"")</f>
        <v>0</v>
      </c>
      <c r="AS19" s="265"/>
      <c r="AT19" s="264">
        <f ca="1">IF(AT$4&gt;0,(
MAX('3ª EVA '!AT31,'3ª EVA '!AU31)),"")</f>
        <v>0</v>
      </c>
      <c r="AU19" s="265"/>
      <c r="AV19" s="264">
        <f ca="1">IF(AV$4&gt;0,(
MAX('3ª EVA '!AV31,'3ª EVA '!AW31)),"")</f>
        <v>0</v>
      </c>
      <c r="AW19" s="265"/>
      <c r="AX19" s="264">
        <f ca="1">IF(AX$4&gt;0,(
MAX('3ª EVA '!AX31,'3ª EVA '!AY31)),"")</f>
        <v>0</v>
      </c>
      <c r="AY19" s="265"/>
      <c r="AZ19" s="264" t="str">
        <f>IF(AZ$4&gt;0,(
MAX('3ª EVA '!AZ31,'3ª EVA '!BA31)),"")</f>
        <v/>
      </c>
      <c r="BA19" s="266"/>
      <c r="BB19" s="72">
        <f ca="1">IF(BB$5&gt;0,SUMPRODUCT(BC19:BM19,$BC$4:BM$4)/BB$5,)</f>
        <v>0</v>
      </c>
      <c r="BC19" s="264">
        <f ca="1">IF(BC$4&gt;0,(
MAX('3ª EVA '!BC31,'3ª EVA '!BD31)),"")</f>
        <v>0</v>
      </c>
      <c r="BD19" s="265"/>
      <c r="BE19" s="264">
        <f ca="1">IF(BE$4&gt;0,(
MAX('3ª EVA '!BE31,'3ª EVA '!BF31)),"")</f>
        <v>0</v>
      </c>
      <c r="BF19" s="265"/>
      <c r="BG19" s="264">
        <f ca="1">IF(BG$4&gt;0,(
MAX('3ª EVA '!BG31,'3ª EVA '!BH31)),"")</f>
        <v>0</v>
      </c>
      <c r="BH19" s="265"/>
      <c r="BI19" s="264">
        <f ca="1">IF(BI$4&gt;0,(
MAX('3ª EVA '!BI31,'3ª EVA '!BJ31)),"")</f>
        <v>0</v>
      </c>
      <c r="BJ19" s="265"/>
      <c r="BK19" s="264" t="str">
        <f>IF(BK$4&gt;0,(
MAX('3ª EVA '!BK31,'3ª EVA '!BL31)),"")</f>
        <v/>
      </c>
      <c r="BL19" s="265"/>
      <c r="BM19" s="264" t="str">
        <f>IF(BM$4&gt;0,(
MAX('3ª EVA '!BM31,'3ª EVA '!BN31)),"")</f>
        <v/>
      </c>
      <c r="BN19" s="266"/>
      <c r="BO19" s="72">
        <f>IF(BO$5&gt;0,SUMPRODUCT(BP19:BZ19,$BP$4:BZ$4)/BO$5,)</f>
        <v>0</v>
      </c>
      <c r="BP19" s="264" t="str">
        <f>IF(BP$4&gt;0,(
MAX('3ª EVA '!BP31,'3ª EVA '!BQ31)),"")</f>
        <v/>
      </c>
      <c r="BQ19" s="265"/>
      <c r="BR19" s="264" t="str">
        <f>IF(BR$4&gt;0,(
MAX('3ª EVA '!BR31,'3ª EVA '!BS31)),"")</f>
        <v/>
      </c>
      <c r="BS19" s="265"/>
      <c r="BT19" s="264" t="str">
        <f>IF(BT$4&gt;0,(
MAX('3ª EVA '!BT31,'3ª EVA '!BU31)),"")</f>
        <v/>
      </c>
      <c r="BU19" s="265"/>
      <c r="BV19" s="264" t="str">
        <f>IF(BV$4&gt;0,(
MAX('3ª EVA '!BV31,'3ª EVA '!BW31)),"")</f>
        <v/>
      </c>
      <c r="BW19" s="265"/>
      <c r="BX19" s="264" t="str">
        <f>IF(BX$4&gt;0,(
MAX('3ª EVA '!BX31,'3ª EVA '!BY31)),"")</f>
        <v/>
      </c>
      <c r="BY19" s="265"/>
      <c r="BZ19" s="264" t="str">
        <f>IF(BZ$4&gt;0,(
MAX('3ª EVA '!BZ31,'3ª EVA '!CA31)),"")</f>
        <v/>
      </c>
      <c r="CA19" s="266"/>
      <c r="CB19" s="71">
        <f t="shared" ca="1" si="6"/>
        <v>0</v>
      </c>
    </row>
    <row r="20" spans="1:80" ht="18" x14ac:dyDescent="0.25">
      <c r="A20" s="65">
        <v>0</v>
      </c>
      <c r="B20" s="72">
        <f ca="1">IF(B$5&gt;0,SUMPRODUCT(C20:M20,C$4:$M$4)/B$5,)</f>
        <v>0</v>
      </c>
      <c r="C20" s="264">
        <f ca="1">IF(C$4&gt;0,(
MAX('3ª EVA '!C32,'3ª EVA '!D32)),"")</f>
        <v>0</v>
      </c>
      <c r="D20" s="265"/>
      <c r="E20" s="264">
        <f ca="1">IF(E$4&gt;0,(
MAX('3ª EVA '!E32,'3ª EVA '!F32)),"")</f>
        <v>0</v>
      </c>
      <c r="F20" s="265"/>
      <c r="G20" s="264">
        <f ca="1">IF(G$4&gt;0,(
MAX('3ª EVA '!G32,'3ª EVA '!H32)),"")</f>
        <v>0</v>
      </c>
      <c r="H20" s="265"/>
      <c r="I20" s="264">
        <f ca="1">IF(I$4&gt;0,(
MAX('3ª EVA '!I32,'3ª EVA '!J32)),"")</f>
        <v>0</v>
      </c>
      <c r="J20" s="265"/>
      <c r="K20" s="264">
        <f ca="1">IF(K$4&gt;0,(
MAX('3ª EVA '!K32,'3ª EVA '!L32)),"")</f>
        <v>0</v>
      </c>
      <c r="L20" s="265"/>
      <c r="M20" s="264" t="str">
        <f>IF(M$4&gt;0,(
MAX('3ª EVA '!M32,'3ª EVA '!N32)),"")</f>
        <v/>
      </c>
      <c r="N20" s="266"/>
      <c r="O20" s="72">
        <f ca="1">IF(O$5&gt;0,SUMPRODUCT(P20:Z20,$P$4:Z$4)/O$5,)</f>
        <v>0</v>
      </c>
      <c r="P20" s="264">
        <f ca="1">IF(P$4&gt;0,(
MAX('3ª EVA '!P32,'3ª EVA '!Q32)),"")</f>
        <v>0</v>
      </c>
      <c r="Q20" s="265"/>
      <c r="R20" s="264">
        <f ca="1">IF(R$4&gt;0,(
MAX('3ª EVA '!R32,'3ª EVA '!S32)),"")</f>
        <v>0</v>
      </c>
      <c r="S20" s="265"/>
      <c r="T20" s="264">
        <f ca="1">IF(T$4&gt;0,(
MAX('3ª EVA '!T32,'3ª EVA '!U32)),"")</f>
        <v>0</v>
      </c>
      <c r="U20" s="265"/>
      <c r="V20" s="264">
        <f ca="1">IF(V$4&gt;0,(
MAX('3ª EVA '!V32,'3ª EVA '!W32)),"")</f>
        <v>0</v>
      </c>
      <c r="W20" s="265"/>
      <c r="X20" s="264">
        <f ca="1">IF(X$4&gt;0,(
MAX('3ª EVA '!X32,'3ª EVA '!Y32)),"")</f>
        <v>0</v>
      </c>
      <c r="Y20" s="265"/>
      <c r="Z20" s="264" t="str">
        <f>IF(Z$4&gt;0,(
MAX('3ª EVA '!Z32,'3ª EVA '!AA32)),"")</f>
        <v/>
      </c>
      <c r="AA20" s="266"/>
      <c r="AB20" s="72">
        <f ca="1">IF(AB$5&gt;0,SUMPRODUCT(AC20:AM20,$AC$4:AM$4)/AB$5,)</f>
        <v>0</v>
      </c>
      <c r="AC20" s="264">
        <f ca="1">IF(AC$4&gt;0,(
MAX('3ª EVA '!AC32,'3ª EVA '!AD32)),"")</f>
        <v>0</v>
      </c>
      <c r="AD20" s="265"/>
      <c r="AE20" s="264" t="str">
        <f>IF(AE$4&gt;0,(
MAX('3ª EVA '!AE32,'3ª EVA '!AF32)),"")</f>
        <v/>
      </c>
      <c r="AF20" s="265"/>
      <c r="AG20" s="264">
        <f ca="1">IF(AG$4&gt;0,(
MAX('3ª EVA '!AG32,'3ª EVA '!AH32)),"")</f>
        <v>0</v>
      </c>
      <c r="AH20" s="265"/>
      <c r="AI20" s="264">
        <f ca="1">IF(AI$4&gt;0,(
MAX('3ª EVA '!AI32,'3ª EVA '!AJ32)),"")</f>
        <v>0</v>
      </c>
      <c r="AJ20" s="265"/>
      <c r="AK20" s="264">
        <f ca="1">IF(AK$4&gt;0,(
MAX('3ª EVA '!AK32,'3ª EVA '!AL32)),"")</f>
        <v>0</v>
      </c>
      <c r="AL20" s="265"/>
      <c r="AM20" s="264" t="str">
        <f>IF(AM$4&gt;0,(
MAX('3ª EVA '!AM32,'3ª EVA '!AN32)),"")</f>
        <v/>
      </c>
      <c r="AN20" s="266"/>
      <c r="AO20" s="72">
        <f ca="1">IF(AO$5&gt;0,SUMPRODUCT(AP20:AZ20,$AP$4:AZ$4)/AO$5,)</f>
        <v>0</v>
      </c>
      <c r="AP20" s="264">
        <f ca="1">IF(AP$4&gt;0,(
MAX('3ª EVA '!AP32,'3ª EVA '!AQ32)),"")</f>
        <v>0</v>
      </c>
      <c r="AQ20" s="265"/>
      <c r="AR20" s="264">
        <f ca="1">IF(AR$4&gt;0,(
MAX('3ª EVA '!AR32,'3ª EVA '!AS32)),"")</f>
        <v>0</v>
      </c>
      <c r="AS20" s="265"/>
      <c r="AT20" s="264">
        <f ca="1">IF(AT$4&gt;0,(
MAX('3ª EVA '!AT32,'3ª EVA '!AU32)),"")</f>
        <v>0</v>
      </c>
      <c r="AU20" s="265"/>
      <c r="AV20" s="264">
        <f ca="1">IF(AV$4&gt;0,(
MAX('3ª EVA '!AV32,'3ª EVA '!AW32)),"")</f>
        <v>0</v>
      </c>
      <c r="AW20" s="265"/>
      <c r="AX20" s="264">
        <f ca="1">IF(AX$4&gt;0,(
MAX('3ª EVA '!AX32,'3ª EVA '!AY32)),"")</f>
        <v>0</v>
      </c>
      <c r="AY20" s="265"/>
      <c r="AZ20" s="264" t="str">
        <f>IF(AZ$4&gt;0,(
MAX('3ª EVA '!AZ32,'3ª EVA '!BA32)),"")</f>
        <v/>
      </c>
      <c r="BA20" s="266"/>
      <c r="BB20" s="72">
        <f ca="1">IF(BB$5&gt;0,SUMPRODUCT(BC20:BM20,$BC$4:BM$4)/BB$5,)</f>
        <v>0</v>
      </c>
      <c r="BC20" s="264">
        <f ca="1">IF(BC$4&gt;0,(
MAX('3ª EVA '!BC32,'3ª EVA '!BD32)),"")</f>
        <v>0</v>
      </c>
      <c r="BD20" s="265"/>
      <c r="BE20" s="264">
        <f ca="1">IF(BE$4&gt;0,(
MAX('3ª EVA '!BE32,'3ª EVA '!BF32)),"")</f>
        <v>0</v>
      </c>
      <c r="BF20" s="265"/>
      <c r="BG20" s="264">
        <f ca="1">IF(BG$4&gt;0,(
MAX('3ª EVA '!BG32,'3ª EVA '!BH32)),"")</f>
        <v>0</v>
      </c>
      <c r="BH20" s="265"/>
      <c r="BI20" s="264">
        <f ca="1">IF(BI$4&gt;0,(
MAX('3ª EVA '!BI32,'3ª EVA '!BJ32)),"")</f>
        <v>0</v>
      </c>
      <c r="BJ20" s="265"/>
      <c r="BK20" s="264" t="str">
        <f>IF(BK$4&gt;0,(
MAX('3ª EVA '!BK32,'3ª EVA '!BL32)),"")</f>
        <v/>
      </c>
      <c r="BL20" s="265"/>
      <c r="BM20" s="264" t="str">
        <f>IF(BM$4&gt;0,(
MAX('3ª EVA '!BM32,'3ª EVA '!BN32)),"")</f>
        <v/>
      </c>
      <c r="BN20" s="266"/>
      <c r="BO20" s="72">
        <f>IF(BO$5&gt;0,SUMPRODUCT(BP20:BZ20,$BP$4:BZ$4)/BO$5,)</f>
        <v>0</v>
      </c>
      <c r="BP20" s="264" t="str">
        <f>IF(BP$4&gt;0,(
MAX('3ª EVA '!BP32,'3ª EVA '!BQ32)),"")</f>
        <v/>
      </c>
      <c r="BQ20" s="265"/>
      <c r="BR20" s="264" t="str">
        <f>IF(BR$4&gt;0,(
MAX('3ª EVA '!BR32,'3ª EVA '!BS32)),"")</f>
        <v/>
      </c>
      <c r="BS20" s="265"/>
      <c r="BT20" s="264" t="str">
        <f>IF(BT$4&gt;0,(
MAX('3ª EVA '!BT32,'3ª EVA '!BU32)),"")</f>
        <v/>
      </c>
      <c r="BU20" s="265"/>
      <c r="BV20" s="264" t="str">
        <f>IF(BV$4&gt;0,(
MAX('3ª EVA '!BV32,'3ª EVA '!BW32)),"")</f>
        <v/>
      </c>
      <c r="BW20" s="265"/>
      <c r="BX20" s="264" t="str">
        <f>IF(BX$4&gt;0,(
MAX('3ª EVA '!BX32,'3ª EVA '!BY32)),"")</f>
        <v/>
      </c>
      <c r="BY20" s="265"/>
      <c r="BZ20" s="264" t="str">
        <f>IF(BZ$4&gt;0,(
MAX('3ª EVA '!BZ32,'3ª EVA '!CA32)),"")</f>
        <v/>
      </c>
      <c r="CA20" s="266"/>
      <c r="CB20" s="71">
        <f t="shared" ca="1" si="6"/>
        <v>0</v>
      </c>
    </row>
    <row r="21" spans="1:80" ht="18" x14ac:dyDescent="0.25">
      <c r="A21" s="65">
        <v>0</v>
      </c>
      <c r="B21" s="72">
        <f ca="1">IF(B$5&gt;0,SUMPRODUCT(C21:M21,C$4:$M$4)/B$5,)</f>
        <v>0</v>
      </c>
      <c r="C21" s="264">
        <f ca="1">IF(C$4&gt;0,(
MAX('3ª EVA '!C33,'3ª EVA '!D33)),"")</f>
        <v>0</v>
      </c>
      <c r="D21" s="265"/>
      <c r="E21" s="264">
        <f ca="1">IF(E$4&gt;0,(
MAX('3ª EVA '!E33,'3ª EVA '!F33)),"")</f>
        <v>0</v>
      </c>
      <c r="F21" s="265"/>
      <c r="G21" s="264">
        <f ca="1">IF(G$4&gt;0,(
MAX('3ª EVA '!G33,'3ª EVA '!H33)),"")</f>
        <v>0</v>
      </c>
      <c r="H21" s="265"/>
      <c r="I21" s="264">
        <f ca="1">IF(I$4&gt;0,(
MAX('3ª EVA '!I33,'3ª EVA '!J33)),"")</f>
        <v>0</v>
      </c>
      <c r="J21" s="265"/>
      <c r="K21" s="264">
        <f ca="1">IF(K$4&gt;0,(
MAX('3ª EVA '!K33,'3ª EVA '!L33)),"")</f>
        <v>0</v>
      </c>
      <c r="L21" s="265"/>
      <c r="M21" s="264" t="str">
        <f>IF(M$4&gt;0,(
MAX('3ª EVA '!M33,'3ª EVA '!N33)),"")</f>
        <v/>
      </c>
      <c r="N21" s="266"/>
      <c r="O21" s="72">
        <f ca="1">IF(O$5&gt;0,SUMPRODUCT(P21:Z21,$P$4:Z$4)/O$5,)</f>
        <v>0</v>
      </c>
      <c r="P21" s="264">
        <f ca="1">IF(P$4&gt;0,(
MAX('3ª EVA '!P33,'3ª EVA '!Q33)),"")</f>
        <v>0</v>
      </c>
      <c r="Q21" s="265"/>
      <c r="R21" s="264">
        <f ca="1">IF(R$4&gt;0,(
MAX('3ª EVA '!R33,'3ª EVA '!S33)),"")</f>
        <v>0</v>
      </c>
      <c r="S21" s="265"/>
      <c r="T21" s="264">
        <f ca="1">IF(T$4&gt;0,(
MAX('3ª EVA '!T33,'3ª EVA '!U33)),"")</f>
        <v>0</v>
      </c>
      <c r="U21" s="265"/>
      <c r="V21" s="264">
        <f ca="1">IF(V$4&gt;0,(
MAX('3ª EVA '!V33,'3ª EVA '!W33)),"")</f>
        <v>0</v>
      </c>
      <c r="W21" s="265"/>
      <c r="X21" s="264">
        <f ca="1">IF(X$4&gt;0,(
MAX('3ª EVA '!X33,'3ª EVA '!Y33)),"")</f>
        <v>0</v>
      </c>
      <c r="Y21" s="265"/>
      <c r="Z21" s="264" t="str">
        <f>IF(Z$4&gt;0,(
MAX('3ª EVA '!Z33,'3ª EVA '!AA33)),"")</f>
        <v/>
      </c>
      <c r="AA21" s="266"/>
      <c r="AB21" s="72">
        <f ca="1">IF(AB$5&gt;0,SUMPRODUCT(AC21:AM21,$AC$4:AM$4)/AB$5,)</f>
        <v>0</v>
      </c>
      <c r="AC21" s="264">
        <f ca="1">IF(AC$4&gt;0,(
MAX('3ª EVA '!AC33,'3ª EVA '!AD33)),"")</f>
        <v>0</v>
      </c>
      <c r="AD21" s="265"/>
      <c r="AE21" s="264" t="str">
        <f>IF(AE$4&gt;0,(
MAX('3ª EVA '!AE33,'3ª EVA '!AF33)),"")</f>
        <v/>
      </c>
      <c r="AF21" s="265"/>
      <c r="AG21" s="264">
        <f ca="1">IF(AG$4&gt;0,(
MAX('3ª EVA '!AG33,'3ª EVA '!AH33)),"")</f>
        <v>0</v>
      </c>
      <c r="AH21" s="265"/>
      <c r="AI21" s="264">
        <f ca="1">IF(AI$4&gt;0,(
MAX('3ª EVA '!AI33,'3ª EVA '!AJ33)),"")</f>
        <v>0</v>
      </c>
      <c r="AJ21" s="265"/>
      <c r="AK21" s="264">
        <f ca="1">IF(AK$4&gt;0,(
MAX('3ª EVA '!AK33,'3ª EVA '!AL33)),"")</f>
        <v>0</v>
      </c>
      <c r="AL21" s="265"/>
      <c r="AM21" s="264" t="str">
        <f>IF(AM$4&gt;0,(
MAX('3ª EVA '!AM33,'3ª EVA '!AN33)),"")</f>
        <v/>
      </c>
      <c r="AN21" s="266"/>
      <c r="AO21" s="72">
        <f ca="1">IF(AO$5&gt;0,SUMPRODUCT(AP21:AZ21,$AP$4:AZ$4)/AO$5,)</f>
        <v>0</v>
      </c>
      <c r="AP21" s="264">
        <f ca="1">IF(AP$4&gt;0,(
MAX('3ª EVA '!AP33,'3ª EVA '!AQ33)),"")</f>
        <v>0</v>
      </c>
      <c r="AQ21" s="265"/>
      <c r="AR21" s="264">
        <f ca="1">IF(AR$4&gt;0,(
MAX('3ª EVA '!AR33,'3ª EVA '!AS33)),"")</f>
        <v>0</v>
      </c>
      <c r="AS21" s="265"/>
      <c r="AT21" s="264">
        <f ca="1">IF(AT$4&gt;0,(
MAX('3ª EVA '!AT33,'3ª EVA '!AU33)),"")</f>
        <v>0</v>
      </c>
      <c r="AU21" s="265"/>
      <c r="AV21" s="264">
        <f ca="1">IF(AV$4&gt;0,(
MAX('3ª EVA '!AV33,'3ª EVA '!AW33)),"")</f>
        <v>0</v>
      </c>
      <c r="AW21" s="265"/>
      <c r="AX21" s="264">
        <f ca="1">IF(AX$4&gt;0,(
MAX('3ª EVA '!AX33,'3ª EVA '!AY33)),"")</f>
        <v>0</v>
      </c>
      <c r="AY21" s="265"/>
      <c r="AZ21" s="264" t="str">
        <f>IF(AZ$4&gt;0,(
MAX('3ª EVA '!AZ33,'3ª EVA '!BA33)),"")</f>
        <v/>
      </c>
      <c r="BA21" s="266"/>
      <c r="BB21" s="72">
        <f ca="1">IF(BB$5&gt;0,SUMPRODUCT(BC21:BM21,$BC$4:BM$4)/BB$5,)</f>
        <v>0</v>
      </c>
      <c r="BC21" s="264">
        <f ca="1">IF(BC$4&gt;0,(
MAX('3ª EVA '!BC33,'3ª EVA '!BD33)),"")</f>
        <v>0</v>
      </c>
      <c r="BD21" s="265"/>
      <c r="BE21" s="264">
        <f ca="1">IF(BE$4&gt;0,(
MAX('3ª EVA '!BE33,'3ª EVA '!BF33)),"")</f>
        <v>0</v>
      </c>
      <c r="BF21" s="265"/>
      <c r="BG21" s="264">
        <f ca="1">IF(BG$4&gt;0,(
MAX('3ª EVA '!BG33,'3ª EVA '!BH33)),"")</f>
        <v>0</v>
      </c>
      <c r="BH21" s="265"/>
      <c r="BI21" s="264">
        <f ca="1">IF(BI$4&gt;0,(
MAX('3ª EVA '!BI33,'3ª EVA '!BJ33)),"")</f>
        <v>0</v>
      </c>
      <c r="BJ21" s="265"/>
      <c r="BK21" s="264" t="str">
        <f>IF(BK$4&gt;0,(
MAX('3ª EVA '!BK33,'3ª EVA '!BL33)),"")</f>
        <v/>
      </c>
      <c r="BL21" s="265"/>
      <c r="BM21" s="264" t="str">
        <f>IF(BM$4&gt;0,(
MAX('3ª EVA '!BM33,'3ª EVA '!BN33)),"")</f>
        <v/>
      </c>
      <c r="BN21" s="266"/>
      <c r="BO21" s="72">
        <f>IF(BO$5&gt;0,SUMPRODUCT(BP21:BZ21,$BP$4:BZ$4)/BO$5,)</f>
        <v>0</v>
      </c>
      <c r="BP21" s="264" t="str">
        <f>IF(BP$4&gt;0,(
MAX('3ª EVA '!BP33,'3ª EVA '!BQ33)),"")</f>
        <v/>
      </c>
      <c r="BQ21" s="265"/>
      <c r="BR21" s="264" t="str">
        <f>IF(BR$4&gt;0,(
MAX('3ª EVA '!BR33,'3ª EVA '!BS33)),"")</f>
        <v/>
      </c>
      <c r="BS21" s="265"/>
      <c r="BT21" s="264" t="str">
        <f>IF(BT$4&gt;0,(
MAX('3ª EVA '!BT33,'3ª EVA '!BU33)),"")</f>
        <v/>
      </c>
      <c r="BU21" s="265"/>
      <c r="BV21" s="264" t="str">
        <f>IF(BV$4&gt;0,(
MAX('3ª EVA '!BV33,'3ª EVA '!BW33)),"")</f>
        <v/>
      </c>
      <c r="BW21" s="265"/>
      <c r="BX21" s="264" t="str">
        <f>IF(BX$4&gt;0,(
MAX('3ª EVA '!BX33,'3ª EVA '!BY33)),"")</f>
        <v/>
      </c>
      <c r="BY21" s="265"/>
      <c r="BZ21" s="264" t="str">
        <f>IF(BZ$4&gt;0,(
MAX('3ª EVA '!BZ33,'3ª EVA '!CA33)),"")</f>
        <v/>
      </c>
      <c r="CA21" s="266"/>
      <c r="CB21" s="71">
        <f t="shared" ca="1" si="6"/>
        <v>0</v>
      </c>
    </row>
    <row r="22" spans="1:80" ht="18" x14ac:dyDescent="0.25">
      <c r="A22" s="65">
        <v>0</v>
      </c>
      <c r="B22" s="72">
        <f ca="1">IF(B$5&gt;0,SUMPRODUCT(C22:M22,C$4:$M$4)/B$5,)</f>
        <v>0</v>
      </c>
      <c r="C22" s="264">
        <f ca="1">IF(C$4&gt;0,(
MAX('3ª EVA '!C34,'3ª EVA '!D34)),"")</f>
        <v>0</v>
      </c>
      <c r="D22" s="265"/>
      <c r="E22" s="264">
        <f ca="1">IF(E$4&gt;0,(
MAX('3ª EVA '!E34,'3ª EVA '!F34)),"")</f>
        <v>0</v>
      </c>
      <c r="F22" s="265"/>
      <c r="G22" s="264">
        <f ca="1">IF(G$4&gt;0,(
MAX('3ª EVA '!G34,'3ª EVA '!H34)),"")</f>
        <v>0</v>
      </c>
      <c r="H22" s="265"/>
      <c r="I22" s="264">
        <f ca="1">IF(I$4&gt;0,(
MAX('3ª EVA '!I34,'3ª EVA '!J34)),"")</f>
        <v>0</v>
      </c>
      <c r="J22" s="265"/>
      <c r="K22" s="264">
        <f ca="1">IF(K$4&gt;0,(
MAX('3ª EVA '!K34,'3ª EVA '!L34)),"")</f>
        <v>0</v>
      </c>
      <c r="L22" s="265"/>
      <c r="M22" s="264" t="str">
        <f>IF(M$4&gt;0,(
MAX('3ª EVA '!M34,'3ª EVA '!N34)),"")</f>
        <v/>
      </c>
      <c r="N22" s="266"/>
      <c r="O22" s="72">
        <f ca="1">IF(O$5&gt;0,SUMPRODUCT(P22:Z22,$P$4:Z$4)/O$5,)</f>
        <v>0</v>
      </c>
      <c r="P22" s="264">
        <f ca="1">IF(P$4&gt;0,(
MAX('3ª EVA '!P34,'3ª EVA '!Q34)),"")</f>
        <v>0</v>
      </c>
      <c r="Q22" s="265"/>
      <c r="R22" s="264">
        <f ca="1">IF(R$4&gt;0,(
MAX('3ª EVA '!R34,'3ª EVA '!S34)),"")</f>
        <v>0</v>
      </c>
      <c r="S22" s="265"/>
      <c r="T22" s="264">
        <f ca="1">IF(T$4&gt;0,(
MAX('3ª EVA '!T34,'3ª EVA '!U34)),"")</f>
        <v>0</v>
      </c>
      <c r="U22" s="265"/>
      <c r="V22" s="264">
        <f ca="1">IF(V$4&gt;0,(
MAX('3ª EVA '!V34,'3ª EVA '!W34)),"")</f>
        <v>0</v>
      </c>
      <c r="W22" s="265"/>
      <c r="X22" s="264">
        <f ca="1">IF(X$4&gt;0,(
MAX('3ª EVA '!X34,'3ª EVA '!Y34)),"")</f>
        <v>0</v>
      </c>
      <c r="Y22" s="265"/>
      <c r="Z22" s="264" t="str">
        <f>IF(Z$4&gt;0,(
MAX('3ª EVA '!Z34,'3ª EVA '!AA34)),"")</f>
        <v/>
      </c>
      <c r="AA22" s="266"/>
      <c r="AB22" s="72">
        <f ca="1">IF(AB$5&gt;0,SUMPRODUCT(AC22:AM22,$AC$4:AM$4)/AB$5,)</f>
        <v>0</v>
      </c>
      <c r="AC22" s="264">
        <f ca="1">IF(AC$4&gt;0,(
MAX('3ª EVA '!AC34,'3ª EVA '!AD34)),"")</f>
        <v>0</v>
      </c>
      <c r="AD22" s="265"/>
      <c r="AE22" s="264" t="str">
        <f>IF(AE$4&gt;0,(
MAX('3ª EVA '!AE34,'3ª EVA '!AF34)),"")</f>
        <v/>
      </c>
      <c r="AF22" s="265"/>
      <c r="AG22" s="264">
        <f ca="1">IF(AG$4&gt;0,(
MAX('3ª EVA '!AG34,'3ª EVA '!AH34)),"")</f>
        <v>0</v>
      </c>
      <c r="AH22" s="265"/>
      <c r="AI22" s="264">
        <f ca="1">IF(AI$4&gt;0,(
MAX('3ª EVA '!AI34,'3ª EVA '!AJ34)),"")</f>
        <v>0</v>
      </c>
      <c r="AJ22" s="265"/>
      <c r="AK22" s="264">
        <f ca="1">IF(AK$4&gt;0,(
MAX('3ª EVA '!AK34,'3ª EVA '!AL34)),"")</f>
        <v>0</v>
      </c>
      <c r="AL22" s="265"/>
      <c r="AM22" s="264" t="str">
        <f>IF(AM$4&gt;0,(
MAX('3ª EVA '!AM34,'3ª EVA '!AN34)),"")</f>
        <v/>
      </c>
      <c r="AN22" s="266"/>
      <c r="AO22" s="72">
        <f ca="1">IF(AO$5&gt;0,SUMPRODUCT(AP22:AZ22,$AP$4:AZ$4)/AO$5,)</f>
        <v>0</v>
      </c>
      <c r="AP22" s="264">
        <f ca="1">IF(AP$4&gt;0,(
MAX('3ª EVA '!AP34,'3ª EVA '!AQ34)),"")</f>
        <v>0</v>
      </c>
      <c r="AQ22" s="265"/>
      <c r="AR22" s="264">
        <f ca="1">IF(AR$4&gt;0,(
MAX('3ª EVA '!AR34,'3ª EVA '!AS34)),"")</f>
        <v>0</v>
      </c>
      <c r="AS22" s="265"/>
      <c r="AT22" s="264">
        <f ca="1">IF(AT$4&gt;0,(
MAX('3ª EVA '!AT34,'3ª EVA '!AU34)),"")</f>
        <v>0</v>
      </c>
      <c r="AU22" s="265"/>
      <c r="AV22" s="264">
        <f ca="1">IF(AV$4&gt;0,(
MAX('3ª EVA '!AV34,'3ª EVA '!AW34)),"")</f>
        <v>0</v>
      </c>
      <c r="AW22" s="265"/>
      <c r="AX22" s="264">
        <f ca="1">IF(AX$4&gt;0,(
MAX('3ª EVA '!AX34,'3ª EVA '!AY34)),"")</f>
        <v>0</v>
      </c>
      <c r="AY22" s="265"/>
      <c r="AZ22" s="264" t="str">
        <f>IF(AZ$4&gt;0,(
MAX('3ª EVA '!AZ34,'3ª EVA '!BA34)),"")</f>
        <v/>
      </c>
      <c r="BA22" s="266"/>
      <c r="BB22" s="72">
        <f ca="1">IF(BB$5&gt;0,SUMPRODUCT(BC22:BM22,$BC$4:BM$4)/BB$5,)</f>
        <v>0</v>
      </c>
      <c r="BC22" s="264">
        <f ca="1">IF(BC$4&gt;0,(
MAX('3ª EVA '!BC34,'3ª EVA '!BD34)),"")</f>
        <v>0</v>
      </c>
      <c r="BD22" s="265"/>
      <c r="BE22" s="264">
        <f ca="1">IF(BE$4&gt;0,(
MAX('3ª EVA '!BE34,'3ª EVA '!BF34)),"")</f>
        <v>0</v>
      </c>
      <c r="BF22" s="265"/>
      <c r="BG22" s="264">
        <f ca="1">IF(BG$4&gt;0,(
MAX('3ª EVA '!BG34,'3ª EVA '!BH34)),"")</f>
        <v>0</v>
      </c>
      <c r="BH22" s="265"/>
      <c r="BI22" s="264">
        <f ca="1">IF(BI$4&gt;0,(
MAX('3ª EVA '!BI34,'3ª EVA '!BJ34)),"")</f>
        <v>0</v>
      </c>
      <c r="BJ22" s="265"/>
      <c r="BK22" s="264" t="str">
        <f>IF(BK$4&gt;0,(
MAX('3ª EVA '!BK34,'3ª EVA '!BL34)),"")</f>
        <v/>
      </c>
      <c r="BL22" s="265"/>
      <c r="BM22" s="264" t="str">
        <f>IF(BM$4&gt;0,(
MAX('3ª EVA '!BM34,'3ª EVA '!BN34)),"")</f>
        <v/>
      </c>
      <c r="BN22" s="266"/>
      <c r="BO22" s="72">
        <f>IF(BO$5&gt;0,SUMPRODUCT(BP22:BZ22,$BP$4:BZ$4)/BO$5,)</f>
        <v>0</v>
      </c>
      <c r="BP22" s="264" t="str">
        <f>IF(BP$4&gt;0,(
MAX('3ª EVA '!BP34,'3ª EVA '!BQ34)),"")</f>
        <v/>
      </c>
      <c r="BQ22" s="265"/>
      <c r="BR22" s="264" t="str">
        <f>IF(BR$4&gt;0,(
MAX('3ª EVA '!BR34,'3ª EVA '!BS34)),"")</f>
        <v/>
      </c>
      <c r="BS22" s="265"/>
      <c r="BT22" s="264" t="str">
        <f>IF(BT$4&gt;0,(
MAX('3ª EVA '!BT34,'3ª EVA '!BU34)),"")</f>
        <v/>
      </c>
      <c r="BU22" s="265"/>
      <c r="BV22" s="264" t="str">
        <f>IF(BV$4&gt;0,(
MAX('3ª EVA '!BV34,'3ª EVA '!BW34)),"")</f>
        <v/>
      </c>
      <c r="BW22" s="265"/>
      <c r="BX22" s="264" t="str">
        <f>IF(BX$4&gt;0,(
MAX('3ª EVA '!BX34,'3ª EVA '!BY34)),"")</f>
        <v/>
      </c>
      <c r="BY22" s="265"/>
      <c r="BZ22" s="264" t="str">
        <f>IF(BZ$4&gt;0,(
MAX('3ª EVA '!BZ34,'3ª EVA '!CA34)),"")</f>
        <v/>
      </c>
      <c r="CA22" s="266"/>
      <c r="CB22" s="71">
        <f t="shared" ca="1" si="6"/>
        <v>0</v>
      </c>
    </row>
    <row r="23" spans="1:80" ht="18" x14ac:dyDescent="0.25">
      <c r="A23" s="65">
        <v>0</v>
      </c>
      <c r="B23" s="72">
        <f ca="1">IF(B$5&gt;0,SUMPRODUCT(C23:M23,C$4:$M$4)/B$5,)</f>
        <v>0</v>
      </c>
      <c r="C23" s="264">
        <f ca="1">IF(C$4&gt;0,(
MAX('3ª EVA '!C35,'3ª EVA '!D35)),"")</f>
        <v>0</v>
      </c>
      <c r="D23" s="265"/>
      <c r="E23" s="264">
        <f ca="1">IF(E$4&gt;0,(
MAX('3ª EVA '!E35,'3ª EVA '!F35)),"")</f>
        <v>0</v>
      </c>
      <c r="F23" s="265"/>
      <c r="G23" s="264">
        <f ca="1">IF(G$4&gt;0,(
MAX('3ª EVA '!G35,'3ª EVA '!H35)),"")</f>
        <v>0</v>
      </c>
      <c r="H23" s="265"/>
      <c r="I23" s="264">
        <f ca="1">IF(I$4&gt;0,(
MAX('3ª EVA '!I35,'3ª EVA '!J35)),"")</f>
        <v>0</v>
      </c>
      <c r="J23" s="265"/>
      <c r="K23" s="264">
        <f ca="1">IF(K$4&gt;0,(
MAX('3ª EVA '!K35,'3ª EVA '!L35)),"")</f>
        <v>0</v>
      </c>
      <c r="L23" s="265"/>
      <c r="M23" s="264" t="str">
        <f>IF(M$4&gt;0,(
MAX('3ª EVA '!M35,'3ª EVA '!N35)),"")</f>
        <v/>
      </c>
      <c r="N23" s="266"/>
      <c r="O23" s="72">
        <f ca="1">IF(O$5&gt;0,SUMPRODUCT(P23:Z23,$P$4:Z$4)/O$5,)</f>
        <v>0</v>
      </c>
      <c r="P23" s="264">
        <f ca="1">IF(P$4&gt;0,(
MAX('3ª EVA '!P35,'3ª EVA '!Q35)),"")</f>
        <v>0</v>
      </c>
      <c r="Q23" s="265"/>
      <c r="R23" s="264">
        <f ca="1">IF(R$4&gt;0,(
MAX('3ª EVA '!R35,'3ª EVA '!S35)),"")</f>
        <v>0</v>
      </c>
      <c r="S23" s="265"/>
      <c r="T23" s="264">
        <f ca="1">IF(T$4&gt;0,(
MAX('3ª EVA '!T35,'3ª EVA '!U35)),"")</f>
        <v>0</v>
      </c>
      <c r="U23" s="265"/>
      <c r="V23" s="264">
        <f ca="1">IF(V$4&gt;0,(
MAX('3ª EVA '!V35,'3ª EVA '!W35)),"")</f>
        <v>0</v>
      </c>
      <c r="W23" s="265"/>
      <c r="X23" s="264">
        <f ca="1">IF(X$4&gt;0,(
MAX('3ª EVA '!X35,'3ª EVA '!Y35)),"")</f>
        <v>0</v>
      </c>
      <c r="Y23" s="265"/>
      <c r="Z23" s="264" t="str">
        <f>IF(Z$4&gt;0,(
MAX('3ª EVA '!Z35,'3ª EVA '!AA35)),"")</f>
        <v/>
      </c>
      <c r="AA23" s="266"/>
      <c r="AB23" s="72">
        <f ca="1">IF(AB$5&gt;0,SUMPRODUCT(AC23:AM23,$AC$4:AM$4)/AB$5,)</f>
        <v>0</v>
      </c>
      <c r="AC23" s="264">
        <f ca="1">IF(AC$4&gt;0,(
MAX('3ª EVA '!AC35,'3ª EVA '!AD35)),"")</f>
        <v>0</v>
      </c>
      <c r="AD23" s="265"/>
      <c r="AE23" s="264" t="str">
        <f>IF(AE$4&gt;0,(
MAX('3ª EVA '!AE35,'3ª EVA '!AF35)),"")</f>
        <v/>
      </c>
      <c r="AF23" s="265"/>
      <c r="AG23" s="264">
        <f ca="1">IF(AG$4&gt;0,(
MAX('3ª EVA '!AG35,'3ª EVA '!AH35)),"")</f>
        <v>0</v>
      </c>
      <c r="AH23" s="265"/>
      <c r="AI23" s="264">
        <f ca="1">IF(AI$4&gt;0,(
MAX('3ª EVA '!AI35,'3ª EVA '!AJ35)),"")</f>
        <v>0</v>
      </c>
      <c r="AJ23" s="265"/>
      <c r="AK23" s="264">
        <f ca="1">IF(AK$4&gt;0,(
MAX('3ª EVA '!AK35,'3ª EVA '!AL35)),"")</f>
        <v>0</v>
      </c>
      <c r="AL23" s="265"/>
      <c r="AM23" s="264" t="str">
        <f>IF(AM$4&gt;0,(
MAX('3ª EVA '!AM35,'3ª EVA '!AN35)),"")</f>
        <v/>
      </c>
      <c r="AN23" s="266"/>
      <c r="AO23" s="72">
        <f ca="1">IF(AO$5&gt;0,SUMPRODUCT(AP23:AZ23,$AP$4:AZ$4)/AO$5,)</f>
        <v>0</v>
      </c>
      <c r="AP23" s="264">
        <f ca="1">IF(AP$4&gt;0,(
MAX('3ª EVA '!AP35,'3ª EVA '!AQ35)),"")</f>
        <v>0</v>
      </c>
      <c r="AQ23" s="265"/>
      <c r="AR23" s="264">
        <f ca="1">IF(AR$4&gt;0,(
MAX('3ª EVA '!AR35,'3ª EVA '!AS35)),"")</f>
        <v>0</v>
      </c>
      <c r="AS23" s="265"/>
      <c r="AT23" s="264">
        <f ca="1">IF(AT$4&gt;0,(
MAX('3ª EVA '!AT35,'3ª EVA '!AU35)),"")</f>
        <v>0</v>
      </c>
      <c r="AU23" s="265"/>
      <c r="AV23" s="264">
        <f ca="1">IF(AV$4&gt;0,(
MAX('3ª EVA '!AV35,'3ª EVA '!AW35)),"")</f>
        <v>0</v>
      </c>
      <c r="AW23" s="265"/>
      <c r="AX23" s="264">
        <f ca="1">IF(AX$4&gt;0,(
MAX('3ª EVA '!AX35,'3ª EVA '!AY35)),"")</f>
        <v>0</v>
      </c>
      <c r="AY23" s="265"/>
      <c r="AZ23" s="264" t="str">
        <f>IF(AZ$4&gt;0,(
MAX('3ª EVA '!AZ35,'3ª EVA '!BA35)),"")</f>
        <v/>
      </c>
      <c r="BA23" s="266"/>
      <c r="BB23" s="72">
        <f ca="1">IF(BB$5&gt;0,SUMPRODUCT(BC23:BM23,$BC$4:BM$4)/BB$5,)</f>
        <v>0</v>
      </c>
      <c r="BC23" s="264">
        <f ca="1">IF(BC$4&gt;0,(
MAX('3ª EVA '!BC35,'3ª EVA '!BD35)),"")</f>
        <v>0</v>
      </c>
      <c r="BD23" s="265"/>
      <c r="BE23" s="264">
        <f ca="1">IF(BE$4&gt;0,(
MAX('3ª EVA '!BE35,'3ª EVA '!BF35)),"")</f>
        <v>0</v>
      </c>
      <c r="BF23" s="265"/>
      <c r="BG23" s="264">
        <f ca="1">IF(BG$4&gt;0,(
MAX('3ª EVA '!BG35,'3ª EVA '!BH35)),"")</f>
        <v>0</v>
      </c>
      <c r="BH23" s="265"/>
      <c r="BI23" s="264">
        <f ca="1">IF(BI$4&gt;0,(
MAX('3ª EVA '!BI35,'3ª EVA '!BJ35)),"")</f>
        <v>0</v>
      </c>
      <c r="BJ23" s="265"/>
      <c r="BK23" s="264" t="str">
        <f>IF(BK$4&gt;0,(
MAX('3ª EVA '!BK35,'3ª EVA '!BL35)),"")</f>
        <v/>
      </c>
      <c r="BL23" s="265"/>
      <c r="BM23" s="264" t="str">
        <f>IF(BM$4&gt;0,(
MAX('3ª EVA '!BM35,'3ª EVA '!BN35)),"")</f>
        <v/>
      </c>
      <c r="BN23" s="266"/>
      <c r="BO23" s="72">
        <f>IF(BO$5&gt;0,SUMPRODUCT(BP23:BZ23,$BP$4:BZ$4)/BO$5,)</f>
        <v>0</v>
      </c>
      <c r="BP23" s="264" t="str">
        <f>IF(BP$4&gt;0,(
MAX('3ª EVA '!BP35,'3ª EVA '!BQ35)),"")</f>
        <v/>
      </c>
      <c r="BQ23" s="265"/>
      <c r="BR23" s="264" t="str">
        <f>IF(BR$4&gt;0,(
MAX('3ª EVA '!BR35,'3ª EVA '!BS35)),"")</f>
        <v/>
      </c>
      <c r="BS23" s="265"/>
      <c r="BT23" s="264" t="str">
        <f>IF(BT$4&gt;0,(
MAX('3ª EVA '!BT35,'3ª EVA '!BU35)),"")</f>
        <v/>
      </c>
      <c r="BU23" s="265"/>
      <c r="BV23" s="264" t="str">
        <f>IF(BV$4&gt;0,(
MAX('3ª EVA '!BV35,'3ª EVA '!BW35)),"")</f>
        <v/>
      </c>
      <c r="BW23" s="265"/>
      <c r="BX23" s="264" t="str">
        <f>IF(BX$4&gt;0,(
MAX('3ª EVA '!BX35,'3ª EVA '!BY35)),"")</f>
        <v/>
      </c>
      <c r="BY23" s="265"/>
      <c r="BZ23" s="264" t="str">
        <f>IF(BZ$4&gt;0,(
MAX('3ª EVA '!BZ35,'3ª EVA '!CA35)),"")</f>
        <v/>
      </c>
      <c r="CA23" s="266"/>
      <c r="CB23" s="71">
        <f t="shared" ca="1" si="6"/>
        <v>0</v>
      </c>
    </row>
    <row r="24" spans="1:80" ht="18" x14ac:dyDescent="0.25">
      <c r="A24" s="65">
        <v>0</v>
      </c>
      <c r="B24" s="72">
        <f ca="1">IF(B$5&gt;0,SUMPRODUCT(C24:M24,C$4:$M$4)/B$5,)</f>
        <v>0</v>
      </c>
      <c r="C24" s="264">
        <f ca="1">IF(C$4&gt;0,(
MAX('3ª EVA '!C36,'3ª EVA '!D36)),"")</f>
        <v>0</v>
      </c>
      <c r="D24" s="265"/>
      <c r="E24" s="264">
        <f ca="1">IF(E$4&gt;0,(
MAX('3ª EVA '!E36,'3ª EVA '!F36)),"")</f>
        <v>0</v>
      </c>
      <c r="F24" s="265"/>
      <c r="G24" s="264">
        <f ca="1">IF(G$4&gt;0,(
MAX('3ª EVA '!G36,'3ª EVA '!H36)),"")</f>
        <v>0</v>
      </c>
      <c r="H24" s="265"/>
      <c r="I24" s="264">
        <f ca="1">IF(I$4&gt;0,(
MAX('3ª EVA '!I36,'3ª EVA '!J36)),"")</f>
        <v>0</v>
      </c>
      <c r="J24" s="265"/>
      <c r="K24" s="264">
        <f ca="1">IF(K$4&gt;0,(
MAX('3ª EVA '!K36,'3ª EVA '!L36)),"")</f>
        <v>0</v>
      </c>
      <c r="L24" s="265"/>
      <c r="M24" s="264" t="str">
        <f>IF(M$4&gt;0,(
MAX('3ª EVA '!M36,'3ª EVA '!N36)),"")</f>
        <v/>
      </c>
      <c r="N24" s="266"/>
      <c r="O24" s="72">
        <f ca="1">IF(O$5&gt;0,SUMPRODUCT(P24:Z24,$P$4:Z$4)/O$5,)</f>
        <v>0</v>
      </c>
      <c r="P24" s="264">
        <f ca="1">IF(P$4&gt;0,(
MAX('3ª EVA '!P36,'3ª EVA '!Q36)),"")</f>
        <v>0</v>
      </c>
      <c r="Q24" s="265"/>
      <c r="R24" s="264">
        <f ca="1">IF(R$4&gt;0,(
MAX('3ª EVA '!R36,'3ª EVA '!S36)),"")</f>
        <v>0</v>
      </c>
      <c r="S24" s="265"/>
      <c r="T24" s="264">
        <f ca="1">IF(T$4&gt;0,(
MAX('3ª EVA '!T36,'3ª EVA '!U36)),"")</f>
        <v>0</v>
      </c>
      <c r="U24" s="265"/>
      <c r="V24" s="264">
        <f ca="1">IF(V$4&gt;0,(
MAX('3ª EVA '!V36,'3ª EVA '!W36)),"")</f>
        <v>0</v>
      </c>
      <c r="W24" s="265"/>
      <c r="X24" s="264">
        <f ca="1">IF(X$4&gt;0,(
MAX('3ª EVA '!X36,'3ª EVA '!Y36)),"")</f>
        <v>0</v>
      </c>
      <c r="Y24" s="265"/>
      <c r="Z24" s="264" t="str">
        <f>IF(Z$4&gt;0,(
MAX('3ª EVA '!Z36,'3ª EVA '!AA36)),"")</f>
        <v/>
      </c>
      <c r="AA24" s="266"/>
      <c r="AB24" s="72">
        <f ca="1">IF(AB$5&gt;0,SUMPRODUCT(AC24:AM24,$AC$4:AM$4)/AB$5,)</f>
        <v>0</v>
      </c>
      <c r="AC24" s="264">
        <f ca="1">IF(AC$4&gt;0,(
MAX('3ª EVA '!AC36,'3ª EVA '!AD36)),"")</f>
        <v>0</v>
      </c>
      <c r="AD24" s="265"/>
      <c r="AE24" s="264" t="str">
        <f>IF(AE$4&gt;0,(
MAX('3ª EVA '!AE36,'3ª EVA '!AF36)),"")</f>
        <v/>
      </c>
      <c r="AF24" s="265"/>
      <c r="AG24" s="264">
        <f ca="1">IF(AG$4&gt;0,(
MAX('3ª EVA '!AG36,'3ª EVA '!AH36)),"")</f>
        <v>0</v>
      </c>
      <c r="AH24" s="265"/>
      <c r="AI24" s="264">
        <f ca="1">IF(AI$4&gt;0,(
MAX('3ª EVA '!AI36,'3ª EVA '!AJ36)),"")</f>
        <v>0</v>
      </c>
      <c r="AJ24" s="265"/>
      <c r="AK24" s="264">
        <f ca="1">IF(AK$4&gt;0,(
MAX('3ª EVA '!AK36,'3ª EVA '!AL36)),"")</f>
        <v>0</v>
      </c>
      <c r="AL24" s="265"/>
      <c r="AM24" s="264" t="str">
        <f>IF(AM$4&gt;0,(
MAX('3ª EVA '!AM36,'3ª EVA '!AN36)),"")</f>
        <v/>
      </c>
      <c r="AN24" s="266"/>
      <c r="AO24" s="72">
        <f ca="1">IF(AO$5&gt;0,SUMPRODUCT(AP24:AZ24,$AP$4:AZ$4)/AO$5,)</f>
        <v>0</v>
      </c>
      <c r="AP24" s="264">
        <f ca="1">IF(AP$4&gt;0,(
MAX('3ª EVA '!AP36,'3ª EVA '!AQ36)),"")</f>
        <v>0</v>
      </c>
      <c r="AQ24" s="265"/>
      <c r="AR24" s="264">
        <f ca="1">IF(AR$4&gt;0,(
MAX('3ª EVA '!AR36,'3ª EVA '!AS36)),"")</f>
        <v>0</v>
      </c>
      <c r="AS24" s="265"/>
      <c r="AT24" s="264">
        <f ca="1">IF(AT$4&gt;0,(
MAX('3ª EVA '!AT36,'3ª EVA '!AU36)),"")</f>
        <v>0</v>
      </c>
      <c r="AU24" s="265"/>
      <c r="AV24" s="264">
        <f ca="1">IF(AV$4&gt;0,(
MAX('3ª EVA '!AV36,'3ª EVA '!AW36)),"")</f>
        <v>0</v>
      </c>
      <c r="AW24" s="265"/>
      <c r="AX24" s="264">
        <f ca="1">IF(AX$4&gt;0,(
MAX('3ª EVA '!AX36,'3ª EVA '!AY36)),"")</f>
        <v>0</v>
      </c>
      <c r="AY24" s="265"/>
      <c r="AZ24" s="264" t="str">
        <f>IF(AZ$4&gt;0,(
MAX('3ª EVA '!AZ36,'3ª EVA '!BA36)),"")</f>
        <v/>
      </c>
      <c r="BA24" s="266"/>
      <c r="BB24" s="72">
        <f ca="1">IF(BB$5&gt;0,SUMPRODUCT(BC24:BM24,$BC$4:BM$4)/BB$5,)</f>
        <v>0</v>
      </c>
      <c r="BC24" s="264">
        <f ca="1">IF(BC$4&gt;0,(
MAX('3ª EVA '!BC36,'3ª EVA '!BD36)),"")</f>
        <v>0</v>
      </c>
      <c r="BD24" s="265"/>
      <c r="BE24" s="264">
        <f ca="1">IF(BE$4&gt;0,(
MAX('3ª EVA '!BE36,'3ª EVA '!BF36)),"")</f>
        <v>0</v>
      </c>
      <c r="BF24" s="265"/>
      <c r="BG24" s="264">
        <f ca="1">IF(BG$4&gt;0,(
MAX('3ª EVA '!BG36,'3ª EVA '!BH36)),"")</f>
        <v>0</v>
      </c>
      <c r="BH24" s="265"/>
      <c r="BI24" s="264">
        <f ca="1">IF(BI$4&gt;0,(
MAX('3ª EVA '!BI36,'3ª EVA '!BJ36)),"")</f>
        <v>0</v>
      </c>
      <c r="BJ24" s="265"/>
      <c r="BK24" s="264" t="str">
        <f>IF(BK$4&gt;0,(
MAX('3ª EVA '!BK36,'3ª EVA '!BL36)),"")</f>
        <v/>
      </c>
      <c r="BL24" s="265"/>
      <c r="BM24" s="264" t="str">
        <f>IF(BM$4&gt;0,(
MAX('3ª EVA '!BM36,'3ª EVA '!BN36)),"")</f>
        <v/>
      </c>
      <c r="BN24" s="266"/>
      <c r="BO24" s="72">
        <f>IF(BO$5&gt;0,SUMPRODUCT(BP24:BZ24,$BP$4:BZ$4)/BO$5,)</f>
        <v>0</v>
      </c>
      <c r="BP24" s="264" t="str">
        <f>IF(BP$4&gt;0,(
MAX('3ª EVA '!BP36,'3ª EVA '!BQ36)),"")</f>
        <v/>
      </c>
      <c r="BQ24" s="265"/>
      <c r="BR24" s="264" t="str">
        <f>IF(BR$4&gt;0,(
MAX('3ª EVA '!BR36,'3ª EVA '!BS36)),"")</f>
        <v/>
      </c>
      <c r="BS24" s="265"/>
      <c r="BT24" s="264" t="str">
        <f>IF(BT$4&gt;0,(
MAX('3ª EVA '!BT36,'3ª EVA '!BU36)),"")</f>
        <v/>
      </c>
      <c r="BU24" s="265"/>
      <c r="BV24" s="264" t="str">
        <f>IF(BV$4&gt;0,(
MAX('3ª EVA '!BV36,'3ª EVA '!BW36)),"")</f>
        <v/>
      </c>
      <c r="BW24" s="265"/>
      <c r="BX24" s="264" t="str">
        <f>IF(BX$4&gt;0,(
MAX('3ª EVA '!BX36,'3ª EVA '!BY36)),"")</f>
        <v/>
      </c>
      <c r="BY24" s="265"/>
      <c r="BZ24" s="264" t="str">
        <f>IF(BZ$4&gt;0,(
MAX('3ª EVA '!BZ36,'3ª EVA '!CA36)),"")</f>
        <v/>
      </c>
      <c r="CA24" s="266"/>
      <c r="CB24" s="71">
        <f t="shared" ca="1" si="6"/>
        <v>0</v>
      </c>
    </row>
    <row r="25" spans="1:80" ht="18" x14ac:dyDescent="0.25">
      <c r="A25" s="65">
        <v>0</v>
      </c>
      <c r="B25" s="72">
        <f ca="1">IF(B$5&gt;0,SUMPRODUCT(C25:M25,C$4:$M$4)/B$5,)</f>
        <v>0</v>
      </c>
      <c r="C25" s="264">
        <f ca="1">IF(C$4&gt;0,(
MAX('3ª EVA '!C37,'3ª EVA '!D37)),"")</f>
        <v>0</v>
      </c>
      <c r="D25" s="265"/>
      <c r="E25" s="264">
        <f ca="1">IF(E$4&gt;0,(
MAX('3ª EVA '!E37,'3ª EVA '!F37)),"")</f>
        <v>0</v>
      </c>
      <c r="F25" s="265"/>
      <c r="G25" s="264">
        <f ca="1">IF(G$4&gt;0,(
MAX('3ª EVA '!G37,'3ª EVA '!H37)),"")</f>
        <v>0</v>
      </c>
      <c r="H25" s="265"/>
      <c r="I25" s="264">
        <f ca="1">IF(I$4&gt;0,(
MAX('3ª EVA '!I37,'3ª EVA '!J37)),"")</f>
        <v>0</v>
      </c>
      <c r="J25" s="265"/>
      <c r="K25" s="264">
        <f ca="1">IF(K$4&gt;0,(
MAX('3ª EVA '!K37,'3ª EVA '!L37)),"")</f>
        <v>0</v>
      </c>
      <c r="L25" s="265"/>
      <c r="M25" s="264" t="str">
        <f>IF(M$4&gt;0,(
MAX('3ª EVA '!M37,'3ª EVA '!N37)),"")</f>
        <v/>
      </c>
      <c r="N25" s="266"/>
      <c r="O25" s="72">
        <f ca="1">IF(O$5&gt;0,SUMPRODUCT(P25:Z25,$P$4:Z$4)/O$5,)</f>
        <v>0</v>
      </c>
      <c r="P25" s="264">
        <f ca="1">IF(P$4&gt;0,(
MAX('3ª EVA '!P37,'3ª EVA '!Q37)),"")</f>
        <v>0</v>
      </c>
      <c r="Q25" s="265"/>
      <c r="R25" s="264">
        <f ca="1">IF(R$4&gt;0,(
MAX('3ª EVA '!R37,'3ª EVA '!S37)),"")</f>
        <v>0</v>
      </c>
      <c r="S25" s="265"/>
      <c r="T25" s="264">
        <f ca="1">IF(T$4&gt;0,(
MAX('3ª EVA '!T37,'3ª EVA '!U37)),"")</f>
        <v>0</v>
      </c>
      <c r="U25" s="265"/>
      <c r="V25" s="264">
        <f ca="1">IF(V$4&gt;0,(
MAX('3ª EVA '!V37,'3ª EVA '!W37)),"")</f>
        <v>0</v>
      </c>
      <c r="W25" s="265"/>
      <c r="X25" s="264">
        <f ca="1">IF(X$4&gt;0,(
MAX('3ª EVA '!X37,'3ª EVA '!Y37)),"")</f>
        <v>0</v>
      </c>
      <c r="Y25" s="265"/>
      <c r="Z25" s="264" t="str">
        <f>IF(Z$4&gt;0,(
MAX('3ª EVA '!Z37,'3ª EVA '!AA37)),"")</f>
        <v/>
      </c>
      <c r="AA25" s="266"/>
      <c r="AB25" s="72">
        <f ca="1">IF(AB$5&gt;0,SUMPRODUCT(AC25:AM25,$AC$4:AM$4)/AB$5,)</f>
        <v>0</v>
      </c>
      <c r="AC25" s="264">
        <f ca="1">IF(AC$4&gt;0,(
MAX('3ª EVA '!AC37,'3ª EVA '!AD37)),"")</f>
        <v>0</v>
      </c>
      <c r="AD25" s="265"/>
      <c r="AE25" s="264" t="str">
        <f>IF(AE$4&gt;0,(
MAX('3ª EVA '!AE37,'3ª EVA '!AF37)),"")</f>
        <v/>
      </c>
      <c r="AF25" s="265"/>
      <c r="AG25" s="264">
        <f ca="1">IF(AG$4&gt;0,(
MAX('3ª EVA '!AG37,'3ª EVA '!AH37)),"")</f>
        <v>0</v>
      </c>
      <c r="AH25" s="265"/>
      <c r="AI25" s="264">
        <f ca="1">IF(AI$4&gt;0,(
MAX('3ª EVA '!AI37,'3ª EVA '!AJ37)),"")</f>
        <v>0</v>
      </c>
      <c r="AJ25" s="265"/>
      <c r="AK25" s="264">
        <f ca="1">IF(AK$4&gt;0,(
MAX('3ª EVA '!AK37,'3ª EVA '!AL37)),"")</f>
        <v>0</v>
      </c>
      <c r="AL25" s="265"/>
      <c r="AM25" s="264" t="str">
        <f>IF(AM$4&gt;0,(
MAX('3ª EVA '!AM37,'3ª EVA '!AN37)),"")</f>
        <v/>
      </c>
      <c r="AN25" s="266"/>
      <c r="AO25" s="72">
        <f ca="1">IF(AO$5&gt;0,SUMPRODUCT(AP25:AZ25,$AP$4:AZ$4)/AO$5,)</f>
        <v>0</v>
      </c>
      <c r="AP25" s="264">
        <f ca="1">IF(AP$4&gt;0,(
MAX('3ª EVA '!AP37,'3ª EVA '!AQ37)),"")</f>
        <v>0</v>
      </c>
      <c r="AQ25" s="265"/>
      <c r="AR25" s="264">
        <f ca="1">IF(AR$4&gt;0,(
MAX('3ª EVA '!AR37,'3ª EVA '!AS37)),"")</f>
        <v>0</v>
      </c>
      <c r="AS25" s="265"/>
      <c r="AT25" s="264">
        <f ca="1">IF(AT$4&gt;0,(
MAX('3ª EVA '!AT37,'3ª EVA '!AU37)),"")</f>
        <v>0</v>
      </c>
      <c r="AU25" s="265"/>
      <c r="AV25" s="264">
        <f ca="1">IF(AV$4&gt;0,(
MAX('3ª EVA '!AV37,'3ª EVA '!AW37)),"")</f>
        <v>0</v>
      </c>
      <c r="AW25" s="265"/>
      <c r="AX25" s="264">
        <f ca="1">IF(AX$4&gt;0,(
MAX('3ª EVA '!AX37,'3ª EVA '!AY37)),"")</f>
        <v>0</v>
      </c>
      <c r="AY25" s="265"/>
      <c r="AZ25" s="264" t="str">
        <f>IF(AZ$4&gt;0,(
MAX('3ª EVA '!AZ37,'3ª EVA '!BA37)),"")</f>
        <v/>
      </c>
      <c r="BA25" s="266"/>
      <c r="BB25" s="72">
        <f ca="1">IF(BB$5&gt;0,SUMPRODUCT(BC25:BM25,$BC$4:BM$4)/BB$5,)</f>
        <v>0</v>
      </c>
      <c r="BC25" s="264">
        <f ca="1">IF(BC$4&gt;0,(
MAX('3ª EVA '!BC37,'3ª EVA '!BD37)),"")</f>
        <v>0</v>
      </c>
      <c r="BD25" s="265"/>
      <c r="BE25" s="264">
        <f ca="1">IF(BE$4&gt;0,(
MAX('3ª EVA '!BE37,'3ª EVA '!BF37)),"")</f>
        <v>0</v>
      </c>
      <c r="BF25" s="265"/>
      <c r="BG25" s="264">
        <f ca="1">IF(BG$4&gt;0,(
MAX('3ª EVA '!BG37,'3ª EVA '!BH37)),"")</f>
        <v>0</v>
      </c>
      <c r="BH25" s="265"/>
      <c r="BI25" s="264">
        <f ca="1">IF(BI$4&gt;0,(
MAX('3ª EVA '!BI37,'3ª EVA '!BJ37)),"")</f>
        <v>0</v>
      </c>
      <c r="BJ25" s="265"/>
      <c r="BK25" s="264" t="str">
        <f>IF(BK$4&gt;0,(
MAX('3ª EVA '!BK37,'3ª EVA '!BL37)),"")</f>
        <v/>
      </c>
      <c r="BL25" s="265"/>
      <c r="BM25" s="264" t="str">
        <f>IF(BM$4&gt;0,(
MAX('3ª EVA '!BM37,'3ª EVA '!BN37)),"")</f>
        <v/>
      </c>
      <c r="BN25" s="266"/>
      <c r="BO25" s="72">
        <f>IF(BO$5&gt;0,SUMPRODUCT(BP25:BZ25,$BP$4:BZ$4)/BO$5,)</f>
        <v>0</v>
      </c>
      <c r="BP25" s="264" t="str">
        <f>IF(BP$4&gt;0,(
MAX('3ª EVA '!BP37,'3ª EVA '!BQ37)),"")</f>
        <v/>
      </c>
      <c r="BQ25" s="265"/>
      <c r="BR25" s="264" t="str">
        <f>IF(BR$4&gt;0,(
MAX('3ª EVA '!BR37,'3ª EVA '!BS37)),"")</f>
        <v/>
      </c>
      <c r="BS25" s="265"/>
      <c r="BT25" s="264" t="str">
        <f>IF(BT$4&gt;0,(
MAX('3ª EVA '!BT37,'3ª EVA '!BU37)),"")</f>
        <v/>
      </c>
      <c r="BU25" s="265"/>
      <c r="BV25" s="264" t="str">
        <f>IF(BV$4&gt;0,(
MAX('3ª EVA '!BV37,'3ª EVA '!BW37)),"")</f>
        <v/>
      </c>
      <c r="BW25" s="265"/>
      <c r="BX25" s="264" t="str">
        <f>IF(BX$4&gt;0,(
MAX('3ª EVA '!BX37,'3ª EVA '!BY37)),"")</f>
        <v/>
      </c>
      <c r="BY25" s="265"/>
      <c r="BZ25" s="264" t="str">
        <f>IF(BZ$4&gt;0,(
MAX('3ª EVA '!BZ37,'3ª EVA '!CA37)),"")</f>
        <v/>
      </c>
      <c r="CA25" s="266"/>
      <c r="CB25" s="71">
        <f t="shared" ca="1" si="6"/>
        <v>0</v>
      </c>
    </row>
    <row r="26" spans="1:80" ht="18" x14ac:dyDescent="0.25">
      <c r="A26" s="65">
        <v>0</v>
      </c>
      <c r="B26" s="72">
        <f ca="1">IF(B$5&gt;0,SUMPRODUCT(C26:M26,C$4:$M$4)/B$5,)</f>
        <v>0</v>
      </c>
      <c r="C26" s="264">
        <f ca="1">IF(C$4&gt;0,(
MAX('3ª EVA '!C38,'3ª EVA '!D38)),"")</f>
        <v>0</v>
      </c>
      <c r="D26" s="265"/>
      <c r="E26" s="264">
        <f ca="1">IF(E$4&gt;0,(
MAX('3ª EVA '!E38,'3ª EVA '!F38)),"")</f>
        <v>0</v>
      </c>
      <c r="F26" s="265"/>
      <c r="G26" s="264">
        <f ca="1">IF(G$4&gt;0,(
MAX('3ª EVA '!G38,'3ª EVA '!H38)),"")</f>
        <v>0</v>
      </c>
      <c r="H26" s="265"/>
      <c r="I26" s="264">
        <f ca="1">IF(I$4&gt;0,(
MAX('3ª EVA '!I38,'3ª EVA '!J38)),"")</f>
        <v>0</v>
      </c>
      <c r="J26" s="265"/>
      <c r="K26" s="264">
        <f ca="1">IF(K$4&gt;0,(
MAX('3ª EVA '!K38,'3ª EVA '!L38)),"")</f>
        <v>0</v>
      </c>
      <c r="L26" s="265"/>
      <c r="M26" s="264" t="str">
        <f>IF(M$4&gt;0,(
MAX('3ª EVA '!M38,'3ª EVA '!N38)),"")</f>
        <v/>
      </c>
      <c r="N26" s="266"/>
      <c r="O26" s="72">
        <f ca="1">IF(O$5&gt;0,SUMPRODUCT(P26:Z26,$P$4:Z$4)/O$5,)</f>
        <v>0</v>
      </c>
      <c r="P26" s="264">
        <f ca="1">IF(P$4&gt;0,(
MAX('3ª EVA '!P38,'3ª EVA '!Q38)),"")</f>
        <v>0</v>
      </c>
      <c r="Q26" s="265"/>
      <c r="R26" s="264">
        <f ca="1">IF(R$4&gt;0,(
MAX('3ª EVA '!R38,'3ª EVA '!S38)),"")</f>
        <v>0</v>
      </c>
      <c r="S26" s="265"/>
      <c r="T26" s="264">
        <f ca="1">IF(T$4&gt;0,(
MAX('3ª EVA '!T38,'3ª EVA '!U38)),"")</f>
        <v>0</v>
      </c>
      <c r="U26" s="265"/>
      <c r="V26" s="264">
        <f ca="1">IF(V$4&gt;0,(
MAX('3ª EVA '!V38,'3ª EVA '!W38)),"")</f>
        <v>0</v>
      </c>
      <c r="W26" s="265"/>
      <c r="X26" s="264">
        <f ca="1">IF(X$4&gt;0,(
MAX('3ª EVA '!X38,'3ª EVA '!Y38)),"")</f>
        <v>0</v>
      </c>
      <c r="Y26" s="265"/>
      <c r="Z26" s="264" t="str">
        <f>IF(Z$4&gt;0,(
MAX('3ª EVA '!Z38,'3ª EVA '!AA38)),"")</f>
        <v/>
      </c>
      <c r="AA26" s="266"/>
      <c r="AB26" s="72">
        <f ca="1">IF(AB$5&gt;0,SUMPRODUCT(AC26:AM26,$AC$4:AM$4)/AB$5,)</f>
        <v>0</v>
      </c>
      <c r="AC26" s="264">
        <f ca="1">IF(AC$4&gt;0,(
MAX('3ª EVA '!AC38,'3ª EVA '!AD38)),"")</f>
        <v>0</v>
      </c>
      <c r="AD26" s="265"/>
      <c r="AE26" s="264" t="str">
        <f>IF(AE$4&gt;0,(
MAX('3ª EVA '!AE38,'3ª EVA '!AF38)),"")</f>
        <v/>
      </c>
      <c r="AF26" s="265"/>
      <c r="AG26" s="264">
        <f ca="1">IF(AG$4&gt;0,(
MAX('3ª EVA '!AG38,'3ª EVA '!AH38)),"")</f>
        <v>0</v>
      </c>
      <c r="AH26" s="265"/>
      <c r="AI26" s="264">
        <f ca="1">IF(AI$4&gt;0,(
MAX('3ª EVA '!AI38,'3ª EVA '!AJ38)),"")</f>
        <v>0</v>
      </c>
      <c r="AJ26" s="265"/>
      <c r="AK26" s="264">
        <f ca="1">IF(AK$4&gt;0,(
MAX('3ª EVA '!AK38,'3ª EVA '!AL38)),"")</f>
        <v>0</v>
      </c>
      <c r="AL26" s="265"/>
      <c r="AM26" s="264" t="str">
        <f>IF(AM$4&gt;0,(
MAX('3ª EVA '!AM38,'3ª EVA '!AN38)),"")</f>
        <v/>
      </c>
      <c r="AN26" s="266"/>
      <c r="AO26" s="72">
        <f ca="1">IF(AO$5&gt;0,SUMPRODUCT(AP26:AZ26,$AP$4:AZ$4)/AO$5,)</f>
        <v>0</v>
      </c>
      <c r="AP26" s="264">
        <f ca="1">IF(AP$4&gt;0,(
MAX('3ª EVA '!AP38,'3ª EVA '!AQ38)),"")</f>
        <v>0</v>
      </c>
      <c r="AQ26" s="265"/>
      <c r="AR26" s="264">
        <f ca="1">IF(AR$4&gt;0,(
MAX('3ª EVA '!AR38,'3ª EVA '!AS38)),"")</f>
        <v>0</v>
      </c>
      <c r="AS26" s="265"/>
      <c r="AT26" s="264">
        <f ca="1">IF(AT$4&gt;0,(
MAX('3ª EVA '!AT38,'3ª EVA '!AU38)),"")</f>
        <v>0</v>
      </c>
      <c r="AU26" s="265"/>
      <c r="AV26" s="264">
        <f ca="1">IF(AV$4&gt;0,(
MAX('3ª EVA '!AV38,'3ª EVA '!AW38)),"")</f>
        <v>0</v>
      </c>
      <c r="AW26" s="265"/>
      <c r="AX26" s="264">
        <f ca="1">IF(AX$4&gt;0,(
MAX('3ª EVA '!AX38,'3ª EVA '!AY38)),"")</f>
        <v>0</v>
      </c>
      <c r="AY26" s="265"/>
      <c r="AZ26" s="264" t="str">
        <f>IF(AZ$4&gt;0,(
MAX('3ª EVA '!AZ38,'3ª EVA '!BA38)),"")</f>
        <v/>
      </c>
      <c r="BA26" s="266"/>
      <c r="BB26" s="72">
        <f ca="1">IF(BB$5&gt;0,SUMPRODUCT(BC26:BM26,$BC$4:BM$4)/BB$5,)</f>
        <v>0</v>
      </c>
      <c r="BC26" s="264">
        <f ca="1">IF(BC$4&gt;0,(
MAX('3ª EVA '!BC38,'3ª EVA '!BD38)),"")</f>
        <v>0</v>
      </c>
      <c r="BD26" s="265"/>
      <c r="BE26" s="264">
        <f ca="1">IF(BE$4&gt;0,(
MAX('3ª EVA '!BE38,'3ª EVA '!BF38)),"")</f>
        <v>0</v>
      </c>
      <c r="BF26" s="265"/>
      <c r="BG26" s="264">
        <f ca="1">IF(BG$4&gt;0,(
MAX('3ª EVA '!BG38,'3ª EVA '!BH38)),"")</f>
        <v>0</v>
      </c>
      <c r="BH26" s="265"/>
      <c r="BI26" s="264">
        <f ca="1">IF(BI$4&gt;0,(
MAX('3ª EVA '!BI38,'3ª EVA '!BJ38)),"")</f>
        <v>0</v>
      </c>
      <c r="BJ26" s="265"/>
      <c r="BK26" s="264" t="str">
        <f>IF(BK$4&gt;0,(
MAX('3ª EVA '!BK38,'3ª EVA '!BL38)),"")</f>
        <v/>
      </c>
      <c r="BL26" s="265"/>
      <c r="BM26" s="264" t="str">
        <f>IF(BM$4&gt;0,(
MAX('3ª EVA '!BM38,'3ª EVA '!BN38)),"")</f>
        <v/>
      </c>
      <c r="BN26" s="266"/>
      <c r="BO26" s="72">
        <f>IF(BO$5&gt;0,SUMPRODUCT(BP26:BZ26,$BP$4:BZ$4)/BO$5,)</f>
        <v>0</v>
      </c>
      <c r="BP26" s="264" t="str">
        <f>IF(BP$4&gt;0,(
MAX('3ª EVA '!BP38,'3ª EVA '!BQ38)),"")</f>
        <v/>
      </c>
      <c r="BQ26" s="265"/>
      <c r="BR26" s="264" t="str">
        <f>IF(BR$4&gt;0,(
MAX('3ª EVA '!BR38,'3ª EVA '!BS38)),"")</f>
        <v/>
      </c>
      <c r="BS26" s="265"/>
      <c r="BT26" s="264" t="str">
        <f>IF(BT$4&gt;0,(
MAX('3ª EVA '!BT38,'3ª EVA '!BU38)),"")</f>
        <v/>
      </c>
      <c r="BU26" s="265"/>
      <c r="BV26" s="264" t="str">
        <f>IF(BV$4&gt;0,(
MAX('3ª EVA '!BV38,'3ª EVA '!BW38)),"")</f>
        <v/>
      </c>
      <c r="BW26" s="265"/>
      <c r="BX26" s="264" t="str">
        <f>IF(BX$4&gt;0,(
MAX('3ª EVA '!BX38,'3ª EVA '!BY38)),"")</f>
        <v/>
      </c>
      <c r="BY26" s="265"/>
      <c r="BZ26" s="264" t="str">
        <f>IF(BZ$4&gt;0,(
MAX('3ª EVA '!BZ38,'3ª EVA '!CA38)),"")</f>
        <v/>
      </c>
      <c r="CA26" s="266"/>
      <c r="CB26" s="71">
        <f t="shared" ca="1" si="6"/>
        <v>0</v>
      </c>
    </row>
    <row r="27" spans="1:80" ht="18" x14ac:dyDescent="0.25">
      <c r="A27" s="65">
        <v>0</v>
      </c>
      <c r="B27" s="72">
        <f ca="1">IF(B$5&gt;0,SUMPRODUCT(C27:M27,C$4:$M$4)/B$5,)</f>
        <v>0</v>
      </c>
      <c r="C27" s="264">
        <f ca="1">IF(C$4&gt;0,(
MAX('3ª EVA '!C39,'3ª EVA '!D39)),"")</f>
        <v>0</v>
      </c>
      <c r="D27" s="265"/>
      <c r="E27" s="264">
        <f ca="1">IF(E$4&gt;0,(
MAX('3ª EVA '!E39,'3ª EVA '!F39)),"")</f>
        <v>0</v>
      </c>
      <c r="F27" s="265"/>
      <c r="G27" s="264">
        <f ca="1">IF(G$4&gt;0,(
MAX('3ª EVA '!G39,'3ª EVA '!H39)),"")</f>
        <v>0</v>
      </c>
      <c r="H27" s="265"/>
      <c r="I27" s="264">
        <f ca="1">IF(I$4&gt;0,(
MAX('3ª EVA '!I39,'3ª EVA '!J39)),"")</f>
        <v>0</v>
      </c>
      <c r="J27" s="265"/>
      <c r="K27" s="264">
        <f ca="1">IF(K$4&gt;0,(
MAX('3ª EVA '!K39,'3ª EVA '!L39)),"")</f>
        <v>0</v>
      </c>
      <c r="L27" s="265"/>
      <c r="M27" s="264" t="str">
        <f>IF(M$4&gt;0,(
MAX('3ª EVA '!M39,'3ª EVA '!N39)),"")</f>
        <v/>
      </c>
      <c r="N27" s="266"/>
      <c r="O27" s="72">
        <f ca="1">IF(O$5&gt;0,SUMPRODUCT(P27:Z27,$P$4:Z$4)/O$5,)</f>
        <v>0</v>
      </c>
      <c r="P27" s="264">
        <f ca="1">IF(P$4&gt;0,(
MAX('3ª EVA '!P39,'3ª EVA '!Q39)),"")</f>
        <v>0</v>
      </c>
      <c r="Q27" s="265"/>
      <c r="R27" s="264">
        <f ca="1">IF(R$4&gt;0,(
MAX('3ª EVA '!R39,'3ª EVA '!S39)),"")</f>
        <v>0</v>
      </c>
      <c r="S27" s="265"/>
      <c r="T27" s="264">
        <f ca="1">IF(T$4&gt;0,(
MAX('3ª EVA '!T39,'3ª EVA '!U39)),"")</f>
        <v>0</v>
      </c>
      <c r="U27" s="265"/>
      <c r="V27" s="264">
        <f ca="1">IF(V$4&gt;0,(
MAX('3ª EVA '!V39,'3ª EVA '!W39)),"")</f>
        <v>0</v>
      </c>
      <c r="W27" s="265"/>
      <c r="X27" s="264">
        <f ca="1">IF(X$4&gt;0,(
MAX('3ª EVA '!X39,'3ª EVA '!Y39)),"")</f>
        <v>0</v>
      </c>
      <c r="Y27" s="265"/>
      <c r="Z27" s="264" t="str">
        <f>IF(Z$4&gt;0,(
MAX('3ª EVA '!Z39,'3ª EVA '!AA39)),"")</f>
        <v/>
      </c>
      <c r="AA27" s="266"/>
      <c r="AB27" s="72">
        <f ca="1">IF(AB$5&gt;0,SUMPRODUCT(AC27:AM27,$AC$4:AM$4)/AB$5,)</f>
        <v>0</v>
      </c>
      <c r="AC27" s="264">
        <f ca="1">IF(AC$4&gt;0,(
MAX('3ª EVA '!AC39,'3ª EVA '!AD39)),"")</f>
        <v>0</v>
      </c>
      <c r="AD27" s="265"/>
      <c r="AE27" s="264" t="str">
        <f>IF(AE$4&gt;0,(
MAX('3ª EVA '!AE39,'3ª EVA '!AF39)),"")</f>
        <v/>
      </c>
      <c r="AF27" s="265"/>
      <c r="AG27" s="264">
        <f ca="1">IF(AG$4&gt;0,(
MAX('3ª EVA '!AG39,'3ª EVA '!AH39)),"")</f>
        <v>0</v>
      </c>
      <c r="AH27" s="265"/>
      <c r="AI27" s="264">
        <f ca="1">IF(AI$4&gt;0,(
MAX('3ª EVA '!AI39,'3ª EVA '!AJ39)),"")</f>
        <v>0</v>
      </c>
      <c r="AJ27" s="265"/>
      <c r="AK27" s="264">
        <f ca="1">IF(AK$4&gt;0,(
MAX('3ª EVA '!AK39,'3ª EVA '!AL39)),"")</f>
        <v>0</v>
      </c>
      <c r="AL27" s="265"/>
      <c r="AM27" s="264" t="str">
        <f>IF(AM$4&gt;0,(
MAX('3ª EVA '!AM39,'3ª EVA '!AN39)),"")</f>
        <v/>
      </c>
      <c r="AN27" s="266"/>
      <c r="AO27" s="72">
        <f ca="1">IF(AO$5&gt;0,SUMPRODUCT(AP27:AZ27,$AP$4:AZ$4)/AO$5,)</f>
        <v>0</v>
      </c>
      <c r="AP27" s="264">
        <f ca="1">IF(AP$4&gt;0,(
MAX('3ª EVA '!AP39,'3ª EVA '!AQ39)),"")</f>
        <v>0</v>
      </c>
      <c r="AQ27" s="265"/>
      <c r="AR27" s="264">
        <f ca="1">IF(AR$4&gt;0,(
MAX('3ª EVA '!AR39,'3ª EVA '!AS39)),"")</f>
        <v>0</v>
      </c>
      <c r="AS27" s="265"/>
      <c r="AT27" s="264">
        <f ca="1">IF(AT$4&gt;0,(
MAX('3ª EVA '!AT39,'3ª EVA '!AU39)),"")</f>
        <v>0</v>
      </c>
      <c r="AU27" s="265"/>
      <c r="AV27" s="264">
        <f ca="1">IF(AV$4&gt;0,(
MAX('3ª EVA '!AV39,'3ª EVA '!AW39)),"")</f>
        <v>0</v>
      </c>
      <c r="AW27" s="265"/>
      <c r="AX27" s="264">
        <f ca="1">IF(AX$4&gt;0,(
MAX('3ª EVA '!AX39,'3ª EVA '!AY39)),"")</f>
        <v>0</v>
      </c>
      <c r="AY27" s="265"/>
      <c r="AZ27" s="264" t="str">
        <f>IF(AZ$4&gt;0,(
MAX('3ª EVA '!AZ39,'3ª EVA '!BA39)),"")</f>
        <v/>
      </c>
      <c r="BA27" s="266"/>
      <c r="BB27" s="72">
        <f ca="1">IF(BB$5&gt;0,SUMPRODUCT(BC27:BM27,$BC$4:BM$4)/BB$5,)</f>
        <v>0</v>
      </c>
      <c r="BC27" s="264">
        <f ca="1">IF(BC$4&gt;0,(
MAX('3ª EVA '!BC39,'3ª EVA '!BD39)),"")</f>
        <v>0</v>
      </c>
      <c r="BD27" s="265"/>
      <c r="BE27" s="264">
        <f ca="1">IF(BE$4&gt;0,(
MAX('3ª EVA '!BE39,'3ª EVA '!BF39)),"")</f>
        <v>0</v>
      </c>
      <c r="BF27" s="265"/>
      <c r="BG27" s="264">
        <f ca="1">IF(BG$4&gt;0,(
MAX('3ª EVA '!BG39,'3ª EVA '!BH39)),"")</f>
        <v>0</v>
      </c>
      <c r="BH27" s="265"/>
      <c r="BI27" s="264">
        <f ca="1">IF(BI$4&gt;0,(
MAX('3ª EVA '!BI39,'3ª EVA '!BJ39)),"")</f>
        <v>0</v>
      </c>
      <c r="BJ27" s="265"/>
      <c r="BK27" s="264" t="str">
        <f>IF(BK$4&gt;0,(
MAX('3ª EVA '!BK39,'3ª EVA '!BL39)),"")</f>
        <v/>
      </c>
      <c r="BL27" s="265"/>
      <c r="BM27" s="264" t="str">
        <f>IF(BM$4&gt;0,(
MAX('3ª EVA '!BM39,'3ª EVA '!BN39)),"")</f>
        <v/>
      </c>
      <c r="BN27" s="266"/>
      <c r="BO27" s="72">
        <f>IF(BO$5&gt;0,SUMPRODUCT(BP27:BZ27,$BP$4:BZ$4)/BO$5,)</f>
        <v>0</v>
      </c>
      <c r="BP27" s="264" t="str">
        <f>IF(BP$4&gt;0,(
MAX('3ª EVA '!BP39,'3ª EVA '!BQ39)),"")</f>
        <v/>
      </c>
      <c r="BQ27" s="265"/>
      <c r="BR27" s="264" t="str">
        <f>IF(BR$4&gt;0,(
MAX('3ª EVA '!BR39,'3ª EVA '!BS39)),"")</f>
        <v/>
      </c>
      <c r="BS27" s="265"/>
      <c r="BT27" s="264" t="str">
        <f>IF(BT$4&gt;0,(
MAX('3ª EVA '!BT39,'3ª EVA '!BU39)),"")</f>
        <v/>
      </c>
      <c r="BU27" s="265"/>
      <c r="BV27" s="264" t="str">
        <f>IF(BV$4&gt;0,(
MAX('3ª EVA '!BV39,'3ª EVA '!BW39)),"")</f>
        <v/>
      </c>
      <c r="BW27" s="265"/>
      <c r="BX27" s="264" t="str">
        <f>IF(BX$4&gt;0,(
MAX('3ª EVA '!BX39,'3ª EVA '!BY39)),"")</f>
        <v/>
      </c>
      <c r="BY27" s="265"/>
      <c r="BZ27" s="264" t="str">
        <f>IF(BZ$4&gt;0,(
MAX('3ª EVA '!BZ39,'3ª EVA '!CA39)),"")</f>
        <v/>
      </c>
      <c r="CA27" s="266"/>
      <c r="CB27" s="71">
        <f t="shared" ca="1" si="6"/>
        <v>0</v>
      </c>
    </row>
    <row r="28" spans="1:80" ht="18" x14ac:dyDescent="0.25">
      <c r="A28" s="65">
        <v>0</v>
      </c>
      <c r="B28" s="72">
        <f ca="1">IF(B$5&gt;0,SUMPRODUCT(C28:M28,C$4:$M$4)/B$5,)</f>
        <v>0</v>
      </c>
      <c r="C28" s="264">
        <f ca="1">IF(C$4&gt;0,(
MAX('3ª EVA '!C40,'3ª EVA '!D40)),"")</f>
        <v>0</v>
      </c>
      <c r="D28" s="265"/>
      <c r="E28" s="264">
        <f ca="1">IF(E$4&gt;0,(
MAX('3ª EVA '!E40,'3ª EVA '!F40)),"")</f>
        <v>0</v>
      </c>
      <c r="F28" s="265"/>
      <c r="G28" s="264">
        <f ca="1">IF(G$4&gt;0,(
MAX('3ª EVA '!G40,'3ª EVA '!H40)),"")</f>
        <v>0</v>
      </c>
      <c r="H28" s="265"/>
      <c r="I28" s="264">
        <f ca="1">IF(I$4&gt;0,(
MAX('3ª EVA '!I40,'3ª EVA '!J40)),"")</f>
        <v>0</v>
      </c>
      <c r="J28" s="265"/>
      <c r="K28" s="264">
        <f ca="1">IF(K$4&gt;0,(
MAX('3ª EVA '!K40,'3ª EVA '!L40)),"")</f>
        <v>0</v>
      </c>
      <c r="L28" s="265"/>
      <c r="M28" s="264" t="str">
        <f>IF(M$4&gt;0,(
MAX('3ª EVA '!M40,'3ª EVA '!N40)),"")</f>
        <v/>
      </c>
      <c r="N28" s="266"/>
      <c r="O28" s="72">
        <f ca="1">IF(O$5&gt;0,SUMPRODUCT(P28:Z28,$P$4:Z$4)/O$5,)</f>
        <v>0</v>
      </c>
      <c r="P28" s="264">
        <f ca="1">IF(P$4&gt;0,(
MAX('3ª EVA '!P40,'3ª EVA '!Q40)),"")</f>
        <v>0</v>
      </c>
      <c r="Q28" s="265"/>
      <c r="R28" s="264">
        <f ca="1">IF(R$4&gt;0,(
MAX('3ª EVA '!R40,'3ª EVA '!S40)),"")</f>
        <v>0</v>
      </c>
      <c r="S28" s="265"/>
      <c r="T28" s="264">
        <f ca="1">IF(T$4&gt;0,(
MAX('3ª EVA '!T40,'3ª EVA '!U40)),"")</f>
        <v>0</v>
      </c>
      <c r="U28" s="265"/>
      <c r="V28" s="264">
        <f ca="1">IF(V$4&gt;0,(
MAX('3ª EVA '!V40,'3ª EVA '!W40)),"")</f>
        <v>0</v>
      </c>
      <c r="W28" s="265"/>
      <c r="X28" s="264">
        <f ca="1">IF(X$4&gt;0,(
MAX('3ª EVA '!X40,'3ª EVA '!Y40)),"")</f>
        <v>0</v>
      </c>
      <c r="Y28" s="265"/>
      <c r="Z28" s="264" t="str">
        <f>IF(Z$4&gt;0,(
MAX('3ª EVA '!Z40,'3ª EVA '!AA40)),"")</f>
        <v/>
      </c>
      <c r="AA28" s="266"/>
      <c r="AB28" s="72">
        <f ca="1">IF(AB$5&gt;0,SUMPRODUCT(AC28:AM28,$AC$4:AM$4)/AB$5,)</f>
        <v>0</v>
      </c>
      <c r="AC28" s="264">
        <f ca="1">IF(AC$4&gt;0,(
MAX('3ª EVA '!AC40,'3ª EVA '!AD40)),"")</f>
        <v>0</v>
      </c>
      <c r="AD28" s="265"/>
      <c r="AE28" s="264" t="str">
        <f>IF(AE$4&gt;0,(
MAX('3ª EVA '!AE40,'3ª EVA '!AF40)),"")</f>
        <v/>
      </c>
      <c r="AF28" s="265"/>
      <c r="AG28" s="264">
        <f ca="1">IF(AG$4&gt;0,(
MAX('3ª EVA '!AG40,'3ª EVA '!AH40)),"")</f>
        <v>0</v>
      </c>
      <c r="AH28" s="265"/>
      <c r="AI28" s="264">
        <f ca="1">IF(AI$4&gt;0,(
MAX('3ª EVA '!AI40,'3ª EVA '!AJ40)),"")</f>
        <v>0</v>
      </c>
      <c r="AJ28" s="265"/>
      <c r="AK28" s="264">
        <f ca="1">IF(AK$4&gt;0,(
MAX('3ª EVA '!AK40,'3ª EVA '!AL40)),"")</f>
        <v>0</v>
      </c>
      <c r="AL28" s="265"/>
      <c r="AM28" s="264" t="str">
        <f>IF(AM$4&gt;0,(
MAX('3ª EVA '!AM40,'3ª EVA '!AN40)),"")</f>
        <v/>
      </c>
      <c r="AN28" s="266"/>
      <c r="AO28" s="72">
        <f ca="1">IF(AO$5&gt;0,SUMPRODUCT(AP28:AZ28,$AP$4:AZ$4)/AO$5,)</f>
        <v>0</v>
      </c>
      <c r="AP28" s="264">
        <f ca="1">IF(AP$4&gt;0,(
MAX('3ª EVA '!AP40,'3ª EVA '!AQ40)),"")</f>
        <v>0</v>
      </c>
      <c r="AQ28" s="265"/>
      <c r="AR28" s="264">
        <f ca="1">IF(AR$4&gt;0,(
MAX('3ª EVA '!AR40,'3ª EVA '!AS40)),"")</f>
        <v>0</v>
      </c>
      <c r="AS28" s="265"/>
      <c r="AT28" s="264">
        <f ca="1">IF(AT$4&gt;0,(
MAX('3ª EVA '!AT40,'3ª EVA '!AU40)),"")</f>
        <v>0</v>
      </c>
      <c r="AU28" s="265"/>
      <c r="AV28" s="264">
        <f ca="1">IF(AV$4&gt;0,(
MAX('3ª EVA '!AV40,'3ª EVA '!AW40)),"")</f>
        <v>0</v>
      </c>
      <c r="AW28" s="265"/>
      <c r="AX28" s="264">
        <f ca="1">IF(AX$4&gt;0,(
MAX('3ª EVA '!AX40,'3ª EVA '!AY40)),"")</f>
        <v>0</v>
      </c>
      <c r="AY28" s="265"/>
      <c r="AZ28" s="264" t="str">
        <f>IF(AZ$4&gt;0,(
MAX('3ª EVA '!AZ40,'3ª EVA '!BA40)),"")</f>
        <v/>
      </c>
      <c r="BA28" s="266"/>
      <c r="BB28" s="72">
        <f ca="1">IF(BB$5&gt;0,SUMPRODUCT(BC28:BM28,$BC$4:BM$4)/BB$5,)</f>
        <v>0</v>
      </c>
      <c r="BC28" s="264">
        <f ca="1">IF(BC$4&gt;0,(
MAX('3ª EVA '!BC40,'3ª EVA '!BD40)),"")</f>
        <v>0</v>
      </c>
      <c r="BD28" s="265"/>
      <c r="BE28" s="264">
        <f ca="1">IF(BE$4&gt;0,(
MAX('3ª EVA '!BE40,'3ª EVA '!BF40)),"")</f>
        <v>0</v>
      </c>
      <c r="BF28" s="265"/>
      <c r="BG28" s="264">
        <f ca="1">IF(BG$4&gt;0,(
MAX('3ª EVA '!BG40,'3ª EVA '!BH40)),"")</f>
        <v>0</v>
      </c>
      <c r="BH28" s="265"/>
      <c r="BI28" s="264">
        <f ca="1">IF(BI$4&gt;0,(
MAX('3ª EVA '!BI40,'3ª EVA '!BJ40)),"")</f>
        <v>0</v>
      </c>
      <c r="BJ28" s="265"/>
      <c r="BK28" s="264" t="str">
        <f>IF(BK$4&gt;0,(
MAX('3ª EVA '!BK40,'3ª EVA '!BL40)),"")</f>
        <v/>
      </c>
      <c r="BL28" s="265"/>
      <c r="BM28" s="264" t="str">
        <f>IF(BM$4&gt;0,(
MAX('3ª EVA '!BM40,'3ª EVA '!BN40)),"")</f>
        <v/>
      </c>
      <c r="BN28" s="266"/>
      <c r="BO28" s="72">
        <f>IF(BO$5&gt;0,SUMPRODUCT(BP28:BZ28,$BP$4:BZ$4)/BO$5,)</f>
        <v>0</v>
      </c>
      <c r="BP28" s="264" t="str">
        <f>IF(BP$4&gt;0,(
MAX('3ª EVA '!BP40,'3ª EVA '!BQ40)),"")</f>
        <v/>
      </c>
      <c r="BQ28" s="265"/>
      <c r="BR28" s="264" t="str">
        <f>IF(BR$4&gt;0,(
MAX('3ª EVA '!BR40,'3ª EVA '!BS40)),"")</f>
        <v/>
      </c>
      <c r="BS28" s="265"/>
      <c r="BT28" s="264" t="str">
        <f>IF(BT$4&gt;0,(
MAX('3ª EVA '!BT40,'3ª EVA '!BU40)),"")</f>
        <v/>
      </c>
      <c r="BU28" s="265"/>
      <c r="BV28" s="264" t="str">
        <f>IF(BV$4&gt;0,(
MAX('3ª EVA '!BV40,'3ª EVA '!BW40)),"")</f>
        <v/>
      </c>
      <c r="BW28" s="265"/>
      <c r="BX28" s="264" t="str">
        <f>IF(BX$4&gt;0,(
MAX('3ª EVA '!BX40,'3ª EVA '!BY40)),"")</f>
        <v/>
      </c>
      <c r="BY28" s="265"/>
      <c r="BZ28" s="264" t="str">
        <f>IF(BZ$4&gt;0,(
MAX('3ª EVA '!BZ40,'3ª EVA '!CA40)),"")</f>
        <v/>
      </c>
      <c r="CA28" s="266"/>
      <c r="CB28" s="71">
        <f t="shared" ca="1" si="6"/>
        <v>0</v>
      </c>
    </row>
    <row r="29" spans="1:80" ht="18" x14ac:dyDescent="0.25">
      <c r="A29" s="65">
        <v>0</v>
      </c>
      <c r="B29" s="72">
        <f ca="1">IF(B$5&gt;0,SUMPRODUCT(C29:M29,C$4:$M$4)/B$5,)</f>
        <v>0</v>
      </c>
      <c r="C29" s="264">
        <f ca="1">IF(C$4&gt;0,(
MAX('3ª EVA '!C41,'3ª EVA '!D41)),"")</f>
        <v>0</v>
      </c>
      <c r="D29" s="265"/>
      <c r="E29" s="264">
        <f ca="1">IF(E$4&gt;0,(
MAX('3ª EVA '!E41,'3ª EVA '!F41)),"")</f>
        <v>0</v>
      </c>
      <c r="F29" s="265"/>
      <c r="G29" s="264">
        <f ca="1">IF(G$4&gt;0,(
MAX('3ª EVA '!G41,'3ª EVA '!H41)),"")</f>
        <v>0</v>
      </c>
      <c r="H29" s="265"/>
      <c r="I29" s="264">
        <f ca="1">IF(I$4&gt;0,(
MAX('3ª EVA '!I41,'3ª EVA '!J41)),"")</f>
        <v>0</v>
      </c>
      <c r="J29" s="265"/>
      <c r="K29" s="264">
        <f ca="1">IF(K$4&gt;0,(
MAX('3ª EVA '!K41,'3ª EVA '!L41)),"")</f>
        <v>0</v>
      </c>
      <c r="L29" s="265"/>
      <c r="M29" s="264" t="str">
        <f>IF(M$4&gt;0,(
MAX('3ª EVA '!M41,'3ª EVA '!N41)),"")</f>
        <v/>
      </c>
      <c r="N29" s="266"/>
      <c r="O29" s="72">
        <f ca="1">IF(O$5&gt;0,SUMPRODUCT(P29:Z29,$P$4:Z$4)/O$5,)</f>
        <v>0</v>
      </c>
      <c r="P29" s="264">
        <f ca="1">IF(P$4&gt;0,(
MAX('3ª EVA '!P41,'3ª EVA '!Q41)),"")</f>
        <v>0</v>
      </c>
      <c r="Q29" s="265"/>
      <c r="R29" s="264">
        <f ca="1">IF(R$4&gt;0,(
MAX('3ª EVA '!R41,'3ª EVA '!S41)),"")</f>
        <v>0</v>
      </c>
      <c r="S29" s="265"/>
      <c r="T29" s="264">
        <f ca="1">IF(T$4&gt;0,(
MAX('3ª EVA '!T41,'3ª EVA '!U41)),"")</f>
        <v>0</v>
      </c>
      <c r="U29" s="265"/>
      <c r="V29" s="264">
        <f ca="1">IF(V$4&gt;0,(
MAX('3ª EVA '!V41,'3ª EVA '!W41)),"")</f>
        <v>0</v>
      </c>
      <c r="W29" s="265"/>
      <c r="X29" s="264">
        <f ca="1">IF(X$4&gt;0,(
MAX('3ª EVA '!X41,'3ª EVA '!Y41)),"")</f>
        <v>0</v>
      </c>
      <c r="Y29" s="265"/>
      <c r="Z29" s="264" t="str">
        <f>IF(Z$4&gt;0,(
MAX('3ª EVA '!Z41,'3ª EVA '!AA41)),"")</f>
        <v/>
      </c>
      <c r="AA29" s="266"/>
      <c r="AB29" s="72">
        <f ca="1">IF(AB$5&gt;0,SUMPRODUCT(AC29:AM29,$AC$4:AM$4)/AB$5,)</f>
        <v>0</v>
      </c>
      <c r="AC29" s="264">
        <f ca="1">IF(AC$4&gt;0,(
MAX('3ª EVA '!AC41,'3ª EVA '!AD41)),"")</f>
        <v>0</v>
      </c>
      <c r="AD29" s="265"/>
      <c r="AE29" s="264" t="str">
        <f>IF(AE$4&gt;0,(
MAX('3ª EVA '!AE41,'3ª EVA '!AF41)),"")</f>
        <v/>
      </c>
      <c r="AF29" s="265"/>
      <c r="AG29" s="264">
        <f ca="1">IF(AG$4&gt;0,(
MAX('3ª EVA '!AG41,'3ª EVA '!AH41)),"")</f>
        <v>0</v>
      </c>
      <c r="AH29" s="265"/>
      <c r="AI29" s="264">
        <f ca="1">IF(AI$4&gt;0,(
MAX('3ª EVA '!AI41,'3ª EVA '!AJ41)),"")</f>
        <v>0</v>
      </c>
      <c r="AJ29" s="265"/>
      <c r="AK29" s="264">
        <f ca="1">IF(AK$4&gt;0,(
MAX('3ª EVA '!AK41,'3ª EVA '!AL41)),"")</f>
        <v>0</v>
      </c>
      <c r="AL29" s="265"/>
      <c r="AM29" s="264" t="str">
        <f>IF(AM$4&gt;0,(
MAX('3ª EVA '!AM41,'3ª EVA '!AN41)),"")</f>
        <v/>
      </c>
      <c r="AN29" s="266"/>
      <c r="AO29" s="72">
        <f ca="1">IF(AO$5&gt;0,SUMPRODUCT(AP29:AZ29,$AP$4:AZ$4)/AO$5,)</f>
        <v>0</v>
      </c>
      <c r="AP29" s="264">
        <f ca="1">IF(AP$4&gt;0,(
MAX('3ª EVA '!AP41,'3ª EVA '!AQ41)),"")</f>
        <v>0</v>
      </c>
      <c r="AQ29" s="265"/>
      <c r="AR29" s="264">
        <f ca="1">IF(AR$4&gt;0,(
MAX('3ª EVA '!AR41,'3ª EVA '!AS41)),"")</f>
        <v>0</v>
      </c>
      <c r="AS29" s="265"/>
      <c r="AT29" s="264">
        <f ca="1">IF(AT$4&gt;0,(
MAX('3ª EVA '!AT41,'3ª EVA '!AU41)),"")</f>
        <v>0</v>
      </c>
      <c r="AU29" s="265"/>
      <c r="AV29" s="264">
        <f ca="1">IF(AV$4&gt;0,(
MAX('3ª EVA '!AV41,'3ª EVA '!AW41)),"")</f>
        <v>0</v>
      </c>
      <c r="AW29" s="265"/>
      <c r="AX29" s="264">
        <f ca="1">IF(AX$4&gt;0,(
MAX('3ª EVA '!AX41,'3ª EVA '!AY41)),"")</f>
        <v>0</v>
      </c>
      <c r="AY29" s="265"/>
      <c r="AZ29" s="264" t="str">
        <f>IF(AZ$4&gt;0,(
MAX('3ª EVA '!AZ41,'3ª EVA '!BA41)),"")</f>
        <v/>
      </c>
      <c r="BA29" s="266"/>
      <c r="BB29" s="72">
        <f ca="1">IF(BB$5&gt;0,SUMPRODUCT(BC29:BM29,$BC$4:BM$4)/BB$5,)</f>
        <v>0</v>
      </c>
      <c r="BC29" s="264">
        <f ca="1">IF(BC$4&gt;0,(
MAX('3ª EVA '!BC41,'3ª EVA '!BD41)),"")</f>
        <v>0</v>
      </c>
      <c r="BD29" s="265"/>
      <c r="BE29" s="264">
        <f ca="1">IF(BE$4&gt;0,(
MAX('3ª EVA '!BE41,'3ª EVA '!BF41)),"")</f>
        <v>0</v>
      </c>
      <c r="BF29" s="265"/>
      <c r="BG29" s="264">
        <f ca="1">IF(BG$4&gt;0,(
MAX('3ª EVA '!BG41,'3ª EVA '!BH41)),"")</f>
        <v>0</v>
      </c>
      <c r="BH29" s="265"/>
      <c r="BI29" s="264">
        <f ca="1">IF(BI$4&gt;0,(
MAX('3ª EVA '!BI41,'3ª EVA '!BJ41)),"")</f>
        <v>0</v>
      </c>
      <c r="BJ29" s="265"/>
      <c r="BK29" s="264" t="str">
        <f>IF(BK$4&gt;0,(
MAX('3ª EVA '!BK41,'3ª EVA '!BL41)),"")</f>
        <v/>
      </c>
      <c r="BL29" s="265"/>
      <c r="BM29" s="264" t="str">
        <f>IF(BM$4&gt;0,(
MAX('3ª EVA '!BM41,'3ª EVA '!BN41)),"")</f>
        <v/>
      </c>
      <c r="BN29" s="266"/>
      <c r="BO29" s="72">
        <f>IF(BO$5&gt;0,SUMPRODUCT(BP29:BZ29,$BP$4:BZ$4)/BO$5,)</f>
        <v>0</v>
      </c>
      <c r="BP29" s="264" t="str">
        <f>IF(BP$4&gt;0,(
MAX('3ª EVA '!BP41,'3ª EVA '!BQ41)),"")</f>
        <v/>
      </c>
      <c r="BQ29" s="265"/>
      <c r="BR29" s="264" t="str">
        <f>IF(BR$4&gt;0,(
MAX('3ª EVA '!BR41,'3ª EVA '!BS41)),"")</f>
        <v/>
      </c>
      <c r="BS29" s="265"/>
      <c r="BT29" s="264" t="str">
        <f>IF(BT$4&gt;0,(
MAX('3ª EVA '!BT41,'3ª EVA '!BU41)),"")</f>
        <v/>
      </c>
      <c r="BU29" s="265"/>
      <c r="BV29" s="264" t="str">
        <f>IF(BV$4&gt;0,(
MAX('3ª EVA '!BV41,'3ª EVA '!BW41)),"")</f>
        <v/>
      </c>
      <c r="BW29" s="265"/>
      <c r="BX29" s="264" t="str">
        <f>IF(BX$4&gt;0,(
MAX('3ª EVA '!BX41,'3ª EVA '!BY41)),"")</f>
        <v/>
      </c>
      <c r="BY29" s="265"/>
      <c r="BZ29" s="264" t="str">
        <f>IF(BZ$4&gt;0,(
MAX('3ª EVA '!BZ41,'3ª EVA '!CA41)),"")</f>
        <v/>
      </c>
      <c r="CA29" s="266"/>
      <c r="CB29" s="71">
        <f t="shared" ca="1" si="6"/>
        <v>0</v>
      </c>
    </row>
    <row r="30" spans="1:80" ht="18" x14ac:dyDescent="0.25">
      <c r="A30" s="65">
        <v>0</v>
      </c>
      <c r="B30" s="72">
        <f ca="1">IF(B$5&gt;0,SUMPRODUCT(C30:M30,C$4:$M$4)/B$5,)</f>
        <v>0</v>
      </c>
      <c r="C30" s="264">
        <f ca="1">IF(C$4&gt;0,(
MAX('3ª EVA '!C42,'3ª EVA '!D42)),"")</f>
        <v>0</v>
      </c>
      <c r="D30" s="265"/>
      <c r="E30" s="264">
        <f ca="1">IF(E$4&gt;0,(
MAX('3ª EVA '!E42,'3ª EVA '!F42)),"")</f>
        <v>0</v>
      </c>
      <c r="F30" s="265"/>
      <c r="G30" s="264">
        <f ca="1">IF(G$4&gt;0,(
MAX('3ª EVA '!G42,'3ª EVA '!H42)),"")</f>
        <v>0</v>
      </c>
      <c r="H30" s="265"/>
      <c r="I30" s="264">
        <f ca="1">IF(I$4&gt;0,(
MAX('3ª EVA '!I42,'3ª EVA '!J42)),"")</f>
        <v>0</v>
      </c>
      <c r="J30" s="265"/>
      <c r="K30" s="264">
        <f ca="1">IF(K$4&gt;0,(
MAX('3ª EVA '!K42,'3ª EVA '!L42)),"")</f>
        <v>0</v>
      </c>
      <c r="L30" s="265"/>
      <c r="M30" s="264" t="str">
        <f>IF(M$4&gt;0,(
MAX('3ª EVA '!M42,'3ª EVA '!N42)),"")</f>
        <v/>
      </c>
      <c r="N30" s="266"/>
      <c r="O30" s="72">
        <f ca="1">IF(O$5&gt;0,SUMPRODUCT(P30:Z30,$P$4:Z$4)/O$5,)</f>
        <v>0</v>
      </c>
      <c r="P30" s="264">
        <f ca="1">IF(P$4&gt;0,(
MAX('3ª EVA '!P42,'3ª EVA '!Q42)),"")</f>
        <v>0</v>
      </c>
      <c r="Q30" s="265"/>
      <c r="R30" s="264">
        <f ca="1">IF(R$4&gt;0,(
MAX('3ª EVA '!R42,'3ª EVA '!S42)),"")</f>
        <v>0</v>
      </c>
      <c r="S30" s="265"/>
      <c r="T30" s="264">
        <f ca="1">IF(T$4&gt;0,(
MAX('3ª EVA '!T42,'3ª EVA '!U42)),"")</f>
        <v>0</v>
      </c>
      <c r="U30" s="265"/>
      <c r="V30" s="264">
        <f ca="1">IF(V$4&gt;0,(
MAX('3ª EVA '!V42,'3ª EVA '!W42)),"")</f>
        <v>0</v>
      </c>
      <c r="W30" s="265"/>
      <c r="X30" s="264">
        <f ca="1">IF(X$4&gt;0,(
MAX('3ª EVA '!X42,'3ª EVA '!Y42)),"")</f>
        <v>0</v>
      </c>
      <c r="Y30" s="265"/>
      <c r="Z30" s="264" t="str">
        <f>IF(Z$4&gt;0,(
MAX('3ª EVA '!Z42,'3ª EVA '!AA42)),"")</f>
        <v/>
      </c>
      <c r="AA30" s="266"/>
      <c r="AB30" s="72">
        <f ca="1">IF(AB$5&gt;0,SUMPRODUCT(AC30:AM30,$AC$4:AM$4)/AB$5,)</f>
        <v>0</v>
      </c>
      <c r="AC30" s="264">
        <f ca="1">IF(AC$4&gt;0,(
MAX('3ª EVA '!AC42,'3ª EVA '!AD42)),"")</f>
        <v>0</v>
      </c>
      <c r="AD30" s="265"/>
      <c r="AE30" s="264" t="str">
        <f>IF(AE$4&gt;0,(
MAX('3ª EVA '!AE42,'3ª EVA '!AF42)),"")</f>
        <v/>
      </c>
      <c r="AF30" s="265"/>
      <c r="AG30" s="264">
        <f ca="1">IF(AG$4&gt;0,(
MAX('3ª EVA '!AG42,'3ª EVA '!AH42)),"")</f>
        <v>0</v>
      </c>
      <c r="AH30" s="265"/>
      <c r="AI30" s="264">
        <f ca="1">IF(AI$4&gt;0,(
MAX('3ª EVA '!AI42,'3ª EVA '!AJ42)),"")</f>
        <v>0</v>
      </c>
      <c r="AJ30" s="265"/>
      <c r="AK30" s="264">
        <f ca="1">IF(AK$4&gt;0,(
MAX('3ª EVA '!AK42,'3ª EVA '!AL42)),"")</f>
        <v>0</v>
      </c>
      <c r="AL30" s="265"/>
      <c r="AM30" s="264" t="str">
        <f>IF(AM$4&gt;0,(
MAX('3ª EVA '!AM42,'3ª EVA '!AN42)),"")</f>
        <v/>
      </c>
      <c r="AN30" s="266"/>
      <c r="AO30" s="72">
        <f ca="1">IF(AO$5&gt;0,SUMPRODUCT(AP30:AZ30,$AP$4:AZ$4)/AO$5,)</f>
        <v>0</v>
      </c>
      <c r="AP30" s="264">
        <f ca="1">IF(AP$4&gt;0,(
MAX('3ª EVA '!AP42,'3ª EVA '!AQ42)),"")</f>
        <v>0</v>
      </c>
      <c r="AQ30" s="265"/>
      <c r="AR30" s="264">
        <f ca="1">IF(AR$4&gt;0,(
MAX('3ª EVA '!AR42,'3ª EVA '!AS42)),"")</f>
        <v>0</v>
      </c>
      <c r="AS30" s="265"/>
      <c r="AT30" s="264">
        <f ca="1">IF(AT$4&gt;0,(
MAX('3ª EVA '!AT42,'3ª EVA '!AU42)),"")</f>
        <v>0</v>
      </c>
      <c r="AU30" s="265"/>
      <c r="AV30" s="264">
        <f ca="1">IF(AV$4&gt;0,(
MAX('3ª EVA '!AV42,'3ª EVA '!AW42)),"")</f>
        <v>0</v>
      </c>
      <c r="AW30" s="265"/>
      <c r="AX30" s="264">
        <f ca="1">IF(AX$4&gt;0,(
MAX('3ª EVA '!AX42,'3ª EVA '!AY42)),"")</f>
        <v>0</v>
      </c>
      <c r="AY30" s="265"/>
      <c r="AZ30" s="264" t="str">
        <f>IF(AZ$4&gt;0,(
MAX('3ª EVA '!AZ42,'3ª EVA '!BA42)),"")</f>
        <v/>
      </c>
      <c r="BA30" s="266"/>
      <c r="BB30" s="72">
        <f ca="1">IF(BB$5&gt;0,SUMPRODUCT(BC30:BM30,$BC$4:BM$4)/BB$5,)</f>
        <v>0</v>
      </c>
      <c r="BC30" s="264">
        <f ca="1">IF(BC$4&gt;0,(
MAX('3ª EVA '!BC42,'3ª EVA '!BD42)),"")</f>
        <v>0</v>
      </c>
      <c r="BD30" s="265"/>
      <c r="BE30" s="264">
        <f ca="1">IF(BE$4&gt;0,(
MAX('3ª EVA '!BE42,'3ª EVA '!BF42)),"")</f>
        <v>0</v>
      </c>
      <c r="BF30" s="265"/>
      <c r="BG30" s="264">
        <f ca="1">IF(BG$4&gt;0,(
MAX('3ª EVA '!BG42,'3ª EVA '!BH42)),"")</f>
        <v>0</v>
      </c>
      <c r="BH30" s="265"/>
      <c r="BI30" s="264">
        <f ca="1">IF(BI$4&gt;0,(
MAX('3ª EVA '!BI42,'3ª EVA '!BJ42)),"")</f>
        <v>0</v>
      </c>
      <c r="BJ30" s="265"/>
      <c r="BK30" s="264" t="str">
        <f>IF(BK$4&gt;0,(
MAX('3ª EVA '!BK42,'3ª EVA '!BL42)),"")</f>
        <v/>
      </c>
      <c r="BL30" s="265"/>
      <c r="BM30" s="264" t="str">
        <f>IF(BM$4&gt;0,(
MAX('3ª EVA '!BM42,'3ª EVA '!BN42)),"")</f>
        <v/>
      </c>
      <c r="BN30" s="266"/>
      <c r="BO30" s="72">
        <f>IF(BO$5&gt;0,SUMPRODUCT(BP30:BZ30,$BP$4:BZ$4)/BO$5,)</f>
        <v>0</v>
      </c>
      <c r="BP30" s="264" t="str">
        <f>IF(BP$4&gt;0,(
MAX('3ª EVA '!BP42,'3ª EVA '!BQ42)),"")</f>
        <v/>
      </c>
      <c r="BQ30" s="265"/>
      <c r="BR30" s="264" t="str">
        <f>IF(BR$4&gt;0,(
MAX('3ª EVA '!BR42,'3ª EVA '!BS42)),"")</f>
        <v/>
      </c>
      <c r="BS30" s="265"/>
      <c r="BT30" s="264" t="str">
        <f>IF(BT$4&gt;0,(
MAX('3ª EVA '!BT42,'3ª EVA '!BU42)),"")</f>
        <v/>
      </c>
      <c r="BU30" s="265"/>
      <c r="BV30" s="264" t="str">
        <f>IF(BV$4&gt;0,(
MAX('3ª EVA '!BV42,'3ª EVA '!BW42)),"")</f>
        <v/>
      </c>
      <c r="BW30" s="265"/>
      <c r="BX30" s="264" t="str">
        <f>IF(BX$4&gt;0,(
MAX('3ª EVA '!BX42,'3ª EVA '!BY42)),"")</f>
        <v/>
      </c>
      <c r="BY30" s="265"/>
      <c r="BZ30" s="264" t="str">
        <f>IF(BZ$4&gt;0,(
MAX('3ª EVA '!BZ42,'3ª EVA '!CA42)),"")</f>
        <v/>
      </c>
      <c r="CA30" s="266"/>
      <c r="CB30" s="71">
        <f t="shared" ca="1" si="6"/>
        <v>0</v>
      </c>
    </row>
    <row r="31" spans="1:80" ht="18" x14ac:dyDescent="0.25">
      <c r="A31" s="65">
        <v>0</v>
      </c>
      <c r="B31" s="72">
        <f ca="1">IF(B$5&gt;0,SUMPRODUCT(C31:M31,C$4:$M$4)/B$5,)</f>
        <v>0</v>
      </c>
      <c r="C31" s="264">
        <f ca="1">IF(C$4&gt;0,(
MAX('3ª EVA '!C43,'3ª EVA '!D43)),"")</f>
        <v>0</v>
      </c>
      <c r="D31" s="265"/>
      <c r="E31" s="264">
        <f ca="1">IF(E$4&gt;0,(
MAX('3ª EVA '!E43,'3ª EVA '!F43)),"")</f>
        <v>0</v>
      </c>
      <c r="F31" s="265"/>
      <c r="G31" s="264">
        <f ca="1">IF(G$4&gt;0,(
MAX('3ª EVA '!G43,'3ª EVA '!H43)),"")</f>
        <v>0</v>
      </c>
      <c r="H31" s="265"/>
      <c r="I31" s="264">
        <f ca="1">IF(I$4&gt;0,(
MAX('3ª EVA '!I43,'3ª EVA '!J43)),"")</f>
        <v>0</v>
      </c>
      <c r="J31" s="265"/>
      <c r="K31" s="264">
        <f ca="1">IF(K$4&gt;0,(
MAX('3ª EVA '!K43,'3ª EVA '!L43)),"")</f>
        <v>0</v>
      </c>
      <c r="L31" s="265"/>
      <c r="M31" s="264" t="str">
        <f>IF(M$4&gt;0,(
MAX('3ª EVA '!M43,'3ª EVA '!N43)),"")</f>
        <v/>
      </c>
      <c r="N31" s="266"/>
      <c r="O31" s="72">
        <f ca="1">IF(O$5&gt;0,SUMPRODUCT(P31:Z31,$P$4:Z$4)/O$5,)</f>
        <v>0</v>
      </c>
      <c r="P31" s="264">
        <f ca="1">IF(P$4&gt;0,(
MAX('3ª EVA '!P43,'3ª EVA '!Q43)),"")</f>
        <v>0</v>
      </c>
      <c r="Q31" s="265"/>
      <c r="R31" s="264">
        <f ca="1">IF(R$4&gt;0,(
MAX('3ª EVA '!R43,'3ª EVA '!S43)),"")</f>
        <v>0</v>
      </c>
      <c r="S31" s="265"/>
      <c r="T31" s="264">
        <f ca="1">IF(T$4&gt;0,(
MAX('3ª EVA '!T43,'3ª EVA '!U43)),"")</f>
        <v>0</v>
      </c>
      <c r="U31" s="265"/>
      <c r="V31" s="264">
        <f ca="1">IF(V$4&gt;0,(
MAX('3ª EVA '!V43,'3ª EVA '!W43)),"")</f>
        <v>0</v>
      </c>
      <c r="W31" s="265"/>
      <c r="X31" s="264">
        <f ca="1">IF(X$4&gt;0,(
MAX('3ª EVA '!X43,'3ª EVA '!Y43)),"")</f>
        <v>0</v>
      </c>
      <c r="Y31" s="265"/>
      <c r="Z31" s="264" t="str">
        <f>IF(Z$4&gt;0,(
MAX('3ª EVA '!Z43,'3ª EVA '!AA43)),"")</f>
        <v/>
      </c>
      <c r="AA31" s="266"/>
      <c r="AB31" s="72">
        <f ca="1">IF(AB$5&gt;0,SUMPRODUCT(AC31:AM31,$AC$4:AM$4)/AB$5,)</f>
        <v>0</v>
      </c>
      <c r="AC31" s="264">
        <f ca="1">IF(AC$4&gt;0,(
MAX('3ª EVA '!AC43,'3ª EVA '!AD43)),"")</f>
        <v>0</v>
      </c>
      <c r="AD31" s="265"/>
      <c r="AE31" s="264" t="str">
        <f>IF(AE$4&gt;0,(
MAX('3ª EVA '!AE43,'3ª EVA '!AF43)),"")</f>
        <v/>
      </c>
      <c r="AF31" s="265"/>
      <c r="AG31" s="264">
        <f ca="1">IF(AG$4&gt;0,(
MAX('3ª EVA '!AG43,'3ª EVA '!AH43)),"")</f>
        <v>0</v>
      </c>
      <c r="AH31" s="265"/>
      <c r="AI31" s="264">
        <f ca="1">IF(AI$4&gt;0,(
MAX('3ª EVA '!AI43,'3ª EVA '!AJ43)),"")</f>
        <v>0</v>
      </c>
      <c r="AJ31" s="265"/>
      <c r="AK31" s="264">
        <f ca="1">IF(AK$4&gt;0,(
MAX('3ª EVA '!AK43,'3ª EVA '!AL43)),"")</f>
        <v>0</v>
      </c>
      <c r="AL31" s="265"/>
      <c r="AM31" s="264" t="str">
        <f>IF(AM$4&gt;0,(
MAX('3ª EVA '!AM43,'3ª EVA '!AN43)),"")</f>
        <v/>
      </c>
      <c r="AN31" s="266"/>
      <c r="AO31" s="72">
        <f ca="1">IF(AO$5&gt;0,SUMPRODUCT(AP31:AZ31,$AP$4:AZ$4)/AO$5,)</f>
        <v>0</v>
      </c>
      <c r="AP31" s="264">
        <f ca="1">IF(AP$4&gt;0,(
MAX('3ª EVA '!AP43,'3ª EVA '!AQ43)),"")</f>
        <v>0</v>
      </c>
      <c r="AQ31" s="265"/>
      <c r="AR31" s="264">
        <f ca="1">IF(AR$4&gt;0,(
MAX('3ª EVA '!AR43,'3ª EVA '!AS43)),"")</f>
        <v>0</v>
      </c>
      <c r="AS31" s="265"/>
      <c r="AT31" s="264">
        <f ca="1">IF(AT$4&gt;0,(
MAX('3ª EVA '!AT43,'3ª EVA '!AU43)),"")</f>
        <v>0</v>
      </c>
      <c r="AU31" s="265"/>
      <c r="AV31" s="264">
        <f ca="1">IF(AV$4&gt;0,(
MAX('3ª EVA '!AV43,'3ª EVA '!AW43)),"")</f>
        <v>0</v>
      </c>
      <c r="AW31" s="265"/>
      <c r="AX31" s="264">
        <f ca="1">IF(AX$4&gt;0,(
MAX('3ª EVA '!AX43,'3ª EVA '!AY43)),"")</f>
        <v>0</v>
      </c>
      <c r="AY31" s="265"/>
      <c r="AZ31" s="264" t="str">
        <f>IF(AZ$4&gt;0,(
MAX('3ª EVA '!AZ43,'3ª EVA '!BA43)),"")</f>
        <v/>
      </c>
      <c r="BA31" s="266"/>
      <c r="BB31" s="72">
        <f ca="1">IF(BB$5&gt;0,SUMPRODUCT(BC31:BM31,$BC$4:BM$4)/BB$5,)</f>
        <v>0</v>
      </c>
      <c r="BC31" s="264">
        <f ca="1">IF(BC$4&gt;0,(
MAX('3ª EVA '!BC43,'3ª EVA '!BD43)),"")</f>
        <v>0</v>
      </c>
      <c r="BD31" s="265"/>
      <c r="BE31" s="264">
        <f ca="1">IF(BE$4&gt;0,(
MAX('3ª EVA '!BE43,'3ª EVA '!BF43)),"")</f>
        <v>0</v>
      </c>
      <c r="BF31" s="265"/>
      <c r="BG31" s="264">
        <f ca="1">IF(BG$4&gt;0,(
MAX('3ª EVA '!BG43,'3ª EVA '!BH43)),"")</f>
        <v>0</v>
      </c>
      <c r="BH31" s="265"/>
      <c r="BI31" s="264">
        <f ca="1">IF(BI$4&gt;0,(
MAX('3ª EVA '!BI43,'3ª EVA '!BJ43)),"")</f>
        <v>0</v>
      </c>
      <c r="BJ31" s="265"/>
      <c r="BK31" s="264" t="str">
        <f>IF(BK$4&gt;0,(
MAX('3ª EVA '!BK43,'3ª EVA '!BL43)),"")</f>
        <v/>
      </c>
      <c r="BL31" s="265"/>
      <c r="BM31" s="264" t="str">
        <f>IF(BM$4&gt;0,(
MAX('3ª EVA '!BM43,'3ª EVA '!BN43)),"")</f>
        <v/>
      </c>
      <c r="BN31" s="266"/>
      <c r="BO31" s="72">
        <f>IF(BO$5&gt;0,SUMPRODUCT(BP31:BZ31,$BP$4:BZ$4)/BO$5,)</f>
        <v>0</v>
      </c>
      <c r="BP31" s="264" t="str">
        <f>IF(BP$4&gt;0,(
MAX('3ª EVA '!BP43,'3ª EVA '!BQ43)),"")</f>
        <v/>
      </c>
      <c r="BQ31" s="265"/>
      <c r="BR31" s="264" t="str">
        <f>IF(BR$4&gt;0,(
MAX('3ª EVA '!BR43,'3ª EVA '!BS43)),"")</f>
        <v/>
      </c>
      <c r="BS31" s="265"/>
      <c r="BT31" s="264" t="str">
        <f>IF(BT$4&gt;0,(
MAX('3ª EVA '!BT43,'3ª EVA '!BU43)),"")</f>
        <v/>
      </c>
      <c r="BU31" s="265"/>
      <c r="BV31" s="264" t="str">
        <f>IF(BV$4&gt;0,(
MAX('3ª EVA '!BV43,'3ª EVA '!BW43)),"")</f>
        <v/>
      </c>
      <c r="BW31" s="265"/>
      <c r="BX31" s="264" t="str">
        <f>IF(BX$4&gt;0,(
MAX('3ª EVA '!BX43,'3ª EVA '!BY43)),"")</f>
        <v/>
      </c>
      <c r="BY31" s="265"/>
      <c r="BZ31" s="264" t="str">
        <f>IF(BZ$4&gt;0,(
MAX('3ª EVA '!BZ43,'3ª EVA '!CA43)),"")</f>
        <v/>
      </c>
      <c r="CA31" s="266"/>
      <c r="CB31" s="71">
        <f t="shared" ca="1" si="6"/>
        <v>0</v>
      </c>
    </row>
    <row r="32" spans="1:80" ht="18" x14ac:dyDescent="0.25">
      <c r="A32" s="65">
        <v>0</v>
      </c>
      <c r="B32" s="72">
        <f ca="1">IF(B$5&gt;0,SUMPRODUCT(C32:M32,C$4:$M$4)/B$5,)</f>
        <v>0</v>
      </c>
      <c r="C32" s="264">
        <f ca="1">IF(C$4&gt;0,(
MAX('3ª EVA '!C44,'3ª EVA '!D44)),"")</f>
        <v>0</v>
      </c>
      <c r="D32" s="265"/>
      <c r="E32" s="264">
        <f ca="1">IF(E$4&gt;0,(
MAX('3ª EVA '!E44,'3ª EVA '!F44)),"")</f>
        <v>0</v>
      </c>
      <c r="F32" s="265"/>
      <c r="G32" s="264">
        <f ca="1">IF(G$4&gt;0,(
MAX('3ª EVA '!G44,'3ª EVA '!H44)),"")</f>
        <v>0</v>
      </c>
      <c r="H32" s="265"/>
      <c r="I32" s="264">
        <f ca="1">IF(I$4&gt;0,(
MAX('3ª EVA '!I44,'3ª EVA '!J44)),"")</f>
        <v>0</v>
      </c>
      <c r="J32" s="265"/>
      <c r="K32" s="264">
        <f ca="1">IF(K$4&gt;0,(
MAX('3ª EVA '!K44,'3ª EVA '!L44)),"")</f>
        <v>0</v>
      </c>
      <c r="L32" s="265"/>
      <c r="M32" s="264" t="str">
        <f>IF(M$4&gt;0,(
MAX('3ª EVA '!M44,'3ª EVA '!N44)),"")</f>
        <v/>
      </c>
      <c r="N32" s="266"/>
      <c r="O32" s="72">
        <f ca="1">IF(O$5&gt;0,SUMPRODUCT(P32:Z32,$P$4:Z$4)/O$5,)</f>
        <v>0</v>
      </c>
      <c r="P32" s="264">
        <f ca="1">IF(P$4&gt;0,(
MAX('3ª EVA '!P44,'3ª EVA '!Q44)),"")</f>
        <v>0</v>
      </c>
      <c r="Q32" s="265"/>
      <c r="R32" s="264">
        <f ca="1">IF(R$4&gt;0,(
MAX('3ª EVA '!R44,'3ª EVA '!S44)),"")</f>
        <v>0</v>
      </c>
      <c r="S32" s="265"/>
      <c r="T32" s="264">
        <f ca="1">IF(T$4&gt;0,(
MAX('3ª EVA '!T44,'3ª EVA '!U44)),"")</f>
        <v>0</v>
      </c>
      <c r="U32" s="265"/>
      <c r="V32" s="264">
        <f ca="1">IF(V$4&gt;0,(
MAX('3ª EVA '!V44,'3ª EVA '!W44)),"")</f>
        <v>0</v>
      </c>
      <c r="W32" s="265"/>
      <c r="X32" s="264">
        <f ca="1">IF(X$4&gt;0,(
MAX('3ª EVA '!X44,'3ª EVA '!Y44)),"")</f>
        <v>0</v>
      </c>
      <c r="Y32" s="265"/>
      <c r="Z32" s="264" t="str">
        <f>IF(Z$4&gt;0,(
MAX('3ª EVA '!Z44,'3ª EVA '!AA44)),"")</f>
        <v/>
      </c>
      <c r="AA32" s="266"/>
      <c r="AB32" s="72">
        <f ca="1">IF(AB$5&gt;0,SUMPRODUCT(AC32:AM32,$AC$4:AM$4)/AB$5,)</f>
        <v>0</v>
      </c>
      <c r="AC32" s="264">
        <f ca="1">IF(AC$4&gt;0,(
MAX('3ª EVA '!AC44,'3ª EVA '!AD44)),"")</f>
        <v>0</v>
      </c>
      <c r="AD32" s="265"/>
      <c r="AE32" s="264" t="str">
        <f>IF(AE$4&gt;0,(
MAX('3ª EVA '!AE44,'3ª EVA '!AF44)),"")</f>
        <v/>
      </c>
      <c r="AF32" s="265"/>
      <c r="AG32" s="264">
        <f ca="1">IF(AG$4&gt;0,(
MAX('3ª EVA '!AG44,'3ª EVA '!AH44)),"")</f>
        <v>0</v>
      </c>
      <c r="AH32" s="265"/>
      <c r="AI32" s="264">
        <f ca="1">IF(AI$4&gt;0,(
MAX('3ª EVA '!AI44,'3ª EVA '!AJ44)),"")</f>
        <v>0</v>
      </c>
      <c r="AJ32" s="265"/>
      <c r="AK32" s="264">
        <f ca="1">IF(AK$4&gt;0,(
MAX('3ª EVA '!AK44,'3ª EVA '!AL44)),"")</f>
        <v>0</v>
      </c>
      <c r="AL32" s="265"/>
      <c r="AM32" s="264" t="str">
        <f>IF(AM$4&gt;0,(
MAX('3ª EVA '!AM44,'3ª EVA '!AN44)),"")</f>
        <v/>
      </c>
      <c r="AN32" s="266"/>
      <c r="AO32" s="72">
        <f ca="1">IF(AO$5&gt;0,SUMPRODUCT(AP32:AZ32,$AP$4:AZ$4)/AO$5,)</f>
        <v>0</v>
      </c>
      <c r="AP32" s="264">
        <f ca="1">IF(AP$4&gt;0,(
MAX('3ª EVA '!AP44,'3ª EVA '!AQ44)),"")</f>
        <v>0</v>
      </c>
      <c r="AQ32" s="265"/>
      <c r="AR32" s="264">
        <f ca="1">IF(AR$4&gt;0,(
MAX('3ª EVA '!AR44,'3ª EVA '!AS44)),"")</f>
        <v>0</v>
      </c>
      <c r="AS32" s="265"/>
      <c r="AT32" s="264">
        <f ca="1">IF(AT$4&gt;0,(
MAX('3ª EVA '!AT44,'3ª EVA '!AU44)),"")</f>
        <v>0</v>
      </c>
      <c r="AU32" s="265"/>
      <c r="AV32" s="264">
        <f ca="1">IF(AV$4&gt;0,(
MAX('3ª EVA '!AV44,'3ª EVA '!AW44)),"")</f>
        <v>0</v>
      </c>
      <c r="AW32" s="265"/>
      <c r="AX32" s="264">
        <f ca="1">IF(AX$4&gt;0,(
MAX('3ª EVA '!AX44,'3ª EVA '!AY44)),"")</f>
        <v>0</v>
      </c>
      <c r="AY32" s="265"/>
      <c r="AZ32" s="264" t="str">
        <f>IF(AZ$4&gt;0,(
MAX('3ª EVA '!AZ44,'3ª EVA '!BA44)),"")</f>
        <v/>
      </c>
      <c r="BA32" s="266"/>
      <c r="BB32" s="72">
        <f ca="1">IF(BB$5&gt;0,SUMPRODUCT(BC32:BM32,$BC$4:BM$4)/BB$5,)</f>
        <v>0</v>
      </c>
      <c r="BC32" s="264">
        <f ca="1">IF(BC$4&gt;0,(
MAX('3ª EVA '!BC44,'3ª EVA '!BD44)),"")</f>
        <v>0</v>
      </c>
      <c r="BD32" s="265"/>
      <c r="BE32" s="264">
        <f ca="1">IF(BE$4&gt;0,(
MAX('3ª EVA '!BE44,'3ª EVA '!BF44)),"")</f>
        <v>0</v>
      </c>
      <c r="BF32" s="265"/>
      <c r="BG32" s="264">
        <f ca="1">IF(BG$4&gt;0,(
MAX('3ª EVA '!BG44,'3ª EVA '!BH44)),"")</f>
        <v>0</v>
      </c>
      <c r="BH32" s="265"/>
      <c r="BI32" s="264">
        <f ca="1">IF(BI$4&gt;0,(
MAX('3ª EVA '!BI44,'3ª EVA '!BJ44)),"")</f>
        <v>0</v>
      </c>
      <c r="BJ32" s="265"/>
      <c r="BK32" s="264" t="str">
        <f>IF(BK$4&gt;0,(
MAX('3ª EVA '!BK44,'3ª EVA '!BL44)),"")</f>
        <v/>
      </c>
      <c r="BL32" s="265"/>
      <c r="BM32" s="264" t="str">
        <f>IF(BM$4&gt;0,(
MAX('3ª EVA '!BM44,'3ª EVA '!BN44)),"")</f>
        <v/>
      </c>
      <c r="BN32" s="266"/>
      <c r="BO32" s="72">
        <f>IF(BO$5&gt;0,SUMPRODUCT(BP32:BZ32,$BP$4:BZ$4)/BO$5,)</f>
        <v>0</v>
      </c>
      <c r="BP32" s="264" t="str">
        <f>IF(BP$4&gt;0,(
MAX('3ª EVA '!BP44,'3ª EVA '!BQ44)),"")</f>
        <v/>
      </c>
      <c r="BQ32" s="265"/>
      <c r="BR32" s="264" t="str">
        <f>IF(BR$4&gt;0,(
MAX('3ª EVA '!BR44,'3ª EVA '!BS44)),"")</f>
        <v/>
      </c>
      <c r="BS32" s="265"/>
      <c r="BT32" s="264" t="str">
        <f>IF(BT$4&gt;0,(
MAX('3ª EVA '!BT44,'3ª EVA '!BU44)),"")</f>
        <v/>
      </c>
      <c r="BU32" s="265"/>
      <c r="BV32" s="264" t="str">
        <f>IF(BV$4&gt;0,(
MAX('3ª EVA '!BV44,'3ª EVA '!BW44)),"")</f>
        <v/>
      </c>
      <c r="BW32" s="265"/>
      <c r="BX32" s="264" t="str">
        <f>IF(BX$4&gt;0,(
MAX('3ª EVA '!BX44,'3ª EVA '!BY44)),"")</f>
        <v/>
      </c>
      <c r="BY32" s="265"/>
      <c r="BZ32" s="264" t="str">
        <f>IF(BZ$4&gt;0,(
MAX('3ª EVA '!BZ44,'3ª EVA '!CA44)),"")</f>
        <v/>
      </c>
      <c r="CA32" s="266"/>
      <c r="CB32" s="71">
        <f t="shared" ca="1" si="6"/>
        <v>0</v>
      </c>
    </row>
    <row r="33" spans="1:80" ht="18" x14ac:dyDescent="0.25">
      <c r="A33" s="65">
        <v>0</v>
      </c>
      <c r="B33" s="72">
        <f ca="1">IF(B$5&gt;0,SUMPRODUCT(C33:M33,C$4:$M$4)/B$5,)</f>
        <v>0</v>
      </c>
      <c r="C33" s="264">
        <f ca="1">IF(C$4&gt;0,(
MAX('3ª EVA '!C45,'3ª EVA '!D45)),"")</f>
        <v>0</v>
      </c>
      <c r="D33" s="265"/>
      <c r="E33" s="264">
        <f ca="1">IF(E$4&gt;0,(
MAX('3ª EVA '!E45,'3ª EVA '!F45)),"")</f>
        <v>0</v>
      </c>
      <c r="F33" s="265"/>
      <c r="G33" s="264">
        <f ca="1">IF(G$4&gt;0,(
MAX('3ª EVA '!G45,'3ª EVA '!H45)),"")</f>
        <v>0</v>
      </c>
      <c r="H33" s="265"/>
      <c r="I33" s="264">
        <f ca="1">IF(I$4&gt;0,(
MAX('3ª EVA '!I45,'3ª EVA '!J45)),"")</f>
        <v>0</v>
      </c>
      <c r="J33" s="265"/>
      <c r="K33" s="264">
        <f ca="1">IF(K$4&gt;0,(
MAX('3ª EVA '!K45,'3ª EVA '!L45)),"")</f>
        <v>0</v>
      </c>
      <c r="L33" s="265"/>
      <c r="M33" s="264" t="str">
        <f>IF(M$4&gt;0,(
MAX('3ª EVA '!M45,'3ª EVA '!N45)),"")</f>
        <v/>
      </c>
      <c r="N33" s="266"/>
      <c r="O33" s="72">
        <f ca="1">IF(O$5&gt;0,SUMPRODUCT(P33:Z33,$P$4:Z$4)/O$5,)</f>
        <v>0</v>
      </c>
      <c r="P33" s="264">
        <f ca="1">IF(P$4&gt;0,(
MAX('3ª EVA '!P45,'3ª EVA '!Q45)),"")</f>
        <v>0</v>
      </c>
      <c r="Q33" s="265"/>
      <c r="R33" s="264">
        <f ca="1">IF(R$4&gt;0,(
MAX('3ª EVA '!R45,'3ª EVA '!S45)),"")</f>
        <v>0</v>
      </c>
      <c r="S33" s="265"/>
      <c r="T33" s="264">
        <f ca="1">IF(T$4&gt;0,(
MAX('3ª EVA '!T45,'3ª EVA '!U45)),"")</f>
        <v>0</v>
      </c>
      <c r="U33" s="265"/>
      <c r="V33" s="264">
        <f ca="1">IF(V$4&gt;0,(
MAX('3ª EVA '!V45,'3ª EVA '!W45)),"")</f>
        <v>0</v>
      </c>
      <c r="W33" s="265"/>
      <c r="X33" s="264">
        <f ca="1">IF(X$4&gt;0,(
MAX('3ª EVA '!X45,'3ª EVA '!Y45)),"")</f>
        <v>0</v>
      </c>
      <c r="Y33" s="265"/>
      <c r="Z33" s="264" t="str">
        <f>IF(Z$4&gt;0,(
MAX('3ª EVA '!Z45,'3ª EVA '!AA45)),"")</f>
        <v/>
      </c>
      <c r="AA33" s="266"/>
      <c r="AB33" s="72">
        <f ca="1">IF(AB$5&gt;0,SUMPRODUCT(AC33:AM33,$AC$4:AM$4)/AB$5,)</f>
        <v>0</v>
      </c>
      <c r="AC33" s="264">
        <f ca="1">IF(AC$4&gt;0,(
MAX('3ª EVA '!AC45,'3ª EVA '!AD45)),"")</f>
        <v>0</v>
      </c>
      <c r="AD33" s="265"/>
      <c r="AE33" s="264" t="str">
        <f>IF(AE$4&gt;0,(
MAX('3ª EVA '!AE45,'3ª EVA '!AF45)),"")</f>
        <v/>
      </c>
      <c r="AF33" s="265"/>
      <c r="AG33" s="264">
        <f ca="1">IF(AG$4&gt;0,(
MAX('3ª EVA '!AG45,'3ª EVA '!AH45)),"")</f>
        <v>0</v>
      </c>
      <c r="AH33" s="265"/>
      <c r="AI33" s="264">
        <f ca="1">IF(AI$4&gt;0,(
MAX('3ª EVA '!AI45,'3ª EVA '!AJ45)),"")</f>
        <v>0</v>
      </c>
      <c r="AJ33" s="265"/>
      <c r="AK33" s="264">
        <f ca="1">IF(AK$4&gt;0,(
MAX('3ª EVA '!AK45,'3ª EVA '!AL45)),"")</f>
        <v>0</v>
      </c>
      <c r="AL33" s="265"/>
      <c r="AM33" s="264" t="str">
        <f>IF(AM$4&gt;0,(
MAX('3ª EVA '!AM45,'3ª EVA '!AN45)),"")</f>
        <v/>
      </c>
      <c r="AN33" s="266"/>
      <c r="AO33" s="72">
        <f ca="1">IF(AO$5&gt;0,SUMPRODUCT(AP33:AZ33,$AP$4:AZ$4)/AO$5,)</f>
        <v>0</v>
      </c>
      <c r="AP33" s="264">
        <f ca="1">IF(AP$4&gt;0,(
MAX('3ª EVA '!AP45,'3ª EVA '!AQ45)),"")</f>
        <v>0</v>
      </c>
      <c r="AQ33" s="265"/>
      <c r="AR33" s="264">
        <f ca="1">IF(AR$4&gt;0,(
MAX('3ª EVA '!AR45,'3ª EVA '!AS45)),"")</f>
        <v>0</v>
      </c>
      <c r="AS33" s="265"/>
      <c r="AT33" s="264">
        <f ca="1">IF(AT$4&gt;0,(
MAX('3ª EVA '!AT45,'3ª EVA '!AU45)),"")</f>
        <v>0</v>
      </c>
      <c r="AU33" s="265"/>
      <c r="AV33" s="264">
        <f ca="1">IF(AV$4&gt;0,(
MAX('3ª EVA '!AV45,'3ª EVA '!AW45)),"")</f>
        <v>0</v>
      </c>
      <c r="AW33" s="265"/>
      <c r="AX33" s="264">
        <f ca="1">IF(AX$4&gt;0,(
MAX('3ª EVA '!AX45,'3ª EVA '!AY45)),"")</f>
        <v>0</v>
      </c>
      <c r="AY33" s="265"/>
      <c r="AZ33" s="264" t="str">
        <f>IF(AZ$4&gt;0,(
MAX('3ª EVA '!AZ45,'3ª EVA '!BA45)),"")</f>
        <v/>
      </c>
      <c r="BA33" s="266"/>
      <c r="BB33" s="72">
        <f ca="1">IF(BB$5&gt;0,SUMPRODUCT(BC33:BM33,$BC$4:BM$4)/BB$5,)</f>
        <v>0</v>
      </c>
      <c r="BC33" s="264">
        <f ca="1">IF(BC$4&gt;0,(
MAX('3ª EVA '!BC45,'3ª EVA '!BD45)),"")</f>
        <v>0</v>
      </c>
      <c r="BD33" s="265"/>
      <c r="BE33" s="264">
        <f ca="1">IF(BE$4&gt;0,(
MAX('3ª EVA '!BE45,'3ª EVA '!BF45)),"")</f>
        <v>0</v>
      </c>
      <c r="BF33" s="265"/>
      <c r="BG33" s="264">
        <f ca="1">IF(BG$4&gt;0,(
MAX('3ª EVA '!BG45,'3ª EVA '!BH45)),"")</f>
        <v>0</v>
      </c>
      <c r="BH33" s="265"/>
      <c r="BI33" s="264">
        <f ca="1">IF(BI$4&gt;0,(
MAX('3ª EVA '!BI45,'3ª EVA '!BJ45)),"")</f>
        <v>0</v>
      </c>
      <c r="BJ33" s="265"/>
      <c r="BK33" s="264" t="str">
        <f>IF(BK$4&gt;0,(
MAX('3ª EVA '!BK45,'3ª EVA '!BL45)),"")</f>
        <v/>
      </c>
      <c r="BL33" s="265"/>
      <c r="BM33" s="264" t="str">
        <f>IF(BM$4&gt;0,(
MAX('3ª EVA '!BM45,'3ª EVA '!BN45)),"")</f>
        <v/>
      </c>
      <c r="BN33" s="266"/>
      <c r="BO33" s="72">
        <f>IF(BO$5&gt;0,SUMPRODUCT(BP33:BZ33,$BP$4:BZ$4)/BO$5,)</f>
        <v>0</v>
      </c>
      <c r="BP33" s="264" t="str">
        <f>IF(BP$4&gt;0,(
MAX('3ª EVA '!BP45,'3ª EVA '!BQ45)),"")</f>
        <v/>
      </c>
      <c r="BQ33" s="265"/>
      <c r="BR33" s="264" t="str">
        <f>IF(BR$4&gt;0,(
MAX('3ª EVA '!BR45,'3ª EVA '!BS45)),"")</f>
        <v/>
      </c>
      <c r="BS33" s="265"/>
      <c r="BT33" s="264" t="str">
        <f>IF(BT$4&gt;0,(
MAX('3ª EVA '!BT45,'3ª EVA '!BU45)),"")</f>
        <v/>
      </c>
      <c r="BU33" s="265"/>
      <c r="BV33" s="264" t="str">
        <f>IF(BV$4&gt;0,(
MAX('3ª EVA '!BV45,'3ª EVA '!BW45)),"")</f>
        <v/>
      </c>
      <c r="BW33" s="265"/>
      <c r="BX33" s="264" t="str">
        <f>IF(BX$4&gt;0,(
MAX('3ª EVA '!BX45,'3ª EVA '!BY45)),"")</f>
        <v/>
      </c>
      <c r="BY33" s="265"/>
      <c r="BZ33" s="264" t="str">
        <f>IF(BZ$4&gt;0,(
MAX('3ª EVA '!BZ45,'3ª EVA '!CA45)),"")</f>
        <v/>
      </c>
      <c r="CA33" s="266"/>
      <c r="CB33" s="71">
        <f t="shared" ca="1" si="6"/>
        <v>0</v>
      </c>
    </row>
    <row r="34" spans="1:80" ht="18" x14ac:dyDescent="0.25">
      <c r="A34" s="65">
        <v>0</v>
      </c>
      <c r="B34" s="72">
        <f ca="1">IF(B$5&gt;0,SUMPRODUCT(C34:M34,C$4:$M$4)/B$5,)</f>
        <v>0</v>
      </c>
      <c r="C34" s="264">
        <f ca="1">IF(C$4&gt;0,(
MAX('3ª EVA '!C46,'3ª EVA '!D46)),"")</f>
        <v>0</v>
      </c>
      <c r="D34" s="265"/>
      <c r="E34" s="264">
        <f ca="1">IF(E$4&gt;0,(
MAX('3ª EVA '!E46,'3ª EVA '!F46)),"")</f>
        <v>0</v>
      </c>
      <c r="F34" s="265"/>
      <c r="G34" s="264">
        <f ca="1">IF(G$4&gt;0,(
MAX('3ª EVA '!G46,'3ª EVA '!H46)),"")</f>
        <v>0</v>
      </c>
      <c r="H34" s="265"/>
      <c r="I34" s="264">
        <f ca="1">IF(I$4&gt;0,(
MAX('3ª EVA '!I46,'3ª EVA '!J46)),"")</f>
        <v>0</v>
      </c>
      <c r="J34" s="265"/>
      <c r="K34" s="264">
        <f ca="1">IF(K$4&gt;0,(
MAX('3ª EVA '!K46,'3ª EVA '!L46)),"")</f>
        <v>0</v>
      </c>
      <c r="L34" s="265"/>
      <c r="M34" s="264" t="str">
        <f>IF(M$4&gt;0,(
MAX('3ª EVA '!M46,'3ª EVA '!N46)),"")</f>
        <v/>
      </c>
      <c r="N34" s="266"/>
      <c r="O34" s="72">
        <f ca="1">IF(O$5&gt;0,SUMPRODUCT(P34:Z34,$P$4:Z$4)/O$5,)</f>
        <v>0</v>
      </c>
      <c r="P34" s="264">
        <f ca="1">IF(P$4&gt;0,(
MAX('3ª EVA '!P46,'3ª EVA '!Q46)),"")</f>
        <v>0</v>
      </c>
      <c r="Q34" s="265"/>
      <c r="R34" s="264">
        <f ca="1">IF(R$4&gt;0,(
MAX('3ª EVA '!R46,'3ª EVA '!S46)),"")</f>
        <v>0</v>
      </c>
      <c r="S34" s="265"/>
      <c r="T34" s="264">
        <f ca="1">IF(T$4&gt;0,(
MAX('3ª EVA '!T46,'3ª EVA '!U46)),"")</f>
        <v>0</v>
      </c>
      <c r="U34" s="265"/>
      <c r="V34" s="264">
        <f ca="1">IF(V$4&gt;0,(
MAX('3ª EVA '!V46,'3ª EVA '!W46)),"")</f>
        <v>0</v>
      </c>
      <c r="W34" s="265"/>
      <c r="X34" s="264">
        <f ca="1">IF(X$4&gt;0,(
MAX('3ª EVA '!X46,'3ª EVA '!Y46)),"")</f>
        <v>0</v>
      </c>
      <c r="Y34" s="265"/>
      <c r="Z34" s="264" t="str">
        <f>IF(Z$4&gt;0,(
MAX('3ª EVA '!Z46,'3ª EVA '!AA46)),"")</f>
        <v/>
      </c>
      <c r="AA34" s="266"/>
      <c r="AB34" s="72">
        <f ca="1">IF(AB$5&gt;0,SUMPRODUCT(AC34:AM34,$AC$4:AM$4)/AB$5,)</f>
        <v>0</v>
      </c>
      <c r="AC34" s="264">
        <f ca="1">IF(AC$4&gt;0,(
MAX('3ª EVA '!AC46,'3ª EVA '!AD46)),"")</f>
        <v>0</v>
      </c>
      <c r="AD34" s="265"/>
      <c r="AE34" s="264" t="str">
        <f>IF(AE$4&gt;0,(
MAX('3ª EVA '!AE46,'3ª EVA '!AF46)),"")</f>
        <v/>
      </c>
      <c r="AF34" s="265"/>
      <c r="AG34" s="264">
        <f ca="1">IF(AG$4&gt;0,(
MAX('3ª EVA '!AG46,'3ª EVA '!AH46)),"")</f>
        <v>0</v>
      </c>
      <c r="AH34" s="265"/>
      <c r="AI34" s="264">
        <f ca="1">IF(AI$4&gt;0,(
MAX('3ª EVA '!AI46,'3ª EVA '!AJ46)),"")</f>
        <v>0</v>
      </c>
      <c r="AJ34" s="265"/>
      <c r="AK34" s="264">
        <f ca="1">IF(AK$4&gt;0,(
MAX('3ª EVA '!AK46,'3ª EVA '!AL46)),"")</f>
        <v>0</v>
      </c>
      <c r="AL34" s="265"/>
      <c r="AM34" s="264" t="str">
        <f>IF(AM$4&gt;0,(
MAX('3ª EVA '!AM46,'3ª EVA '!AN46)),"")</f>
        <v/>
      </c>
      <c r="AN34" s="266"/>
      <c r="AO34" s="72">
        <f ca="1">IF(AO$5&gt;0,SUMPRODUCT(AP34:AZ34,$AP$4:AZ$4)/AO$5,)</f>
        <v>0</v>
      </c>
      <c r="AP34" s="264">
        <f ca="1">IF(AP$4&gt;0,(
MAX('3ª EVA '!AP46,'3ª EVA '!AQ46)),"")</f>
        <v>0</v>
      </c>
      <c r="AQ34" s="265"/>
      <c r="AR34" s="264">
        <f ca="1">IF(AR$4&gt;0,(
MAX('3ª EVA '!AR46,'3ª EVA '!AS46)),"")</f>
        <v>0</v>
      </c>
      <c r="AS34" s="265"/>
      <c r="AT34" s="264">
        <f ca="1">IF(AT$4&gt;0,(
MAX('3ª EVA '!AT46,'3ª EVA '!AU46)),"")</f>
        <v>0</v>
      </c>
      <c r="AU34" s="265"/>
      <c r="AV34" s="264">
        <f ca="1">IF(AV$4&gt;0,(
MAX('3ª EVA '!AV46,'3ª EVA '!AW46)),"")</f>
        <v>0</v>
      </c>
      <c r="AW34" s="265"/>
      <c r="AX34" s="264">
        <f ca="1">IF(AX$4&gt;0,(
MAX('3ª EVA '!AX46,'3ª EVA '!AY46)),"")</f>
        <v>0</v>
      </c>
      <c r="AY34" s="265"/>
      <c r="AZ34" s="264" t="str">
        <f>IF(AZ$4&gt;0,(
MAX('3ª EVA '!AZ46,'3ª EVA '!BA46)),"")</f>
        <v/>
      </c>
      <c r="BA34" s="266"/>
      <c r="BB34" s="72">
        <f ca="1">IF(BB$5&gt;0,SUMPRODUCT(BC34:BM34,$BC$4:BM$4)/BB$5,)</f>
        <v>0</v>
      </c>
      <c r="BC34" s="264">
        <f ca="1">IF(BC$4&gt;0,(
MAX('3ª EVA '!BC46,'3ª EVA '!BD46)),"")</f>
        <v>0</v>
      </c>
      <c r="BD34" s="265"/>
      <c r="BE34" s="264">
        <f ca="1">IF(BE$4&gt;0,(
MAX('3ª EVA '!BE46,'3ª EVA '!BF46)),"")</f>
        <v>0</v>
      </c>
      <c r="BF34" s="265"/>
      <c r="BG34" s="264">
        <f ca="1">IF(BG$4&gt;0,(
MAX('3ª EVA '!BG46,'3ª EVA '!BH46)),"")</f>
        <v>0</v>
      </c>
      <c r="BH34" s="265"/>
      <c r="BI34" s="264">
        <f ca="1">IF(BI$4&gt;0,(
MAX('3ª EVA '!BI46,'3ª EVA '!BJ46)),"")</f>
        <v>0</v>
      </c>
      <c r="BJ34" s="265"/>
      <c r="BK34" s="264" t="str">
        <f>IF(BK$4&gt;0,(
MAX('3ª EVA '!BK46,'3ª EVA '!BL46)),"")</f>
        <v/>
      </c>
      <c r="BL34" s="265"/>
      <c r="BM34" s="264" t="str">
        <f>IF(BM$4&gt;0,(
MAX('3ª EVA '!BM46,'3ª EVA '!BN46)),"")</f>
        <v/>
      </c>
      <c r="BN34" s="266"/>
      <c r="BO34" s="72">
        <f>IF(BO$5&gt;0,SUMPRODUCT(BP34:BZ34,$BP$4:BZ$4)/BO$5,)</f>
        <v>0</v>
      </c>
      <c r="BP34" s="264" t="str">
        <f>IF(BP$4&gt;0,(
MAX('3ª EVA '!BP46,'3ª EVA '!BQ46)),"")</f>
        <v/>
      </c>
      <c r="BQ34" s="265"/>
      <c r="BR34" s="264" t="str">
        <f>IF(BR$4&gt;0,(
MAX('3ª EVA '!BR46,'3ª EVA '!BS46)),"")</f>
        <v/>
      </c>
      <c r="BS34" s="265"/>
      <c r="BT34" s="264" t="str">
        <f>IF(BT$4&gt;0,(
MAX('3ª EVA '!BT46,'3ª EVA '!BU46)),"")</f>
        <v/>
      </c>
      <c r="BU34" s="265"/>
      <c r="BV34" s="264" t="str">
        <f>IF(BV$4&gt;0,(
MAX('3ª EVA '!BV46,'3ª EVA '!BW46)),"")</f>
        <v/>
      </c>
      <c r="BW34" s="265"/>
      <c r="BX34" s="264" t="str">
        <f>IF(BX$4&gt;0,(
MAX('3ª EVA '!BX46,'3ª EVA '!BY46)),"")</f>
        <v/>
      </c>
      <c r="BY34" s="265"/>
      <c r="BZ34" s="264" t="str">
        <f>IF(BZ$4&gt;0,(
MAX('3ª EVA '!BZ46,'3ª EVA '!CA46)),"")</f>
        <v/>
      </c>
      <c r="CA34" s="266"/>
      <c r="CB34" s="71">
        <f t="shared" ca="1" si="6"/>
        <v>0</v>
      </c>
    </row>
    <row r="35" spans="1:80" ht="18" x14ac:dyDescent="0.25">
      <c r="A35" s="65">
        <v>0</v>
      </c>
      <c r="B35" s="72">
        <f ca="1">IF(B$5&gt;0,SUMPRODUCT(C35:M35,C$4:$M$4)/B$5,)</f>
        <v>0</v>
      </c>
      <c r="C35" s="264">
        <f ca="1">IF(C$4&gt;0,(
MAX('3ª EVA '!C47,'3ª EVA '!D47)),"")</f>
        <v>0</v>
      </c>
      <c r="D35" s="265"/>
      <c r="E35" s="264">
        <f ca="1">IF(E$4&gt;0,(
MAX('3ª EVA '!E47,'3ª EVA '!F47)),"")</f>
        <v>0</v>
      </c>
      <c r="F35" s="265"/>
      <c r="G35" s="264">
        <f ca="1">IF(G$4&gt;0,(
MAX('3ª EVA '!G47,'3ª EVA '!H47)),"")</f>
        <v>0</v>
      </c>
      <c r="H35" s="265"/>
      <c r="I35" s="264">
        <f ca="1">IF(I$4&gt;0,(
MAX('3ª EVA '!I47,'3ª EVA '!J47)),"")</f>
        <v>0</v>
      </c>
      <c r="J35" s="265"/>
      <c r="K35" s="264">
        <f ca="1">IF(K$4&gt;0,(
MAX('3ª EVA '!K47,'3ª EVA '!L47)),"")</f>
        <v>0</v>
      </c>
      <c r="L35" s="265"/>
      <c r="M35" s="264" t="str">
        <f>IF(M$4&gt;0,(
MAX('3ª EVA '!M47,'3ª EVA '!N47)),"")</f>
        <v/>
      </c>
      <c r="N35" s="266"/>
      <c r="O35" s="72">
        <f ca="1">IF(O$5&gt;0,SUMPRODUCT(P35:Z35,$P$4:Z$4)/O$5,)</f>
        <v>0</v>
      </c>
      <c r="P35" s="264">
        <f ca="1">IF(P$4&gt;0,(
MAX('3ª EVA '!P47,'3ª EVA '!Q47)),"")</f>
        <v>0</v>
      </c>
      <c r="Q35" s="265"/>
      <c r="R35" s="264">
        <f ca="1">IF(R$4&gt;0,(
MAX('3ª EVA '!R47,'3ª EVA '!S47)),"")</f>
        <v>0</v>
      </c>
      <c r="S35" s="265"/>
      <c r="T35" s="264">
        <f ca="1">IF(T$4&gt;0,(
MAX('3ª EVA '!T47,'3ª EVA '!U47)),"")</f>
        <v>0</v>
      </c>
      <c r="U35" s="265"/>
      <c r="V35" s="264">
        <f ca="1">IF(V$4&gt;0,(
MAX('3ª EVA '!V47,'3ª EVA '!W47)),"")</f>
        <v>0</v>
      </c>
      <c r="W35" s="265"/>
      <c r="X35" s="264">
        <f ca="1">IF(X$4&gt;0,(
MAX('3ª EVA '!X47,'3ª EVA '!Y47)),"")</f>
        <v>0</v>
      </c>
      <c r="Y35" s="265"/>
      <c r="Z35" s="264" t="str">
        <f>IF(Z$4&gt;0,(
MAX('3ª EVA '!Z47,'3ª EVA '!AA47)),"")</f>
        <v/>
      </c>
      <c r="AA35" s="266"/>
      <c r="AB35" s="72">
        <f ca="1">IF(AB$5&gt;0,SUMPRODUCT(AC35:AM35,$AC$4:AM$4)/AB$5,)</f>
        <v>0</v>
      </c>
      <c r="AC35" s="264">
        <f ca="1">IF(AC$4&gt;0,(
MAX('3ª EVA '!AC47,'3ª EVA '!AD47)),"")</f>
        <v>0</v>
      </c>
      <c r="AD35" s="265"/>
      <c r="AE35" s="264" t="str">
        <f>IF(AE$4&gt;0,(
MAX('3ª EVA '!AE47,'3ª EVA '!AF47)),"")</f>
        <v/>
      </c>
      <c r="AF35" s="265"/>
      <c r="AG35" s="264">
        <f ca="1">IF(AG$4&gt;0,(
MAX('3ª EVA '!AG47,'3ª EVA '!AH47)),"")</f>
        <v>0</v>
      </c>
      <c r="AH35" s="265"/>
      <c r="AI35" s="264">
        <f ca="1">IF(AI$4&gt;0,(
MAX('3ª EVA '!AI47,'3ª EVA '!AJ47)),"")</f>
        <v>0</v>
      </c>
      <c r="AJ35" s="265"/>
      <c r="AK35" s="264">
        <f ca="1">IF(AK$4&gt;0,(
MAX('3ª EVA '!AK47,'3ª EVA '!AL47)),"")</f>
        <v>0</v>
      </c>
      <c r="AL35" s="265"/>
      <c r="AM35" s="264" t="str">
        <f>IF(AM$4&gt;0,(
MAX('3ª EVA '!AM47,'3ª EVA '!AN47)),"")</f>
        <v/>
      </c>
      <c r="AN35" s="266"/>
      <c r="AO35" s="72">
        <f ca="1">IF(AO$5&gt;0,SUMPRODUCT(AP35:AZ35,$AP$4:AZ$4)/AO$5,)</f>
        <v>0</v>
      </c>
      <c r="AP35" s="264">
        <f ca="1">IF(AP$4&gt;0,(
MAX('3ª EVA '!AP47,'3ª EVA '!AQ47)),"")</f>
        <v>0</v>
      </c>
      <c r="AQ35" s="265"/>
      <c r="AR35" s="264">
        <f ca="1">IF(AR$4&gt;0,(
MAX('3ª EVA '!AR47,'3ª EVA '!AS47)),"")</f>
        <v>0</v>
      </c>
      <c r="AS35" s="265"/>
      <c r="AT35" s="264">
        <f ca="1">IF(AT$4&gt;0,(
MAX('3ª EVA '!AT47,'3ª EVA '!AU47)),"")</f>
        <v>0</v>
      </c>
      <c r="AU35" s="265"/>
      <c r="AV35" s="264">
        <f ca="1">IF(AV$4&gt;0,(
MAX('3ª EVA '!AV47,'3ª EVA '!AW47)),"")</f>
        <v>0</v>
      </c>
      <c r="AW35" s="265"/>
      <c r="AX35" s="264">
        <f ca="1">IF(AX$4&gt;0,(
MAX('3ª EVA '!AX47,'3ª EVA '!AY47)),"")</f>
        <v>0</v>
      </c>
      <c r="AY35" s="265"/>
      <c r="AZ35" s="264" t="str">
        <f>IF(AZ$4&gt;0,(
MAX('3ª EVA '!AZ47,'3ª EVA '!BA47)),"")</f>
        <v/>
      </c>
      <c r="BA35" s="266"/>
      <c r="BB35" s="72">
        <f ca="1">IF(BB$5&gt;0,SUMPRODUCT(BC35:BM35,$BC$4:BM$4)/BB$5,)</f>
        <v>0</v>
      </c>
      <c r="BC35" s="264">
        <f ca="1">IF(BC$4&gt;0,(
MAX('3ª EVA '!BC47,'3ª EVA '!BD47)),"")</f>
        <v>0</v>
      </c>
      <c r="BD35" s="265"/>
      <c r="BE35" s="264">
        <f ca="1">IF(BE$4&gt;0,(
MAX('3ª EVA '!BE47,'3ª EVA '!BF47)),"")</f>
        <v>0</v>
      </c>
      <c r="BF35" s="265"/>
      <c r="BG35" s="264">
        <f ca="1">IF(BG$4&gt;0,(
MAX('3ª EVA '!BG47,'3ª EVA '!BH47)),"")</f>
        <v>0</v>
      </c>
      <c r="BH35" s="265"/>
      <c r="BI35" s="264">
        <f ca="1">IF(BI$4&gt;0,(
MAX('3ª EVA '!BI47,'3ª EVA '!BJ47)),"")</f>
        <v>0</v>
      </c>
      <c r="BJ35" s="265"/>
      <c r="BK35" s="264" t="str">
        <f>IF(BK$4&gt;0,(
MAX('3ª EVA '!BK47,'3ª EVA '!BL47)),"")</f>
        <v/>
      </c>
      <c r="BL35" s="265"/>
      <c r="BM35" s="264" t="str">
        <f>IF(BM$4&gt;0,(
MAX('3ª EVA '!BM47,'3ª EVA '!BN47)),"")</f>
        <v/>
      </c>
      <c r="BN35" s="266"/>
      <c r="BO35" s="72">
        <f>IF(BO$5&gt;0,SUMPRODUCT(BP35:BZ35,$BP$4:BZ$4)/BO$5,)</f>
        <v>0</v>
      </c>
      <c r="BP35" s="264" t="str">
        <f>IF(BP$4&gt;0,(
MAX('3ª EVA '!BP47,'3ª EVA '!BQ47)),"")</f>
        <v/>
      </c>
      <c r="BQ35" s="265"/>
      <c r="BR35" s="264" t="str">
        <f>IF(BR$4&gt;0,(
MAX('3ª EVA '!BR47,'3ª EVA '!BS47)),"")</f>
        <v/>
      </c>
      <c r="BS35" s="265"/>
      <c r="BT35" s="264" t="str">
        <f>IF(BT$4&gt;0,(
MAX('3ª EVA '!BT47,'3ª EVA '!BU47)),"")</f>
        <v/>
      </c>
      <c r="BU35" s="265"/>
      <c r="BV35" s="264" t="str">
        <f>IF(BV$4&gt;0,(
MAX('3ª EVA '!BV47,'3ª EVA '!BW47)),"")</f>
        <v/>
      </c>
      <c r="BW35" s="265"/>
      <c r="BX35" s="264" t="str">
        <f>IF(BX$4&gt;0,(
MAX('3ª EVA '!BX47,'3ª EVA '!BY47)),"")</f>
        <v/>
      </c>
      <c r="BY35" s="265"/>
      <c r="BZ35" s="264" t="str">
        <f>IF(BZ$4&gt;0,(
MAX('3ª EVA '!BZ47,'3ª EVA '!CA47)),"")</f>
        <v/>
      </c>
      <c r="CA35" s="266"/>
      <c r="CB35" s="71">
        <f t="shared" ca="1" si="6"/>
        <v>0</v>
      </c>
    </row>
    <row r="36" spans="1:80" ht="18" x14ac:dyDescent="0.25">
      <c r="A36" s="65">
        <v>0</v>
      </c>
      <c r="B36" s="72">
        <f ca="1">IF(B$5&gt;0,SUMPRODUCT(C36:M36,C$4:$M$4)/B$5,)</f>
        <v>0</v>
      </c>
      <c r="C36" s="264">
        <f ca="1">IF(C$4&gt;0,(
MAX('3ª EVA '!C48,'3ª EVA '!D48)),"")</f>
        <v>0</v>
      </c>
      <c r="D36" s="265"/>
      <c r="E36" s="264">
        <f ca="1">IF(E$4&gt;0,(
MAX('3ª EVA '!E48,'3ª EVA '!F48)),"")</f>
        <v>0</v>
      </c>
      <c r="F36" s="265"/>
      <c r="G36" s="264">
        <f ca="1">IF(G$4&gt;0,(
MAX('3ª EVA '!G48,'3ª EVA '!H48)),"")</f>
        <v>0</v>
      </c>
      <c r="H36" s="265"/>
      <c r="I36" s="264">
        <f ca="1">IF(I$4&gt;0,(
MAX('3ª EVA '!I48,'3ª EVA '!J48)),"")</f>
        <v>0</v>
      </c>
      <c r="J36" s="265"/>
      <c r="K36" s="264">
        <f ca="1">IF(K$4&gt;0,(
MAX('3ª EVA '!K48,'3ª EVA '!L48)),"")</f>
        <v>0</v>
      </c>
      <c r="L36" s="265"/>
      <c r="M36" s="264" t="str">
        <f>IF(M$4&gt;0,(
MAX('3ª EVA '!M48,'3ª EVA '!N48)),"")</f>
        <v/>
      </c>
      <c r="N36" s="266"/>
      <c r="O36" s="72">
        <f ca="1">IF(O$5&gt;0,SUMPRODUCT(P36:Z36,$P$4:Z$4)/O$5,)</f>
        <v>0</v>
      </c>
      <c r="P36" s="264">
        <f ca="1">IF(P$4&gt;0,(
MAX('3ª EVA '!P48,'3ª EVA '!Q48)),"")</f>
        <v>0</v>
      </c>
      <c r="Q36" s="265"/>
      <c r="R36" s="264">
        <f ca="1">IF(R$4&gt;0,(
MAX('3ª EVA '!R48,'3ª EVA '!S48)),"")</f>
        <v>0</v>
      </c>
      <c r="S36" s="265"/>
      <c r="T36" s="264">
        <f ca="1">IF(T$4&gt;0,(
MAX('3ª EVA '!T48,'3ª EVA '!U48)),"")</f>
        <v>0</v>
      </c>
      <c r="U36" s="265"/>
      <c r="V36" s="264">
        <f ca="1">IF(V$4&gt;0,(
MAX('3ª EVA '!V48,'3ª EVA '!W48)),"")</f>
        <v>0</v>
      </c>
      <c r="W36" s="265"/>
      <c r="X36" s="264">
        <f ca="1">IF(X$4&gt;0,(
MAX('3ª EVA '!X48,'3ª EVA '!Y48)),"")</f>
        <v>0</v>
      </c>
      <c r="Y36" s="265"/>
      <c r="Z36" s="264" t="str">
        <f>IF(Z$4&gt;0,(
MAX('3ª EVA '!Z48,'3ª EVA '!AA48)),"")</f>
        <v/>
      </c>
      <c r="AA36" s="266"/>
      <c r="AB36" s="72">
        <f ca="1">IF(AB$5&gt;0,SUMPRODUCT(AC36:AM36,$AC$4:AM$4)/AB$5,)</f>
        <v>0</v>
      </c>
      <c r="AC36" s="264">
        <f ca="1">IF(AC$4&gt;0,(
MAX('3ª EVA '!AC48,'3ª EVA '!AD48)),"")</f>
        <v>0</v>
      </c>
      <c r="AD36" s="265"/>
      <c r="AE36" s="264" t="str">
        <f>IF(AE$4&gt;0,(
MAX('3ª EVA '!AE48,'3ª EVA '!AF48)),"")</f>
        <v/>
      </c>
      <c r="AF36" s="265"/>
      <c r="AG36" s="264">
        <f ca="1">IF(AG$4&gt;0,(
MAX('3ª EVA '!AG48,'3ª EVA '!AH48)),"")</f>
        <v>0</v>
      </c>
      <c r="AH36" s="265"/>
      <c r="AI36" s="264">
        <f ca="1">IF(AI$4&gt;0,(
MAX('3ª EVA '!AI48,'3ª EVA '!AJ48)),"")</f>
        <v>0</v>
      </c>
      <c r="AJ36" s="265"/>
      <c r="AK36" s="264">
        <f ca="1">IF(AK$4&gt;0,(
MAX('3ª EVA '!AK48,'3ª EVA '!AL48)),"")</f>
        <v>0</v>
      </c>
      <c r="AL36" s="265"/>
      <c r="AM36" s="264" t="str">
        <f>IF(AM$4&gt;0,(
MAX('3ª EVA '!AM48,'3ª EVA '!AN48)),"")</f>
        <v/>
      </c>
      <c r="AN36" s="266"/>
      <c r="AO36" s="72">
        <f ca="1">IF(AO$5&gt;0,SUMPRODUCT(AP36:AZ36,$AP$4:AZ$4)/AO$5,)</f>
        <v>0</v>
      </c>
      <c r="AP36" s="264">
        <f ca="1">IF(AP$4&gt;0,(
MAX('3ª EVA '!AP48,'3ª EVA '!AQ48)),"")</f>
        <v>0</v>
      </c>
      <c r="AQ36" s="265"/>
      <c r="AR36" s="264">
        <f ca="1">IF(AR$4&gt;0,(
MAX('3ª EVA '!AR48,'3ª EVA '!AS48)),"")</f>
        <v>0</v>
      </c>
      <c r="AS36" s="265"/>
      <c r="AT36" s="264">
        <f ca="1">IF(AT$4&gt;0,(
MAX('3ª EVA '!AT48,'3ª EVA '!AU48)),"")</f>
        <v>0</v>
      </c>
      <c r="AU36" s="265"/>
      <c r="AV36" s="264">
        <f ca="1">IF(AV$4&gt;0,(
MAX('3ª EVA '!AV48,'3ª EVA '!AW48)),"")</f>
        <v>0</v>
      </c>
      <c r="AW36" s="265"/>
      <c r="AX36" s="264">
        <f ca="1">IF(AX$4&gt;0,(
MAX('3ª EVA '!AX48,'3ª EVA '!AY48)),"")</f>
        <v>0</v>
      </c>
      <c r="AY36" s="265"/>
      <c r="AZ36" s="264" t="str">
        <f>IF(AZ$4&gt;0,(
MAX('3ª EVA '!AZ48,'3ª EVA '!BA48)),"")</f>
        <v/>
      </c>
      <c r="BA36" s="266"/>
      <c r="BB36" s="72">
        <f ca="1">IF(BB$5&gt;0,SUMPRODUCT(BC36:BM36,$BC$4:BM$4)/BB$5,)</f>
        <v>0</v>
      </c>
      <c r="BC36" s="264">
        <f ca="1">IF(BC$4&gt;0,(
MAX('3ª EVA '!BC48,'3ª EVA '!BD48)),"")</f>
        <v>0</v>
      </c>
      <c r="BD36" s="265"/>
      <c r="BE36" s="264">
        <f ca="1">IF(BE$4&gt;0,(
MAX('3ª EVA '!BE48,'3ª EVA '!BF48)),"")</f>
        <v>0</v>
      </c>
      <c r="BF36" s="265"/>
      <c r="BG36" s="264">
        <f ca="1">IF(BG$4&gt;0,(
MAX('3ª EVA '!BG48,'3ª EVA '!BH48)),"")</f>
        <v>0</v>
      </c>
      <c r="BH36" s="265"/>
      <c r="BI36" s="264">
        <f ca="1">IF(BI$4&gt;0,(
MAX('3ª EVA '!BI48,'3ª EVA '!BJ48)),"")</f>
        <v>0</v>
      </c>
      <c r="BJ36" s="265"/>
      <c r="BK36" s="264" t="str">
        <f>IF(BK$4&gt;0,(
MAX('3ª EVA '!BK48,'3ª EVA '!BL48)),"")</f>
        <v/>
      </c>
      <c r="BL36" s="265"/>
      <c r="BM36" s="264" t="str">
        <f>IF(BM$4&gt;0,(
MAX('3ª EVA '!BM48,'3ª EVA '!BN48)),"")</f>
        <v/>
      </c>
      <c r="BN36" s="266"/>
      <c r="BO36" s="72">
        <f>IF(BO$5&gt;0,SUMPRODUCT(BP36:BZ36,$BP$4:BZ$4)/BO$5,)</f>
        <v>0</v>
      </c>
      <c r="BP36" s="264" t="str">
        <f>IF(BP$4&gt;0,(
MAX('3ª EVA '!BP48,'3ª EVA '!BQ48)),"")</f>
        <v/>
      </c>
      <c r="BQ36" s="265"/>
      <c r="BR36" s="264" t="str">
        <f>IF(BR$4&gt;0,(
MAX('3ª EVA '!BR48,'3ª EVA '!BS48)),"")</f>
        <v/>
      </c>
      <c r="BS36" s="265"/>
      <c r="BT36" s="264" t="str">
        <f>IF(BT$4&gt;0,(
MAX('3ª EVA '!BT48,'3ª EVA '!BU48)),"")</f>
        <v/>
      </c>
      <c r="BU36" s="265"/>
      <c r="BV36" s="264" t="str">
        <f>IF(BV$4&gt;0,(
MAX('3ª EVA '!BV48,'3ª EVA '!BW48)),"")</f>
        <v/>
      </c>
      <c r="BW36" s="265"/>
      <c r="BX36" s="264" t="str">
        <f>IF(BX$4&gt;0,(
MAX('3ª EVA '!BX48,'3ª EVA '!BY48)),"")</f>
        <v/>
      </c>
      <c r="BY36" s="265"/>
      <c r="BZ36" s="264" t="str">
        <f>IF(BZ$4&gt;0,(
MAX('3ª EVA '!BZ48,'3ª EVA '!CA48)),"")</f>
        <v/>
      </c>
      <c r="CA36" s="266"/>
      <c r="CB36" s="71">
        <f t="shared" ca="1" si="6"/>
        <v>0</v>
      </c>
    </row>
    <row r="37" spans="1:80" ht="18" x14ac:dyDescent="0.25">
      <c r="A37" s="65">
        <v>0</v>
      </c>
      <c r="B37" s="72">
        <f ca="1">IF(B$5&gt;0,SUMPRODUCT(C37:M37,C$4:$M$4)/B$5,)</f>
        <v>0</v>
      </c>
      <c r="C37" s="264">
        <f ca="1">IF(C$4&gt;0,(
MAX('3ª EVA '!C49,'3ª EVA '!D49)),"")</f>
        <v>0</v>
      </c>
      <c r="D37" s="265"/>
      <c r="E37" s="264">
        <f ca="1">IF(E$4&gt;0,(
MAX('3ª EVA '!E49,'3ª EVA '!F49)),"")</f>
        <v>0</v>
      </c>
      <c r="F37" s="265"/>
      <c r="G37" s="264">
        <f ca="1">IF(G$4&gt;0,(
MAX('3ª EVA '!G49,'3ª EVA '!H49)),"")</f>
        <v>0</v>
      </c>
      <c r="H37" s="265"/>
      <c r="I37" s="264">
        <f ca="1">IF(I$4&gt;0,(
MAX('3ª EVA '!I49,'3ª EVA '!J49)),"")</f>
        <v>0</v>
      </c>
      <c r="J37" s="265"/>
      <c r="K37" s="264">
        <f ca="1">IF(K$4&gt;0,(
MAX('3ª EVA '!K49,'3ª EVA '!L49)),"")</f>
        <v>0</v>
      </c>
      <c r="L37" s="265"/>
      <c r="M37" s="264" t="str">
        <f>IF(M$4&gt;0,(
MAX('3ª EVA '!M49,'3ª EVA '!N49)),"")</f>
        <v/>
      </c>
      <c r="N37" s="266"/>
      <c r="O37" s="72">
        <f ca="1">IF(O$5&gt;0,SUMPRODUCT(P37:Z37,$P$4:Z$4)/O$5,)</f>
        <v>0</v>
      </c>
      <c r="P37" s="264">
        <f ca="1">IF(P$4&gt;0,(
MAX('3ª EVA '!P49,'3ª EVA '!Q49)),"")</f>
        <v>0</v>
      </c>
      <c r="Q37" s="265"/>
      <c r="R37" s="264">
        <f ca="1">IF(R$4&gt;0,(
MAX('3ª EVA '!R49,'3ª EVA '!S49)),"")</f>
        <v>0</v>
      </c>
      <c r="S37" s="265"/>
      <c r="T37" s="264">
        <f ca="1">IF(T$4&gt;0,(
MAX('3ª EVA '!T49,'3ª EVA '!U49)),"")</f>
        <v>0</v>
      </c>
      <c r="U37" s="265"/>
      <c r="V37" s="264">
        <f ca="1">IF(V$4&gt;0,(
MAX('3ª EVA '!V49,'3ª EVA '!W49)),"")</f>
        <v>0</v>
      </c>
      <c r="W37" s="265"/>
      <c r="X37" s="264">
        <f ca="1">IF(X$4&gt;0,(
MAX('3ª EVA '!X49,'3ª EVA '!Y49)),"")</f>
        <v>0</v>
      </c>
      <c r="Y37" s="265"/>
      <c r="Z37" s="264" t="str">
        <f>IF(Z$4&gt;0,(
MAX('3ª EVA '!Z49,'3ª EVA '!AA49)),"")</f>
        <v/>
      </c>
      <c r="AA37" s="266"/>
      <c r="AB37" s="72">
        <f ca="1">IF(AB$5&gt;0,SUMPRODUCT(AC37:AM37,$AC$4:AM$4)/AB$5,)</f>
        <v>0</v>
      </c>
      <c r="AC37" s="264">
        <f ca="1">IF(AC$4&gt;0,(
MAX('3ª EVA '!AC49,'3ª EVA '!AD49)),"")</f>
        <v>0</v>
      </c>
      <c r="AD37" s="265"/>
      <c r="AE37" s="264" t="str">
        <f>IF(AE$4&gt;0,(
MAX('3ª EVA '!AE49,'3ª EVA '!AF49)),"")</f>
        <v/>
      </c>
      <c r="AF37" s="265"/>
      <c r="AG37" s="264">
        <f ca="1">IF(AG$4&gt;0,(
MAX('3ª EVA '!AG49,'3ª EVA '!AH49)),"")</f>
        <v>0</v>
      </c>
      <c r="AH37" s="265"/>
      <c r="AI37" s="264">
        <f ca="1">IF(AI$4&gt;0,(
MAX('3ª EVA '!AI49,'3ª EVA '!AJ49)),"")</f>
        <v>0</v>
      </c>
      <c r="AJ37" s="265"/>
      <c r="AK37" s="264">
        <f ca="1">IF(AK$4&gt;0,(
MAX('3ª EVA '!AK49,'3ª EVA '!AL49)),"")</f>
        <v>0</v>
      </c>
      <c r="AL37" s="265"/>
      <c r="AM37" s="264" t="str">
        <f>IF(AM$4&gt;0,(
MAX('3ª EVA '!AM49,'3ª EVA '!AN49)),"")</f>
        <v/>
      </c>
      <c r="AN37" s="266"/>
      <c r="AO37" s="72">
        <f ca="1">IF(AO$5&gt;0,SUMPRODUCT(AP37:AZ37,$AP$4:AZ$4)/AO$5,)</f>
        <v>0</v>
      </c>
      <c r="AP37" s="264">
        <f ca="1">IF(AP$4&gt;0,(
MAX('3ª EVA '!AP49,'3ª EVA '!AQ49)),"")</f>
        <v>0</v>
      </c>
      <c r="AQ37" s="265"/>
      <c r="AR37" s="264">
        <f ca="1">IF(AR$4&gt;0,(
MAX('3ª EVA '!AR49,'3ª EVA '!AS49)),"")</f>
        <v>0</v>
      </c>
      <c r="AS37" s="265"/>
      <c r="AT37" s="264">
        <f ca="1">IF(AT$4&gt;0,(
MAX('3ª EVA '!AT49,'3ª EVA '!AU49)),"")</f>
        <v>0</v>
      </c>
      <c r="AU37" s="265"/>
      <c r="AV37" s="264">
        <f ca="1">IF(AV$4&gt;0,(
MAX('3ª EVA '!AV49,'3ª EVA '!AW49)),"")</f>
        <v>0</v>
      </c>
      <c r="AW37" s="265"/>
      <c r="AX37" s="264">
        <f ca="1">IF(AX$4&gt;0,(
MAX('3ª EVA '!AX49,'3ª EVA '!AY49)),"")</f>
        <v>0</v>
      </c>
      <c r="AY37" s="265"/>
      <c r="AZ37" s="264" t="str">
        <f>IF(AZ$4&gt;0,(
MAX('3ª EVA '!AZ49,'3ª EVA '!BA49)),"")</f>
        <v/>
      </c>
      <c r="BA37" s="266"/>
      <c r="BB37" s="72">
        <f ca="1">IF(BB$5&gt;0,SUMPRODUCT(BC37:BM37,$BC$4:BM$4)/BB$5,)</f>
        <v>0</v>
      </c>
      <c r="BC37" s="264">
        <f ca="1">IF(BC$4&gt;0,(
MAX('3ª EVA '!BC49,'3ª EVA '!BD49)),"")</f>
        <v>0</v>
      </c>
      <c r="BD37" s="265"/>
      <c r="BE37" s="264">
        <f ca="1">IF(BE$4&gt;0,(
MAX('3ª EVA '!BE49,'3ª EVA '!BF49)),"")</f>
        <v>0</v>
      </c>
      <c r="BF37" s="265"/>
      <c r="BG37" s="264">
        <f ca="1">IF(BG$4&gt;0,(
MAX('3ª EVA '!BG49,'3ª EVA '!BH49)),"")</f>
        <v>0</v>
      </c>
      <c r="BH37" s="265"/>
      <c r="BI37" s="264">
        <f ca="1">IF(BI$4&gt;0,(
MAX('3ª EVA '!BI49,'3ª EVA '!BJ49)),"")</f>
        <v>0</v>
      </c>
      <c r="BJ37" s="265"/>
      <c r="BK37" s="264" t="str">
        <f>IF(BK$4&gt;0,(
MAX('3ª EVA '!BK49,'3ª EVA '!BL49)),"")</f>
        <v/>
      </c>
      <c r="BL37" s="265"/>
      <c r="BM37" s="264" t="str">
        <f>IF(BM$4&gt;0,(
MAX('3ª EVA '!BM49,'3ª EVA '!BN49)),"")</f>
        <v/>
      </c>
      <c r="BN37" s="266"/>
      <c r="BO37" s="72">
        <f>IF(BO$5&gt;0,SUMPRODUCT(BP37:BZ37,$BP$4:BZ$4)/BO$5,)</f>
        <v>0</v>
      </c>
      <c r="BP37" s="264" t="str">
        <f>IF(BP$4&gt;0,(
MAX('3ª EVA '!BP49,'3ª EVA '!BQ49)),"")</f>
        <v/>
      </c>
      <c r="BQ37" s="265"/>
      <c r="BR37" s="264" t="str">
        <f>IF(BR$4&gt;0,(
MAX('3ª EVA '!BR49,'3ª EVA '!BS49)),"")</f>
        <v/>
      </c>
      <c r="BS37" s="265"/>
      <c r="BT37" s="264" t="str">
        <f>IF(BT$4&gt;0,(
MAX('3ª EVA '!BT49,'3ª EVA '!BU49)),"")</f>
        <v/>
      </c>
      <c r="BU37" s="265"/>
      <c r="BV37" s="264" t="str">
        <f>IF(BV$4&gt;0,(
MAX('3ª EVA '!BV49,'3ª EVA '!BW49)),"")</f>
        <v/>
      </c>
      <c r="BW37" s="265"/>
      <c r="BX37" s="264" t="str">
        <f>IF(BX$4&gt;0,(
MAX('3ª EVA '!BX49,'3ª EVA '!BY49)),"")</f>
        <v/>
      </c>
      <c r="BY37" s="265"/>
      <c r="BZ37" s="264" t="str">
        <f>IF(BZ$4&gt;0,(
MAX('3ª EVA '!BZ49,'3ª EVA '!CA49)),"")</f>
        <v/>
      </c>
      <c r="CA37" s="266"/>
      <c r="CB37" s="71">
        <f t="shared" ca="1" si="6"/>
        <v>0</v>
      </c>
    </row>
    <row r="38" spans="1:80" ht="18" x14ac:dyDescent="0.25">
      <c r="A38" s="65">
        <v>0</v>
      </c>
      <c r="B38" s="72">
        <f ca="1">IF(B$5&gt;0,SUMPRODUCT(C38:M38,C$4:$M$4)/B$5,)</f>
        <v>0</v>
      </c>
      <c r="C38" s="264">
        <f ca="1">IF(C$4&gt;0,(
MAX('3ª EVA '!C50,'3ª EVA '!D50)),"")</f>
        <v>0</v>
      </c>
      <c r="D38" s="265"/>
      <c r="E38" s="264">
        <f ca="1">IF(E$4&gt;0,(
MAX('3ª EVA '!E50,'3ª EVA '!F50)),"")</f>
        <v>0</v>
      </c>
      <c r="F38" s="265"/>
      <c r="G38" s="264">
        <f ca="1">IF(G$4&gt;0,(
MAX('3ª EVA '!G50,'3ª EVA '!H50)),"")</f>
        <v>0</v>
      </c>
      <c r="H38" s="265"/>
      <c r="I38" s="264">
        <f ca="1">IF(I$4&gt;0,(
MAX('3ª EVA '!I50,'3ª EVA '!J50)),"")</f>
        <v>0</v>
      </c>
      <c r="J38" s="265"/>
      <c r="K38" s="264">
        <f ca="1">IF(K$4&gt;0,(
MAX('3ª EVA '!K50,'3ª EVA '!L50)),"")</f>
        <v>0</v>
      </c>
      <c r="L38" s="265"/>
      <c r="M38" s="264" t="str">
        <f>IF(M$4&gt;0,(
MAX('3ª EVA '!M50,'3ª EVA '!N50)),"")</f>
        <v/>
      </c>
      <c r="N38" s="266"/>
      <c r="O38" s="72">
        <f ca="1">IF(O$5&gt;0,SUMPRODUCT(P38:Z38,$P$4:Z$4)/O$5,)</f>
        <v>0</v>
      </c>
      <c r="P38" s="264">
        <f ca="1">IF(P$4&gt;0,(
MAX('3ª EVA '!P50,'3ª EVA '!Q50)),"")</f>
        <v>0</v>
      </c>
      <c r="Q38" s="265"/>
      <c r="R38" s="264">
        <f ca="1">IF(R$4&gt;0,(
MAX('3ª EVA '!R50,'3ª EVA '!S50)),"")</f>
        <v>0</v>
      </c>
      <c r="S38" s="265"/>
      <c r="T38" s="264">
        <f ca="1">IF(T$4&gt;0,(
MAX('3ª EVA '!T50,'3ª EVA '!U50)),"")</f>
        <v>0</v>
      </c>
      <c r="U38" s="265"/>
      <c r="V38" s="264">
        <f ca="1">IF(V$4&gt;0,(
MAX('3ª EVA '!V50,'3ª EVA '!W50)),"")</f>
        <v>0</v>
      </c>
      <c r="W38" s="265"/>
      <c r="X38" s="264">
        <f ca="1">IF(X$4&gt;0,(
MAX('3ª EVA '!X50,'3ª EVA '!Y50)),"")</f>
        <v>0</v>
      </c>
      <c r="Y38" s="265"/>
      <c r="Z38" s="264" t="str">
        <f>IF(Z$4&gt;0,(
MAX('3ª EVA '!Z50,'3ª EVA '!AA50)),"")</f>
        <v/>
      </c>
      <c r="AA38" s="266"/>
      <c r="AB38" s="72">
        <f ca="1">IF(AB$5&gt;0,SUMPRODUCT(AC38:AM38,$AC$4:AM$4)/AB$5,)</f>
        <v>0</v>
      </c>
      <c r="AC38" s="264">
        <f ca="1">IF(AC$4&gt;0,(
MAX('3ª EVA '!AC50,'3ª EVA '!AD50)),"")</f>
        <v>0</v>
      </c>
      <c r="AD38" s="265"/>
      <c r="AE38" s="264" t="str">
        <f>IF(AE$4&gt;0,(
MAX('3ª EVA '!AE50,'3ª EVA '!AF50)),"")</f>
        <v/>
      </c>
      <c r="AF38" s="265"/>
      <c r="AG38" s="264">
        <f ca="1">IF(AG$4&gt;0,(
MAX('3ª EVA '!AG50,'3ª EVA '!AH50)),"")</f>
        <v>0</v>
      </c>
      <c r="AH38" s="265"/>
      <c r="AI38" s="264">
        <f ca="1">IF(AI$4&gt;0,(
MAX('3ª EVA '!AI50,'3ª EVA '!AJ50)),"")</f>
        <v>0</v>
      </c>
      <c r="AJ38" s="265"/>
      <c r="AK38" s="264">
        <f ca="1">IF(AK$4&gt;0,(
MAX('3ª EVA '!AK50,'3ª EVA '!AL50)),"")</f>
        <v>0</v>
      </c>
      <c r="AL38" s="265"/>
      <c r="AM38" s="264" t="str">
        <f>IF(AM$4&gt;0,(
MAX('3ª EVA '!AM50,'3ª EVA '!AN50)),"")</f>
        <v/>
      </c>
      <c r="AN38" s="266"/>
      <c r="AO38" s="72">
        <f ca="1">IF(AO$5&gt;0,SUMPRODUCT(AP38:AZ38,$AP$4:AZ$4)/AO$5,)</f>
        <v>0</v>
      </c>
      <c r="AP38" s="264">
        <f ca="1">IF(AP$4&gt;0,(
MAX('3ª EVA '!AP50,'3ª EVA '!AQ50)),"")</f>
        <v>0</v>
      </c>
      <c r="AQ38" s="265"/>
      <c r="AR38" s="264">
        <f ca="1">IF(AR$4&gt;0,(
MAX('3ª EVA '!AR50,'3ª EVA '!AS50)),"")</f>
        <v>0</v>
      </c>
      <c r="AS38" s="265"/>
      <c r="AT38" s="264">
        <f ca="1">IF(AT$4&gt;0,(
MAX('3ª EVA '!AT50,'3ª EVA '!AU50)),"")</f>
        <v>0</v>
      </c>
      <c r="AU38" s="265"/>
      <c r="AV38" s="264">
        <f ca="1">IF(AV$4&gt;0,(
MAX('3ª EVA '!AV50,'3ª EVA '!AW50)),"")</f>
        <v>0</v>
      </c>
      <c r="AW38" s="265"/>
      <c r="AX38" s="264">
        <f ca="1">IF(AX$4&gt;0,(
MAX('3ª EVA '!AX50,'3ª EVA '!AY50)),"")</f>
        <v>0</v>
      </c>
      <c r="AY38" s="265"/>
      <c r="AZ38" s="264" t="str">
        <f>IF(AZ$4&gt;0,(
MAX('3ª EVA '!AZ50,'3ª EVA '!BA50)),"")</f>
        <v/>
      </c>
      <c r="BA38" s="266"/>
      <c r="BB38" s="72">
        <f ca="1">IF(BB$5&gt;0,SUMPRODUCT(BC38:BM38,$BC$4:BM$4)/BB$5,)</f>
        <v>0</v>
      </c>
      <c r="BC38" s="264">
        <f ca="1">IF(BC$4&gt;0,(
MAX('3ª EVA '!BC50,'3ª EVA '!BD50)),"")</f>
        <v>0</v>
      </c>
      <c r="BD38" s="265"/>
      <c r="BE38" s="264">
        <f ca="1">IF(BE$4&gt;0,(
MAX('3ª EVA '!BE50,'3ª EVA '!BF50)),"")</f>
        <v>0</v>
      </c>
      <c r="BF38" s="265"/>
      <c r="BG38" s="264">
        <f ca="1">IF(BG$4&gt;0,(
MAX('3ª EVA '!BG50,'3ª EVA '!BH50)),"")</f>
        <v>0</v>
      </c>
      <c r="BH38" s="265"/>
      <c r="BI38" s="264">
        <f ca="1">IF(BI$4&gt;0,(
MAX('3ª EVA '!BI50,'3ª EVA '!BJ50)),"")</f>
        <v>0</v>
      </c>
      <c r="BJ38" s="265"/>
      <c r="BK38" s="264" t="str">
        <f>IF(BK$4&gt;0,(
MAX('3ª EVA '!BK50,'3ª EVA '!BL50)),"")</f>
        <v/>
      </c>
      <c r="BL38" s="265"/>
      <c r="BM38" s="264" t="str">
        <f>IF(BM$4&gt;0,(
MAX('3ª EVA '!BM50,'3ª EVA '!BN50)),"")</f>
        <v/>
      </c>
      <c r="BN38" s="266"/>
      <c r="BO38" s="72">
        <f>IF(BO$5&gt;0,SUMPRODUCT(BP38:BZ38,$BP$4:BZ$4)/BO$5,)</f>
        <v>0</v>
      </c>
      <c r="BP38" s="264" t="str">
        <f>IF(BP$4&gt;0,(
MAX('3ª EVA '!BP50,'3ª EVA '!BQ50)),"")</f>
        <v/>
      </c>
      <c r="BQ38" s="265"/>
      <c r="BR38" s="264" t="str">
        <f>IF(BR$4&gt;0,(
MAX('3ª EVA '!BR50,'3ª EVA '!BS50)),"")</f>
        <v/>
      </c>
      <c r="BS38" s="265"/>
      <c r="BT38" s="264" t="str">
        <f>IF(BT$4&gt;0,(
MAX('3ª EVA '!BT50,'3ª EVA '!BU50)),"")</f>
        <v/>
      </c>
      <c r="BU38" s="265"/>
      <c r="BV38" s="264" t="str">
        <f>IF(BV$4&gt;0,(
MAX('3ª EVA '!BV50,'3ª EVA '!BW50)),"")</f>
        <v/>
      </c>
      <c r="BW38" s="265"/>
      <c r="BX38" s="264" t="str">
        <f>IF(BX$4&gt;0,(
MAX('3ª EVA '!BX50,'3ª EVA '!BY50)),"")</f>
        <v/>
      </c>
      <c r="BY38" s="265"/>
      <c r="BZ38" s="264" t="str">
        <f>IF(BZ$4&gt;0,(
MAX('3ª EVA '!BZ50,'3ª EVA '!CA50)),"")</f>
        <v/>
      </c>
      <c r="CA38" s="266"/>
      <c r="CB38" s="71">
        <f t="shared" ca="1" si="6"/>
        <v>0</v>
      </c>
    </row>
    <row r="39" spans="1:80" ht="18" x14ac:dyDescent="0.25">
      <c r="A39" s="65">
        <v>0</v>
      </c>
      <c r="B39" s="72">
        <f ca="1">IF(B$5&gt;0,SUMPRODUCT(C39:M39,C$4:$M$4)/B$5,)</f>
        <v>0</v>
      </c>
      <c r="C39" s="264">
        <f ca="1">IF(C$4&gt;0,(
MAX('3ª EVA '!C51,'3ª EVA '!D51)),"")</f>
        <v>0</v>
      </c>
      <c r="D39" s="265"/>
      <c r="E39" s="264">
        <f ca="1">IF(E$4&gt;0,(
MAX('3ª EVA '!E51,'3ª EVA '!F51)),"")</f>
        <v>0</v>
      </c>
      <c r="F39" s="265"/>
      <c r="G39" s="264">
        <f ca="1">IF(G$4&gt;0,(
MAX('3ª EVA '!G51,'3ª EVA '!H51)),"")</f>
        <v>0</v>
      </c>
      <c r="H39" s="265"/>
      <c r="I39" s="264">
        <f ca="1">IF(I$4&gt;0,(
MAX('3ª EVA '!I51,'3ª EVA '!J51)),"")</f>
        <v>0</v>
      </c>
      <c r="J39" s="265"/>
      <c r="K39" s="264">
        <f ca="1">IF(K$4&gt;0,(
MAX('3ª EVA '!K51,'3ª EVA '!L51)),"")</f>
        <v>0</v>
      </c>
      <c r="L39" s="265"/>
      <c r="M39" s="264" t="str">
        <f>IF(M$4&gt;0,(
MAX('3ª EVA '!M51,'3ª EVA '!N51)),"")</f>
        <v/>
      </c>
      <c r="N39" s="266"/>
      <c r="O39" s="72">
        <f ca="1">IF(O$5&gt;0,SUMPRODUCT(P39:Z39,$P$4:Z$4)/O$5,)</f>
        <v>0</v>
      </c>
      <c r="P39" s="264">
        <f ca="1">IF(P$4&gt;0,(
MAX('3ª EVA '!P51,'3ª EVA '!Q51)),"")</f>
        <v>0</v>
      </c>
      <c r="Q39" s="265"/>
      <c r="R39" s="264">
        <f ca="1">IF(R$4&gt;0,(
MAX('3ª EVA '!R51,'3ª EVA '!S51)),"")</f>
        <v>0</v>
      </c>
      <c r="S39" s="265"/>
      <c r="T39" s="264">
        <f ca="1">IF(T$4&gt;0,(
MAX('3ª EVA '!T51,'3ª EVA '!U51)),"")</f>
        <v>0</v>
      </c>
      <c r="U39" s="265"/>
      <c r="V39" s="264">
        <f ca="1">IF(V$4&gt;0,(
MAX('3ª EVA '!V51,'3ª EVA '!W51)),"")</f>
        <v>0</v>
      </c>
      <c r="W39" s="265"/>
      <c r="X39" s="264">
        <f ca="1">IF(X$4&gt;0,(
MAX('3ª EVA '!X51,'3ª EVA '!Y51)),"")</f>
        <v>0</v>
      </c>
      <c r="Y39" s="265"/>
      <c r="Z39" s="264" t="str">
        <f>IF(Z$4&gt;0,(
MAX('3ª EVA '!Z51,'3ª EVA '!AA51)),"")</f>
        <v/>
      </c>
      <c r="AA39" s="266"/>
      <c r="AB39" s="72">
        <f ca="1">IF(AB$5&gt;0,SUMPRODUCT(AC39:AM39,$AC$4:AM$4)/AB$5,)</f>
        <v>0</v>
      </c>
      <c r="AC39" s="264">
        <f ca="1">IF(AC$4&gt;0,(
MAX('3ª EVA '!AC51,'3ª EVA '!AD51)),"")</f>
        <v>0</v>
      </c>
      <c r="AD39" s="265"/>
      <c r="AE39" s="264" t="str">
        <f>IF(AE$4&gt;0,(
MAX('3ª EVA '!AE51,'3ª EVA '!AF51)),"")</f>
        <v/>
      </c>
      <c r="AF39" s="265"/>
      <c r="AG39" s="264">
        <f ca="1">IF(AG$4&gt;0,(
MAX('3ª EVA '!AG51,'3ª EVA '!AH51)),"")</f>
        <v>0</v>
      </c>
      <c r="AH39" s="265"/>
      <c r="AI39" s="264">
        <f ca="1">IF(AI$4&gt;0,(
MAX('3ª EVA '!AI51,'3ª EVA '!AJ51)),"")</f>
        <v>0</v>
      </c>
      <c r="AJ39" s="265"/>
      <c r="AK39" s="264">
        <f ca="1">IF(AK$4&gt;0,(
MAX('3ª EVA '!AK51,'3ª EVA '!AL51)),"")</f>
        <v>0</v>
      </c>
      <c r="AL39" s="265"/>
      <c r="AM39" s="264" t="str">
        <f>IF(AM$4&gt;0,(
MAX('3ª EVA '!AM51,'3ª EVA '!AN51)),"")</f>
        <v/>
      </c>
      <c r="AN39" s="266"/>
      <c r="AO39" s="72">
        <f ca="1">IF(AO$5&gt;0,SUMPRODUCT(AP39:AZ39,$AP$4:AZ$4)/AO$5,)</f>
        <v>0</v>
      </c>
      <c r="AP39" s="264">
        <f ca="1">IF(AP$4&gt;0,(
MAX('3ª EVA '!AP51,'3ª EVA '!AQ51)),"")</f>
        <v>0</v>
      </c>
      <c r="AQ39" s="265"/>
      <c r="AR39" s="264">
        <f ca="1">IF(AR$4&gt;0,(
MAX('3ª EVA '!AR51,'3ª EVA '!AS51)),"")</f>
        <v>0</v>
      </c>
      <c r="AS39" s="265"/>
      <c r="AT39" s="264">
        <f ca="1">IF(AT$4&gt;0,(
MAX('3ª EVA '!AT51,'3ª EVA '!AU51)),"")</f>
        <v>0</v>
      </c>
      <c r="AU39" s="265"/>
      <c r="AV39" s="264">
        <f ca="1">IF(AV$4&gt;0,(
MAX('3ª EVA '!AV51,'3ª EVA '!AW51)),"")</f>
        <v>0</v>
      </c>
      <c r="AW39" s="265"/>
      <c r="AX39" s="264">
        <f ca="1">IF(AX$4&gt;0,(
MAX('3ª EVA '!AX51,'3ª EVA '!AY51)),"")</f>
        <v>0</v>
      </c>
      <c r="AY39" s="265"/>
      <c r="AZ39" s="264" t="str">
        <f>IF(AZ$4&gt;0,(
MAX('3ª EVA '!AZ51,'3ª EVA '!BA51)),"")</f>
        <v/>
      </c>
      <c r="BA39" s="266"/>
      <c r="BB39" s="72">
        <f ca="1">IF(BB$5&gt;0,SUMPRODUCT(BC39:BM39,$BC$4:BM$4)/BB$5,)</f>
        <v>0</v>
      </c>
      <c r="BC39" s="264">
        <f ca="1">IF(BC$4&gt;0,(
MAX('3ª EVA '!BC51,'3ª EVA '!BD51)),"")</f>
        <v>0</v>
      </c>
      <c r="BD39" s="265"/>
      <c r="BE39" s="264">
        <f ca="1">IF(BE$4&gt;0,(
MAX('3ª EVA '!BE51,'3ª EVA '!BF51)),"")</f>
        <v>0</v>
      </c>
      <c r="BF39" s="265"/>
      <c r="BG39" s="264">
        <f ca="1">IF(BG$4&gt;0,(
MAX('3ª EVA '!BG51,'3ª EVA '!BH51)),"")</f>
        <v>0</v>
      </c>
      <c r="BH39" s="265"/>
      <c r="BI39" s="264">
        <f ca="1">IF(BI$4&gt;0,(
MAX('3ª EVA '!BI51,'3ª EVA '!BJ51)),"")</f>
        <v>0</v>
      </c>
      <c r="BJ39" s="265"/>
      <c r="BK39" s="264" t="str">
        <f>IF(BK$4&gt;0,(
MAX('3ª EVA '!BK51,'3ª EVA '!BL51)),"")</f>
        <v/>
      </c>
      <c r="BL39" s="265"/>
      <c r="BM39" s="264" t="str">
        <f>IF(BM$4&gt;0,(
MAX('3ª EVA '!BM51,'3ª EVA '!BN51)),"")</f>
        <v/>
      </c>
      <c r="BN39" s="266"/>
      <c r="BO39" s="72">
        <f>IF(BO$5&gt;0,SUMPRODUCT(BP39:BZ39,$BP$4:BZ$4)/BO$5,)</f>
        <v>0</v>
      </c>
      <c r="BP39" s="264" t="str">
        <f>IF(BP$4&gt;0,(
MAX('3ª EVA '!BP51,'3ª EVA '!BQ51)),"")</f>
        <v/>
      </c>
      <c r="BQ39" s="265"/>
      <c r="BR39" s="264" t="str">
        <f>IF(BR$4&gt;0,(
MAX('3ª EVA '!BR51,'3ª EVA '!BS51)),"")</f>
        <v/>
      </c>
      <c r="BS39" s="265"/>
      <c r="BT39" s="264" t="str">
        <f>IF(BT$4&gt;0,(
MAX('3ª EVA '!BT51,'3ª EVA '!BU51)),"")</f>
        <v/>
      </c>
      <c r="BU39" s="265"/>
      <c r="BV39" s="264" t="str">
        <f>IF(BV$4&gt;0,(
MAX('3ª EVA '!BV51,'3ª EVA '!BW51)),"")</f>
        <v/>
      </c>
      <c r="BW39" s="265"/>
      <c r="BX39" s="264" t="str">
        <f>IF(BX$4&gt;0,(
MAX('3ª EVA '!BX51,'3ª EVA '!BY51)),"")</f>
        <v/>
      </c>
      <c r="BY39" s="265"/>
      <c r="BZ39" s="264" t="str">
        <f>IF(BZ$4&gt;0,(
MAX('3ª EVA '!BZ51,'3ª EVA '!CA51)),"")</f>
        <v/>
      </c>
      <c r="CA39" s="266"/>
      <c r="CB39" s="71">
        <f t="shared" ca="1" si="6"/>
        <v>0</v>
      </c>
    </row>
    <row r="40" spans="1:80" ht="18" x14ac:dyDescent="0.25">
      <c r="A40" s="65">
        <v>0</v>
      </c>
      <c r="B40" s="72">
        <f ca="1">IF(B$5&gt;0,SUMPRODUCT(C40:M40,C$4:$M$4)/B$5,)</f>
        <v>0</v>
      </c>
      <c r="C40" s="264">
        <f ca="1">IF(C$4&gt;0,(
MAX('3ª EVA '!C52,'3ª EVA '!D52)),"")</f>
        <v>0</v>
      </c>
      <c r="D40" s="265"/>
      <c r="E40" s="264">
        <f ca="1">IF(E$4&gt;0,(
MAX('3ª EVA '!E52,'3ª EVA '!F52)),"")</f>
        <v>0</v>
      </c>
      <c r="F40" s="265"/>
      <c r="G40" s="264">
        <f ca="1">IF(G$4&gt;0,(
MAX('3ª EVA '!G52,'3ª EVA '!H52)),"")</f>
        <v>0</v>
      </c>
      <c r="H40" s="265"/>
      <c r="I40" s="264">
        <f ca="1">IF(I$4&gt;0,(
MAX('3ª EVA '!I52,'3ª EVA '!J52)),"")</f>
        <v>0</v>
      </c>
      <c r="J40" s="265"/>
      <c r="K40" s="264">
        <f ca="1">IF(K$4&gt;0,(
MAX('3ª EVA '!K52,'3ª EVA '!L52)),"")</f>
        <v>0</v>
      </c>
      <c r="L40" s="265"/>
      <c r="M40" s="264" t="str">
        <f>IF(M$4&gt;0,(
MAX('3ª EVA '!M52,'3ª EVA '!N52)),"")</f>
        <v/>
      </c>
      <c r="N40" s="266"/>
      <c r="O40" s="72">
        <f ca="1">IF(O$5&gt;0,SUMPRODUCT(P40:Z40,$P$4:Z$4)/O$5,)</f>
        <v>0</v>
      </c>
      <c r="P40" s="264">
        <f ca="1">IF(P$4&gt;0,(
MAX('3ª EVA '!P52,'3ª EVA '!Q52)),"")</f>
        <v>0</v>
      </c>
      <c r="Q40" s="265"/>
      <c r="R40" s="264">
        <f ca="1">IF(R$4&gt;0,(
MAX('3ª EVA '!R52,'3ª EVA '!S52)),"")</f>
        <v>0</v>
      </c>
      <c r="S40" s="265"/>
      <c r="T40" s="264">
        <f ca="1">IF(T$4&gt;0,(
MAX('3ª EVA '!T52,'3ª EVA '!U52)),"")</f>
        <v>0</v>
      </c>
      <c r="U40" s="265"/>
      <c r="V40" s="264">
        <f ca="1">IF(V$4&gt;0,(
MAX('3ª EVA '!V52,'3ª EVA '!W52)),"")</f>
        <v>0</v>
      </c>
      <c r="W40" s="265"/>
      <c r="X40" s="264">
        <f ca="1">IF(X$4&gt;0,(
MAX('3ª EVA '!X52,'3ª EVA '!Y52)),"")</f>
        <v>0</v>
      </c>
      <c r="Y40" s="265"/>
      <c r="Z40" s="264" t="str">
        <f>IF(Z$4&gt;0,(
MAX('3ª EVA '!Z52,'3ª EVA '!AA52)),"")</f>
        <v/>
      </c>
      <c r="AA40" s="266"/>
      <c r="AB40" s="72">
        <f ca="1">IF(AB$5&gt;0,SUMPRODUCT(AC40:AM40,$AC$4:AM$4)/AB$5,)</f>
        <v>0</v>
      </c>
      <c r="AC40" s="264">
        <f ca="1">IF(AC$4&gt;0,(
MAX('3ª EVA '!AC52,'3ª EVA '!AD52)),"")</f>
        <v>0</v>
      </c>
      <c r="AD40" s="265"/>
      <c r="AE40" s="264" t="str">
        <f>IF(AE$4&gt;0,(
MAX('3ª EVA '!AE52,'3ª EVA '!AF52)),"")</f>
        <v/>
      </c>
      <c r="AF40" s="265"/>
      <c r="AG40" s="264">
        <f ca="1">IF(AG$4&gt;0,(
MAX('3ª EVA '!AG52,'3ª EVA '!AH52)),"")</f>
        <v>0</v>
      </c>
      <c r="AH40" s="265"/>
      <c r="AI40" s="264">
        <f ca="1">IF(AI$4&gt;0,(
MAX('3ª EVA '!AI52,'3ª EVA '!AJ52)),"")</f>
        <v>0</v>
      </c>
      <c r="AJ40" s="265"/>
      <c r="AK40" s="264">
        <f ca="1">IF(AK$4&gt;0,(
MAX('3ª EVA '!AK52,'3ª EVA '!AL52)),"")</f>
        <v>0</v>
      </c>
      <c r="AL40" s="265"/>
      <c r="AM40" s="264" t="str">
        <f>IF(AM$4&gt;0,(
MAX('3ª EVA '!AM52,'3ª EVA '!AN52)),"")</f>
        <v/>
      </c>
      <c r="AN40" s="266"/>
      <c r="AO40" s="72">
        <f ca="1">IF(AO$5&gt;0,SUMPRODUCT(AP40:AZ40,$AP$4:AZ$4)/AO$5,)</f>
        <v>0</v>
      </c>
      <c r="AP40" s="264">
        <f ca="1">IF(AP$4&gt;0,(
MAX('3ª EVA '!AP52,'3ª EVA '!AQ52)),"")</f>
        <v>0</v>
      </c>
      <c r="AQ40" s="265"/>
      <c r="AR40" s="264">
        <f ca="1">IF(AR$4&gt;0,(
MAX('3ª EVA '!AR52,'3ª EVA '!AS52)),"")</f>
        <v>0</v>
      </c>
      <c r="AS40" s="265"/>
      <c r="AT40" s="264">
        <f ca="1">IF(AT$4&gt;0,(
MAX('3ª EVA '!AT52,'3ª EVA '!AU52)),"")</f>
        <v>0</v>
      </c>
      <c r="AU40" s="265"/>
      <c r="AV40" s="264">
        <f ca="1">IF(AV$4&gt;0,(
MAX('3ª EVA '!AV52,'3ª EVA '!AW52)),"")</f>
        <v>0</v>
      </c>
      <c r="AW40" s="265"/>
      <c r="AX40" s="264">
        <f ca="1">IF(AX$4&gt;0,(
MAX('3ª EVA '!AX52,'3ª EVA '!AY52)),"")</f>
        <v>0</v>
      </c>
      <c r="AY40" s="265"/>
      <c r="AZ40" s="264" t="str">
        <f>IF(AZ$4&gt;0,(
MAX('3ª EVA '!AZ52,'3ª EVA '!BA52)),"")</f>
        <v/>
      </c>
      <c r="BA40" s="266"/>
      <c r="BB40" s="72">
        <f ca="1">IF(BB$5&gt;0,SUMPRODUCT(BC40:BM40,$BC$4:BM$4)/BB$5,)</f>
        <v>0</v>
      </c>
      <c r="BC40" s="264">
        <f ca="1">IF(BC$4&gt;0,(
MAX('3ª EVA '!BC52,'3ª EVA '!BD52)),"")</f>
        <v>0</v>
      </c>
      <c r="BD40" s="265"/>
      <c r="BE40" s="264">
        <f ca="1">IF(BE$4&gt;0,(
MAX('3ª EVA '!BE52,'3ª EVA '!BF52)),"")</f>
        <v>0</v>
      </c>
      <c r="BF40" s="265"/>
      <c r="BG40" s="264">
        <f ca="1">IF(BG$4&gt;0,(
MAX('3ª EVA '!BG52,'3ª EVA '!BH52)),"")</f>
        <v>0</v>
      </c>
      <c r="BH40" s="265"/>
      <c r="BI40" s="264">
        <f ca="1">IF(BI$4&gt;0,(
MAX('3ª EVA '!BI52,'3ª EVA '!BJ52)),"")</f>
        <v>0</v>
      </c>
      <c r="BJ40" s="265"/>
      <c r="BK40" s="264" t="str">
        <f>IF(BK$4&gt;0,(
MAX('3ª EVA '!BK52,'3ª EVA '!BL52)),"")</f>
        <v/>
      </c>
      <c r="BL40" s="265"/>
      <c r="BM40" s="264" t="str">
        <f>IF(BM$4&gt;0,(
MAX('3ª EVA '!BM52,'3ª EVA '!BN52)),"")</f>
        <v/>
      </c>
      <c r="BN40" s="266"/>
      <c r="BO40" s="72">
        <f>IF(BO$5&gt;0,SUMPRODUCT(BP40:BZ40,$BP$4:BZ$4)/BO$5,)</f>
        <v>0</v>
      </c>
      <c r="BP40" s="264" t="str">
        <f>IF(BP$4&gt;0,(
MAX('3ª EVA '!BP52,'3ª EVA '!BQ52)),"")</f>
        <v/>
      </c>
      <c r="BQ40" s="265"/>
      <c r="BR40" s="264" t="str">
        <f>IF(BR$4&gt;0,(
MAX('3ª EVA '!BR52,'3ª EVA '!BS52)),"")</f>
        <v/>
      </c>
      <c r="BS40" s="265"/>
      <c r="BT40" s="264" t="str">
        <f>IF(BT$4&gt;0,(
MAX('3ª EVA '!BT52,'3ª EVA '!BU52)),"")</f>
        <v/>
      </c>
      <c r="BU40" s="265"/>
      <c r="BV40" s="264" t="str">
        <f>IF(BV$4&gt;0,(
MAX('3ª EVA '!BV52,'3ª EVA '!BW52)),"")</f>
        <v/>
      </c>
      <c r="BW40" s="265"/>
      <c r="BX40" s="264" t="str">
        <f>IF(BX$4&gt;0,(
MAX('3ª EVA '!BX52,'3ª EVA '!BY52)),"")</f>
        <v/>
      </c>
      <c r="BY40" s="265"/>
      <c r="BZ40" s="264" t="str">
        <f>IF(BZ$4&gt;0,(
MAX('3ª EVA '!BZ52,'3ª EVA '!CA52)),"")</f>
        <v/>
      </c>
      <c r="CA40" s="266"/>
      <c r="CB40" s="71">
        <f t="shared" ca="1" si="6"/>
        <v>0</v>
      </c>
    </row>
    <row r="41" spans="1:80" ht="18" x14ac:dyDescent="0.25">
      <c r="A41" s="65">
        <v>0</v>
      </c>
      <c r="B41" s="72">
        <f ca="1">IF(B$5&gt;0,SUMPRODUCT(C41:M41,C$4:$M$4)/B$5,)</f>
        <v>0</v>
      </c>
      <c r="C41" s="264">
        <f ca="1">IF(C$4&gt;0,(
MAX('3ª EVA '!C53,'3ª EVA '!D53)),"")</f>
        <v>0</v>
      </c>
      <c r="D41" s="265"/>
      <c r="E41" s="264">
        <f ca="1">IF(E$4&gt;0,(
MAX('3ª EVA '!E53,'3ª EVA '!F53)),"")</f>
        <v>0</v>
      </c>
      <c r="F41" s="265"/>
      <c r="G41" s="264">
        <f ca="1">IF(G$4&gt;0,(
MAX('3ª EVA '!G53,'3ª EVA '!H53)),"")</f>
        <v>0</v>
      </c>
      <c r="H41" s="265"/>
      <c r="I41" s="264">
        <f ca="1">IF(I$4&gt;0,(
MAX('3ª EVA '!I53,'3ª EVA '!J53)),"")</f>
        <v>0</v>
      </c>
      <c r="J41" s="265"/>
      <c r="K41" s="264">
        <f ca="1">IF(K$4&gt;0,(
MAX('3ª EVA '!K53,'3ª EVA '!L53)),"")</f>
        <v>0</v>
      </c>
      <c r="L41" s="265"/>
      <c r="M41" s="264" t="str">
        <f>IF(M$4&gt;0,(
MAX('3ª EVA '!M53,'3ª EVA '!N53)),"")</f>
        <v/>
      </c>
      <c r="N41" s="266"/>
      <c r="O41" s="72">
        <f ca="1">IF(O$5&gt;0,SUMPRODUCT(P41:Z41,$P$4:Z$4)/O$5,)</f>
        <v>0</v>
      </c>
      <c r="P41" s="264">
        <f ca="1">IF(P$4&gt;0,(
MAX('3ª EVA '!P53,'3ª EVA '!Q53)),"")</f>
        <v>0</v>
      </c>
      <c r="Q41" s="265"/>
      <c r="R41" s="264">
        <f ca="1">IF(R$4&gt;0,(
MAX('3ª EVA '!R53,'3ª EVA '!S53)),"")</f>
        <v>0</v>
      </c>
      <c r="S41" s="265"/>
      <c r="T41" s="264">
        <f ca="1">IF(T$4&gt;0,(
MAX('3ª EVA '!T53,'3ª EVA '!U53)),"")</f>
        <v>0</v>
      </c>
      <c r="U41" s="265"/>
      <c r="V41" s="264">
        <f ca="1">IF(V$4&gt;0,(
MAX('3ª EVA '!V53,'3ª EVA '!W53)),"")</f>
        <v>0</v>
      </c>
      <c r="W41" s="265"/>
      <c r="X41" s="264">
        <f ca="1">IF(X$4&gt;0,(
MAX('3ª EVA '!X53,'3ª EVA '!Y53)),"")</f>
        <v>0</v>
      </c>
      <c r="Y41" s="265"/>
      <c r="Z41" s="264" t="str">
        <f>IF(Z$4&gt;0,(
MAX('3ª EVA '!Z53,'3ª EVA '!AA53)),"")</f>
        <v/>
      </c>
      <c r="AA41" s="266"/>
      <c r="AB41" s="72">
        <f ca="1">IF(AB$5&gt;0,SUMPRODUCT(AC41:AM41,$AC$4:AM$4)/AB$5,)</f>
        <v>0</v>
      </c>
      <c r="AC41" s="264">
        <f ca="1">IF(AC$4&gt;0,(
MAX('3ª EVA '!AC53,'3ª EVA '!AD53)),"")</f>
        <v>0</v>
      </c>
      <c r="AD41" s="265"/>
      <c r="AE41" s="264" t="str">
        <f>IF(AE$4&gt;0,(
MAX('3ª EVA '!AE53,'3ª EVA '!AF53)),"")</f>
        <v/>
      </c>
      <c r="AF41" s="265"/>
      <c r="AG41" s="264">
        <f ca="1">IF(AG$4&gt;0,(
MAX('3ª EVA '!AG53,'3ª EVA '!AH53)),"")</f>
        <v>0</v>
      </c>
      <c r="AH41" s="265"/>
      <c r="AI41" s="264">
        <f ca="1">IF(AI$4&gt;0,(
MAX('3ª EVA '!AI53,'3ª EVA '!AJ53)),"")</f>
        <v>0</v>
      </c>
      <c r="AJ41" s="265"/>
      <c r="AK41" s="264">
        <f ca="1">IF(AK$4&gt;0,(
MAX('3ª EVA '!AK53,'3ª EVA '!AL53)),"")</f>
        <v>0</v>
      </c>
      <c r="AL41" s="265"/>
      <c r="AM41" s="264" t="str">
        <f>IF(AM$4&gt;0,(
MAX('3ª EVA '!AM53,'3ª EVA '!AN53)),"")</f>
        <v/>
      </c>
      <c r="AN41" s="266"/>
      <c r="AO41" s="72">
        <f ca="1">IF(AO$5&gt;0,SUMPRODUCT(AP41:AZ41,$AP$4:AZ$4)/AO$5,)</f>
        <v>0</v>
      </c>
      <c r="AP41" s="264">
        <f ca="1">IF(AP$4&gt;0,(
MAX('3ª EVA '!AP53,'3ª EVA '!AQ53)),"")</f>
        <v>0</v>
      </c>
      <c r="AQ41" s="265"/>
      <c r="AR41" s="264">
        <f ca="1">IF(AR$4&gt;0,(
MAX('3ª EVA '!AR53,'3ª EVA '!AS53)),"")</f>
        <v>0</v>
      </c>
      <c r="AS41" s="265"/>
      <c r="AT41" s="264">
        <f ca="1">IF(AT$4&gt;0,(
MAX('3ª EVA '!AT53,'3ª EVA '!AU53)),"")</f>
        <v>0</v>
      </c>
      <c r="AU41" s="265"/>
      <c r="AV41" s="264">
        <f ca="1">IF(AV$4&gt;0,(
MAX('3ª EVA '!AV53,'3ª EVA '!AW53)),"")</f>
        <v>0</v>
      </c>
      <c r="AW41" s="265"/>
      <c r="AX41" s="264">
        <f ca="1">IF(AX$4&gt;0,(
MAX('3ª EVA '!AX53,'3ª EVA '!AY53)),"")</f>
        <v>0</v>
      </c>
      <c r="AY41" s="265"/>
      <c r="AZ41" s="264" t="str">
        <f>IF(AZ$4&gt;0,(
MAX('3ª EVA '!AZ53,'3ª EVA '!BA53)),"")</f>
        <v/>
      </c>
      <c r="BA41" s="266"/>
      <c r="BB41" s="72">
        <f ca="1">IF(BB$5&gt;0,SUMPRODUCT(BC41:BM41,$BC$4:BM$4)/BB$5,)</f>
        <v>0</v>
      </c>
      <c r="BC41" s="264">
        <f ca="1">IF(BC$4&gt;0,(
MAX('3ª EVA '!BC53,'3ª EVA '!BD53)),"")</f>
        <v>0</v>
      </c>
      <c r="BD41" s="265"/>
      <c r="BE41" s="264">
        <f ca="1">IF(BE$4&gt;0,(
MAX('3ª EVA '!BE53,'3ª EVA '!BF53)),"")</f>
        <v>0</v>
      </c>
      <c r="BF41" s="265"/>
      <c r="BG41" s="264">
        <f ca="1">IF(BG$4&gt;0,(
MAX('3ª EVA '!BG53,'3ª EVA '!BH53)),"")</f>
        <v>0</v>
      </c>
      <c r="BH41" s="265"/>
      <c r="BI41" s="264">
        <f ca="1">IF(BI$4&gt;0,(
MAX('3ª EVA '!BI53,'3ª EVA '!BJ53)),"")</f>
        <v>0</v>
      </c>
      <c r="BJ41" s="265"/>
      <c r="BK41" s="264" t="str">
        <f>IF(BK$4&gt;0,(
MAX('3ª EVA '!BK53,'3ª EVA '!BL53)),"")</f>
        <v/>
      </c>
      <c r="BL41" s="265"/>
      <c r="BM41" s="264" t="str">
        <f>IF(BM$4&gt;0,(
MAX('3ª EVA '!BM53,'3ª EVA '!BN53)),"")</f>
        <v/>
      </c>
      <c r="BN41" s="266"/>
      <c r="BO41" s="72">
        <f>IF(BO$5&gt;0,SUMPRODUCT(BP41:BZ41,$BP$4:BZ$4)/BO$5,)</f>
        <v>0</v>
      </c>
      <c r="BP41" s="264" t="str">
        <f>IF(BP$4&gt;0,(
MAX('3ª EVA '!BP53,'3ª EVA '!BQ53)),"")</f>
        <v/>
      </c>
      <c r="BQ41" s="265"/>
      <c r="BR41" s="264" t="str">
        <f>IF(BR$4&gt;0,(
MAX('3ª EVA '!BR53,'3ª EVA '!BS53)),"")</f>
        <v/>
      </c>
      <c r="BS41" s="265"/>
      <c r="BT41" s="264" t="str">
        <f>IF(BT$4&gt;0,(
MAX('3ª EVA '!BT53,'3ª EVA '!BU53)),"")</f>
        <v/>
      </c>
      <c r="BU41" s="265"/>
      <c r="BV41" s="264" t="str">
        <f>IF(BV$4&gt;0,(
MAX('3ª EVA '!BV53,'3ª EVA '!BW53)),"")</f>
        <v/>
      </c>
      <c r="BW41" s="265"/>
      <c r="BX41" s="264" t="str">
        <f>IF(BX$4&gt;0,(
MAX('3ª EVA '!BX53,'3ª EVA '!BY53)),"")</f>
        <v/>
      </c>
      <c r="BY41" s="265"/>
      <c r="BZ41" s="264" t="str">
        <f>IF(BZ$4&gt;0,(
MAX('3ª EVA '!BZ53,'3ª EVA '!CA53)),"")</f>
        <v/>
      </c>
      <c r="CA41" s="266"/>
      <c r="CB41" s="71">
        <f t="shared" ca="1" si="6"/>
        <v>0</v>
      </c>
    </row>
    <row r="42" spans="1:80" ht="18" x14ac:dyDescent="0.25">
      <c r="A42" s="65">
        <v>0</v>
      </c>
      <c r="B42" s="72">
        <f ca="1">IF(B$5&gt;0,SUMPRODUCT(C42:M42,C$4:$M$4)/B$5,)</f>
        <v>0</v>
      </c>
      <c r="C42" s="264">
        <f ca="1">IF(C$4&gt;0,(
MAX('3ª EVA '!C54,'3ª EVA '!D54)),"")</f>
        <v>0</v>
      </c>
      <c r="D42" s="265"/>
      <c r="E42" s="264">
        <f ca="1">IF(E$4&gt;0,(
MAX('3ª EVA '!E54,'3ª EVA '!F54)),"")</f>
        <v>0</v>
      </c>
      <c r="F42" s="265"/>
      <c r="G42" s="264">
        <f ca="1">IF(G$4&gt;0,(
MAX('3ª EVA '!G54,'3ª EVA '!H54)),"")</f>
        <v>0</v>
      </c>
      <c r="H42" s="265"/>
      <c r="I42" s="264">
        <f ca="1">IF(I$4&gt;0,(
MAX('3ª EVA '!I54,'3ª EVA '!J54)),"")</f>
        <v>0</v>
      </c>
      <c r="J42" s="265"/>
      <c r="K42" s="264">
        <f ca="1">IF(K$4&gt;0,(
MAX('3ª EVA '!K54,'3ª EVA '!L54)),"")</f>
        <v>0</v>
      </c>
      <c r="L42" s="265"/>
      <c r="M42" s="264" t="str">
        <f>IF(M$4&gt;0,(
MAX('3ª EVA '!M54,'3ª EVA '!N54)),"")</f>
        <v/>
      </c>
      <c r="N42" s="266"/>
      <c r="O42" s="72">
        <f ca="1">IF(O$5&gt;0,SUMPRODUCT(P42:Z42,$P$4:Z$4)/O$5,)</f>
        <v>0</v>
      </c>
      <c r="P42" s="264">
        <f ca="1">IF(P$4&gt;0,(
MAX('3ª EVA '!P54,'3ª EVA '!Q54)),"")</f>
        <v>0</v>
      </c>
      <c r="Q42" s="265"/>
      <c r="R42" s="264">
        <f ca="1">IF(R$4&gt;0,(
MAX('3ª EVA '!R54,'3ª EVA '!S54)),"")</f>
        <v>0</v>
      </c>
      <c r="S42" s="265"/>
      <c r="T42" s="264">
        <f ca="1">IF(T$4&gt;0,(
MAX('3ª EVA '!T54,'3ª EVA '!U54)),"")</f>
        <v>0</v>
      </c>
      <c r="U42" s="265"/>
      <c r="V42" s="264">
        <f ca="1">IF(V$4&gt;0,(
MAX('3ª EVA '!V54,'3ª EVA '!W54)),"")</f>
        <v>0</v>
      </c>
      <c r="W42" s="265"/>
      <c r="X42" s="264">
        <f ca="1">IF(X$4&gt;0,(
MAX('3ª EVA '!X54,'3ª EVA '!Y54)),"")</f>
        <v>0</v>
      </c>
      <c r="Y42" s="265"/>
      <c r="Z42" s="264" t="str">
        <f>IF(Z$4&gt;0,(
MAX('3ª EVA '!Z54,'3ª EVA '!AA54)),"")</f>
        <v/>
      </c>
      <c r="AA42" s="266"/>
      <c r="AB42" s="72">
        <f ca="1">IF(AB$5&gt;0,SUMPRODUCT(AC42:AM42,$AC$4:AM$4)/AB$5,)</f>
        <v>0</v>
      </c>
      <c r="AC42" s="264">
        <f ca="1">IF(AC$4&gt;0,(
MAX('3ª EVA '!AC54,'3ª EVA '!AD54)),"")</f>
        <v>0</v>
      </c>
      <c r="AD42" s="265"/>
      <c r="AE42" s="264" t="str">
        <f>IF(AE$4&gt;0,(
MAX('3ª EVA '!AE54,'3ª EVA '!AF54)),"")</f>
        <v/>
      </c>
      <c r="AF42" s="265"/>
      <c r="AG42" s="264">
        <f ca="1">IF(AG$4&gt;0,(
MAX('3ª EVA '!AG54,'3ª EVA '!AH54)),"")</f>
        <v>0</v>
      </c>
      <c r="AH42" s="265"/>
      <c r="AI42" s="264">
        <f ca="1">IF(AI$4&gt;0,(
MAX('3ª EVA '!AI54,'3ª EVA '!AJ54)),"")</f>
        <v>0</v>
      </c>
      <c r="AJ42" s="265"/>
      <c r="AK42" s="264">
        <f ca="1">IF(AK$4&gt;0,(
MAX('3ª EVA '!AK54,'3ª EVA '!AL54)),"")</f>
        <v>0</v>
      </c>
      <c r="AL42" s="265"/>
      <c r="AM42" s="264" t="str">
        <f>IF(AM$4&gt;0,(
MAX('3ª EVA '!AM54,'3ª EVA '!AN54)),"")</f>
        <v/>
      </c>
      <c r="AN42" s="266"/>
      <c r="AO42" s="72">
        <f ca="1">IF(AO$5&gt;0,SUMPRODUCT(AP42:AZ42,$AP$4:AZ$4)/AO$5,)</f>
        <v>0</v>
      </c>
      <c r="AP42" s="264">
        <f ca="1">IF(AP$4&gt;0,(
MAX('3ª EVA '!AP54,'3ª EVA '!AQ54)),"")</f>
        <v>0</v>
      </c>
      <c r="AQ42" s="265"/>
      <c r="AR42" s="264">
        <f ca="1">IF(AR$4&gt;0,(
MAX('3ª EVA '!AR54,'3ª EVA '!AS54)),"")</f>
        <v>0</v>
      </c>
      <c r="AS42" s="265"/>
      <c r="AT42" s="264">
        <f ca="1">IF(AT$4&gt;0,(
MAX('3ª EVA '!AT54,'3ª EVA '!AU54)),"")</f>
        <v>0</v>
      </c>
      <c r="AU42" s="265"/>
      <c r="AV42" s="264">
        <f ca="1">IF(AV$4&gt;0,(
MAX('3ª EVA '!AV54,'3ª EVA '!AW54)),"")</f>
        <v>0</v>
      </c>
      <c r="AW42" s="265"/>
      <c r="AX42" s="264">
        <f ca="1">IF(AX$4&gt;0,(
MAX('3ª EVA '!AX54,'3ª EVA '!AY54)),"")</f>
        <v>0</v>
      </c>
      <c r="AY42" s="265"/>
      <c r="AZ42" s="264" t="str">
        <f>IF(AZ$4&gt;0,(
MAX('3ª EVA '!AZ54,'3ª EVA '!BA54)),"")</f>
        <v/>
      </c>
      <c r="BA42" s="266"/>
      <c r="BB42" s="72">
        <f ca="1">IF(BB$5&gt;0,SUMPRODUCT(BC42:BM42,$BC$4:BM$4)/BB$5,)</f>
        <v>0</v>
      </c>
      <c r="BC42" s="264">
        <f ca="1">IF(BC$4&gt;0,(
MAX('3ª EVA '!BC54,'3ª EVA '!BD54)),"")</f>
        <v>0</v>
      </c>
      <c r="BD42" s="265"/>
      <c r="BE42" s="264">
        <f ca="1">IF(BE$4&gt;0,(
MAX('3ª EVA '!BE54,'3ª EVA '!BF54)),"")</f>
        <v>0</v>
      </c>
      <c r="BF42" s="265"/>
      <c r="BG42" s="264">
        <f ca="1">IF(BG$4&gt;0,(
MAX('3ª EVA '!BG54,'3ª EVA '!BH54)),"")</f>
        <v>0</v>
      </c>
      <c r="BH42" s="265"/>
      <c r="BI42" s="264">
        <f ca="1">IF(BI$4&gt;0,(
MAX('3ª EVA '!BI54,'3ª EVA '!BJ54)),"")</f>
        <v>0</v>
      </c>
      <c r="BJ42" s="265"/>
      <c r="BK42" s="264" t="str">
        <f>IF(BK$4&gt;0,(
MAX('3ª EVA '!BK54,'3ª EVA '!BL54)),"")</f>
        <v/>
      </c>
      <c r="BL42" s="265"/>
      <c r="BM42" s="264" t="str">
        <f>IF(BM$4&gt;0,(
MAX('3ª EVA '!BM54,'3ª EVA '!BN54)),"")</f>
        <v/>
      </c>
      <c r="BN42" s="266"/>
      <c r="BO42" s="72">
        <f>IF(BO$5&gt;0,SUMPRODUCT(BP42:BZ42,$BP$4:BZ$4)/BO$5,)</f>
        <v>0</v>
      </c>
      <c r="BP42" s="264" t="str">
        <f>IF(BP$4&gt;0,(
MAX('3ª EVA '!BP54,'3ª EVA '!BQ54)),"")</f>
        <v/>
      </c>
      <c r="BQ42" s="265"/>
      <c r="BR42" s="264" t="str">
        <f>IF(BR$4&gt;0,(
MAX('3ª EVA '!BR54,'3ª EVA '!BS54)),"")</f>
        <v/>
      </c>
      <c r="BS42" s="265"/>
      <c r="BT42" s="264" t="str">
        <f>IF(BT$4&gt;0,(
MAX('3ª EVA '!BT54,'3ª EVA '!BU54)),"")</f>
        <v/>
      </c>
      <c r="BU42" s="265"/>
      <c r="BV42" s="264" t="str">
        <f>IF(BV$4&gt;0,(
MAX('3ª EVA '!BV54,'3ª EVA '!BW54)),"")</f>
        <v/>
      </c>
      <c r="BW42" s="265"/>
      <c r="BX42" s="264" t="str">
        <f>IF(BX$4&gt;0,(
MAX('3ª EVA '!BX54,'3ª EVA '!BY54)),"")</f>
        <v/>
      </c>
      <c r="BY42" s="265"/>
      <c r="BZ42" s="264" t="str">
        <f>IF(BZ$4&gt;0,(
MAX('3ª EVA '!BZ54,'3ª EVA '!CA54)),"")</f>
        <v/>
      </c>
      <c r="CA42" s="266"/>
      <c r="CB42" s="71">
        <f t="shared" ca="1" si="6"/>
        <v>0</v>
      </c>
    </row>
    <row r="43" spans="1:80" ht="18" x14ac:dyDescent="0.25">
      <c r="A43" s="65">
        <v>0</v>
      </c>
      <c r="B43" s="72">
        <f ca="1">IF(B$5&gt;0,SUMPRODUCT(C43:M43,C$4:$M$4)/B$5,)</f>
        <v>0</v>
      </c>
      <c r="C43" s="264">
        <f ca="1">IF(C$4&gt;0,(
MAX('3ª EVA '!C55,'3ª EVA '!D55)),"")</f>
        <v>0</v>
      </c>
      <c r="D43" s="265"/>
      <c r="E43" s="264">
        <f ca="1">IF(E$4&gt;0,(
MAX('3ª EVA '!E55,'3ª EVA '!F55)),"")</f>
        <v>0</v>
      </c>
      <c r="F43" s="265"/>
      <c r="G43" s="264">
        <f ca="1">IF(G$4&gt;0,(
MAX('3ª EVA '!G55,'3ª EVA '!H55)),"")</f>
        <v>0</v>
      </c>
      <c r="H43" s="265"/>
      <c r="I43" s="264">
        <f ca="1">IF(I$4&gt;0,(
MAX('3ª EVA '!I55,'3ª EVA '!J55)),"")</f>
        <v>0</v>
      </c>
      <c r="J43" s="265"/>
      <c r="K43" s="264">
        <f ca="1">IF(K$4&gt;0,(
MAX('3ª EVA '!K55,'3ª EVA '!L55)),"")</f>
        <v>0</v>
      </c>
      <c r="L43" s="265"/>
      <c r="M43" s="264" t="str">
        <f>IF(M$4&gt;0,(
MAX('3ª EVA '!M55,'3ª EVA '!N55)),"")</f>
        <v/>
      </c>
      <c r="N43" s="266"/>
      <c r="O43" s="72">
        <f ca="1">IF(O$5&gt;0,SUMPRODUCT(P43:Z43,$P$4:Z$4)/O$5,)</f>
        <v>0</v>
      </c>
      <c r="P43" s="264">
        <f ca="1">IF(P$4&gt;0,(
MAX('3ª EVA '!P55,'3ª EVA '!Q55)),"")</f>
        <v>0</v>
      </c>
      <c r="Q43" s="265"/>
      <c r="R43" s="264">
        <f ca="1">IF(R$4&gt;0,(
MAX('3ª EVA '!R55,'3ª EVA '!S55)),"")</f>
        <v>0</v>
      </c>
      <c r="S43" s="265"/>
      <c r="T43" s="264">
        <f ca="1">IF(T$4&gt;0,(
MAX('3ª EVA '!T55,'3ª EVA '!U55)),"")</f>
        <v>0</v>
      </c>
      <c r="U43" s="265"/>
      <c r="V43" s="264">
        <f ca="1">IF(V$4&gt;0,(
MAX('3ª EVA '!V55,'3ª EVA '!W55)),"")</f>
        <v>0</v>
      </c>
      <c r="W43" s="265"/>
      <c r="X43" s="264">
        <f ca="1">IF(X$4&gt;0,(
MAX('3ª EVA '!X55,'3ª EVA '!Y55)),"")</f>
        <v>0</v>
      </c>
      <c r="Y43" s="265"/>
      <c r="Z43" s="264" t="str">
        <f>IF(Z$4&gt;0,(
MAX('3ª EVA '!Z55,'3ª EVA '!AA55)),"")</f>
        <v/>
      </c>
      <c r="AA43" s="266"/>
      <c r="AB43" s="72">
        <f ca="1">IF(AB$5&gt;0,SUMPRODUCT(AC43:AM43,$AC$4:AM$4)/AB$5,)</f>
        <v>0</v>
      </c>
      <c r="AC43" s="264">
        <f ca="1">IF(AC$4&gt;0,(
MAX('3ª EVA '!AC55,'3ª EVA '!AD55)),"")</f>
        <v>0</v>
      </c>
      <c r="AD43" s="265"/>
      <c r="AE43" s="264" t="str">
        <f>IF(AE$4&gt;0,(
MAX('3ª EVA '!AE55,'3ª EVA '!AF55)),"")</f>
        <v/>
      </c>
      <c r="AF43" s="265"/>
      <c r="AG43" s="264">
        <f ca="1">IF(AG$4&gt;0,(
MAX('3ª EVA '!AG55,'3ª EVA '!AH55)),"")</f>
        <v>0</v>
      </c>
      <c r="AH43" s="265"/>
      <c r="AI43" s="264">
        <f ca="1">IF(AI$4&gt;0,(
MAX('3ª EVA '!AI55,'3ª EVA '!AJ55)),"")</f>
        <v>0</v>
      </c>
      <c r="AJ43" s="265"/>
      <c r="AK43" s="264">
        <f ca="1">IF(AK$4&gt;0,(
MAX('3ª EVA '!AK55,'3ª EVA '!AL55)),"")</f>
        <v>0</v>
      </c>
      <c r="AL43" s="265"/>
      <c r="AM43" s="264" t="str">
        <f>IF(AM$4&gt;0,(
MAX('3ª EVA '!AM55,'3ª EVA '!AN55)),"")</f>
        <v/>
      </c>
      <c r="AN43" s="266"/>
      <c r="AO43" s="72">
        <f ca="1">IF(AO$5&gt;0,SUMPRODUCT(AP43:AZ43,$AP$4:AZ$4)/AO$5,)</f>
        <v>0</v>
      </c>
      <c r="AP43" s="264">
        <f ca="1">IF(AP$4&gt;0,(
MAX('3ª EVA '!AP55,'3ª EVA '!AQ55)),"")</f>
        <v>0</v>
      </c>
      <c r="AQ43" s="265"/>
      <c r="AR43" s="264">
        <f ca="1">IF(AR$4&gt;0,(
MAX('3ª EVA '!AR55,'3ª EVA '!AS55)),"")</f>
        <v>0</v>
      </c>
      <c r="AS43" s="265"/>
      <c r="AT43" s="264">
        <f ca="1">IF(AT$4&gt;0,(
MAX('3ª EVA '!AT55,'3ª EVA '!AU55)),"")</f>
        <v>0</v>
      </c>
      <c r="AU43" s="265"/>
      <c r="AV43" s="264">
        <f ca="1">IF(AV$4&gt;0,(
MAX('3ª EVA '!AV55,'3ª EVA '!AW55)),"")</f>
        <v>0</v>
      </c>
      <c r="AW43" s="265"/>
      <c r="AX43" s="264">
        <f ca="1">IF(AX$4&gt;0,(
MAX('3ª EVA '!AX55,'3ª EVA '!AY55)),"")</f>
        <v>0</v>
      </c>
      <c r="AY43" s="265"/>
      <c r="AZ43" s="264" t="str">
        <f>IF(AZ$4&gt;0,(
MAX('3ª EVA '!AZ55,'3ª EVA '!BA55)),"")</f>
        <v/>
      </c>
      <c r="BA43" s="266"/>
      <c r="BB43" s="72">
        <f ca="1">IF(BB$5&gt;0,SUMPRODUCT(BC43:BM43,$BC$4:BM$4)/BB$5,)</f>
        <v>0</v>
      </c>
      <c r="BC43" s="264">
        <f ca="1">IF(BC$4&gt;0,(
MAX('3ª EVA '!BC55,'3ª EVA '!BD55)),"")</f>
        <v>0</v>
      </c>
      <c r="BD43" s="265"/>
      <c r="BE43" s="264">
        <f ca="1">IF(BE$4&gt;0,(
MAX('3ª EVA '!BE55,'3ª EVA '!BF55)),"")</f>
        <v>0</v>
      </c>
      <c r="BF43" s="265"/>
      <c r="BG43" s="264">
        <f ca="1">IF(BG$4&gt;0,(
MAX('3ª EVA '!BG55,'3ª EVA '!BH55)),"")</f>
        <v>0</v>
      </c>
      <c r="BH43" s="265"/>
      <c r="BI43" s="264">
        <f ca="1">IF(BI$4&gt;0,(
MAX('3ª EVA '!BI55,'3ª EVA '!BJ55)),"")</f>
        <v>0</v>
      </c>
      <c r="BJ43" s="265"/>
      <c r="BK43" s="264" t="str">
        <f>IF(BK$4&gt;0,(
MAX('3ª EVA '!BK55,'3ª EVA '!BL55)),"")</f>
        <v/>
      </c>
      <c r="BL43" s="265"/>
      <c r="BM43" s="264" t="str">
        <f>IF(BM$4&gt;0,(
MAX('3ª EVA '!BM55,'3ª EVA '!BN55)),"")</f>
        <v/>
      </c>
      <c r="BN43" s="266"/>
      <c r="BO43" s="72">
        <f>IF(BO$5&gt;0,SUMPRODUCT(BP43:BZ43,$BP$4:BZ$4)/BO$5,)</f>
        <v>0</v>
      </c>
      <c r="BP43" s="264" t="str">
        <f>IF(BP$4&gt;0,(
MAX('3ª EVA '!BP55,'3ª EVA '!BQ55)),"")</f>
        <v/>
      </c>
      <c r="BQ43" s="265"/>
      <c r="BR43" s="264" t="str">
        <f>IF(BR$4&gt;0,(
MAX('3ª EVA '!BR55,'3ª EVA '!BS55)),"")</f>
        <v/>
      </c>
      <c r="BS43" s="265"/>
      <c r="BT43" s="264" t="str">
        <f>IF(BT$4&gt;0,(
MAX('3ª EVA '!BT55,'3ª EVA '!BU55)),"")</f>
        <v/>
      </c>
      <c r="BU43" s="265"/>
      <c r="BV43" s="264" t="str">
        <f>IF(BV$4&gt;0,(
MAX('3ª EVA '!BV55,'3ª EVA '!BW55)),"")</f>
        <v/>
      </c>
      <c r="BW43" s="265"/>
      <c r="BX43" s="264" t="str">
        <f>IF(BX$4&gt;0,(
MAX('3ª EVA '!BX55,'3ª EVA '!BY55)),"")</f>
        <v/>
      </c>
      <c r="BY43" s="265"/>
      <c r="BZ43" s="264" t="str">
        <f>IF(BZ$4&gt;0,(
MAX('3ª EVA '!BZ55,'3ª EVA '!CA55)),"")</f>
        <v/>
      </c>
      <c r="CA43" s="266"/>
      <c r="CB43" s="71">
        <f t="shared" ca="1" si="6"/>
        <v>0</v>
      </c>
    </row>
    <row r="44" spans="1:80" ht="18.75" thickBot="1" x14ac:dyDescent="0.3">
      <c r="A44" s="65">
        <v>0</v>
      </c>
      <c r="B44" s="73">
        <f ca="1">IF(B$5&gt;0,SUMPRODUCT(C44:M44,C$4:$M$4)/B$5,)</f>
        <v>0</v>
      </c>
      <c r="C44" s="264">
        <f ca="1">IF(C$4&gt;0,(
MAX('3ª EVA '!C56,'3ª EVA '!D56)),"")</f>
        <v>0</v>
      </c>
      <c r="D44" s="265"/>
      <c r="E44" s="264">
        <f ca="1">IF(E$4&gt;0,(
MAX('3ª EVA '!E56,'3ª EVA '!F56)),"")</f>
        <v>0</v>
      </c>
      <c r="F44" s="265"/>
      <c r="G44" s="264">
        <f ca="1">IF(G$4&gt;0,(
MAX('3ª EVA '!G56,'3ª EVA '!H56)),"")</f>
        <v>0</v>
      </c>
      <c r="H44" s="265"/>
      <c r="I44" s="264">
        <f ca="1">IF(I$4&gt;0,(
MAX('3ª EVA '!I56,'3ª EVA '!J56)),"")</f>
        <v>0</v>
      </c>
      <c r="J44" s="265"/>
      <c r="K44" s="264">
        <f ca="1">IF(K$4&gt;0,(
MAX('3ª EVA '!K56,'3ª EVA '!L56)),"")</f>
        <v>0</v>
      </c>
      <c r="L44" s="265"/>
      <c r="M44" s="264" t="str">
        <f>IF(M$4&gt;0,(
MAX('3ª EVA '!M56,'3ª EVA '!N56)),"")</f>
        <v/>
      </c>
      <c r="N44" s="266"/>
      <c r="O44" s="73">
        <f ca="1">IF(O$5&gt;0,SUMPRODUCT(P44:Z44,$P$4:Z$4)/O$5,)</f>
        <v>0</v>
      </c>
      <c r="P44" s="264">
        <f ca="1">IF(P$4&gt;0,(
MAX('3ª EVA '!P56,'3ª EVA '!Q56)),"")</f>
        <v>0</v>
      </c>
      <c r="Q44" s="265"/>
      <c r="R44" s="264">
        <f ca="1">IF(R$4&gt;0,(
MAX('3ª EVA '!R56,'3ª EVA '!S56)),"")</f>
        <v>0</v>
      </c>
      <c r="S44" s="265"/>
      <c r="T44" s="264">
        <f ca="1">IF(T$4&gt;0,(
MAX('3ª EVA '!T56,'3ª EVA '!U56)),"")</f>
        <v>0</v>
      </c>
      <c r="U44" s="265"/>
      <c r="V44" s="264">
        <f ca="1">IF(V$4&gt;0,(
MAX('3ª EVA '!V56,'3ª EVA '!W56)),"")</f>
        <v>0</v>
      </c>
      <c r="W44" s="265"/>
      <c r="X44" s="264">
        <f ca="1">IF(X$4&gt;0,(
MAX('3ª EVA '!X56,'3ª EVA '!Y56)),"")</f>
        <v>0</v>
      </c>
      <c r="Y44" s="265"/>
      <c r="Z44" s="264" t="str">
        <f>IF(Z$4&gt;0,(
MAX('3ª EVA '!Z56,'3ª EVA '!AA56)),"")</f>
        <v/>
      </c>
      <c r="AA44" s="266"/>
      <c r="AB44" s="73">
        <f ca="1">IF(AB$5&gt;0,SUMPRODUCT(AC44:AM44,$AC$4:AM$4)/AB$5,)</f>
        <v>0</v>
      </c>
      <c r="AC44" s="264">
        <f ca="1">IF(AC$4&gt;0,(
MAX('3ª EVA '!AC56,'3ª EVA '!AD56)),"")</f>
        <v>0</v>
      </c>
      <c r="AD44" s="265"/>
      <c r="AE44" s="264" t="str">
        <f>IF(AE$4&gt;0,(
MAX('3ª EVA '!AE56,'3ª EVA '!AF56)),"")</f>
        <v/>
      </c>
      <c r="AF44" s="265"/>
      <c r="AG44" s="264">
        <f ca="1">IF(AG$4&gt;0,(
MAX('3ª EVA '!AG56,'3ª EVA '!AH56)),"")</f>
        <v>0</v>
      </c>
      <c r="AH44" s="265"/>
      <c r="AI44" s="264">
        <f ca="1">IF(AI$4&gt;0,(
MAX('3ª EVA '!AI56,'3ª EVA '!AJ56)),"")</f>
        <v>0</v>
      </c>
      <c r="AJ44" s="265"/>
      <c r="AK44" s="264">
        <f ca="1">IF(AK$4&gt;0,(
MAX('3ª EVA '!AK56,'3ª EVA '!AL56)),"")</f>
        <v>0</v>
      </c>
      <c r="AL44" s="265"/>
      <c r="AM44" s="264" t="str">
        <f>IF(AM$4&gt;0,(
MAX('3ª EVA '!AM56,'3ª EVA '!AN56)),"")</f>
        <v/>
      </c>
      <c r="AN44" s="266"/>
      <c r="AO44" s="72">
        <f ca="1">IF(AO$5&gt;0,SUMPRODUCT(AP44:AZ44,$AP$4:AZ$4)/AO$5,)</f>
        <v>0</v>
      </c>
      <c r="AP44" s="264">
        <f ca="1">IF(AP$4&gt;0,(
MAX('3ª EVA '!AP56,'3ª EVA '!AQ56)),"")</f>
        <v>0</v>
      </c>
      <c r="AQ44" s="265"/>
      <c r="AR44" s="264">
        <f ca="1">IF(AR$4&gt;0,(
MAX('3ª EVA '!AR56,'3ª EVA '!AS56)),"")</f>
        <v>0</v>
      </c>
      <c r="AS44" s="265"/>
      <c r="AT44" s="264">
        <f ca="1">IF(AT$4&gt;0,(
MAX('3ª EVA '!AT56,'3ª EVA '!AU56)),"")</f>
        <v>0</v>
      </c>
      <c r="AU44" s="265"/>
      <c r="AV44" s="264">
        <f ca="1">IF(AV$4&gt;0,(
MAX('3ª EVA '!AV56,'3ª EVA '!AW56)),"")</f>
        <v>0</v>
      </c>
      <c r="AW44" s="265"/>
      <c r="AX44" s="264">
        <f ca="1">IF(AX$4&gt;0,(
MAX('3ª EVA '!AX56,'3ª EVA '!AY56)),"")</f>
        <v>0</v>
      </c>
      <c r="AY44" s="265"/>
      <c r="AZ44" s="264" t="str">
        <f>IF(AZ$4&gt;0,(
MAX('3ª EVA '!AZ56,'3ª EVA '!BA56)),"")</f>
        <v/>
      </c>
      <c r="BA44" s="266"/>
      <c r="BB44" s="72">
        <f ca="1">IF(BB$5&gt;0,SUMPRODUCT(BC44:BM44,$BC$4:BM$4)/BB$5,)</f>
        <v>0</v>
      </c>
      <c r="BC44" s="264">
        <f ca="1">IF(BC$4&gt;0,(
MAX('3ª EVA '!BC56,'3ª EVA '!BD56)),"")</f>
        <v>0</v>
      </c>
      <c r="BD44" s="265"/>
      <c r="BE44" s="264">
        <f ca="1">IF(BE$4&gt;0,(
MAX('3ª EVA '!BE56,'3ª EVA '!BF56)),"")</f>
        <v>0</v>
      </c>
      <c r="BF44" s="265"/>
      <c r="BG44" s="264">
        <f ca="1">IF(BG$4&gt;0,(
MAX('3ª EVA '!BG56,'3ª EVA '!BH56)),"")</f>
        <v>0</v>
      </c>
      <c r="BH44" s="265"/>
      <c r="BI44" s="264">
        <f ca="1">IF(BI$4&gt;0,(
MAX('3ª EVA '!BI56,'3ª EVA '!BJ56)),"")</f>
        <v>0</v>
      </c>
      <c r="BJ44" s="265"/>
      <c r="BK44" s="264" t="str">
        <f>IF(BK$4&gt;0,(
MAX('3ª EVA '!BK56,'3ª EVA '!BL56)),"")</f>
        <v/>
      </c>
      <c r="BL44" s="265"/>
      <c r="BM44" s="264" t="str">
        <f>IF(BM$4&gt;0,(
MAX('3ª EVA '!BM56,'3ª EVA '!BN56)),"")</f>
        <v/>
      </c>
      <c r="BN44" s="266"/>
      <c r="BO44" s="72">
        <f>IF(BO$5&gt;0,SUMPRODUCT(BP44:BZ44,$BP$4:BZ$4)/BO$5,)</f>
        <v>0</v>
      </c>
      <c r="BP44" s="264" t="str">
        <f>IF(BP$4&gt;0,(
MAX('3ª EVA '!BP56,'3ª EVA '!BQ56)),"")</f>
        <v/>
      </c>
      <c r="BQ44" s="265"/>
      <c r="BR44" s="264" t="str">
        <f>IF(BR$4&gt;0,(
MAX('3ª EVA '!BR56,'3ª EVA '!BS56)),"")</f>
        <v/>
      </c>
      <c r="BS44" s="265"/>
      <c r="BT44" s="264" t="str">
        <f>IF(BT$4&gt;0,(
MAX('3ª EVA '!BT56,'3ª EVA '!BU56)),"")</f>
        <v/>
      </c>
      <c r="BU44" s="265"/>
      <c r="BV44" s="264" t="str">
        <f>IF(BV$4&gt;0,(
MAX('3ª EVA '!BV56,'3ª EVA '!BW56)),"")</f>
        <v/>
      </c>
      <c r="BW44" s="265"/>
      <c r="BX44" s="264" t="str">
        <f>IF(BX$4&gt;0,(
MAX('3ª EVA '!BX56,'3ª EVA '!BY56)),"")</f>
        <v/>
      </c>
      <c r="BY44" s="265"/>
      <c r="BZ44" s="264" t="str">
        <f>IF(BZ$4&gt;0,(
MAX('3ª EVA '!BZ56,'3ª EVA '!CA56)),"")</f>
        <v/>
      </c>
      <c r="CA44" s="266"/>
      <c r="CB44" s="71">
        <f t="shared" ca="1" si="6"/>
        <v>0</v>
      </c>
    </row>
    <row r="45" spans="1:80" ht="19.5" thickTop="1" thickBot="1" x14ac:dyDescent="0.3">
      <c r="A45" s="65">
        <v>0</v>
      </c>
      <c r="B45" s="72">
        <f ca="1">IF(B$5&gt;0,SUMPRODUCT(C45:M45,C$4:$M$4)/B$5,)</f>
        <v>0</v>
      </c>
      <c r="C45" s="264">
        <f ca="1">IF(C$4&gt;0,(
MAX('3ª EVA '!C57,'3ª EVA '!D57)),"")</f>
        <v>0</v>
      </c>
      <c r="D45" s="265"/>
      <c r="E45" s="264">
        <f ca="1">IF(E$4&gt;0,(
MAX('3ª EVA '!E57,'3ª EVA '!F57)),"")</f>
        <v>0</v>
      </c>
      <c r="F45" s="265"/>
      <c r="G45" s="264">
        <f ca="1">IF(G$4&gt;0,(
MAX('3ª EVA '!G57,'3ª EVA '!H57)),"")</f>
        <v>0</v>
      </c>
      <c r="H45" s="265"/>
      <c r="I45" s="264">
        <f ca="1">IF(I$4&gt;0,(
MAX('3ª EVA '!I57,'3ª EVA '!J57)),"")</f>
        <v>0</v>
      </c>
      <c r="J45" s="265"/>
      <c r="K45" s="264">
        <f ca="1">IF(K$4&gt;0,(
MAX('3ª EVA '!K57,'3ª EVA '!L57)),"")</f>
        <v>0</v>
      </c>
      <c r="L45" s="265"/>
      <c r="M45" s="264" t="str">
        <f>IF(M$4&gt;0,(
MAX('3ª EVA '!M57,'3ª EVA '!N57)),"")</f>
        <v/>
      </c>
      <c r="N45" s="266"/>
      <c r="O45" s="72">
        <f ca="1">IF(O$5&gt;0,SUMPRODUCT(P45:Z45,$P$4:Z$4)/O$5,)</f>
        <v>0</v>
      </c>
      <c r="P45" s="264">
        <f ca="1">IF(P$4&gt;0,(
MAX('3ª EVA '!P57,'3ª EVA '!Q57)),"")</f>
        <v>0</v>
      </c>
      <c r="Q45" s="265"/>
      <c r="R45" s="264">
        <f ca="1">IF(R$4&gt;0,(
MAX('3ª EVA '!R57,'3ª EVA '!S57)),"")</f>
        <v>0</v>
      </c>
      <c r="S45" s="265"/>
      <c r="T45" s="264">
        <f ca="1">IF(T$4&gt;0,(
MAX('3ª EVA '!T57,'3ª EVA '!U57)),"")</f>
        <v>0</v>
      </c>
      <c r="U45" s="265"/>
      <c r="V45" s="264">
        <f ca="1">IF(V$4&gt;0,(
MAX('3ª EVA '!V57,'3ª EVA '!W57)),"")</f>
        <v>0</v>
      </c>
      <c r="W45" s="265"/>
      <c r="X45" s="264">
        <f ca="1">IF(X$4&gt;0,(
MAX('3ª EVA '!X57,'3ª EVA '!Y57)),"")</f>
        <v>0</v>
      </c>
      <c r="Y45" s="265"/>
      <c r="Z45" s="264" t="str">
        <f>IF(Z$4&gt;0,(
MAX('3ª EVA '!Z57,'3ª EVA '!AA57)),"")</f>
        <v/>
      </c>
      <c r="AA45" s="266"/>
      <c r="AB45" s="72">
        <f ca="1">IF(AB$5&gt;0,SUMPRODUCT(AC45:AM45,$AC$4:AM$4)/AB$5,)</f>
        <v>0</v>
      </c>
      <c r="AC45" s="264">
        <f ca="1">IF(AC$4&gt;0,(
MAX('3ª EVA '!AC57,'3ª EVA '!AD57)),"")</f>
        <v>0</v>
      </c>
      <c r="AD45" s="265"/>
      <c r="AE45" s="264" t="str">
        <f>IF(AE$4&gt;0,(
MAX('3ª EVA '!AE57,'3ª EVA '!AF57)),"")</f>
        <v/>
      </c>
      <c r="AF45" s="265"/>
      <c r="AG45" s="264">
        <f ca="1">IF(AG$4&gt;0,(
MAX('3ª EVA '!AG57,'3ª EVA '!AH57)),"")</f>
        <v>0</v>
      </c>
      <c r="AH45" s="265"/>
      <c r="AI45" s="264">
        <f ca="1">IF(AI$4&gt;0,(
MAX('3ª EVA '!AI57,'3ª EVA '!AJ57)),"")</f>
        <v>0</v>
      </c>
      <c r="AJ45" s="265"/>
      <c r="AK45" s="264">
        <f ca="1">IF(AK$4&gt;0,(
MAX('3ª EVA '!AK57,'3ª EVA '!AL57)),"")</f>
        <v>0</v>
      </c>
      <c r="AL45" s="265"/>
      <c r="AM45" s="264" t="str">
        <f>IF(AM$4&gt;0,(
MAX('3ª EVA '!AM57,'3ª EVA '!AN57)),"")</f>
        <v/>
      </c>
      <c r="AN45" s="266"/>
      <c r="AO45" s="73">
        <f ca="1">IF(AO$5&gt;0,SUMPRODUCT(AP45:AZ45,$AP$4:AZ$4)/AO$5,)</f>
        <v>0</v>
      </c>
      <c r="AP45" s="264">
        <f ca="1">IF(AP$4&gt;0,(
MAX('3ª EVA '!AP57,'3ª EVA '!AQ57)),"")</f>
        <v>0</v>
      </c>
      <c r="AQ45" s="265"/>
      <c r="AR45" s="264">
        <f ca="1">IF(AR$4&gt;0,(
MAX('3ª EVA '!AR57,'3ª EVA '!AS57)),"")</f>
        <v>0</v>
      </c>
      <c r="AS45" s="265"/>
      <c r="AT45" s="264">
        <f ca="1">IF(AT$4&gt;0,(
MAX('3ª EVA '!AT57,'3ª EVA '!AU57)),"")</f>
        <v>0</v>
      </c>
      <c r="AU45" s="265"/>
      <c r="AV45" s="264">
        <f ca="1">IF(AV$4&gt;0,(
MAX('3ª EVA '!AV57,'3ª EVA '!AW57)),"")</f>
        <v>0</v>
      </c>
      <c r="AW45" s="265"/>
      <c r="AX45" s="264">
        <f ca="1">IF(AX$4&gt;0,(
MAX('3ª EVA '!AX57,'3ª EVA '!AY57)),"")</f>
        <v>0</v>
      </c>
      <c r="AY45" s="265"/>
      <c r="AZ45" s="264" t="str">
        <f>IF(AZ$4&gt;0,(
MAX('3ª EVA '!AZ57,'3ª EVA '!BA57)),"")</f>
        <v/>
      </c>
      <c r="BA45" s="266"/>
      <c r="BB45" s="73">
        <f ca="1">IF(BB$5&gt;0,SUMPRODUCT(BC45:BM45,$BC$4:BM$4)/BB$5,)</f>
        <v>0</v>
      </c>
      <c r="BC45" s="264">
        <f ca="1">IF(BC$4&gt;0,(
MAX('3ª EVA '!BC57,'3ª EVA '!BD57)),"")</f>
        <v>0</v>
      </c>
      <c r="BD45" s="265"/>
      <c r="BE45" s="264">
        <f ca="1">IF(BE$4&gt;0,(
MAX('3ª EVA '!BE57,'3ª EVA '!BF57)),"")</f>
        <v>0</v>
      </c>
      <c r="BF45" s="265"/>
      <c r="BG45" s="264">
        <f ca="1">IF(BG$4&gt;0,(
MAX('3ª EVA '!BG57,'3ª EVA '!BH57)),"")</f>
        <v>0</v>
      </c>
      <c r="BH45" s="265"/>
      <c r="BI45" s="264">
        <f ca="1">IF(BI$4&gt;0,(
MAX('3ª EVA '!BI57,'3ª EVA '!BJ57)),"")</f>
        <v>0</v>
      </c>
      <c r="BJ45" s="265"/>
      <c r="BK45" s="264" t="str">
        <f>IF(BK$4&gt;0,(
MAX('3ª EVA '!BK57,'3ª EVA '!BL57)),"")</f>
        <v/>
      </c>
      <c r="BL45" s="265"/>
      <c r="BM45" s="264" t="str">
        <f>IF(BM$4&gt;0,(
MAX('3ª EVA '!BM57,'3ª EVA '!BN57)),"")</f>
        <v/>
      </c>
      <c r="BN45" s="266"/>
      <c r="BO45" s="73">
        <f>IF(BO$5&gt;0,SUMPRODUCT(BP45:BZ45,$BP$4:BZ$4)/BO$5,)</f>
        <v>0</v>
      </c>
      <c r="BP45" s="264" t="str">
        <f>IF(BP$4&gt;0,(
MAX('3ª EVA '!BP57,'3ª EVA '!BQ57)),"")</f>
        <v/>
      </c>
      <c r="BQ45" s="265"/>
      <c r="BR45" s="264" t="str">
        <f>IF(BR$4&gt;0,(
MAX('3ª EVA '!BR57,'3ª EVA '!BS57)),"")</f>
        <v/>
      </c>
      <c r="BS45" s="265"/>
      <c r="BT45" s="264" t="str">
        <f>IF(BT$4&gt;0,(
MAX('3ª EVA '!BT57,'3ª EVA '!BU57)),"")</f>
        <v/>
      </c>
      <c r="BU45" s="265"/>
      <c r="BV45" s="264" t="str">
        <f>IF(BV$4&gt;0,(
MAX('3ª EVA '!BV57,'3ª EVA '!BW57)),"")</f>
        <v/>
      </c>
      <c r="BW45" s="265"/>
      <c r="BX45" s="264" t="str">
        <f>IF(BX$4&gt;0,(
MAX('3ª EVA '!BX57,'3ª EVA '!BY57)),"")</f>
        <v/>
      </c>
      <c r="BY45" s="265"/>
      <c r="BZ45" s="264" t="str">
        <f>IF(BZ$4&gt;0,(
MAX('3ª EVA '!BZ57,'3ª EVA '!CA57)),"")</f>
        <v/>
      </c>
      <c r="CA45" s="266"/>
      <c r="CB45" s="71">
        <f t="shared" ca="1" si="6"/>
        <v>0</v>
      </c>
    </row>
    <row r="46" spans="1:80" ht="15.75" thickTop="1" x14ac:dyDescent="0.25"/>
  </sheetData>
  <sheetProtection formatCells="0" formatColumns="0" formatRows="0"/>
  <mergeCells count="1462"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</mergeCells>
  <phoneticPr fontId="11" type="noConversion"/>
  <conditionalFormatting sqref="C9:C45">
    <cfRule type="cellIs" dxfId="154" priority="146" operator="greaterThan">
      <formula>5</formula>
    </cfRule>
    <cfRule type="cellIs" dxfId="153" priority="145" operator="between">
      <formula>4.5</formula>
      <formula>5</formula>
    </cfRule>
    <cfRule type="cellIs" dxfId="152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51" priority="140">
      <formula>C$4=0</formula>
    </cfRule>
  </conditionalFormatting>
  <conditionalFormatting sqref="E9:E45 G9:G45 I9:I45 K9:K45 M9:M45">
    <cfRule type="cellIs" dxfId="150" priority="38" operator="greaterThan">
      <formula>5</formula>
    </cfRule>
    <cfRule type="cellIs" dxfId="149" priority="37" operator="between">
      <formula>4.5</formula>
      <formula>5</formula>
    </cfRule>
    <cfRule type="cellIs" dxfId="148" priority="36" operator="lessThan">
      <formula>4.5</formula>
    </cfRule>
  </conditionalFormatting>
  <conditionalFormatting sqref="P9:P45">
    <cfRule type="cellIs" dxfId="147" priority="34" operator="between">
      <formula>4.5</formula>
      <formula>5</formula>
    </cfRule>
    <cfRule type="cellIs" dxfId="146" priority="35" operator="greaterThan">
      <formula>5</formula>
    </cfRule>
    <cfRule type="cellIs" dxfId="145" priority="33" operator="lessThan">
      <formula>4.5</formula>
    </cfRule>
    <cfRule type="expression" dxfId="144" priority="32">
      <formula>P$4=0</formula>
    </cfRule>
  </conditionalFormatting>
  <conditionalFormatting sqref="R9:R45 T9:T45 V9:V45 X9:X45 Z9:Z45">
    <cfRule type="cellIs" dxfId="143" priority="31" operator="greaterThan">
      <formula>5</formula>
    </cfRule>
    <cfRule type="cellIs" dxfId="142" priority="30" operator="between">
      <formula>4.5</formula>
      <formula>5</formula>
    </cfRule>
    <cfRule type="cellIs" dxfId="141" priority="29" operator="lessThan">
      <formula>4.5</formula>
    </cfRule>
  </conditionalFormatting>
  <conditionalFormatting sqref="AC9:AC45">
    <cfRule type="cellIs" dxfId="140" priority="27" operator="between">
      <formula>4.5</formula>
      <formula>5</formula>
    </cfRule>
    <cfRule type="cellIs" dxfId="139" priority="26" operator="lessThan">
      <formula>4.5</formula>
    </cfRule>
    <cfRule type="expression" dxfId="138" priority="25">
      <formula>AC$4=0</formula>
    </cfRule>
    <cfRule type="cellIs" dxfId="137" priority="28" operator="greaterThan">
      <formula>5</formula>
    </cfRule>
  </conditionalFormatting>
  <conditionalFormatting sqref="AE9:AE45 AG9:AG45 AI9:AI45 AK9:AK45 AM9:AM45">
    <cfRule type="cellIs" dxfId="136" priority="22" operator="lessThan">
      <formula>4.5</formula>
    </cfRule>
    <cfRule type="cellIs" dxfId="135" priority="23" operator="between">
      <formula>4.5</formula>
      <formula>5</formula>
    </cfRule>
    <cfRule type="cellIs" dxfId="134" priority="24" operator="greaterThan">
      <formula>5</formula>
    </cfRule>
  </conditionalFormatting>
  <conditionalFormatting sqref="AP9:AP45">
    <cfRule type="cellIs" dxfId="133" priority="21" operator="greaterThan">
      <formula>5</formula>
    </cfRule>
    <cfRule type="cellIs" dxfId="132" priority="20" operator="between">
      <formula>4.5</formula>
      <formula>5</formula>
    </cfRule>
    <cfRule type="cellIs" dxfId="131" priority="19" operator="lessThan">
      <formula>4.5</formula>
    </cfRule>
    <cfRule type="expression" dxfId="130" priority="18">
      <formula>AP$4=0</formula>
    </cfRule>
  </conditionalFormatting>
  <conditionalFormatting sqref="AR9:AR45 AT9:AT45 AV9:AV45 AX9:AX45 AZ9:AZ45">
    <cfRule type="cellIs" dxfId="129" priority="17" operator="greaterThan">
      <formula>5</formula>
    </cfRule>
    <cfRule type="cellIs" dxfId="128" priority="16" operator="between">
      <formula>4.5</formula>
      <formula>5</formula>
    </cfRule>
    <cfRule type="cellIs" dxfId="127" priority="15" operator="lessThan">
      <formula>4.5</formula>
    </cfRule>
  </conditionalFormatting>
  <conditionalFormatting sqref="BC9:BC45">
    <cfRule type="expression" dxfId="126" priority="11">
      <formula>BC$4=0</formula>
    </cfRule>
    <cfRule type="cellIs" dxfId="125" priority="14" operator="greaterThan">
      <formula>5</formula>
    </cfRule>
    <cfRule type="cellIs" dxfId="124" priority="13" operator="between">
      <formula>4.5</formula>
      <formula>5</formula>
    </cfRule>
    <cfRule type="cellIs" dxfId="123" priority="12" operator="lessThan">
      <formula>4.5</formula>
    </cfRule>
  </conditionalFormatting>
  <conditionalFormatting sqref="BE9:BE45 BG9:BG45 BI9:BI45 BK9:BK45 BM9:BM45">
    <cfRule type="cellIs" dxfId="122" priority="10" operator="greaterThan">
      <formula>5</formula>
    </cfRule>
    <cfRule type="cellIs" dxfId="121" priority="9" operator="between">
      <formula>4.5</formula>
      <formula>5</formula>
    </cfRule>
    <cfRule type="cellIs" dxfId="120" priority="8" operator="lessThan">
      <formula>4.5</formula>
    </cfRule>
  </conditionalFormatting>
  <conditionalFormatting sqref="BP9:BP45">
    <cfRule type="cellIs" dxfId="119" priority="6" operator="between">
      <formula>4.5</formula>
      <formula>5</formula>
    </cfRule>
    <cfRule type="cellIs" dxfId="118" priority="7" operator="greaterThan">
      <formula>5</formula>
    </cfRule>
    <cfRule type="cellIs" dxfId="117" priority="5" operator="lessThan">
      <formula>4.5</formula>
    </cfRule>
    <cfRule type="expression" dxfId="116" priority="4">
      <formula>BP$4=0</formula>
    </cfRule>
  </conditionalFormatting>
  <conditionalFormatting sqref="BR9:BR45 BT9:BT45 BV9:BV45 BX9:BX45 BZ9:BZ45">
    <cfRule type="cellIs" dxfId="115" priority="2" operator="between">
      <formula>4.5</formula>
      <formula>5</formula>
    </cfRule>
    <cfRule type="cellIs" dxfId="114" priority="3" operator="greaterThan">
      <formula>5</formula>
    </cfRule>
    <cfRule type="cellIs" dxfId="113" priority="1" operator="lessThan">
      <formula>4.5</formula>
    </cfRule>
  </conditionalFormatting>
  <conditionalFormatting sqref="CB9:CB45">
    <cfRule type="cellIs" dxfId="112" priority="151" operator="lessThan">
      <formula>4.49</formula>
    </cfRule>
    <cfRule type="cellIs" dxfId="111" priority="152" operator="lessThan">
      <formula>4.99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X26"/>
  <sheetViews>
    <sheetView zoomScale="85" zoomScaleNormal="85" workbookViewId="0">
      <selection activeCell="A5" sqref="A5:A20"/>
    </sheetView>
  </sheetViews>
  <sheetFormatPr baseColWidth="10" defaultColWidth="11.42578125" defaultRowHeight="12" x14ac:dyDescent="0.25"/>
  <cols>
    <col min="1" max="1" width="29.85546875" style="6" bestFit="1" customWidth="1"/>
    <col min="2" max="2" width="6.5703125" style="6" bestFit="1" customWidth="1"/>
    <col min="3" max="3" width="7.140625" style="6" customWidth="1"/>
    <col min="4" max="8" width="5.85546875" style="6" bestFit="1" customWidth="1"/>
    <col min="9" max="9" width="6.140625" style="6" bestFit="1" customWidth="1"/>
    <col min="10" max="12" width="5.85546875" style="6" bestFit="1" customWidth="1"/>
    <col min="13" max="15" width="5.85546875" style="6" customWidth="1"/>
    <col min="16" max="16" width="6.5703125" style="6" customWidth="1"/>
    <col min="17" max="22" width="5.85546875" style="6" customWidth="1"/>
    <col min="23" max="23" width="6.5703125" style="6" customWidth="1"/>
    <col min="24" max="28" width="5.85546875" style="6" customWidth="1"/>
    <col min="29" max="29" width="5.85546875" style="6" bestFit="1" customWidth="1"/>
    <col min="30" max="30" width="6.5703125" style="6" bestFit="1" customWidth="1"/>
    <col min="31" max="36" width="5.85546875" style="6" bestFit="1" customWidth="1"/>
    <col min="37" max="37" width="6.5703125" style="6" bestFit="1" customWidth="1"/>
    <col min="38" max="43" width="5.85546875" style="6" bestFit="1" customWidth="1"/>
    <col min="44" max="44" width="8" style="6" bestFit="1" customWidth="1"/>
    <col min="45" max="45" width="3.28515625" style="6" bestFit="1" customWidth="1"/>
    <col min="46" max="46" width="4.28515625" style="6" customWidth="1"/>
    <col min="47" max="47" width="5" style="6" customWidth="1"/>
    <col min="48" max="49" width="11.42578125" style="6"/>
    <col min="50" max="50" width="4" style="6" customWidth="1"/>
    <col min="51" max="16384" width="11.42578125" style="6"/>
  </cols>
  <sheetData>
    <row r="1" spans="1:50" ht="15.75" customHeight="1" x14ac:dyDescent="0.25">
      <c r="A1" s="274" t="str">
        <f>NOMBRE_ASIGNATURA</f>
        <v xml:space="preserve">CCGG 2º BTO 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4"/>
      <c r="AH1" s="274"/>
      <c r="AI1" s="274"/>
      <c r="AJ1" s="274"/>
      <c r="AK1" s="274"/>
      <c r="AL1" s="274"/>
      <c r="AM1" s="274"/>
      <c r="AN1" s="274"/>
      <c r="AO1" s="274"/>
      <c r="AP1" s="274"/>
      <c r="AQ1" s="274"/>
      <c r="AR1" s="274"/>
      <c r="AS1" s="274"/>
    </row>
    <row r="2" spans="1:50" ht="19.5" customHeight="1" x14ac:dyDescent="0.25">
      <c r="A2" s="274"/>
      <c r="B2" s="274"/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Z2" s="274"/>
      <c r="AA2" s="274"/>
      <c r="AB2" s="274"/>
      <c r="AC2" s="274"/>
      <c r="AD2" s="274"/>
      <c r="AE2" s="274"/>
      <c r="AF2" s="274"/>
      <c r="AG2" s="274"/>
      <c r="AH2" s="274"/>
      <c r="AI2" s="274"/>
      <c r="AJ2" s="274"/>
      <c r="AK2" s="274"/>
      <c r="AL2" s="274"/>
      <c r="AM2" s="274"/>
      <c r="AN2" s="274"/>
      <c r="AO2" s="274"/>
      <c r="AP2" s="274"/>
      <c r="AQ2" s="274"/>
      <c r="AR2" s="274"/>
      <c r="AS2" s="274"/>
    </row>
    <row r="3" spans="1:50" ht="13.5" customHeight="1" x14ac:dyDescent="0.25">
      <c r="A3" s="280" t="s">
        <v>80</v>
      </c>
      <c r="B3" s="277" t="s">
        <v>47</v>
      </c>
      <c r="C3" s="278"/>
      <c r="D3" s="278"/>
      <c r="E3" s="278"/>
      <c r="F3" s="278"/>
      <c r="G3" s="278"/>
      <c r="H3" s="279"/>
      <c r="I3" s="277" t="s">
        <v>48</v>
      </c>
      <c r="J3" s="278"/>
      <c r="K3" s="278"/>
      <c r="L3" s="278"/>
      <c r="M3" s="278"/>
      <c r="N3" s="278"/>
      <c r="O3" s="279"/>
      <c r="P3" s="277" t="s">
        <v>49</v>
      </c>
      <c r="Q3" s="278"/>
      <c r="R3" s="278"/>
      <c r="S3" s="278"/>
      <c r="T3" s="278"/>
      <c r="U3" s="278"/>
      <c r="V3" s="279"/>
      <c r="W3" s="277" t="s">
        <v>50</v>
      </c>
      <c r="X3" s="278"/>
      <c r="Y3" s="278"/>
      <c r="Z3" s="278"/>
      <c r="AA3" s="278"/>
      <c r="AB3" s="278"/>
      <c r="AC3" s="279"/>
      <c r="AD3" s="277" t="s">
        <v>51</v>
      </c>
      <c r="AE3" s="278"/>
      <c r="AF3" s="278"/>
      <c r="AG3" s="278"/>
      <c r="AH3" s="278"/>
      <c r="AI3" s="278"/>
      <c r="AJ3" s="279"/>
      <c r="AK3" s="277" t="s">
        <v>52</v>
      </c>
      <c r="AL3" s="278"/>
      <c r="AM3" s="278"/>
      <c r="AN3" s="278"/>
      <c r="AO3" s="278"/>
      <c r="AP3" s="278"/>
      <c r="AQ3" s="278"/>
      <c r="AR3" s="46" t="s">
        <v>53</v>
      </c>
      <c r="AS3" s="47" t="s">
        <v>54</v>
      </c>
    </row>
    <row r="4" spans="1:50" ht="13.5" customHeight="1" thickBot="1" x14ac:dyDescent="0.3">
      <c r="A4" s="281"/>
      <c r="B4" s="49" t="s">
        <v>71</v>
      </c>
      <c r="C4" s="50" t="s">
        <v>7</v>
      </c>
      <c r="D4" s="50" t="s">
        <v>8</v>
      </c>
      <c r="E4" s="50" t="s">
        <v>9</v>
      </c>
      <c r="F4" s="50" t="s">
        <v>10</v>
      </c>
      <c r="G4" s="50" t="s">
        <v>11</v>
      </c>
      <c r="H4" s="51" t="s">
        <v>12</v>
      </c>
      <c r="I4" s="49" t="s">
        <v>72</v>
      </c>
      <c r="J4" s="55" t="s">
        <v>13</v>
      </c>
      <c r="K4" s="55" t="s">
        <v>14</v>
      </c>
      <c r="L4" s="55" t="s">
        <v>15</v>
      </c>
      <c r="M4" s="55" t="s">
        <v>16</v>
      </c>
      <c r="N4" s="55" t="s">
        <v>17</v>
      </c>
      <c r="O4" s="55" t="s">
        <v>18</v>
      </c>
      <c r="P4" s="49" t="s">
        <v>71</v>
      </c>
      <c r="Q4" s="50" t="s">
        <v>19</v>
      </c>
      <c r="R4" s="50" t="s">
        <v>20</v>
      </c>
      <c r="S4" s="50" t="s">
        <v>21</v>
      </c>
      <c r="T4" s="50" t="s">
        <v>22</v>
      </c>
      <c r="U4" s="50" t="s">
        <v>23</v>
      </c>
      <c r="V4" s="51" t="s">
        <v>24</v>
      </c>
      <c r="W4" s="49" t="s">
        <v>71</v>
      </c>
      <c r="X4" s="50" t="s">
        <v>25</v>
      </c>
      <c r="Y4" s="50" t="s">
        <v>26</v>
      </c>
      <c r="Z4" s="50" t="s">
        <v>27</v>
      </c>
      <c r="AA4" s="50" t="s">
        <v>28</v>
      </c>
      <c r="AB4" s="50" t="s">
        <v>29</v>
      </c>
      <c r="AC4" s="51" t="s">
        <v>30</v>
      </c>
      <c r="AD4" s="49" t="s">
        <v>71</v>
      </c>
      <c r="AE4" s="50" t="s">
        <v>31</v>
      </c>
      <c r="AF4" s="50" t="s">
        <v>32</v>
      </c>
      <c r="AG4" s="50" t="s">
        <v>33</v>
      </c>
      <c r="AH4" s="50" t="s">
        <v>34</v>
      </c>
      <c r="AI4" s="50" t="s">
        <v>35</v>
      </c>
      <c r="AJ4" s="51" t="s">
        <v>36</v>
      </c>
      <c r="AK4" s="49" t="s">
        <v>71</v>
      </c>
      <c r="AL4" s="50" t="s">
        <v>37</v>
      </c>
      <c r="AM4" s="50" t="s">
        <v>38</v>
      </c>
      <c r="AN4" s="50" t="s">
        <v>39</v>
      </c>
      <c r="AO4" s="50" t="s">
        <v>40</v>
      </c>
      <c r="AP4" s="50" t="s">
        <v>41</v>
      </c>
      <c r="AQ4" s="52" t="s">
        <v>42</v>
      </c>
      <c r="AR4" s="53" t="s">
        <v>81</v>
      </c>
      <c r="AS4" s="54"/>
      <c r="AX4" s="7"/>
    </row>
    <row r="5" spans="1:50" ht="13.5" customHeight="1" x14ac:dyDescent="0.25">
      <c r="A5" s="48" t="str" cm="1">
        <f t="array" ref="A5">IFERROR(INDEX(Unidades[UNIDADES],ROW(A1)),"")</f>
        <v>U1. El átomo y los enlaces</v>
      </c>
      <c r="B5" s="60" t="s">
        <v>82</v>
      </c>
      <c r="C5" s="55">
        <v>5</v>
      </c>
      <c r="D5" s="55">
        <v>5</v>
      </c>
      <c r="E5" s="55">
        <v>5</v>
      </c>
      <c r="F5" s="55">
        <v>5</v>
      </c>
      <c r="G5" s="55">
        <v>5</v>
      </c>
      <c r="H5" s="55"/>
      <c r="I5" s="60"/>
      <c r="J5" s="55">
        <v>5</v>
      </c>
      <c r="K5" s="55">
        <v>10</v>
      </c>
      <c r="L5" s="55">
        <v>10</v>
      </c>
      <c r="M5" s="55">
        <v>10</v>
      </c>
      <c r="N5" s="55"/>
      <c r="O5" s="55"/>
      <c r="P5" s="60"/>
      <c r="Q5" s="55"/>
      <c r="R5" s="55"/>
      <c r="S5" s="55"/>
      <c r="T5" s="55">
        <v>5</v>
      </c>
      <c r="U5" s="55">
        <v>5</v>
      </c>
      <c r="V5" s="55"/>
      <c r="W5" s="60"/>
      <c r="X5" s="55">
        <v>5</v>
      </c>
      <c r="Y5" s="55">
        <v>5</v>
      </c>
      <c r="Z5" s="55"/>
      <c r="AA5" s="55">
        <v>5</v>
      </c>
      <c r="AB5" s="55"/>
      <c r="AC5" s="55"/>
      <c r="AD5" s="60"/>
      <c r="AE5" s="55"/>
      <c r="AF5" s="55"/>
      <c r="AG5" s="55"/>
      <c r="AH5" s="55">
        <v>15</v>
      </c>
      <c r="AI5" s="55"/>
      <c r="AJ5" s="55"/>
      <c r="AK5" s="60"/>
      <c r="AL5" s="55"/>
      <c r="AM5" s="55"/>
      <c r="AN5" s="55"/>
      <c r="AO5" s="55"/>
      <c r="AP5" s="55"/>
      <c r="AQ5" s="55"/>
      <c r="AR5" s="61">
        <f>SUM(C5:H5,J5:O5,Q5:V5,X5:AC5,AE5:AJ5,AL5:AQ5)</f>
        <v>100</v>
      </c>
      <c r="AS5" s="57" t="s">
        <v>56</v>
      </c>
    </row>
    <row r="6" spans="1:50" x14ac:dyDescent="0.25">
      <c r="A6" s="48" t="str" cm="1">
        <f t="array" ref="A6">IFERROR(INDEX(Unidades[UNIDADES],ROW(A2)),"")</f>
        <v>u2. Disoluciones  y Reacciones</v>
      </c>
      <c r="B6" s="60" t="s">
        <v>82</v>
      </c>
      <c r="C6" s="55">
        <v>10</v>
      </c>
      <c r="D6" s="55"/>
      <c r="E6" s="55">
        <v>25</v>
      </c>
      <c r="F6" s="55"/>
      <c r="G6" s="55"/>
      <c r="H6" s="55"/>
      <c r="I6" s="60" t="s">
        <v>82</v>
      </c>
      <c r="J6" s="55">
        <v>15</v>
      </c>
      <c r="K6" s="55">
        <v>10</v>
      </c>
      <c r="L6" s="55"/>
      <c r="M6" s="55"/>
      <c r="N6" s="55">
        <v>5</v>
      </c>
      <c r="O6" s="55"/>
      <c r="P6" s="60"/>
      <c r="Q6" s="55">
        <v>10</v>
      </c>
      <c r="R6" s="55"/>
      <c r="S6" s="55">
        <v>5</v>
      </c>
      <c r="T6" s="55"/>
      <c r="U6" s="55"/>
      <c r="V6" s="55"/>
      <c r="W6" s="60"/>
      <c r="X6" s="55">
        <v>5</v>
      </c>
      <c r="Y6" s="55">
        <v>5</v>
      </c>
      <c r="Z6" s="55"/>
      <c r="AA6" s="55"/>
      <c r="AB6" s="55"/>
      <c r="AC6" s="55"/>
      <c r="AD6" s="60"/>
      <c r="AE6" s="55">
        <v>5</v>
      </c>
      <c r="AF6" s="55"/>
      <c r="AG6" s="55"/>
      <c r="AH6" s="55"/>
      <c r="AI6" s="55"/>
      <c r="AJ6" s="55"/>
      <c r="AK6" s="60"/>
      <c r="AL6" s="55">
        <v>5</v>
      </c>
      <c r="AM6" s="55"/>
      <c r="AN6" s="55"/>
      <c r="AO6" s="55"/>
      <c r="AP6" s="55"/>
      <c r="AQ6" s="55"/>
      <c r="AR6" s="61">
        <f t="shared" ref="AR6:AR19" si="0">SUM(C6:H6,J6:O6,Q6:V6,X6:AC6,AE6:AJ6,AL6:AQ6)</f>
        <v>100</v>
      </c>
      <c r="AS6" s="58" t="s">
        <v>56</v>
      </c>
    </row>
    <row r="7" spans="1:50" ht="13.5" customHeight="1" x14ac:dyDescent="0.25">
      <c r="A7" s="48" t="str" cm="1">
        <f t="array" ref="A7">IFERROR(INDEX(Unidades[UNIDADES],ROW(A3)),"")</f>
        <v>U3.olelelel</v>
      </c>
      <c r="B7" s="60" t="s">
        <v>83</v>
      </c>
      <c r="C7" s="55">
        <v>5</v>
      </c>
      <c r="D7" s="55"/>
      <c r="E7" s="55">
        <v>5</v>
      </c>
      <c r="F7" s="55"/>
      <c r="G7" s="55">
        <v>5</v>
      </c>
      <c r="H7" s="55"/>
      <c r="I7" s="60"/>
      <c r="J7" s="55">
        <v>5</v>
      </c>
      <c r="K7" s="55"/>
      <c r="L7" s="55">
        <v>20</v>
      </c>
      <c r="M7" s="55"/>
      <c r="N7" s="55">
        <v>5</v>
      </c>
      <c r="O7" s="56"/>
      <c r="P7" s="60" t="s">
        <v>83</v>
      </c>
      <c r="Q7" s="55">
        <v>5</v>
      </c>
      <c r="R7" s="55"/>
      <c r="S7" s="55">
        <v>5</v>
      </c>
      <c r="T7" s="55"/>
      <c r="U7" s="55">
        <v>5</v>
      </c>
      <c r="V7" s="55"/>
      <c r="W7" s="60"/>
      <c r="X7" s="55">
        <v>5</v>
      </c>
      <c r="Y7" s="55">
        <v>5</v>
      </c>
      <c r="Z7" s="55">
        <v>10</v>
      </c>
      <c r="AA7" s="55"/>
      <c r="AB7" s="55">
        <v>5</v>
      </c>
      <c r="AC7" s="55"/>
      <c r="AD7" s="60"/>
      <c r="AE7" s="55"/>
      <c r="AF7" s="55">
        <v>10</v>
      </c>
      <c r="AG7" s="55">
        <v>5</v>
      </c>
      <c r="AH7" s="55"/>
      <c r="AI7" s="55"/>
      <c r="AJ7" s="55"/>
      <c r="AK7" s="60"/>
      <c r="AL7" s="55"/>
      <c r="AM7" s="55"/>
      <c r="AN7" s="55"/>
      <c r="AO7" s="55"/>
      <c r="AP7" s="55"/>
      <c r="AQ7" s="55"/>
      <c r="AR7" s="61">
        <f t="shared" si="0"/>
        <v>100</v>
      </c>
      <c r="AS7" s="56" t="s">
        <v>56</v>
      </c>
    </row>
    <row r="8" spans="1:50" ht="13.5" customHeight="1" x14ac:dyDescent="0.25">
      <c r="A8" s="48" cm="1">
        <f t="array" ref="A8">IFERROR(INDEX(Unidades[UNIDADES],ROW(A4)),"")</f>
        <v>0</v>
      </c>
      <c r="B8" s="60"/>
      <c r="C8" s="55"/>
      <c r="D8" s="55"/>
      <c r="E8" s="55"/>
      <c r="F8" s="55"/>
      <c r="G8" s="55"/>
      <c r="H8" s="56"/>
      <c r="I8" s="60"/>
      <c r="J8" s="55"/>
      <c r="K8" s="55"/>
      <c r="L8" s="55"/>
      <c r="M8" s="55"/>
      <c r="N8" s="55"/>
      <c r="O8" s="56"/>
      <c r="P8" s="60"/>
      <c r="Q8" s="55"/>
      <c r="R8" s="55"/>
      <c r="S8" s="55"/>
      <c r="T8" s="55"/>
      <c r="U8" s="55"/>
      <c r="V8" s="56"/>
      <c r="W8" s="60"/>
      <c r="X8" s="55"/>
      <c r="Y8" s="55"/>
      <c r="Z8" s="55"/>
      <c r="AA8" s="55"/>
      <c r="AB8" s="55"/>
      <c r="AC8" s="56"/>
      <c r="AD8" s="60"/>
      <c r="AE8" s="55"/>
      <c r="AF8" s="55"/>
      <c r="AG8" s="55"/>
      <c r="AH8" s="55"/>
      <c r="AI8" s="55"/>
      <c r="AJ8" s="56"/>
      <c r="AK8" s="60"/>
      <c r="AL8" s="55"/>
      <c r="AM8" s="55"/>
      <c r="AN8" s="55"/>
      <c r="AO8" s="55"/>
      <c r="AP8" s="55"/>
      <c r="AQ8" s="56"/>
      <c r="AR8" s="61">
        <f t="shared" si="0"/>
        <v>0</v>
      </c>
      <c r="AS8" s="56" t="s">
        <v>56</v>
      </c>
    </row>
    <row r="9" spans="1:50" ht="13.5" customHeight="1" x14ac:dyDescent="0.25">
      <c r="A9" s="48" cm="1">
        <f t="array" ref="A9">IFERROR(INDEX(Unidades[UNIDADES],ROW(A5)),"")</f>
        <v>0</v>
      </c>
      <c r="B9" s="60"/>
      <c r="C9" s="55"/>
      <c r="D9" s="55"/>
      <c r="E9" s="55"/>
      <c r="F9" s="55"/>
      <c r="G9" s="55"/>
      <c r="H9" s="56"/>
      <c r="I9" s="60"/>
      <c r="J9" s="55"/>
      <c r="K9" s="55"/>
      <c r="L9" s="55"/>
      <c r="M9" s="55"/>
      <c r="N9" s="55"/>
      <c r="O9" s="56"/>
      <c r="P9" s="60"/>
      <c r="Q9" s="55"/>
      <c r="R9" s="55"/>
      <c r="S9" s="55"/>
      <c r="T9" s="55"/>
      <c r="U9" s="55"/>
      <c r="V9" s="56"/>
      <c r="W9" s="60"/>
      <c r="X9" s="55"/>
      <c r="Y9" s="55"/>
      <c r="Z9" s="55"/>
      <c r="AA9" s="55"/>
      <c r="AB9" s="55"/>
      <c r="AC9" s="56"/>
      <c r="AD9" s="60"/>
      <c r="AE9" s="55"/>
      <c r="AF9" s="55"/>
      <c r="AG9" s="55"/>
      <c r="AH9" s="55"/>
      <c r="AI9" s="55"/>
      <c r="AJ9" s="56"/>
      <c r="AK9" s="60"/>
      <c r="AL9" s="55"/>
      <c r="AM9" s="55"/>
      <c r="AN9" s="55"/>
      <c r="AO9" s="55"/>
      <c r="AP9" s="55"/>
      <c r="AQ9" s="56"/>
      <c r="AR9" s="61">
        <f t="shared" si="0"/>
        <v>0</v>
      </c>
      <c r="AS9" s="56" t="s">
        <v>75</v>
      </c>
    </row>
    <row r="10" spans="1:50" ht="13.5" customHeight="1" x14ac:dyDescent="0.25">
      <c r="A10" s="48" cm="1">
        <f t="array" ref="A10">IFERROR(INDEX(Unidades[UNIDADES],ROW(A6)),"")</f>
        <v>0</v>
      </c>
      <c r="B10" s="60"/>
      <c r="C10" s="55"/>
      <c r="D10" s="55"/>
      <c r="E10" s="55"/>
      <c r="F10" s="55"/>
      <c r="G10" s="55"/>
      <c r="H10" s="56"/>
      <c r="I10" s="60"/>
      <c r="J10" s="55"/>
      <c r="K10" s="55"/>
      <c r="L10" s="55"/>
      <c r="M10" s="55"/>
      <c r="N10" s="55"/>
      <c r="O10" s="56"/>
      <c r="P10" s="60"/>
      <c r="Q10" s="55"/>
      <c r="R10" s="55"/>
      <c r="S10" s="55"/>
      <c r="T10" s="55"/>
      <c r="U10" s="55"/>
      <c r="V10" s="56"/>
      <c r="W10" s="60"/>
      <c r="X10" s="55"/>
      <c r="Y10" s="55"/>
      <c r="Z10" s="55"/>
      <c r="AA10" s="55"/>
      <c r="AB10" s="55"/>
      <c r="AC10" s="56"/>
      <c r="AD10" s="60"/>
      <c r="AE10" s="55"/>
      <c r="AF10" s="55"/>
      <c r="AG10" s="55"/>
      <c r="AH10" s="55"/>
      <c r="AI10" s="55"/>
      <c r="AJ10" s="56"/>
      <c r="AK10" s="60"/>
      <c r="AL10" s="55"/>
      <c r="AM10" s="55"/>
      <c r="AN10" s="55"/>
      <c r="AO10" s="55"/>
      <c r="AP10" s="55"/>
      <c r="AQ10" s="56"/>
      <c r="AR10" s="61">
        <f t="shared" si="0"/>
        <v>0</v>
      </c>
      <c r="AS10" s="56" t="s">
        <v>74</v>
      </c>
    </row>
    <row r="11" spans="1:50" ht="13.5" customHeight="1" x14ac:dyDescent="0.25">
      <c r="A11" s="48" cm="1">
        <f t="array" ref="A11">IFERROR(INDEX(Unidades[UNIDADES],ROW(A7)),"")</f>
        <v>0</v>
      </c>
      <c r="B11" s="60"/>
      <c r="C11" s="55"/>
      <c r="D11" s="55"/>
      <c r="E11" s="55"/>
      <c r="F11" s="55"/>
      <c r="G11" s="55"/>
      <c r="H11" s="56"/>
      <c r="I11" s="60"/>
      <c r="J11" s="55"/>
      <c r="K11" s="55"/>
      <c r="L11" s="55"/>
      <c r="M11" s="55"/>
      <c r="N11" s="55"/>
      <c r="O11" s="56"/>
      <c r="P11" s="60"/>
      <c r="Q11" s="55"/>
      <c r="R11" s="55"/>
      <c r="S11" s="55"/>
      <c r="T11" s="55"/>
      <c r="U11" s="55"/>
      <c r="V11" s="56"/>
      <c r="W11" s="60"/>
      <c r="X11" s="55"/>
      <c r="Y11" s="55"/>
      <c r="Z11" s="55"/>
      <c r="AA11" s="55"/>
      <c r="AB11" s="55"/>
      <c r="AC11" s="56"/>
      <c r="AD11" s="60"/>
      <c r="AE11" s="55"/>
      <c r="AF11" s="55"/>
      <c r="AG11" s="55"/>
      <c r="AH11" s="55"/>
      <c r="AI11" s="55"/>
      <c r="AJ11" s="56"/>
      <c r="AK11" s="60"/>
      <c r="AL11" s="55"/>
      <c r="AM11" s="55"/>
      <c r="AN11" s="55"/>
      <c r="AO11" s="55"/>
      <c r="AP11" s="55"/>
      <c r="AQ11" s="56"/>
      <c r="AR11" s="61">
        <f t="shared" si="0"/>
        <v>0</v>
      </c>
      <c r="AS11" s="56" t="s">
        <v>74</v>
      </c>
    </row>
    <row r="12" spans="1:50" x14ac:dyDescent="0.25">
      <c r="A12" s="48" cm="1">
        <f t="array" ref="A12">IFERROR(INDEX(Unidades[UNIDADES],ROW(A8)),"")</f>
        <v>0</v>
      </c>
      <c r="B12" s="60"/>
      <c r="C12" s="55"/>
      <c r="D12" s="55"/>
      <c r="E12" s="55"/>
      <c r="F12" s="55"/>
      <c r="G12" s="55"/>
      <c r="H12" s="56"/>
      <c r="I12" s="60"/>
      <c r="J12" s="55"/>
      <c r="K12" s="55"/>
      <c r="L12" s="55"/>
      <c r="M12" s="55"/>
      <c r="N12" s="55"/>
      <c r="O12" s="56"/>
      <c r="P12" s="60"/>
      <c r="Q12" s="55"/>
      <c r="R12" s="55"/>
      <c r="S12" s="55"/>
      <c r="T12" s="55"/>
      <c r="U12" s="55"/>
      <c r="V12" s="56"/>
      <c r="W12" s="60"/>
      <c r="X12" s="55"/>
      <c r="Y12" s="55"/>
      <c r="Z12" s="55"/>
      <c r="AA12" s="55"/>
      <c r="AB12" s="55"/>
      <c r="AC12" s="56"/>
      <c r="AD12" s="60"/>
      <c r="AE12" s="55"/>
      <c r="AF12" s="55"/>
      <c r="AG12" s="55"/>
      <c r="AH12" s="55"/>
      <c r="AI12" s="55"/>
      <c r="AJ12" s="56"/>
      <c r="AK12" s="60"/>
      <c r="AL12" s="55"/>
      <c r="AM12" s="55"/>
      <c r="AN12" s="55"/>
      <c r="AO12" s="55"/>
      <c r="AP12" s="55"/>
      <c r="AQ12" s="56"/>
      <c r="AR12" s="61">
        <f>SUM(C12:H12,J12:O12,Q12:V12,X12:AC12,AE12:AJ12,AL12:AQ12)</f>
        <v>0</v>
      </c>
      <c r="AS12" s="56" t="s">
        <v>57</v>
      </c>
    </row>
    <row r="13" spans="1:50" ht="13.5" customHeight="1" x14ac:dyDescent="0.25">
      <c r="A13" s="48" cm="1">
        <f t="array" ref="A13">IFERROR(INDEX(Unidades[UNIDADES],ROW(A9)),"")</f>
        <v>0</v>
      </c>
      <c r="B13" s="60"/>
      <c r="C13" s="55"/>
      <c r="D13" s="55"/>
      <c r="E13" s="55"/>
      <c r="F13" s="55"/>
      <c r="G13" s="55"/>
      <c r="H13" s="56"/>
      <c r="I13" s="60"/>
      <c r="J13" s="55"/>
      <c r="K13" s="55"/>
      <c r="L13" s="55"/>
      <c r="M13" s="55"/>
      <c r="N13" s="55"/>
      <c r="O13" s="56"/>
      <c r="P13" s="60"/>
      <c r="Q13" s="55"/>
      <c r="R13" s="55"/>
      <c r="S13" s="55"/>
      <c r="T13" s="55"/>
      <c r="U13" s="55"/>
      <c r="V13" s="56"/>
      <c r="W13" s="60"/>
      <c r="X13" s="55"/>
      <c r="Y13" s="55"/>
      <c r="Z13" s="55"/>
      <c r="AA13" s="55"/>
      <c r="AB13" s="55"/>
      <c r="AC13" s="56"/>
      <c r="AD13" s="60"/>
      <c r="AE13" s="55"/>
      <c r="AF13" s="55"/>
      <c r="AG13" s="55"/>
      <c r="AH13" s="55"/>
      <c r="AI13" s="55"/>
      <c r="AJ13" s="56"/>
      <c r="AK13" s="60"/>
      <c r="AL13" s="55"/>
      <c r="AM13" s="55"/>
      <c r="AN13" s="55"/>
      <c r="AO13" s="55"/>
      <c r="AP13" s="55"/>
      <c r="AQ13" s="56"/>
      <c r="AR13" s="61">
        <f t="shared" si="0"/>
        <v>0</v>
      </c>
      <c r="AS13" s="56" t="s">
        <v>57</v>
      </c>
      <c r="AT13" s="282"/>
    </row>
    <row r="14" spans="1:50" ht="13.5" customHeight="1" x14ac:dyDescent="0.25">
      <c r="A14" s="48" cm="1">
        <f t="array" ref="A14">IFERROR(INDEX(Unidades[UNIDADES],ROW(A10)),"")</f>
        <v>0</v>
      </c>
      <c r="B14" s="60"/>
      <c r="C14" s="55"/>
      <c r="D14" s="55"/>
      <c r="E14" s="55"/>
      <c r="F14" s="55"/>
      <c r="G14" s="55"/>
      <c r="H14" s="56"/>
      <c r="I14" s="60"/>
      <c r="J14" s="55"/>
      <c r="K14" s="55"/>
      <c r="L14" s="55"/>
      <c r="M14" s="55"/>
      <c r="N14" s="55"/>
      <c r="O14" s="56"/>
      <c r="P14" s="60"/>
      <c r="Q14" s="55"/>
      <c r="R14" s="55"/>
      <c r="S14" s="55"/>
      <c r="T14" s="55"/>
      <c r="U14" s="55"/>
      <c r="V14" s="56"/>
      <c r="W14" s="60"/>
      <c r="X14" s="55"/>
      <c r="Y14" s="55"/>
      <c r="Z14" s="55"/>
      <c r="AA14" s="55"/>
      <c r="AB14" s="55"/>
      <c r="AC14" s="56"/>
      <c r="AD14" s="60"/>
      <c r="AE14" s="55"/>
      <c r="AF14" s="55"/>
      <c r="AG14" s="55"/>
      <c r="AH14" s="55"/>
      <c r="AI14" s="55"/>
      <c r="AJ14" s="56"/>
      <c r="AK14" s="60"/>
      <c r="AL14" s="55"/>
      <c r="AM14" s="55"/>
      <c r="AN14" s="55"/>
      <c r="AO14" s="55"/>
      <c r="AP14" s="55"/>
      <c r="AQ14" s="56"/>
      <c r="AR14" s="61">
        <f t="shared" si="0"/>
        <v>0</v>
      </c>
      <c r="AS14" s="56"/>
      <c r="AT14" s="282"/>
    </row>
    <row r="15" spans="1:50" ht="13.5" customHeight="1" x14ac:dyDescent="0.25">
      <c r="A15" s="48" cm="1">
        <f t="array" ref="A15">IFERROR(INDEX(Unidades[UNIDADES],ROW(A11)),"")</f>
        <v>0</v>
      </c>
      <c r="B15" s="60"/>
      <c r="C15" s="55"/>
      <c r="D15" s="55"/>
      <c r="E15" s="55"/>
      <c r="F15" s="55"/>
      <c r="G15" s="55"/>
      <c r="H15" s="56"/>
      <c r="I15" s="60"/>
      <c r="J15" s="55"/>
      <c r="K15" s="55"/>
      <c r="L15" s="55"/>
      <c r="M15" s="55"/>
      <c r="N15" s="55"/>
      <c r="O15" s="56"/>
      <c r="P15" s="60"/>
      <c r="Q15" s="55"/>
      <c r="R15" s="55"/>
      <c r="S15" s="55"/>
      <c r="T15" s="55"/>
      <c r="U15" s="55"/>
      <c r="V15" s="56"/>
      <c r="W15" s="60"/>
      <c r="X15" s="55"/>
      <c r="Y15" s="55"/>
      <c r="Z15" s="55"/>
      <c r="AA15" s="55"/>
      <c r="AB15" s="55"/>
      <c r="AC15" s="56"/>
      <c r="AD15" s="60"/>
      <c r="AE15" s="55"/>
      <c r="AF15" s="55"/>
      <c r="AG15" s="55"/>
      <c r="AH15" s="55"/>
      <c r="AI15" s="55"/>
      <c r="AJ15" s="56"/>
      <c r="AK15" s="60"/>
      <c r="AL15" s="55"/>
      <c r="AM15" s="55"/>
      <c r="AN15" s="55"/>
      <c r="AO15" s="55"/>
      <c r="AP15" s="55"/>
      <c r="AQ15" s="56"/>
      <c r="AR15" s="61">
        <f t="shared" si="0"/>
        <v>0</v>
      </c>
      <c r="AS15" s="56"/>
      <c r="AT15" s="282"/>
    </row>
    <row r="16" spans="1:50" ht="13.5" customHeight="1" x14ac:dyDescent="0.25">
      <c r="A16" s="48" cm="1">
        <f t="array" ref="A16">IFERROR(INDEX(Unidades[UNIDADES],ROW(A12)),"")</f>
        <v>0</v>
      </c>
      <c r="B16" s="60"/>
      <c r="C16" s="55"/>
      <c r="D16" s="55"/>
      <c r="E16" s="55"/>
      <c r="F16" s="55"/>
      <c r="G16" s="55"/>
      <c r="H16" s="56"/>
      <c r="I16" s="60"/>
      <c r="J16" s="55"/>
      <c r="K16" s="55"/>
      <c r="L16" s="55"/>
      <c r="M16" s="55"/>
      <c r="N16" s="55"/>
      <c r="O16" s="56"/>
      <c r="P16" s="60"/>
      <c r="Q16" s="55"/>
      <c r="R16" s="55"/>
      <c r="S16" s="55"/>
      <c r="T16" s="55"/>
      <c r="U16" s="55"/>
      <c r="V16" s="56"/>
      <c r="W16" s="60"/>
      <c r="X16" s="55"/>
      <c r="Y16" s="55"/>
      <c r="Z16" s="55"/>
      <c r="AA16" s="55"/>
      <c r="AB16" s="55"/>
      <c r="AC16" s="56"/>
      <c r="AD16" s="60"/>
      <c r="AE16" s="55"/>
      <c r="AF16" s="55"/>
      <c r="AG16" s="55"/>
      <c r="AH16" s="55"/>
      <c r="AI16" s="55"/>
      <c r="AJ16" s="56"/>
      <c r="AK16" s="60"/>
      <c r="AL16" s="55"/>
      <c r="AM16" s="55"/>
      <c r="AN16" s="55"/>
      <c r="AO16" s="55"/>
      <c r="AP16" s="55"/>
      <c r="AQ16" s="56"/>
      <c r="AR16" s="61">
        <f t="shared" si="0"/>
        <v>0</v>
      </c>
      <c r="AS16" s="56"/>
      <c r="AT16" s="282"/>
    </row>
    <row r="17" spans="1:45" x14ac:dyDescent="0.25">
      <c r="A17" s="48" cm="1">
        <f t="array" ref="A17">IFERROR(INDEX(Unidades[UNIDADES],ROW(A13)),"")</f>
        <v>0</v>
      </c>
      <c r="B17" s="60"/>
      <c r="C17" s="55"/>
      <c r="D17" s="55"/>
      <c r="E17" s="55"/>
      <c r="F17" s="55"/>
      <c r="G17" s="55"/>
      <c r="H17" s="56"/>
      <c r="I17" s="60"/>
      <c r="J17" s="55"/>
      <c r="K17" s="55"/>
      <c r="L17" s="55"/>
      <c r="M17" s="55"/>
      <c r="N17" s="55"/>
      <c r="O17" s="56"/>
      <c r="P17" s="60"/>
      <c r="Q17" s="55"/>
      <c r="R17" s="55"/>
      <c r="S17" s="55"/>
      <c r="T17" s="55"/>
      <c r="U17" s="55"/>
      <c r="V17" s="56"/>
      <c r="W17" s="60"/>
      <c r="X17" s="55"/>
      <c r="Y17" s="55"/>
      <c r="Z17" s="55"/>
      <c r="AA17" s="55"/>
      <c r="AB17" s="55"/>
      <c r="AC17" s="56"/>
      <c r="AD17" s="60"/>
      <c r="AE17" s="55"/>
      <c r="AF17" s="55"/>
      <c r="AG17" s="55"/>
      <c r="AH17" s="55"/>
      <c r="AI17" s="55"/>
      <c r="AJ17" s="56"/>
      <c r="AK17" s="60"/>
      <c r="AL17" s="55"/>
      <c r="AM17" s="55"/>
      <c r="AN17" s="55"/>
      <c r="AO17" s="55"/>
      <c r="AP17" s="55"/>
      <c r="AQ17" s="56"/>
      <c r="AR17" s="61">
        <f t="shared" si="0"/>
        <v>0</v>
      </c>
      <c r="AS17" s="56"/>
    </row>
    <row r="18" spans="1:45" x14ac:dyDescent="0.25">
      <c r="A18" s="48" cm="1">
        <f t="array" ref="A18">IFERROR(INDEX(Unidades[UNIDADES],ROW(A14)),"")</f>
        <v>0</v>
      </c>
      <c r="B18" s="60"/>
      <c r="C18" s="55"/>
      <c r="D18" s="55"/>
      <c r="E18" s="55"/>
      <c r="F18" s="55"/>
      <c r="G18" s="55"/>
      <c r="H18" s="56"/>
      <c r="I18" s="60"/>
      <c r="J18" s="55"/>
      <c r="K18" s="55"/>
      <c r="L18" s="55"/>
      <c r="M18" s="55"/>
      <c r="N18" s="55"/>
      <c r="O18" s="56"/>
      <c r="P18" s="60"/>
      <c r="Q18" s="55"/>
      <c r="R18" s="55"/>
      <c r="S18" s="55"/>
      <c r="T18" s="55"/>
      <c r="U18" s="55"/>
      <c r="V18" s="56"/>
      <c r="W18" s="60"/>
      <c r="X18" s="55"/>
      <c r="Y18" s="55"/>
      <c r="Z18" s="55"/>
      <c r="AA18" s="55"/>
      <c r="AB18" s="55"/>
      <c r="AC18" s="56"/>
      <c r="AD18" s="60"/>
      <c r="AE18" s="55"/>
      <c r="AF18" s="55"/>
      <c r="AG18" s="55"/>
      <c r="AH18" s="55"/>
      <c r="AI18" s="55"/>
      <c r="AJ18" s="56"/>
      <c r="AK18" s="60"/>
      <c r="AL18" s="55"/>
      <c r="AM18" s="55"/>
      <c r="AN18" s="55"/>
      <c r="AO18" s="55"/>
      <c r="AP18" s="55"/>
      <c r="AQ18" s="56"/>
      <c r="AR18" s="61">
        <f t="shared" si="0"/>
        <v>0</v>
      </c>
      <c r="AS18" s="59"/>
    </row>
    <row r="19" spans="1:45" x14ac:dyDescent="0.25">
      <c r="A19" s="48" cm="1">
        <f t="array" ref="A19">IFERROR(INDEX(Unidades[UNIDADES],ROW(A15)),"")</f>
        <v>0</v>
      </c>
      <c r="B19" s="60"/>
      <c r="C19" s="55"/>
      <c r="D19" s="55"/>
      <c r="E19" s="55"/>
      <c r="F19" s="55"/>
      <c r="G19" s="55"/>
      <c r="H19" s="56"/>
      <c r="I19" s="60"/>
      <c r="J19" s="55"/>
      <c r="K19" s="55"/>
      <c r="L19" s="55"/>
      <c r="M19" s="55"/>
      <c r="N19" s="55"/>
      <c r="O19" s="56"/>
      <c r="P19" s="60"/>
      <c r="Q19" s="55"/>
      <c r="R19" s="55"/>
      <c r="S19" s="55"/>
      <c r="T19" s="55"/>
      <c r="U19" s="55"/>
      <c r="V19" s="56"/>
      <c r="W19" s="60"/>
      <c r="X19" s="55"/>
      <c r="Y19" s="55"/>
      <c r="Z19" s="55"/>
      <c r="AA19" s="55"/>
      <c r="AB19" s="55"/>
      <c r="AC19" s="56"/>
      <c r="AD19" s="60"/>
      <c r="AE19" s="55"/>
      <c r="AF19" s="55"/>
      <c r="AG19" s="55"/>
      <c r="AH19" s="55"/>
      <c r="AI19" s="55"/>
      <c r="AJ19" s="56"/>
      <c r="AK19" s="60"/>
      <c r="AL19" s="55"/>
      <c r="AM19" s="55"/>
      <c r="AN19" s="55"/>
      <c r="AO19" s="55"/>
      <c r="AP19" s="55"/>
      <c r="AQ19" s="56"/>
      <c r="AR19" s="61">
        <f t="shared" si="0"/>
        <v>0</v>
      </c>
      <c r="AS19" s="59"/>
    </row>
    <row r="20" spans="1:45" x14ac:dyDescent="0.25">
      <c r="A20" s="48" cm="1">
        <f t="array" ref="A20">IFERROR(INDEX(Unidades[UNIDADES],ROW(A16)),"")</f>
        <v>0</v>
      </c>
      <c r="B20" s="60"/>
      <c r="C20" s="55"/>
      <c r="D20" s="55"/>
      <c r="E20" s="55"/>
      <c r="F20" s="55"/>
      <c r="G20" s="55"/>
      <c r="H20" s="56"/>
      <c r="I20" s="60"/>
      <c r="J20" s="55"/>
      <c r="K20" s="55"/>
      <c r="L20" s="55"/>
      <c r="M20" s="55"/>
      <c r="N20" s="55"/>
      <c r="O20" s="55"/>
      <c r="P20" s="60"/>
      <c r="Q20" s="55"/>
      <c r="R20" s="55"/>
      <c r="S20" s="55"/>
      <c r="T20" s="55"/>
      <c r="U20" s="55"/>
      <c r="V20" s="56"/>
      <c r="W20" s="60"/>
      <c r="X20" s="55"/>
      <c r="Y20" s="55"/>
      <c r="Z20" s="55"/>
      <c r="AA20" s="55"/>
      <c r="AB20" s="55"/>
      <c r="AC20" s="56"/>
      <c r="AD20" s="60"/>
      <c r="AE20" s="55"/>
      <c r="AF20" s="55"/>
      <c r="AG20" s="55"/>
      <c r="AH20" s="55"/>
      <c r="AI20" s="55"/>
      <c r="AJ20" s="56"/>
      <c r="AK20" s="60"/>
      <c r="AL20" s="55"/>
      <c r="AM20" s="55"/>
      <c r="AN20" s="55"/>
      <c r="AO20" s="55"/>
      <c r="AP20" s="55"/>
      <c r="AQ20" s="56"/>
      <c r="AR20" s="61">
        <f>SUM(C20:H20,J20:O20,Q20:V20,X20:AC20,AE20:AJ20,AL20:AQ20)</f>
        <v>0</v>
      </c>
      <c r="AS20" s="59"/>
    </row>
    <row r="21" spans="1:45" ht="13.5" customHeight="1" x14ac:dyDescent="0.25">
      <c r="A21" s="87" t="s">
        <v>84</v>
      </c>
      <c r="B21" s="60"/>
      <c r="C21" s="83">
        <f t="shared" ref="C21:AQ21" si="1">SUM(C13:C17,C8:C12,C5:C7)</f>
        <v>20</v>
      </c>
      <c r="D21" s="83">
        <f t="shared" si="1"/>
        <v>5</v>
      </c>
      <c r="E21" s="83">
        <f t="shared" si="1"/>
        <v>35</v>
      </c>
      <c r="F21" s="83">
        <f t="shared" si="1"/>
        <v>5</v>
      </c>
      <c r="G21" s="83">
        <f t="shared" si="1"/>
        <v>10</v>
      </c>
      <c r="H21" s="84">
        <f t="shared" si="1"/>
        <v>0</v>
      </c>
      <c r="I21" s="60"/>
      <c r="J21" s="83">
        <f t="shared" si="1"/>
        <v>25</v>
      </c>
      <c r="K21" s="83">
        <f t="shared" si="1"/>
        <v>20</v>
      </c>
      <c r="L21" s="83">
        <f t="shared" si="1"/>
        <v>30</v>
      </c>
      <c r="M21" s="83">
        <f t="shared" si="1"/>
        <v>10</v>
      </c>
      <c r="N21" s="83">
        <f t="shared" si="1"/>
        <v>10</v>
      </c>
      <c r="O21" s="84">
        <f t="shared" si="1"/>
        <v>0</v>
      </c>
      <c r="P21" s="60"/>
      <c r="Q21" s="83">
        <f t="shared" si="1"/>
        <v>15</v>
      </c>
      <c r="R21" s="83">
        <f t="shared" si="1"/>
        <v>0</v>
      </c>
      <c r="S21" s="83">
        <f t="shared" si="1"/>
        <v>10</v>
      </c>
      <c r="T21" s="83">
        <f t="shared" si="1"/>
        <v>5</v>
      </c>
      <c r="U21" s="83">
        <f t="shared" si="1"/>
        <v>10</v>
      </c>
      <c r="V21" s="84">
        <f t="shared" si="1"/>
        <v>0</v>
      </c>
      <c r="W21" s="60"/>
      <c r="X21" s="83">
        <f t="shared" si="1"/>
        <v>15</v>
      </c>
      <c r="Y21" s="83">
        <f t="shared" si="1"/>
        <v>15</v>
      </c>
      <c r="Z21" s="83">
        <f t="shared" si="1"/>
        <v>10</v>
      </c>
      <c r="AA21" s="83">
        <f t="shared" si="1"/>
        <v>5</v>
      </c>
      <c r="AB21" s="83">
        <f t="shared" si="1"/>
        <v>5</v>
      </c>
      <c r="AC21" s="84">
        <f t="shared" si="1"/>
        <v>0</v>
      </c>
      <c r="AD21" s="60"/>
      <c r="AE21" s="83">
        <f t="shared" si="1"/>
        <v>5</v>
      </c>
      <c r="AF21" s="83">
        <f t="shared" si="1"/>
        <v>10</v>
      </c>
      <c r="AG21" s="83">
        <f t="shared" si="1"/>
        <v>5</v>
      </c>
      <c r="AH21" s="83">
        <f t="shared" si="1"/>
        <v>15</v>
      </c>
      <c r="AI21" s="83">
        <f t="shared" si="1"/>
        <v>0</v>
      </c>
      <c r="AJ21" s="84">
        <f t="shared" si="1"/>
        <v>0</v>
      </c>
      <c r="AK21" s="60"/>
      <c r="AL21" s="83">
        <f t="shared" si="1"/>
        <v>5</v>
      </c>
      <c r="AM21" s="83">
        <f t="shared" si="1"/>
        <v>0</v>
      </c>
      <c r="AN21" s="83">
        <f t="shared" si="1"/>
        <v>0</v>
      </c>
      <c r="AO21" s="83">
        <f t="shared" si="1"/>
        <v>0</v>
      </c>
      <c r="AP21" s="83">
        <f t="shared" si="1"/>
        <v>0</v>
      </c>
      <c r="AQ21" s="85">
        <f t="shared" si="1"/>
        <v>0</v>
      </c>
      <c r="AR21" s="275">
        <f>SUM(C21:AQ21)</f>
        <v>300</v>
      </c>
      <c r="AS21" s="275"/>
    </row>
    <row r="22" spans="1:45" ht="13.5" customHeight="1" thickBot="1" x14ac:dyDescent="0.3">
      <c r="A22" s="87" t="s">
        <v>85</v>
      </c>
      <c r="B22" s="60"/>
      <c r="C22" s="86">
        <f>IFERROR(C21/$AR$21,)</f>
        <v>6.6666666666666666E-2</v>
      </c>
      <c r="D22" s="86">
        <f t="shared" ref="D22:AQ22" si="2">IFERROR(D21/$AR$21,)</f>
        <v>1.6666666666666666E-2</v>
      </c>
      <c r="E22" s="86">
        <f t="shared" si="2"/>
        <v>0.11666666666666667</v>
      </c>
      <c r="F22" s="86">
        <f t="shared" si="2"/>
        <v>1.6666666666666666E-2</v>
      </c>
      <c r="G22" s="86">
        <f t="shared" si="2"/>
        <v>3.3333333333333333E-2</v>
      </c>
      <c r="H22" s="86">
        <f t="shared" si="2"/>
        <v>0</v>
      </c>
      <c r="I22" s="60"/>
      <c r="J22" s="86">
        <f t="shared" si="2"/>
        <v>8.3333333333333329E-2</v>
      </c>
      <c r="K22" s="86">
        <f t="shared" si="2"/>
        <v>6.6666666666666666E-2</v>
      </c>
      <c r="L22" s="86">
        <f t="shared" si="2"/>
        <v>0.1</v>
      </c>
      <c r="M22" s="86">
        <f t="shared" si="2"/>
        <v>3.3333333333333333E-2</v>
      </c>
      <c r="N22" s="86">
        <f t="shared" si="2"/>
        <v>3.3333333333333333E-2</v>
      </c>
      <c r="O22" s="86">
        <f t="shared" si="2"/>
        <v>0</v>
      </c>
      <c r="P22" s="60"/>
      <c r="Q22" s="86">
        <f t="shared" si="2"/>
        <v>0.05</v>
      </c>
      <c r="R22" s="86">
        <f t="shared" si="2"/>
        <v>0</v>
      </c>
      <c r="S22" s="86">
        <f t="shared" si="2"/>
        <v>3.3333333333333333E-2</v>
      </c>
      <c r="T22" s="86">
        <f t="shared" si="2"/>
        <v>1.6666666666666666E-2</v>
      </c>
      <c r="U22" s="86">
        <f t="shared" si="2"/>
        <v>3.3333333333333333E-2</v>
      </c>
      <c r="V22" s="86">
        <f t="shared" si="2"/>
        <v>0</v>
      </c>
      <c r="W22" s="60"/>
      <c r="X22" s="86">
        <f t="shared" si="2"/>
        <v>0.05</v>
      </c>
      <c r="Y22" s="86">
        <f t="shared" si="2"/>
        <v>0.05</v>
      </c>
      <c r="Z22" s="86">
        <f t="shared" si="2"/>
        <v>3.3333333333333333E-2</v>
      </c>
      <c r="AA22" s="86">
        <f t="shared" si="2"/>
        <v>1.6666666666666666E-2</v>
      </c>
      <c r="AB22" s="86">
        <f t="shared" si="2"/>
        <v>1.6666666666666666E-2</v>
      </c>
      <c r="AC22" s="86">
        <f t="shared" si="2"/>
        <v>0</v>
      </c>
      <c r="AD22" s="60"/>
      <c r="AE22" s="86">
        <f t="shared" si="2"/>
        <v>1.6666666666666666E-2</v>
      </c>
      <c r="AF22" s="86">
        <f t="shared" si="2"/>
        <v>3.3333333333333333E-2</v>
      </c>
      <c r="AG22" s="86">
        <f t="shared" si="2"/>
        <v>1.6666666666666666E-2</v>
      </c>
      <c r="AH22" s="86">
        <f t="shared" si="2"/>
        <v>0.05</v>
      </c>
      <c r="AI22" s="86">
        <f t="shared" si="2"/>
        <v>0</v>
      </c>
      <c r="AJ22" s="86">
        <f t="shared" si="2"/>
        <v>0</v>
      </c>
      <c r="AK22" s="60"/>
      <c r="AL22" s="86">
        <f t="shared" si="2"/>
        <v>1.6666666666666666E-2</v>
      </c>
      <c r="AM22" s="86">
        <f t="shared" si="2"/>
        <v>0</v>
      </c>
      <c r="AN22" s="86">
        <f t="shared" si="2"/>
        <v>0</v>
      </c>
      <c r="AO22" s="86">
        <f t="shared" si="2"/>
        <v>0</v>
      </c>
      <c r="AP22" s="86">
        <f t="shared" si="2"/>
        <v>0</v>
      </c>
      <c r="AQ22" s="86">
        <f t="shared" si="2"/>
        <v>0</v>
      </c>
      <c r="AR22" s="276">
        <f>SUM(C22:AQ22)</f>
        <v>1.0000000000000004</v>
      </c>
      <c r="AS22" s="276"/>
    </row>
    <row r="23" spans="1:45" ht="13.5" customHeight="1" thickBot="1" x14ac:dyDescent="0.3">
      <c r="A23" s="283" t="s">
        <v>86</v>
      </c>
      <c r="B23" s="284"/>
      <c r="C23" s="285">
        <f>SUM(C22:H22)</f>
        <v>0.25</v>
      </c>
      <c r="D23" s="286"/>
      <c r="E23" s="286"/>
      <c r="F23" s="286"/>
      <c r="G23" s="286"/>
      <c r="H23" s="286"/>
      <c r="I23" s="286">
        <f>SUM(I22:O22)</f>
        <v>0.31666666666666665</v>
      </c>
      <c r="J23" s="286"/>
      <c r="K23" s="286"/>
      <c r="L23" s="286"/>
      <c r="M23" s="286"/>
      <c r="N23" s="286"/>
      <c r="O23" s="286"/>
      <c r="P23" s="286">
        <f>SUM(P22:V22)</f>
        <v>0.13333333333333333</v>
      </c>
      <c r="Q23" s="286"/>
      <c r="R23" s="286"/>
      <c r="S23" s="286"/>
      <c r="T23" s="286"/>
      <c r="U23" s="286"/>
      <c r="V23" s="286"/>
      <c r="W23" s="286">
        <f>SUM(W22:AC22)</f>
        <v>0.16666666666666666</v>
      </c>
      <c r="X23" s="286"/>
      <c r="Y23" s="286"/>
      <c r="Z23" s="286"/>
      <c r="AA23" s="286"/>
      <c r="AB23" s="286"/>
      <c r="AC23" s="286"/>
      <c r="AD23" s="286">
        <f>SUM(AD22:AJ22)</f>
        <v>0.11666666666666667</v>
      </c>
      <c r="AE23" s="286"/>
      <c r="AF23" s="286"/>
      <c r="AG23" s="286"/>
      <c r="AH23" s="286"/>
      <c r="AI23" s="286"/>
      <c r="AJ23" s="286"/>
      <c r="AK23" s="286">
        <f>SUM(AK22:AQ22)</f>
        <v>1.6666666666666666E-2</v>
      </c>
      <c r="AL23" s="286"/>
      <c r="AM23" s="286"/>
      <c r="AN23" s="286"/>
      <c r="AO23" s="286"/>
      <c r="AP23" s="286"/>
      <c r="AQ23" s="287"/>
      <c r="AR23" s="276">
        <f>SUM(C23:AQ23)</f>
        <v>1</v>
      </c>
      <c r="AS23" s="276"/>
    </row>
    <row r="24" spans="1:45" ht="13.5" customHeight="1" x14ac:dyDescent="0.25"/>
    <row r="25" spans="1:45" ht="13.5" customHeight="1" x14ac:dyDescent="0.25"/>
    <row r="26" spans="1:45" ht="13.5" customHeight="1" x14ac:dyDescent="0.25"/>
  </sheetData>
  <sheetProtection formatCells="0" formatColumns="0" formatRows="0"/>
  <mergeCells count="19">
    <mergeCell ref="AT13:AT16"/>
    <mergeCell ref="A23:B23"/>
    <mergeCell ref="C23:H23"/>
    <mergeCell ref="I23:O23"/>
    <mergeCell ref="P23:V23"/>
    <mergeCell ref="W23:AC23"/>
    <mergeCell ref="AD23:AJ23"/>
    <mergeCell ref="AK23:AQ23"/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</mergeCells>
  <phoneticPr fontId="11" type="noConversion"/>
  <conditionalFormatting sqref="C5:H20">
    <cfRule type="cellIs" dxfId="110" priority="6" operator="greaterThan">
      <formula>0</formula>
    </cfRule>
  </conditionalFormatting>
  <conditionalFormatting sqref="C21:H21 J21:O21 Q21:V21 X21:AC21 AE21:AJ21 AL21:AQ22 C22:AK22">
    <cfRule type="cellIs" dxfId="109" priority="7" operator="equal">
      <formula>0</formula>
    </cfRule>
  </conditionalFormatting>
  <conditionalFormatting sqref="J4:O20">
    <cfRule type="cellIs" dxfId="108" priority="5" operator="greaterThan">
      <formula>0</formula>
    </cfRule>
  </conditionalFormatting>
  <conditionalFormatting sqref="Q5:V20">
    <cfRule type="cellIs" dxfId="107" priority="4" operator="greaterThan">
      <formula>0</formula>
    </cfRule>
  </conditionalFormatting>
  <conditionalFormatting sqref="X5:AC20">
    <cfRule type="cellIs" dxfId="106" priority="3" operator="greaterThan">
      <formula>0</formula>
    </cfRule>
  </conditionalFormatting>
  <conditionalFormatting sqref="AE5:AJ20">
    <cfRule type="cellIs" dxfId="105" priority="2" operator="greaterThan">
      <formula>0</formula>
    </cfRule>
  </conditionalFormatting>
  <conditionalFormatting sqref="AL5:AQ20">
    <cfRule type="cellIs" dxfId="104" priority="1" operator="greaterThan">
      <formula>0</formula>
    </cfRule>
  </conditionalFormatting>
  <conditionalFormatting sqref="AR5:AR20">
    <cfRule type="cellIs" dxfId="103" priority="9" operator="lessThan">
      <formula>100</formula>
    </cfRule>
  </conditionalFormatting>
  <conditionalFormatting sqref="AR22:AR23">
    <cfRule type="cellIs" dxfId="102" priority="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3"/>
  <sheetViews>
    <sheetView tabSelected="1" workbookViewId="0">
      <selection activeCell="D5" sqref="D5"/>
    </sheetView>
  </sheetViews>
  <sheetFormatPr baseColWidth="10" defaultColWidth="11.42578125" defaultRowHeight="15" x14ac:dyDescent="0.25"/>
  <cols>
    <col min="1" max="1" width="15.42578125" customWidth="1"/>
    <col min="2" max="2" width="27.5703125" bestFit="1" customWidth="1"/>
    <col min="9" max="9" width="5.42578125" customWidth="1"/>
    <col min="10" max="10" width="29.85546875" customWidth="1"/>
    <col min="11" max="11" width="14.28515625" customWidth="1"/>
    <col min="15" max="15" width="20.28515625" bestFit="1" customWidth="1"/>
  </cols>
  <sheetData>
    <row r="1" spans="1:53" x14ac:dyDescent="0.25">
      <c r="BA1" s="88" t="s">
        <v>87</v>
      </c>
    </row>
    <row r="2" spans="1:53" ht="15" customHeight="1" x14ac:dyDescent="0.25">
      <c r="A2" s="290" t="s">
        <v>88</v>
      </c>
      <c r="B2" s="290"/>
      <c r="BA2" s="88" t="s">
        <v>87</v>
      </c>
    </row>
    <row r="3" spans="1:53" ht="15" customHeight="1" x14ac:dyDescent="0.25">
      <c r="A3" s="290"/>
      <c r="B3" s="290"/>
      <c r="BA3" s="88" t="s">
        <v>87</v>
      </c>
    </row>
    <row r="4" spans="1:53" ht="18.75" x14ac:dyDescent="0.3">
      <c r="A4" s="148" t="s">
        <v>107</v>
      </c>
      <c r="B4" s="148" t="s">
        <v>126</v>
      </c>
      <c r="I4" s="163" t="s">
        <v>107</v>
      </c>
      <c r="J4" s="164" t="s">
        <v>80</v>
      </c>
      <c r="K4" s="160" t="s">
        <v>89</v>
      </c>
      <c r="N4" s="288" t="s">
        <v>90</v>
      </c>
      <c r="O4" s="289"/>
      <c r="BA4" s="88" t="s">
        <v>87</v>
      </c>
    </row>
    <row r="5" spans="1:53" ht="15.75" customHeight="1" x14ac:dyDescent="0.25">
      <c r="A5">
        <v>1</v>
      </c>
      <c r="B5" t="inlineStr">
        <is>
          <t>Garcia, Ana</t>
        </is>
      </c>
      <c r="I5" s="161" t="s">
        <v>104</v>
      </c>
      <c r="J5" s="31" t="s">
        <v>0</v>
      </c>
      <c r="K5" s="162" t="s">
        <v>91</v>
      </c>
      <c r="N5" s="74" t="s">
        <v>92</v>
      </c>
      <c r="O5" s="8" t="s">
        <v>93</v>
      </c>
      <c r="T5" s="29" t="s">
        <v>94</v>
      </c>
      <c r="BA5" s="88" t="s">
        <v>87</v>
      </c>
    </row>
    <row r="6" spans="1:53" x14ac:dyDescent="0.25">
      <c r="A6">
        <v>2</v>
      </c>
      <c r="B6" t="inlineStr">
        <is>
          <t>Martinez carlos</t>
        </is>
      </c>
      <c r="H6" s="30"/>
      <c r="I6" s="161" t="s">
        <v>105</v>
      </c>
      <c r="J6" s="31" t="s">
        <v>125</v>
      </c>
      <c r="K6" s="162" t="s">
        <v>95</v>
      </c>
      <c r="N6" s="74" t="s">
        <v>82</v>
      </c>
      <c r="O6" s="8" t="s">
        <v>96</v>
      </c>
      <c r="T6" s="29" t="s">
        <v>91</v>
      </c>
      <c r="BA6" s="88" t="s">
        <v>87</v>
      </c>
    </row>
    <row r="7" spans="1:53" x14ac:dyDescent="0.25">
      <c r="A7">
        <v>3</v>
      </c>
      <c r="B7" t="inlineStr">
        <is>
          <t>Sanchez Laura</t>
        </is>
      </c>
      <c r="I7" s="161" t="s">
        <v>106</v>
      </c>
      <c r="J7" s="31" t="s">
        <v>73</v>
      </c>
      <c r="K7" s="162" t="s">
        <v>97</v>
      </c>
      <c r="N7" s="74" t="s">
        <v>83</v>
      </c>
      <c r="O7" s="8" t="s">
        <v>98</v>
      </c>
      <c r="T7" s="29" t="s">
        <v>95</v>
      </c>
      <c r="BA7" s="88" t="s">
        <v>87</v>
      </c>
    </row>
    <row r="8" spans="1:53" x14ac:dyDescent="0.25">
      <c r="A8">
        <v>4</v>
      </c>
      <c r="B8" t="inlineStr">
        <is>
          <t>Lopez Diego</t>
        </is>
      </c>
      <c r="I8" s="161"/>
      <c r="J8" s="31"/>
      <c r="K8" s="162"/>
      <c r="N8" s="74" t="s">
        <v>99</v>
      </c>
      <c r="O8" s="8" t="s">
        <v>100</v>
      </c>
      <c r="T8" s="29" t="s">
        <v>97</v>
      </c>
      <c r="BA8" s="88" t="s">
        <v>87</v>
      </c>
    </row>
    <row r="9" spans="1:53" x14ac:dyDescent="0.25">
      <c r="A9">
        <v>5</v>
      </c>
      <c r="B9" t="inlineStr">
        <is>
          <t>Gonzalez Torres, Mara�a</t>
        </is>
      </c>
      <c r="I9" s="161"/>
      <c r="J9" s="31"/>
      <c r="K9" s="162"/>
      <c r="N9" s="74" t="s">
        <v>101</v>
      </c>
      <c r="O9" s="8" t="s">
        <v>102</v>
      </c>
      <c r="BA9" s="88" t="s">
        <v>87</v>
      </c>
    </row>
    <row r="10" spans="1:53" x14ac:dyDescent="0.25">
      <c r="A10">
        <v>6</v>
      </c>
      <c r="B10" t="inlineStr">
        <is>
          <t>Rodra�guez Jimaanez, Pablo</t>
        </is>
      </c>
      <c r="H10" s="30"/>
      <c r="I10" s="161"/>
      <c r="J10" s="31"/>
      <c r="K10" s="162"/>
      <c r="BA10" s="88" t="s">
        <v>87</v>
      </c>
    </row>
    <row r="11" spans="1:53" x14ac:dyDescent="0.25">
      <c r="A11">
        <v>7</v>
      </c>
      <c r="B11" t="inlineStr">
        <is>
          <t>Hernandez Moreno, Sofa�a</t>
        </is>
      </c>
      <c r="I11" s="161"/>
      <c r="J11" s="31"/>
      <c r="K11" s="162"/>
      <c r="BA11" s="88" t="s">
        <v>87</v>
      </c>
    </row>
    <row r="12" spans="1:53" x14ac:dyDescent="0.25">
      <c r="A12">
        <v>8</v>
      </c>
      <c r="B12" t="inlineStr">
        <is>
          <t>Da�az Castro, Alejandro</t>
        </is>
      </c>
      <c r="I12" s="161"/>
      <c r="J12" s="31"/>
      <c r="K12" s="162"/>
      <c r="BA12" s="88" t="s">
        <v>87</v>
      </c>
    </row>
    <row r="13" spans="1:53" x14ac:dyDescent="0.25">
      <c r="A13">
        <v>9</v>
      </c>
      <c r="B13" t="inlineStr">
        <is>
          <t>a�lvarez Romero, Elena</t>
        </is>
      </c>
      <c r="H13" s="30"/>
      <c r="I13" s="161"/>
      <c r="J13" s="31"/>
      <c r="K13" s="162"/>
      <c r="BA13" s="88" t="s">
        <v>87</v>
      </c>
    </row>
    <row r="14" spans="1:53" x14ac:dyDescent="0.25">
      <c r="A14">
        <v>10</v>
      </c>
      <c r="B14" t="inlineStr">
        <is>
          <t>Mua�oz Navarro, Javier</t>
        </is>
      </c>
      <c r="I14" s="161"/>
      <c r="J14" s="31"/>
      <c r="K14" s="162"/>
      <c r="BA14" s="88" t="s">
        <v>87</v>
      </c>
    </row>
    <row r="15" spans="1:53" x14ac:dyDescent="0.25">
      <c r="A15">
        <v>11</v>
      </c>
      <c r="B15" t="inlineStr">
        <is>
          <t>Romero Gil, Claudia</t>
        </is>
      </c>
      <c r="I15" s="161"/>
      <c r="J15" s="31"/>
      <c r="K15" s="162"/>
      <c r="BA15" s="88" t="s">
        <v>87</v>
      </c>
    </row>
    <row r="16" spans="1:53" x14ac:dyDescent="0.25">
      <c r="A16">
        <v>12</v>
      </c>
      <c r="B16" t="inlineStr">
        <is>
          <t>Alonso Serrano, Marcos</t>
        </is>
      </c>
      <c r="I16" s="161"/>
      <c r="J16" s="31"/>
      <c r="K16" s="162"/>
      <c r="BA16" s="88" t="s">
        <v>87</v>
      </c>
    </row>
    <row r="17" spans="9:53" x14ac:dyDescent="0.25">
      <c r="A17">
        <v>13</v>
      </c>
      <c r="B17" t="inlineStr">
        <is>
          <t>Gutiaarrez Molina, Luca�a</t>
        </is>
      </c>
      <c r="I17" s="161"/>
      <c r="J17" s="31"/>
      <c r="K17" s="162"/>
      <c r="BA17" s="88" t="s">
        <v>87</v>
      </c>
    </row>
    <row r="18" spans="9:53" x14ac:dyDescent="0.25">
      <c r="A18">
        <v>14</v>
      </c>
      <c r="B18" t="inlineStr">
        <is>
          <t>Moreno Ortega, Adrian</t>
        </is>
      </c>
      <c r="I18" s="161"/>
      <c r="J18" s="31"/>
      <c r="K18" s="162"/>
      <c r="BA18" s="88" t="s">
        <v>87</v>
      </c>
    </row>
    <row r="19" spans="9:53" x14ac:dyDescent="0.25">
      <c r="A19">
        <v>15</v>
      </c>
      <c r="B19" t="inlineStr">
        <is>
          <t>Jimaanez Ramos, Valentina</t>
        </is>
      </c>
      <c r="I19" s="161"/>
      <c r="J19" s="31"/>
      <c r="K19" s="162"/>
      <c r="BA19" s="88" t="s">
        <v>87</v>
      </c>
    </row>
    <row r="20" spans="9:53" x14ac:dyDescent="0.25">
      <c r="A20">
        <v>16</v>
      </c>
      <c r="B20" t="inlineStr">
        <is>
          <t>Ruiz Guerrero, Hugo</t>
        </is>
      </c>
      <c r="I20" s="165"/>
      <c r="J20" s="166"/>
      <c r="K20" s="167"/>
      <c r="BA20" s="88" t="s">
        <v>87</v>
      </c>
    </row>
    <row r="21" spans="9:53" x14ac:dyDescent="0.25">
      <c r="A21">
        <v>17</v>
      </c>
      <c r="B21" t="inlineStr">
        <is>
          <t>Flores Medina, Natalia</t>
        </is>
      </c>
      <c r="BA21" s="88" t="s">
        <v>87</v>
      </c>
    </row>
    <row r="22" spans="9:53" x14ac:dyDescent="0.25">
      <c r="A22">
        <v>18</v>
      </c>
      <c r="B22" t="inlineStr">
        <is>
          <t>Vargas Delgado, Sergio</t>
        </is>
      </c>
      <c r="BA22" s="88" t="s">
        <v>87</v>
      </c>
    </row>
    <row r="23" spans="9:53" x14ac:dyDescent="0.25">
      <c r="A23">
        <v>19</v>
      </c>
      <c r="B23" t="inlineStr">
        <is>
          <t>Torres Herrera, Patricia</t>
        </is>
      </c>
      <c r="BA23" s="88" t="s">
        <v>87</v>
      </c>
    </row>
    <row r="24" spans="9:53" x14ac:dyDescent="0.25">
      <c r="A24">
        <v>20</v>
      </c>
      <c r="B24" t="inlineStr">
        <is>
          <t>Castillo Reyes, Daniel</t>
        </is>
      </c>
      <c r="BA24" s="88" t="s">
        <v>87</v>
      </c>
    </row>
    <row r="25" spans="9:53" x14ac:dyDescent="0.25">
      <c r="BA25" s="88" t="s">
        <v>87</v>
      </c>
    </row>
    <row r="26" spans="9:53" x14ac:dyDescent="0.25">
      <c r="BA26" s="88" t="s">
        <v>87</v>
      </c>
    </row>
    <row r="27" spans="9:53" x14ac:dyDescent="0.25">
      <c r="BA27" s="88" t="s">
        <v>87</v>
      </c>
    </row>
    <row r="28" spans="9:53" x14ac:dyDescent="0.25">
      <c r="BA28" s="88" t="s">
        <v>87</v>
      </c>
    </row>
    <row r="29" spans="9:53" x14ac:dyDescent="0.25">
      <c r="BA29" s="88" t="s">
        <v>87</v>
      </c>
    </row>
    <row r="30" spans="9:53" x14ac:dyDescent="0.25">
      <c r="BA30" s="88" t="s">
        <v>87</v>
      </c>
    </row>
    <row r="31" spans="9:53" x14ac:dyDescent="0.25">
      <c r="BA31" s="88" t="s">
        <v>87</v>
      </c>
    </row>
    <row r="32" spans="9:53" x14ac:dyDescent="0.25">
      <c r="BA32" s="88" t="s">
        <v>87</v>
      </c>
    </row>
    <row r="33" spans="10:53" x14ac:dyDescent="0.25">
      <c r="BA33" s="88" t="s">
        <v>87</v>
      </c>
    </row>
    <row r="34" spans="10:53" x14ac:dyDescent="0.25">
      <c r="BA34" s="88" t="s">
        <v>87</v>
      </c>
    </row>
    <row r="35" spans="10:53" x14ac:dyDescent="0.25">
      <c r="BA35" s="88" t="s">
        <v>87</v>
      </c>
    </row>
    <row r="36" spans="10:53" x14ac:dyDescent="0.25">
      <c r="BA36" s="88" t="s">
        <v>87</v>
      </c>
    </row>
    <row r="37" spans="10:53" x14ac:dyDescent="0.25">
      <c r="BA37" s="88" t="s">
        <v>87</v>
      </c>
    </row>
    <row r="38" spans="10:53" x14ac:dyDescent="0.25">
      <c r="BA38" s="88" t="s">
        <v>87</v>
      </c>
    </row>
    <row r="39" spans="10:53" x14ac:dyDescent="0.25">
      <c r="BA39" s="88" t="s">
        <v>87</v>
      </c>
    </row>
    <row r="40" spans="10:53" x14ac:dyDescent="0.25">
      <c r="BA40" s="88" t="s">
        <v>87</v>
      </c>
    </row>
    <row r="41" spans="10:53" x14ac:dyDescent="0.25">
      <c r="BA41" s="88" t="s">
        <v>87</v>
      </c>
    </row>
    <row r="42" spans="10:53" x14ac:dyDescent="0.25">
      <c r="BA42" s="88" t="s">
        <v>87</v>
      </c>
    </row>
    <row r="43" spans="10:53" x14ac:dyDescent="0.25">
      <c r="BA43" s="88" t="s">
        <v>87</v>
      </c>
    </row>
    <row r="48" spans="10:53" x14ac:dyDescent="0.25">
      <c r="J48" s="149" t="s">
        <v>107</v>
      </c>
      <c r="K48" s="150" t="s">
        <v>108</v>
      </c>
      <c r="L48" s="151" t="s">
        <v>89</v>
      </c>
      <c r="M48" s="150" t="s">
        <v>109</v>
      </c>
    </row>
    <row r="49" spans="10:13" x14ac:dyDescent="0.25">
      <c r="J49" s="152" t="inlineStr">
        <is>
          <t>U1</t>
        </is>
      </c>
      <c r="K49" s="153" t="inlineStr">
        <is>
          <t>U1. El átomo y los enlaces</t>
        </is>
      </c>
      <c r="L49" s="153" t="inlineStr">
        <is>
          <t>1ª</t>
        </is>
      </c>
      <c r="M49" s="153">
        <v>10</v>
      </c>
    </row>
    <row r="50" spans="10:13" x14ac:dyDescent="0.25">
      <c r="J50" s="154" t="inlineStr">
        <is>
          <t>U2</t>
        </is>
      </c>
      <c r="L50" s="153" t="inlineStr">
        <is>
          <t>1ª</t>
        </is>
      </c>
      <c r="M50" s="155">
        <v>20</v>
      </c>
    </row>
    <row r="51" spans="10:13" x14ac:dyDescent="0.25">
      <c r="J51" s="156" t="inlineStr">
        <is>
          <t>U3</t>
        </is>
      </c>
      <c r="L51" s="153" t="inlineStr">
        <is>
          <t>1ª</t>
        </is>
      </c>
      <c r="M51" s="157">
        <v>30</v>
      </c>
    </row>
    <row r="52" spans="10:13" x14ac:dyDescent="0.25">
      <c r="J52" s="158" t="inlineStr">
        <is>
          <t>U4</t>
        </is>
      </c>
      <c r="L52" s="153" t="inlineStr">
        <is>
          <t>1ª</t>
        </is>
      </c>
      <c r="M52" s="159">
        <v>10</v>
      </c>
    </row>
    <row r="53" spans="10:13" x14ac:dyDescent="0.25">
      <c r="J53" s="158" t="inlineStr">
        <is>
          <t>U5</t>
        </is>
      </c>
      <c r="L53" s="153" t="inlineStr">
        <is>
          <t>1ª</t>
        </is>
      </c>
      <c r="M53" s="159">
        <v>1</v>
      </c>
    </row>
    <row r="54" spans="10:13" x14ac:dyDescent="0.25">
      <c r="J54" s="158" t="inlineStr">
        <is>
          <t>U6</t>
        </is>
      </c>
      <c r="L54" s="153" t="inlineStr">
        <is>
          <t>1ª</t>
        </is>
      </c>
      <c r="M54" s="159"/>
    </row>
    <row r="55" spans="10:13" x14ac:dyDescent="0.25">
      <c r="J55" s="158" t="inlineStr">
        <is>
          <t>U7</t>
        </is>
      </c>
      <c r="L55" s="153" t="inlineStr">
        <is>
          <t>1ª</t>
        </is>
      </c>
      <c r="M55" s="159"/>
    </row>
    <row r="56" spans="10:13" x14ac:dyDescent="0.25">
      <c r="J56" s="158" t="inlineStr">
        <is>
          <t>U8</t>
        </is>
      </c>
      <c r="L56" s="153" t="inlineStr">
        <is>
          <t>1ª</t>
        </is>
      </c>
      <c r="M56" s="159"/>
    </row>
    <row r="57" spans="10:13" x14ac:dyDescent="0.25">
      <c r="J57" s="158" t="inlineStr">
        <is>
          <t>U9</t>
        </is>
      </c>
      <c r="L57" s="153" t="inlineStr">
        <is>
          <t>1ª</t>
        </is>
      </c>
      <c r="M57" s="159"/>
    </row>
    <row r="58" spans="10:13" x14ac:dyDescent="0.25">
      <c r="J58" s="158" t="inlineStr">
        <is>
          <t>U10</t>
        </is>
      </c>
      <c r="L58" s="153" t="inlineStr">
        <is>
          <t>1ª</t>
        </is>
      </c>
      <c r="M58" s="159"/>
    </row>
    <row r="59" spans="10:13" x14ac:dyDescent="0.25">
      <c r="J59" s="158" t="inlineStr">
        <is>
          <t>U11</t>
        </is>
      </c>
      <c r="L59" s="153" t="inlineStr">
        <is>
          <t>1ª</t>
        </is>
      </c>
      <c r="M59" s="159"/>
    </row>
    <row r="60" spans="10:13" x14ac:dyDescent="0.25">
      <c r="J60" s="158" t="inlineStr">
        <is>
          <t>U12</t>
        </is>
      </c>
      <c r="L60" s="153" t="inlineStr">
        <is>
          <t>1ª</t>
        </is>
      </c>
      <c r="M60" s="159"/>
    </row>
    <row r="61" spans="10:13" x14ac:dyDescent="0.25">
      <c r="J61" s="158" t="inlineStr">
        <is>
          <t>U13</t>
        </is>
      </c>
      <c r="L61" s="153" t="inlineStr">
        <is>
          <t>1ª</t>
        </is>
      </c>
      <c r="M61" s="159"/>
    </row>
    <row r="62" spans="10:13" x14ac:dyDescent="0.25">
      <c r="J62" s="158" t="inlineStr">
        <is>
          <t>U14</t>
        </is>
      </c>
      <c r="L62" s="153" t="inlineStr">
        <is>
          <t>1ª</t>
        </is>
      </c>
      <c r="M62" s="159"/>
    </row>
    <row r="63" spans="10:13" x14ac:dyDescent="0.25">
      <c r="J63" s="158" t="inlineStr">
        <is>
          <t>U15</t>
        </is>
      </c>
      <c r="L63" s="153" t="inlineStr">
        <is>
          <t>1ª</t>
        </is>
      </c>
      <c r="M63" s="159"/>
    </row>
    <row r="64" spans="10:13" x14ac:dyDescent="0.25">
      <c r="J64" s="158" t="s">
        <v>122</v>
      </c>
      <c r="K64" s="153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3" t="s">
        <v>91</v>
      </c>
      <c r="M64" s="159"/>
    </row>
    <row r="67" spans="10:13" x14ac:dyDescent="0.25">
      <c r="J67" s="149" t="s">
        <v>107</v>
      </c>
      <c r="K67" s="150" t="s">
        <v>123</v>
      </c>
      <c r="L67" s="151" t="s">
        <v>89</v>
      </c>
      <c r="M67" s="150" t="s">
        <v>109</v>
      </c>
    </row>
    <row r="68" spans="10:13" x14ac:dyDescent="0.25">
      <c r="J68" s="152" t="s">
        <v>104</v>
      </c>
      <c r="K68" s="153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3" t="s">
        <v>95</v>
      </c>
      <c r="M68" s="153">
        <v>10</v>
      </c>
    </row>
    <row r="69" spans="10:13" x14ac:dyDescent="0.25">
      <c r="J69" s="154" t="s">
        <v>105</v>
      </c>
      <c r="K69" s="153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3" t="s">
        <v>95</v>
      </c>
      <c r="M69" s="155">
        <v>20</v>
      </c>
    </row>
    <row r="70" spans="10:13" x14ac:dyDescent="0.25">
      <c r="J70" s="156" t="s">
        <v>106</v>
      </c>
      <c r="K70" s="153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3" t="s">
        <v>95</v>
      </c>
      <c r="M70" s="157">
        <v>30</v>
      </c>
    </row>
    <row r="71" spans="10:13" x14ac:dyDescent="0.25">
      <c r="J71" s="158" t="s">
        <v>110</v>
      </c>
      <c r="K71" s="153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3" t="s">
        <v>95</v>
      </c>
      <c r="M71" s="159">
        <v>10</v>
      </c>
    </row>
    <row r="72" spans="10:13" x14ac:dyDescent="0.25">
      <c r="J72" s="158" t="s">
        <v>111</v>
      </c>
      <c r="K72" s="153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3" t="s">
        <v>95</v>
      </c>
      <c r="M72" s="159">
        <v>1</v>
      </c>
    </row>
    <row r="73" spans="10:13" x14ac:dyDescent="0.25">
      <c r="J73" s="158" t="s">
        <v>112</v>
      </c>
      <c r="K73" s="153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3" t="s">
        <v>95</v>
      </c>
      <c r="M73" s="159"/>
    </row>
    <row r="74" spans="10:13" x14ac:dyDescent="0.25">
      <c r="J74" s="158" t="s">
        <v>113</v>
      </c>
      <c r="K74" s="153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3" t="s">
        <v>95</v>
      </c>
      <c r="M74" s="159"/>
    </row>
    <row r="75" spans="10:13" x14ac:dyDescent="0.25">
      <c r="J75" s="158" t="s">
        <v>114</v>
      </c>
      <c r="K75" s="153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3" t="s">
        <v>95</v>
      </c>
      <c r="M75" s="159"/>
    </row>
    <row r="76" spans="10:13" x14ac:dyDescent="0.25">
      <c r="J76" s="158" t="s">
        <v>115</v>
      </c>
      <c r="K76" s="153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3" t="s">
        <v>95</v>
      </c>
      <c r="M76" s="159"/>
    </row>
    <row r="77" spans="10:13" x14ac:dyDescent="0.25">
      <c r="J77" s="158" t="s">
        <v>116</v>
      </c>
      <c r="K77" s="153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3" t="s">
        <v>95</v>
      </c>
      <c r="M77" s="159"/>
    </row>
    <row r="78" spans="10:13" x14ac:dyDescent="0.25">
      <c r="J78" s="158" t="s">
        <v>117</v>
      </c>
      <c r="K78" s="153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3" t="s">
        <v>95</v>
      </c>
      <c r="M78" s="159"/>
    </row>
    <row r="79" spans="10:13" x14ac:dyDescent="0.25">
      <c r="J79" s="158" t="s">
        <v>118</v>
      </c>
      <c r="K79" s="153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3" t="s">
        <v>95</v>
      </c>
      <c r="M79" s="159"/>
    </row>
    <row r="80" spans="10:13" x14ac:dyDescent="0.25">
      <c r="J80" s="158" t="s">
        <v>119</v>
      </c>
      <c r="K80" s="153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3" t="s">
        <v>95</v>
      </c>
      <c r="M80" s="159"/>
    </row>
    <row r="81" spans="10:13" x14ac:dyDescent="0.25">
      <c r="J81" s="158" t="s">
        <v>120</v>
      </c>
      <c r="K81" s="153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3" t="s">
        <v>95</v>
      </c>
      <c r="M81" s="159"/>
    </row>
    <row r="82" spans="10:13" x14ac:dyDescent="0.25">
      <c r="J82" s="158" t="s">
        <v>121</v>
      </c>
      <c r="K82" s="153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3" t="s">
        <v>95</v>
      </c>
      <c r="M82" s="159"/>
    </row>
    <row r="83" spans="10:13" x14ac:dyDescent="0.25">
      <c r="J83" s="158" t="s">
        <v>122</v>
      </c>
      <c r="K83" s="153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3" t="s">
        <v>95</v>
      </c>
      <c r="M83" s="159"/>
    </row>
    <row r="87" spans="10:13" x14ac:dyDescent="0.25">
      <c r="J87" s="149" t="s">
        <v>107</v>
      </c>
      <c r="K87" s="150" t="s">
        <v>124</v>
      </c>
      <c r="L87" s="151" t="s">
        <v>89</v>
      </c>
      <c r="M87" s="150" t="s">
        <v>109</v>
      </c>
    </row>
    <row r="88" spans="10:13" x14ac:dyDescent="0.25">
      <c r="J88" s="152" t="s">
        <v>104</v>
      </c>
      <c r="K88" s="153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3" t="s">
        <v>97</v>
      </c>
      <c r="M88" s="153">
        <v>10</v>
      </c>
    </row>
    <row r="89" spans="10:13" x14ac:dyDescent="0.25">
      <c r="J89" s="154" t="s">
        <v>105</v>
      </c>
      <c r="K89" s="153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3" t="s">
        <v>97</v>
      </c>
      <c r="M89" s="155">
        <v>20</v>
      </c>
    </row>
    <row r="90" spans="10:13" x14ac:dyDescent="0.25">
      <c r="J90" s="156" t="s">
        <v>106</v>
      </c>
      <c r="K90" s="153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3" t="s">
        <v>97</v>
      </c>
      <c r="M90" s="157">
        <v>30</v>
      </c>
    </row>
    <row r="91" spans="10:13" x14ac:dyDescent="0.25">
      <c r="J91" s="158" t="s">
        <v>110</v>
      </c>
      <c r="K91" s="153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3" t="s">
        <v>97</v>
      </c>
      <c r="M91" s="159">
        <v>10</v>
      </c>
    </row>
    <row r="92" spans="10:13" x14ac:dyDescent="0.25">
      <c r="J92" s="158" t="s">
        <v>111</v>
      </c>
      <c r="K92" s="153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3" t="s">
        <v>97</v>
      </c>
      <c r="M92" s="159">
        <v>1</v>
      </c>
    </row>
    <row r="93" spans="10:13" x14ac:dyDescent="0.25">
      <c r="J93" s="158" t="s">
        <v>112</v>
      </c>
      <c r="K93" s="153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3" t="s">
        <v>97</v>
      </c>
      <c r="M93" s="159"/>
    </row>
    <row r="94" spans="10:13" x14ac:dyDescent="0.25">
      <c r="J94" s="158" t="s">
        <v>113</v>
      </c>
      <c r="K94" s="153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3" t="s">
        <v>97</v>
      </c>
      <c r="M94" s="159"/>
    </row>
    <row r="95" spans="10:13" x14ac:dyDescent="0.25">
      <c r="J95" s="158" t="s">
        <v>114</v>
      </c>
      <c r="K95" s="153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3" t="s">
        <v>97</v>
      </c>
      <c r="M95" s="159"/>
    </row>
    <row r="96" spans="10:13" x14ac:dyDescent="0.25">
      <c r="J96" s="158" t="s">
        <v>115</v>
      </c>
      <c r="K96" s="153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3" t="s">
        <v>97</v>
      </c>
      <c r="M96" s="159"/>
    </row>
    <row r="97" spans="10:13" x14ac:dyDescent="0.25">
      <c r="J97" s="158" t="s">
        <v>116</v>
      </c>
      <c r="K97" s="153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3" t="s">
        <v>97</v>
      </c>
      <c r="M97" s="159"/>
    </row>
    <row r="98" spans="10:13" x14ac:dyDescent="0.25">
      <c r="J98" s="158" t="s">
        <v>117</v>
      </c>
      <c r="K98" s="153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3" t="s">
        <v>97</v>
      </c>
      <c r="M98" s="159"/>
    </row>
    <row r="99" spans="10:13" x14ac:dyDescent="0.25">
      <c r="J99" s="158" t="s">
        <v>118</v>
      </c>
      <c r="K99" s="153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3" t="s">
        <v>97</v>
      </c>
      <c r="M99" s="159"/>
    </row>
    <row r="100" spans="10:13" x14ac:dyDescent="0.25">
      <c r="J100" s="158" t="s">
        <v>119</v>
      </c>
      <c r="K100" s="153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3" t="s">
        <v>97</v>
      </c>
      <c r="M100" s="159"/>
    </row>
    <row r="101" spans="10:13" x14ac:dyDescent="0.25">
      <c r="J101" s="158" t="s">
        <v>120</v>
      </c>
      <c r="K101" s="153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3" t="s">
        <v>97</v>
      </c>
      <c r="M101" s="159"/>
    </row>
    <row r="102" spans="10:13" x14ac:dyDescent="0.25">
      <c r="J102" s="158" t="s">
        <v>121</v>
      </c>
      <c r="K102" s="153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3" t="s">
        <v>97</v>
      </c>
      <c r="M102" s="159"/>
    </row>
    <row r="103" spans="10:13" x14ac:dyDescent="0.25">
      <c r="J103" s="158" t="s">
        <v>122</v>
      </c>
      <c r="K103" s="153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3" t="s">
        <v>97</v>
      </c>
      <c r="M103" s="159"/>
    </row>
  </sheetData>
  <mergeCells count="2">
    <mergeCell ref="N4:O4"/>
    <mergeCell ref="A2:B3"/>
  </mergeCells>
  <phoneticPr fontId="11" type="noConversion"/>
  <conditionalFormatting sqref="I5:J20">
    <cfRule type="expression" dxfId="101" priority="10">
      <formula>$K5="3ª"</formula>
    </cfRule>
    <cfRule type="expression" dxfId="100" priority="11">
      <formula>$K5="1ª"</formula>
    </cfRule>
    <cfRule type="expression" dxfId="99" priority="12">
      <formula>$K5="2ª"</formula>
    </cfRule>
  </conditionalFormatting>
  <conditionalFormatting sqref="J49:M64">
    <cfRule type="expression" dxfId="98" priority="7">
      <formula>$L49="3ª"</formula>
    </cfRule>
    <cfRule type="expression" dxfId="97" priority="8">
      <formula>$L49="2ª"</formula>
    </cfRule>
    <cfRule type="expression" dxfId="96" priority="9">
      <formula>$L49="1ª"</formula>
    </cfRule>
  </conditionalFormatting>
  <conditionalFormatting sqref="J68:M83">
    <cfRule type="expression" dxfId="95" priority="4">
      <formula>$L68="3ª"</formula>
    </cfRule>
    <cfRule type="expression" dxfId="94" priority="5">
      <formula>$L68="2ª"</formula>
    </cfRule>
    <cfRule type="expression" dxfId="93" priority="6">
      <formula>$L68="1ª"</formula>
    </cfRule>
  </conditionalFormatting>
  <conditionalFormatting sqref="J88:M103">
    <cfRule type="expression" dxfId="92" priority="1">
      <formula>$L88="3ª"</formula>
    </cfRule>
    <cfRule type="expression" dxfId="91" priority="2">
      <formula>$L88="2ª"</formula>
    </cfRule>
    <cfRule type="expression" dxfId="90" priority="3">
      <formula>$L88="1ª"</formula>
    </cfRule>
  </conditionalFormatting>
  <conditionalFormatting sqref="K5:K20 K22:K26">
    <cfRule type="cellIs" dxfId="89" priority="14" operator="equal">
      <formula>"3ª"</formula>
    </cfRule>
    <cfRule type="cellIs" dxfId="88" priority="15" operator="equal">
      <formula>"2ª"</formula>
    </cfRule>
    <cfRule type="cellIs" dxfId="87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2578125" defaultRowHeight="15" x14ac:dyDescent="0.25"/>
  <cols>
    <col min="1" max="1" width="64.42578125" customWidth="1"/>
    <col min="2" max="2" width="8.5703125" customWidth="1"/>
    <col min="3" max="4" width="9.7109375" customWidth="1"/>
    <col min="5" max="5" width="6.140625" bestFit="1" customWidth="1"/>
    <col min="6" max="6" width="8.28515625" bestFit="1" customWidth="1"/>
    <col min="7" max="8" width="7.5703125" customWidth="1"/>
    <col min="9" max="9" width="8.140625" bestFit="1" customWidth="1"/>
    <col min="10" max="10" width="8.140625" customWidth="1"/>
    <col min="11" max="11" width="8.140625" bestFit="1" customWidth="1"/>
    <col min="12" max="12" width="8.140625" customWidth="1"/>
    <col min="13" max="13" width="8.140625" bestFit="1" customWidth="1"/>
    <col min="14" max="14" width="8.140625" customWidth="1"/>
    <col min="15" max="15" width="6.140625" bestFit="1" customWidth="1"/>
    <col min="16" max="16" width="6.28515625" bestFit="1" customWidth="1"/>
    <col min="17" max="17" width="6.28515625" customWidth="1"/>
    <col min="18" max="18" width="6.140625" bestFit="1" customWidth="1"/>
    <col min="19" max="19" width="6.140625" customWidth="1"/>
    <col min="20" max="20" width="6.28515625" bestFit="1" customWidth="1"/>
    <col min="21" max="21" width="6.28515625" customWidth="1"/>
    <col min="22" max="22" width="6.28515625" bestFit="1" customWidth="1"/>
    <col min="23" max="23" width="6.28515625" customWidth="1"/>
    <col min="24" max="24" width="8.140625" bestFit="1" customWidth="1"/>
    <col min="25" max="25" width="8.140625" customWidth="1"/>
    <col min="26" max="26" width="8.140625" bestFit="1" customWidth="1"/>
    <col min="27" max="27" width="8.140625" customWidth="1"/>
    <col min="28" max="28" width="6.5703125" bestFit="1" customWidth="1"/>
    <col min="29" max="29" width="10.7109375" bestFit="1" customWidth="1"/>
    <col min="30" max="30" width="6.140625" customWidth="1"/>
    <col min="31" max="31" width="8.28515625" bestFit="1" customWidth="1"/>
    <col min="32" max="32" width="6.140625" customWidth="1"/>
    <col min="33" max="33" width="8.140625" bestFit="1" customWidth="1"/>
    <col min="34" max="34" width="8.140625" customWidth="1"/>
    <col min="35" max="35" width="8.140625" bestFit="1" customWidth="1"/>
    <col min="36" max="36" width="8.140625" customWidth="1"/>
    <col min="37" max="37" width="8.140625" bestFit="1" customWidth="1"/>
    <col min="38" max="38" width="8.140625" customWidth="1"/>
    <col min="39" max="39" width="8.140625" bestFit="1" customWidth="1"/>
    <col min="40" max="40" width="8.140625" customWidth="1"/>
    <col min="41" max="41" width="6.5703125" bestFit="1" customWidth="1"/>
    <col min="42" max="42" width="6.28515625" bestFit="1" customWidth="1"/>
    <col min="43" max="43" width="6.28515625" customWidth="1"/>
    <col min="44" max="44" width="6.28515625" bestFit="1" customWidth="1"/>
    <col min="45" max="45" width="6.28515625" customWidth="1"/>
    <col min="46" max="46" width="8.140625" bestFit="1" customWidth="1"/>
    <col min="47" max="47" width="8.140625" customWidth="1"/>
    <col min="48" max="48" width="8.140625" bestFit="1" customWidth="1"/>
    <col min="49" max="49" width="8.140625" customWidth="1"/>
    <col min="50" max="50" width="8.140625" bestFit="1" customWidth="1"/>
    <col min="51" max="51" width="8.140625" customWidth="1"/>
    <col min="52" max="52" width="8.140625" bestFit="1" customWidth="1"/>
    <col min="53" max="53" width="8.140625" customWidth="1"/>
    <col min="54" max="54" width="6.5703125" bestFit="1" customWidth="1"/>
    <col min="55" max="55" width="6.140625" bestFit="1" customWidth="1"/>
    <col min="56" max="56" width="6.140625" customWidth="1"/>
    <col min="57" max="57" width="6.140625" bestFit="1" customWidth="1"/>
    <col min="58" max="58" width="6.140625" customWidth="1"/>
    <col min="59" max="59" width="8.140625" bestFit="1" customWidth="1"/>
    <col min="60" max="60" width="8.140625" customWidth="1"/>
    <col min="61" max="61" width="8.140625" bestFit="1" customWidth="1"/>
    <col min="62" max="62" width="8.140625" customWidth="1"/>
    <col min="63" max="63" width="8.140625" bestFit="1" customWidth="1"/>
    <col min="64" max="64" width="8.140625" customWidth="1"/>
    <col min="65" max="65" width="8.140625" bestFit="1" customWidth="1"/>
    <col min="66" max="66" width="8.140625" customWidth="1"/>
    <col min="67" max="67" width="6.5703125" bestFit="1" customWidth="1"/>
    <col min="68" max="68" width="6.140625" bestFit="1" customWidth="1"/>
    <col min="69" max="69" width="6.140625" customWidth="1"/>
    <col min="70" max="70" width="6.140625" bestFit="1" customWidth="1"/>
    <col min="71" max="71" width="6.140625" customWidth="1"/>
    <col min="72" max="72" width="6.140625" bestFit="1" customWidth="1"/>
    <col min="73" max="73" width="6.140625" customWidth="1"/>
    <col min="74" max="74" width="6.140625" bestFit="1" customWidth="1"/>
    <col min="75" max="75" width="6.140625" customWidth="1"/>
    <col min="76" max="76" width="6.140625" bestFit="1" customWidth="1"/>
    <col min="77" max="77" width="6.140625" customWidth="1"/>
    <col min="78" max="78" width="6.140625" bestFit="1" customWidth="1"/>
    <col min="79" max="79" width="6.140625" customWidth="1"/>
    <col min="80" max="80" width="10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21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216" t="s">
        <v>65</v>
      </c>
      <c r="B3" s="295" t="s">
        <v>47</v>
      </c>
      <c r="C3" s="296"/>
      <c r="D3" s="296"/>
      <c r="E3" s="296"/>
      <c r="F3" s="296"/>
      <c r="G3" s="296"/>
      <c r="H3" s="296"/>
      <c r="I3" s="296"/>
      <c r="J3" s="296"/>
      <c r="K3" s="296"/>
      <c r="L3" s="296"/>
      <c r="M3" s="297"/>
      <c r="N3" s="89"/>
      <c r="O3" s="295" t="s">
        <v>48</v>
      </c>
      <c r="P3" s="296"/>
      <c r="Q3" s="296"/>
      <c r="R3" s="296"/>
      <c r="S3" s="296"/>
      <c r="T3" s="296"/>
      <c r="U3" s="296"/>
      <c r="V3" s="296"/>
      <c r="W3" s="296"/>
      <c r="X3" s="296"/>
      <c r="Y3" s="296"/>
      <c r="Z3" s="297"/>
      <c r="AA3" s="89"/>
      <c r="AB3" s="295" t="s">
        <v>49</v>
      </c>
      <c r="AC3" s="296"/>
      <c r="AD3" s="296"/>
      <c r="AE3" s="296"/>
      <c r="AF3" s="296"/>
      <c r="AG3" s="296"/>
      <c r="AH3" s="296"/>
      <c r="AI3" s="296"/>
      <c r="AJ3" s="296"/>
      <c r="AK3" s="296"/>
      <c r="AL3" s="296"/>
      <c r="AM3" s="297"/>
      <c r="AN3" s="89"/>
      <c r="AO3" s="295" t="s">
        <v>50</v>
      </c>
      <c r="AP3" s="296"/>
      <c r="AQ3" s="296"/>
      <c r="AR3" s="296"/>
      <c r="AS3" s="296"/>
      <c r="AT3" s="296"/>
      <c r="AU3" s="296"/>
      <c r="AV3" s="296"/>
      <c r="AW3" s="296"/>
      <c r="AX3" s="296"/>
      <c r="AY3" s="296"/>
      <c r="AZ3" s="297"/>
      <c r="BA3" s="89"/>
      <c r="BB3" s="295" t="s">
        <v>51</v>
      </c>
      <c r="BC3" s="296"/>
      <c r="BD3" s="296"/>
      <c r="BE3" s="296"/>
      <c r="BF3" s="296"/>
      <c r="BG3" s="296"/>
      <c r="BH3" s="296"/>
      <c r="BI3" s="296"/>
      <c r="BJ3" s="296"/>
      <c r="BK3" s="296"/>
      <c r="BL3" s="296"/>
      <c r="BM3" s="297"/>
      <c r="BN3" s="89"/>
      <c r="BO3" s="295" t="s">
        <v>52</v>
      </c>
      <c r="BP3" s="296"/>
      <c r="BQ3" s="296"/>
      <c r="BR3" s="296"/>
      <c r="BS3" s="296"/>
      <c r="BT3" s="296"/>
      <c r="BU3" s="296"/>
      <c r="BV3" s="296"/>
      <c r="BW3" s="296"/>
      <c r="BX3" s="296"/>
      <c r="BY3" s="296"/>
      <c r="BZ3" s="297"/>
      <c r="CA3" s="95"/>
      <c r="CB3" s="20" t="s">
        <v>53</v>
      </c>
      <c r="CC3" s="18" t="s">
        <v>54</v>
      </c>
      <c r="CD3" s="211" t="s">
        <v>55</v>
      </c>
    </row>
    <row r="4" spans="1:82" x14ac:dyDescent="0.25">
      <c r="A4" s="217"/>
      <c r="B4" s="22" t="str">
        <f>PESOS!B4</f>
        <v>Inst ev.</v>
      </c>
      <c r="C4" s="183" t="str">
        <f>PESOS!C4</f>
        <v>CR1.1</v>
      </c>
      <c r="D4" s="184"/>
      <c r="E4" s="63" t="str">
        <f>PESOS!D4</f>
        <v>CR1.2</v>
      </c>
      <c r="F4" s="63"/>
      <c r="G4" s="63" t="str">
        <f>PESOS!E4</f>
        <v>CR1.3</v>
      </c>
      <c r="H4" s="63"/>
      <c r="I4" s="63" t="str">
        <f>PESOS!F4</f>
        <v>CR1.4</v>
      </c>
      <c r="J4" s="63"/>
      <c r="K4" s="63" t="str">
        <f>PESOS!G4</f>
        <v>CR1.5</v>
      </c>
      <c r="L4" s="97"/>
      <c r="M4" s="64" t="str">
        <f>PESOS!H4</f>
        <v>CR1.6</v>
      </c>
      <c r="N4" s="100"/>
      <c r="O4" s="22" t="str">
        <f>PESOS!I4</f>
        <v>Inst ev</v>
      </c>
      <c r="P4" s="63" t="str">
        <f>PESOS!J4</f>
        <v>CR2.1</v>
      </c>
      <c r="Q4" s="63"/>
      <c r="R4" s="63" t="str">
        <f>PESOS!K4</f>
        <v>CR2.2</v>
      </c>
      <c r="S4" s="63"/>
      <c r="T4" s="63" t="str">
        <f>PESOS!L4</f>
        <v>CR2.3</v>
      </c>
      <c r="U4" s="63"/>
      <c r="V4" s="63" t="str">
        <f>PESOS!M4</f>
        <v>CR2.4</v>
      </c>
      <c r="W4" s="63"/>
      <c r="X4" s="63" t="str">
        <f>PESOS!N4</f>
        <v>CR2.5</v>
      </c>
      <c r="Y4" s="97"/>
      <c r="Z4" s="64" t="str">
        <f>PESOS!O4</f>
        <v>CR2.6</v>
      </c>
      <c r="AA4" s="100"/>
      <c r="AB4" s="22" t="str">
        <f>PESOS!P4</f>
        <v>Inst ev.</v>
      </c>
      <c r="AC4" s="63" t="str">
        <f>PESOS!Q4</f>
        <v>CR3.1</v>
      </c>
      <c r="AD4" s="63"/>
      <c r="AE4" s="63" t="str">
        <f>PESOS!R4</f>
        <v>CR3.2</v>
      </c>
      <c r="AF4" s="63"/>
      <c r="AG4" s="63" t="str">
        <f>PESOS!S4</f>
        <v>CR3.3</v>
      </c>
      <c r="AH4" s="63"/>
      <c r="AI4" s="63" t="str">
        <f>PESOS!T4</f>
        <v>CR3.4</v>
      </c>
      <c r="AJ4" s="63"/>
      <c r="AK4" s="63" t="str">
        <f>PESOS!U4</f>
        <v>CR3.5</v>
      </c>
      <c r="AL4" s="97"/>
      <c r="AM4" s="64" t="str">
        <f>PESOS!V4</f>
        <v>CR3.6</v>
      </c>
      <c r="AN4" s="100"/>
      <c r="AO4" s="22" t="str">
        <f>PESOS!W4</f>
        <v>Inst ev.</v>
      </c>
      <c r="AP4" s="63" t="str">
        <f>PESOS!X4</f>
        <v>CR4.1</v>
      </c>
      <c r="AQ4" s="63"/>
      <c r="AR4" s="63" t="str">
        <f>PESOS!Y4</f>
        <v>CR4.2</v>
      </c>
      <c r="AS4" s="63"/>
      <c r="AT4" s="63" t="str">
        <f>PESOS!Z4</f>
        <v>CR4.3</v>
      </c>
      <c r="AU4" s="63"/>
      <c r="AV4" s="63" t="str">
        <f>PESOS!AA4</f>
        <v>CR4.4</v>
      </c>
      <c r="AW4" s="63"/>
      <c r="AX4" s="63" t="str">
        <f>PESOS!AB4</f>
        <v>CR4.5</v>
      </c>
      <c r="AY4" s="97"/>
      <c r="AZ4" s="64" t="str">
        <f>PESOS!AC4</f>
        <v>CR4.6</v>
      </c>
      <c r="BA4" s="100"/>
      <c r="BB4" s="22" t="str">
        <f>PESOS!AD4</f>
        <v>Inst ev.</v>
      </c>
      <c r="BC4" s="63" t="str">
        <f>PESOS!AE4</f>
        <v>CR5.1</v>
      </c>
      <c r="BD4" s="63"/>
      <c r="BE4" s="63" t="str">
        <f>PESOS!AF4</f>
        <v>CR5.2</v>
      </c>
      <c r="BF4" s="63"/>
      <c r="BG4" s="63" t="str">
        <f>PESOS!AG4</f>
        <v>CR5.3</v>
      </c>
      <c r="BH4" s="63"/>
      <c r="BI4" s="63" t="str">
        <f>PESOS!AH4</f>
        <v>CR5.4</v>
      </c>
      <c r="BJ4" s="63"/>
      <c r="BK4" s="63" t="str">
        <f>PESOS!AI4</f>
        <v>CR5.5</v>
      </c>
      <c r="BL4" s="97"/>
      <c r="BM4" s="64" t="str">
        <f>PESOS!AJ4</f>
        <v>CR5.6</v>
      </c>
      <c r="BN4" s="100"/>
      <c r="BO4" s="22" t="str">
        <f>PESOS!AK4</f>
        <v>Inst ev.</v>
      </c>
      <c r="BP4" s="63" t="str">
        <f>PESOS!AL4</f>
        <v>CR6.1</v>
      </c>
      <c r="BQ4" s="63"/>
      <c r="BR4" s="63" t="str">
        <f>PESOS!AM4</f>
        <v>CR6.2</v>
      </c>
      <c r="BS4" s="63"/>
      <c r="BT4" s="63" t="str">
        <f>PESOS!AN4</f>
        <v>CR6.3</v>
      </c>
      <c r="BU4" s="63"/>
      <c r="BV4" s="63" t="str">
        <f>PESOS!AO4</f>
        <v>CR6.4</v>
      </c>
      <c r="BW4" s="63"/>
      <c r="BX4" s="63" t="str">
        <f>PESOS!AP4</f>
        <v>CR6.5</v>
      </c>
      <c r="BY4" s="97"/>
      <c r="BZ4" s="64" t="str">
        <f>PESOS!AQ4</f>
        <v>CR6.6</v>
      </c>
      <c r="CA4" s="97"/>
      <c r="CB4" s="21" t="str">
        <f>PESOS!AR4</f>
        <v xml:space="preserve"> </v>
      </c>
      <c r="CC4" s="19"/>
      <c r="CD4" s="212"/>
    </row>
    <row r="5" spans="1:82" x14ac:dyDescent="0.25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09" cm="1">
        <f t="array" ref="C5">IFERROR(VLOOKUP($A5,PESOS!$A:$AZ,COLUMN(C:C),FALSE),"")</f>
        <v>10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25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0</v>
      </c>
      <c r="L5" s="210"/>
      <c r="M5" s="209" cm="1">
        <f t="array" ref="M5">IFERROR(VLOOKUP($A5,PESOS!$A:$AZ,COLUMN(H:H),FALSE),"")</f>
        <v>0</v>
      </c>
      <c r="N5" s="210"/>
      <c r="O5" s="22" t="str" cm="1">
        <f t="array" ref="O5">IFERROR(VLOOKUP($A5,PESOS!$A:$AZ,COLUMN(I:I),FALSE),"")</f>
        <v>TD</v>
      </c>
      <c r="P5" s="209" cm="1">
        <f t="array" ref="P5">IFERROR(VLOOKUP($A5,PESOS!$A:$AZ,COLUMN(J:J),FALSE),"")</f>
        <v>15</v>
      </c>
      <c r="Q5" s="210"/>
      <c r="R5" s="209" cm="1">
        <f t="array" ref="R5">IFERROR(VLOOKUP($A5,PESOS!$A:$AZ,COLUMN(K:K),FALSE),"")</f>
        <v>10</v>
      </c>
      <c r="S5" s="210"/>
      <c r="T5" s="209" cm="1">
        <f t="array" ref="T5">IFERROR(VLOOKUP($A5,PESOS!$A:$AZ,COLUMN(L:L),FALSE),"")</f>
        <v>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cm="1">
        <f t="array" ref="AB5">IFERROR(VLOOKUP($A5,PESOS!$A:$AZ,COLUMN(P:P),FALSE),"")</f>
        <v>0</v>
      </c>
      <c r="AC5" s="209" cm="1">
        <f t="array" ref="AC5">IFERROR(VLOOKUP($A5,PESOS!$A:$AZ,COLUMN(Q:Q),FALSE),"")</f>
        <v>10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0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0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5</v>
      </c>
      <c r="BD5" s="210"/>
      <c r="BE5" s="209" cm="1">
        <f t="array" ref="BE5">IFERROR(VLOOKUP($A5,PESOS!$A:$AZ,COLUMN(AF:AF),FALSE),"")</f>
        <v>0</v>
      </c>
      <c r="BF5" s="210"/>
      <c r="BG5" s="209" cm="1">
        <f t="array" ref="BG5">IFERROR(VLOOKUP($A5,PESOS!$A:$AZ,COLUMN(AG:AG),FALSE),"")</f>
        <v>0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5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>SUM(C5:CA5)</f>
        <v>100</v>
      </c>
      <c r="CC5" s="9" t="s">
        <v>56</v>
      </c>
      <c r="CD5" s="213">
        <f>SUM(CB5:CB10)</f>
        <v>100</v>
      </c>
    </row>
    <row r="6" spans="1:82" x14ac:dyDescent="0.25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ref="CB6:CB10" si="0">SUM(C6:CA6)</f>
        <v>0</v>
      </c>
      <c r="CC6" s="9" t="s">
        <v>56</v>
      </c>
      <c r="CD6" s="214"/>
    </row>
    <row r="7" spans="1:82" x14ac:dyDescent="0.25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56</v>
      </c>
      <c r="CD7" s="214"/>
    </row>
    <row r="8" spans="1:82" x14ac:dyDescent="0.25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57</v>
      </c>
      <c r="CD8" s="214"/>
    </row>
    <row r="9" spans="1:82" x14ac:dyDescent="0.25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5.75" thickBot="1" x14ac:dyDescent="0.3"/>
    <row r="12" spans="1:82" x14ac:dyDescent="0.25">
      <c r="A12" s="26" t="s">
        <v>58</v>
      </c>
      <c r="B12" s="110" t="s">
        <v>59</v>
      </c>
      <c r="C12" s="208">
        <f t="shared" ref="C12:M12" si="1">SUM(C5:C10)</f>
        <v>10</v>
      </c>
      <c r="D12" s="204"/>
      <c r="E12" s="204">
        <f t="shared" si="1"/>
        <v>0</v>
      </c>
      <c r="F12" s="204"/>
      <c r="G12" s="204">
        <f t="shared" si="1"/>
        <v>25</v>
      </c>
      <c r="H12" s="204"/>
      <c r="I12" s="204">
        <f t="shared" si="1"/>
        <v>0</v>
      </c>
      <c r="J12" s="204"/>
      <c r="K12" s="204">
        <f t="shared" si="1"/>
        <v>0</v>
      </c>
      <c r="L12" s="204"/>
      <c r="M12" s="204">
        <f t="shared" si="1"/>
        <v>0</v>
      </c>
      <c r="N12" s="206"/>
      <c r="O12" s="112" t="s">
        <v>59</v>
      </c>
      <c r="P12" s="208">
        <f t="shared" ref="P12:Z12" si="2">SUM(P5:P10)</f>
        <v>15</v>
      </c>
      <c r="Q12" s="204"/>
      <c r="R12" s="204">
        <f t="shared" si="2"/>
        <v>10</v>
      </c>
      <c r="S12" s="204"/>
      <c r="T12" s="204">
        <f t="shared" si="2"/>
        <v>0</v>
      </c>
      <c r="U12" s="204"/>
      <c r="V12" s="204">
        <f t="shared" si="2"/>
        <v>0</v>
      </c>
      <c r="W12" s="204"/>
      <c r="X12" s="204">
        <f t="shared" si="2"/>
        <v>5</v>
      </c>
      <c r="Y12" s="204"/>
      <c r="Z12" s="204">
        <f t="shared" si="2"/>
        <v>0</v>
      </c>
      <c r="AA12" s="206"/>
      <c r="AB12" s="69" t="s">
        <v>59</v>
      </c>
      <c r="AC12" s="208">
        <f t="shared" ref="AC12:AM12" si="3">SUM(AC5:AC10)</f>
        <v>10</v>
      </c>
      <c r="AD12" s="204"/>
      <c r="AE12" s="204">
        <f t="shared" si="3"/>
        <v>0</v>
      </c>
      <c r="AF12" s="204"/>
      <c r="AG12" s="204">
        <f t="shared" si="3"/>
        <v>5</v>
      </c>
      <c r="AH12" s="204"/>
      <c r="AI12" s="204">
        <f t="shared" si="3"/>
        <v>0</v>
      </c>
      <c r="AJ12" s="204"/>
      <c r="AK12" s="204">
        <f t="shared" si="3"/>
        <v>0</v>
      </c>
      <c r="AL12" s="204"/>
      <c r="AM12" s="204">
        <f t="shared" si="3"/>
        <v>0</v>
      </c>
      <c r="AN12" s="206"/>
      <c r="AO12" s="69" t="s">
        <v>59</v>
      </c>
      <c r="AP12" s="208">
        <f t="shared" ref="AP12:AZ12" si="4">SUM(AP5:AP10)</f>
        <v>5</v>
      </c>
      <c r="AQ12" s="204"/>
      <c r="AR12" s="204">
        <f t="shared" si="4"/>
        <v>5</v>
      </c>
      <c r="AS12" s="204"/>
      <c r="AT12" s="204">
        <f t="shared" si="4"/>
        <v>0</v>
      </c>
      <c r="AU12" s="204"/>
      <c r="AV12" s="204">
        <f t="shared" si="4"/>
        <v>0</v>
      </c>
      <c r="AW12" s="204"/>
      <c r="AX12" s="204">
        <f t="shared" si="4"/>
        <v>0</v>
      </c>
      <c r="AY12" s="204"/>
      <c r="AZ12" s="204">
        <f t="shared" si="4"/>
        <v>0</v>
      </c>
      <c r="BA12" s="206"/>
      <c r="BB12" s="69" t="s">
        <v>59</v>
      </c>
      <c r="BC12" s="208">
        <f t="shared" ref="BC12:BM12" si="5">SUM(BC5:BC10)</f>
        <v>5</v>
      </c>
      <c r="BD12" s="204"/>
      <c r="BE12" s="204">
        <f t="shared" si="5"/>
        <v>0</v>
      </c>
      <c r="BF12" s="204"/>
      <c r="BG12" s="204">
        <f t="shared" si="5"/>
        <v>0</v>
      </c>
      <c r="BH12" s="204"/>
      <c r="BI12" s="204">
        <f t="shared" si="5"/>
        <v>0</v>
      </c>
      <c r="BJ12" s="204"/>
      <c r="BK12" s="204">
        <f t="shared" si="5"/>
        <v>0</v>
      </c>
      <c r="BL12" s="204"/>
      <c r="BM12" s="204">
        <f t="shared" si="5"/>
        <v>0</v>
      </c>
      <c r="BN12" s="204"/>
      <c r="BO12" s="69" t="s">
        <v>59</v>
      </c>
      <c r="BP12" s="208">
        <f t="shared" ref="BP12:BZ12" si="6">SUM(BP5:BP10)</f>
        <v>5</v>
      </c>
      <c r="BQ12" s="204"/>
      <c r="BR12" s="204">
        <f t="shared" si="6"/>
        <v>0</v>
      </c>
      <c r="BS12" s="204"/>
      <c r="BT12" s="204">
        <f t="shared" si="6"/>
        <v>0</v>
      </c>
      <c r="BU12" s="204"/>
      <c r="BV12" s="204">
        <f t="shared" si="6"/>
        <v>0</v>
      </c>
      <c r="BW12" s="204"/>
      <c r="BX12" s="204">
        <f t="shared" si="6"/>
        <v>0</v>
      </c>
      <c r="BY12" s="204"/>
      <c r="BZ12" s="204">
        <f t="shared" si="6"/>
        <v>0</v>
      </c>
      <c r="CA12" s="206"/>
      <c r="CB12" s="207">
        <f>SUM(B12:BZ12)</f>
        <v>100</v>
      </c>
      <c r="CC12" s="207"/>
      <c r="CD12" s="207"/>
    </row>
    <row r="13" spans="1:82" ht="15.75" thickBot="1" x14ac:dyDescent="0.3">
      <c r="A13" s="26" t="s">
        <v>66</v>
      </c>
      <c r="B13" s="111" t="s">
        <v>59</v>
      </c>
      <c r="C13" s="202">
        <f>IFERROR(C12/$CD$5,)</f>
        <v>0.1</v>
      </c>
      <c r="D13" s="203"/>
      <c r="E13" s="203">
        <f>IFERROR(E12/$CD$5,)</f>
        <v>0</v>
      </c>
      <c r="F13" s="203"/>
      <c r="G13" s="203">
        <f>IFERROR(G12/$CD$5,)</f>
        <v>0.25</v>
      </c>
      <c r="H13" s="203"/>
      <c r="I13" s="203">
        <f>IFERROR(I12/$CD$5,)</f>
        <v>0</v>
      </c>
      <c r="J13" s="203"/>
      <c r="K13" s="203">
        <f>IFERROR(K12/$CD$5,)</f>
        <v>0</v>
      </c>
      <c r="L13" s="203"/>
      <c r="M13" s="203">
        <f>IFERROR(M12/$CD$5,)</f>
        <v>0</v>
      </c>
      <c r="N13" s="205"/>
      <c r="O13" s="113" t="s">
        <v>59</v>
      </c>
      <c r="P13" s="202">
        <f>IFERROR(P12/$CD$5,)</f>
        <v>0.15</v>
      </c>
      <c r="Q13" s="203"/>
      <c r="R13" s="203">
        <f t="shared" ref="R13" si="7">IFERROR(R12/$CD$5,)</f>
        <v>0.1</v>
      </c>
      <c r="S13" s="203"/>
      <c r="T13" s="203">
        <f t="shared" ref="T13" si="8">IFERROR(T12/$CD$5,)</f>
        <v>0</v>
      </c>
      <c r="U13" s="203"/>
      <c r="V13" s="203">
        <f t="shared" ref="V13" si="9">IFERROR(V12/$CD$5,)</f>
        <v>0</v>
      </c>
      <c r="W13" s="203"/>
      <c r="X13" s="203">
        <f t="shared" ref="X13" si="10">IFERROR(X12/$CD$5,)</f>
        <v>0.05</v>
      </c>
      <c r="Y13" s="203"/>
      <c r="Z13" s="203">
        <f t="shared" ref="Z13" si="11">IFERROR(Z12/$CD$5,)</f>
        <v>0</v>
      </c>
      <c r="AA13" s="205"/>
      <c r="AB13" s="70" t="s">
        <v>59</v>
      </c>
      <c r="AC13" s="202">
        <f>IFERROR(AC12/$CD$5,)</f>
        <v>0.1</v>
      </c>
      <c r="AD13" s="203"/>
      <c r="AE13" s="293">
        <f t="shared" ref="AE13" si="12">IFERROR(AE12/$CD$5,)</f>
        <v>0</v>
      </c>
      <c r="AF13" s="293"/>
      <c r="AG13" s="293">
        <f t="shared" ref="AG13" si="13">IFERROR(AG12/$CD$5,)</f>
        <v>0.05</v>
      </c>
      <c r="AH13" s="293"/>
      <c r="AI13" s="293">
        <f t="shared" ref="AI13" si="14">IFERROR(AI12/$CD$5,)</f>
        <v>0</v>
      </c>
      <c r="AJ13" s="293"/>
      <c r="AK13" s="293">
        <f t="shared" ref="AK13" si="15">IFERROR(AK12/$CD$5,)</f>
        <v>0</v>
      </c>
      <c r="AL13" s="293"/>
      <c r="AM13" s="293">
        <f t="shared" ref="AM13" si="16">IFERROR(AM12/$CD$5,)</f>
        <v>0</v>
      </c>
      <c r="AN13" s="294"/>
      <c r="AO13" s="70" t="s">
        <v>59</v>
      </c>
      <c r="AP13" s="202">
        <f>IFERROR(AP12/$CD$5,)</f>
        <v>0.05</v>
      </c>
      <c r="AQ13" s="203"/>
      <c r="AR13" s="293">
        <f t="shared" ref="AR13" si="17">IFERROR(AR12/$CD$5,)</f>
        <v>0.05</v>
      </c>
      <c r="AS13" s="293"/>
      <c r="AT13" s="293">
        <f t="shared" ref="AT13" si="18">IFERROR(AT12/$CD$5,)</f>
        <v>0</v>
      </c>
      <c r="AU13" s="293"/>
      <c r="AV13" s="293">
        <f t="shared" ref="AV13" si="19">IFERROR(AV12/$CD$5,)</f>
        <v>0</v>
      </c>
      <c r="AW13" s="293"/>
      <c r="AX13" s="293">
        <f t="shared" ref="AX13" si="20">IFERROR(AX12/$CD$5,)</f>
        <v>0</v>
      </c>
      <c r="AY13" s="293"/>
      <c r="AZ13" s="293">
        <f t="shared" ref="AZ13" si="21">IFERROR(AZ12/$CD$5,)</f>
        <v>0</v>
      </c>
      <c r="BA13" s="294"/>
      <c r="BB13" s="70" t="s">
        <v>59</v>
      </c>
      <c r="BC13" s="202">
        <f>IFERROR(BC12/$CD$5,)</f>
        <v>0.05</v>
      </c>
      <c r="BD13" s="203"/>
      <c r="BE13" s="293">
        <f t="shared" ref="BE13" si="22">IFERROR(BE12/$CD$5,)</f>
        <v>0</v>
      </c>
      <c r="BF13" s="293"/>
      <c r="BG13" s="293">
        <f t="shared" ref="BG13" si="23">IFERROR(BG12/$CD$5,)</f>
        <v>0</v>
      </c>
      <c r="BH13" s="293"/>
      <c r="BI13" s="293">
        <f t="shared" ref="BI13" si="24">IFERROR(BI12/$CD$5,)</f>
        <v>0</v>
      </c>
      <c r="BJ13" s="293"/>
      <c r="BK13" s="293">
        <f t="shared" ref="BK13" si="25">IFERROR(BK12/$CD$5,)</f>
        <v>0</v>
      </c>
      <c r="BL13" s="293"/>
      <c r="BM13" s="293">
        <f t="shared" ref="BM13" si="26">IFERROR(BM12/$CD$5,)</f>
        <v>0</v>
      </c>
      <c r="BN13" s="294"/>
      <c r="BO13" s="70" t="s">
        <v>59</v>
      </c>
      <c r="BP13" s="202">
        <f>IFERROR(BP12/$CD$5,)</f>
        <v>0.05</v>
      </c>
      <c r="BQ13" s="203"/>
      <c r="BR13" s="293">
        <f t="shared" ref="BR13" si="27">IFERROR(BR12/$CD$5,)</f>
        <v>0</v>
      </c>
      <c r="BS13" s="293"/>
      <c r="BT13" s="293">
        <f t="shared" ref="BT13" si="28">IFERROR(BT12/$CD$5,)</f>
        <v>0</v>
      </c>
      <c r="BU13" s="293"/>
      <c r="BV13" s="293">
        <f t="shared" ref="BV13" si="29">IFERROR(BV12/$CD$5,)</f>
        <v>0</v>
      </c>
      <c r="BW13" s="293"/>
      <c r="BX13" s="293">
        <f t="shared" ref="BX13" si="30">IFERROR(BX12/$CD$5,)</f>
        <v>0</v>
      </c>
      <c r="BY13" s="293"/>
      <c r="BZ13" s="293">
        <f t="shared" ref="BZ13" si="31">IFERROR(BZ12/$CD$5,)</f>
        <v>0</v>
      </c>
      <c r="CA13" s="294"/>
      <c r="CB13" s="75">
        <f>SUM(B13:BZ13)</f>
        <v>1.0000000000000002</v>
      </c>
      <c r="CC13" s="76"/>
      <c r="CD13" s="76"/>
    </row>
    <row r="14" spans="1:82" ht="16.5" thickBot="1" x14ac:dyDescent="0.3">
      <c r="A14" s="27" t="s">
        <v>61</v>
      </c>
      <c r="B14" s="298">
        <f>SUM(C13:M13)</f>
        <v>0.35</v>
      </c>
      <c r="C14" s="298"/>
      <c r="D14" s="298"/>
      <c r="E14" s="298"/>
      <c r="F14" s="298"/>
      <c r="G14" s="298"/>
      <c r="H14" s="298"/>
      <c r="I14" s="298"/>
      <c r="J14" s="298"/>
      <c r="K14" s="298"/>
      <c r="L14" s="298"/>
      <c r="M14" s="298"/>
      <c r="N14" s="93"/>
      <c r="O14" s="299">
        <f t="shared" ref="O14" si="32">SUM(P13:Z13)</f>
        <v>0.3</v>
      </c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  <c r="AA14" s="94"/>
      <c r="AB14" s="299">
        <f t="shared" ref="AB14" si="33">SUM(AC13:AM13)</f>
        <v>0.15000000000000002</v>
      </c>
      <c r="AC14" s="299"/>
      <c r="AD14" s="299"/>
      <c r="AE14" s="299"/>
      <c r="AF14" s="299"/>
      <c r="AG14" s="299"/>
      <c r="AH14" s="299"/>
      <c r="AI14" s="299"/>
      <c r="AJ14" s="299"/>
      <c r="AK14" s="299"/>
      <c r="AL14" s="299"/>
      <c r="AM14" s="299"/>
      <c r="AN14" s="94"/>
      <c r="AO14" s="299">
        <f t="shared" ref="AO14" si="34">SUM(AP13:AZ13)</f>
        <v>0.1</v>
      </c>
      <c r="AP14" s="299"/>
      <c r="AQ14" s="299"/>
      <c r="AR14" s="299"/>
      <c r="AS14" s="299"/>
      <c r="AT14" s="299"/>
      <c r="AU14" s="299"/>
      <c r="AV14" s="299"/>
      <c r="AW14" s="299"/>
      <c r="AX14" s="299"/>
      <c r="AY14" s="299"/>
      <c r="AZ14" s="299"/>
      <c r="BA14" s="94"/>
      <c r="BB14" s="299">
        <f t="shared" ref="BB14" si="35">SUM(BC13:BM13)</f>
        <v>0.05</v>
      </c>
      <c r="BC14" s="299"/>
      <c r="BD14" s="299"/>
      <c r="BE14" s="299"/>
      <c r="BF14" s="299"/>
      <c r="BG14" s="299"/>
      <c r="BH14" s="299"/>
      <c r="BI14" s="299"/>
      <c r="BJ14" s="299"/>
      <c r="BK14" s="299"/>
      <c r="BL14" s="299"/>
      <c r="BM14" s="299"/>
      <c r="BN14" s="94"/>
      <c r="BO14" s="299">
        <f t="shared" ref="BO14" si="36">SUM(BP13:BZ13)</f>
        <v>0.05</v>
      </c>
      <c r="BP14" s="299"/>
      <c r="BQ14" s="299"/>
      <c r="BR14" s="299"/>
      <c r="BS14" s="299"/>
      <c r="BT14" s="299"/>
      <c r="BU14" s="299"/>
      <c r="BV14" s="299"/>
      <c r="BW14" s="299"/>
      <c r="BX14" s="299"/>
      <c r="BY14" s="299"/>
      <c r="BZ14" s="299"/>
      <c r="CA14" s="94"/>
      <c r="CB14" s="77">
        <f>SUM(B14:BZ14)</f>
        <v>1</v>
      </c>
      <c r="CC14" s="76"/>
      <c r="CD14" s="76"/>
    </row>
    <row r="15" spans="1:82" x14ac:dyDescent="0.25">
      <c r="A15" s="28" t="s">
        <v>67</v>
      </c>
      <c r="B15" s="114" t="s">
        <v>59</v>
      </c>
      <c r="C15" s="195">
        <f>'1ª EVA'!C12+C12</f>
        <v>15</v>
      </c>
      <c r="D15" s="196"/>
      <c r="E15" s="196">
        <f>'1ª EVA'!E12+E12</f>
        <v>5</v>
      </c>
      <c r="F15" s="196"/>
      <c r="G15" s="196">
        <f>'1ª EVA'!G12+G12</f>
        <v>30</v>
      </c>
      <c r="H15" s="196"/>
      <c r="I15" s="196">
        <f>'1ª EVA'!I12+I12</f>
        <v>5</v>
      </c>
      <c r="J15" s="196"/>
      <c r="K15" s="196">
        <f>'1ª EVA'!K12+K12</f>
        <v>5</v>
      </c>
      <c r="L15" s="196"/>
      <c r="M15" s="196">
        <f>'1ª EVA'!M12+M12</f>
        <v>0</v>
      </c>
      <c r="N15" s="197"/>
      <c r="O15" s="116" t="s">
        <v>59</v>
      </c>
      <c r="P15" s="195">
        <f>'1ª EVA'!P12+P12</f>
        <v>20</v>
      </c>
      <c r="Q15" s="196"/>
      <c r="R15" s="196">
        <f>'1ª EVA'!R12+R12</f>
        <v>20</v>
      </c>
      <c r="S15" s="196"/>
      <c r="T15" s="196">
        <f>'1ª EVA'!T12+T12</f>
        <v>10</v>
      </c>
      <c r="U15" s="196"/>
      <c r="V15" s="196">
        <f>'1ª EVA'!V12+V12</f>
        <v>10</v>
      </c>
      <c r="W15" s="196"/>
      <c r="X15" s="196">
        <f>'1ª EVA'!X12+X12</f>
        <v>5</v>
      </c>
      <c r="Y15" s="196"/>
      <c r="Z15" s="196">
        <f>'1ª EVA'!Z12+Z12</f>
        <v>0</v>
      </c>
      <c r="AA15" s="197"/>
      <c r="AB15" s="67" t="s">
        <v>59</v>
      </c>
      <c r="AC15" s="195">
        <f>'1ª EVA'!AC12+AC12</f>
        <v>10</v>
      </c>
      <c r="AD15" s="196"/>
      <c r="AE15" s="196">
        <f>'1ª EVA'!AE12+AE12</f>
        <v>0</v>
      </c>
      <c r="AF15" s="196"/>
      <c r="AG15" s="196">
        <f>'1ª EVA'!AG12+AG12</f>
        <v>5</v>
      </c>
      <c r="AH15" s="196"/>
      <c r="AI15" s="196">
        <f>'1ª EVA'!AI12+AI12</f>
        <v>5</v>
      </c>
      <c r="AJ15" s="196"/>
      <c r="AK15" s="196">
        <f>'1ª EVA'!AK12+AK12</f>
        <v>5</v>
      </c>
      <c r="AL15" s="196"/>
      <c r="AM15" s="196">
        <f>'1ª EVA'!AM12+AM12</f>
        <v>0</v>
      </c>
      <c r="AN15" s="197"/>
      <c r="AO15" s="67" t="s">
        <v>59</v>
      </c>
      <c r="AP15" s="195">
        <f>'1ª EVA'!AP12+AP12</f>
        <v>10</v>
      </c>
      <c r="AQ15" s="196"/>
      <c r="AR15" s="196">
        <f>'1ª EVA'!AR12+AR12</f>
        <v>10</v>
      </c>
      <c r="AS15" s="196"/>
      <c r="AT15" s="196">
        <f>'1ª EVA'!AT12+AT12</f>
        <v>0</v>
      </c>
      <c r="AU15" s="196"/>
      <c r="AV15" s="196">
        <f>'1ª EVA'!AV12+AV12</f>
        <v>5</v>
      </c>
      <c r="AW15" s="196"/>
      <c r="AX15" s="196">
        <f>'1ª EVA'!AX12+AX12</f>
        <v>0</v>
      </c>
      <c r="AY15" s="196"/>
      <c r="AZ15" s="196">
        <f>'1ª EVA'!AZ12+AZ12</f>
        <v>0</v>
      </c>
      <c r="BA15" s="197"/>
      <c r="BB15" s="67" t="s">
        <v>59</v>
      </c>
      <c r="BC15" s="195">
        <f>'1ª EVA'!BC12+BC12</f>
        <v>5</v>
      </c>
      <c r="BD15" s="196"/>
      <c r="BE15" s="196">
        <f>'1ª EVA'!BE12+BE12</f>
        <v>0</v>
      </c>
      <c r="BF15" s="196"/>
      <c r="BG15" s="196">
        <f>'1ª EVA'!BG12+BG12</f>
        <v>0</v>
      </c>
      <c r="BH15" s="196"/>
      <c r="BI15" s="196">
        <f>'1ª EVA'!BI12+BI12</f>
        <v>15</v>
      </c>
      <c r="BJ15" s="196"/>
      <c r="BK15" s="196">
        <f>'1ª EVA'!BK12+BK12</f>
        <v>0</v>
      </c>
      <c r="BL15" s="196"/>
      <c r="BM15" s="196">
        <f>'1ª EVA'!BM12+BM12</f>
        <v>0</v>
      </c>
      <c r="BN15" s="196"/>
      <c r="BO15" s="67" t="s">
        <v>59</v>
      </c>
      <c r="BP15" s="195">
        <f>'1ª EVA'!BP12+BP12</f>
        <v>5</v>
      </c>
      <c r="BQ15" s="196"/>
      <c r="BR15" s="196">
        <f>'1ª EVA'!BR12+BR12</f>
        <v>0</v>
      </c>
      <c r="BS15" s="196"/>
      <c r="BT15" s="196">
        <f>'1ª EVA'!BT12+BT12</f>
        <v>0</v>
      </c>
      <c r="BU15" s="196"/>
      <c r="BV15" s="196">
        <f>'1ª EVA'!BV12+BV12</f>
        <v>0</v>
      </c>
      <c r="BW15" s="196"/>
      <c r="BX15" s="196">
        <f>'1ª EVA'!BX12+BX12</f>
        <v>0</v>
      </c>
      <c r="BY15" s="196"/>
      <c r="BZ15" s="196">
        <f>'1ª EVA'!BZ12+BZ12</f>
        <v>0</v>
      </c>
      <c r="CA15" s="197"/>
      <c r="CB15" s="190">
        <f>SUM(B15:BZ15)</f>
        <v>200</v>
      </c>
      <c r="CC15" s="190"/>
      <c r="CD15" s="190"/>
    </row>
    <row r="16" spans="1:82" ht="15.75" thickBot="1" x14ac:dyDescent="0.3">
      <c r="A16" s="28" t="s">
        <v>68</v>
      </c>
      <c r="B16" s="115" t="s">
        <v>59</v>
      </c>
      <c r="C16" s="177">
        <f>IFERROR(C15/$CB$15,)</f>
        <v>7.4999999999999997E-2</v>
      </c>
      <c r="D16" s="174"/>
      <c r="E16" s="174">
        <f>IFERROR(E15/$CB$15,)</f>
        <v>2.5000000000000001E-2</v>
      </c>
      <c r="F16" s="174"/>
      <c r="G16" s="174">
        <f>IFERROR(G15/$CB$15,)</f>
        <v>0.15</v>
      </c>
      <c r="H16" s="174"/>
      <c r="I16" s="174">
        <f>IFERROR(I15/$CB$15,)</f>
        <v>2.5000000000000001E-2</v>
      </c>
      <c r="J16" s="174"/>
      <c r="K16" s="174">
        <f>IFERROR(K15/$CB$15,)</f>
        <v>2.5000000000000001E-2</v>
      </c>
      <c r="L16" s="174"/>
      <c r="M16" s="174">
        <f>IFERROR(M15/$CB$15,)</f>
        <v>0</v>
      </c>
      <c r="N16" s="175"/>
      <c r="O16" s="117" t="s">
        <v>59</v>
      </c>
      <c r="P16" s="177">
        <f>IFERROR(P15/$CB$15,)</f>
        <v>0.1</v>
      </c>
      <c r="Q16" s="174"/>
      <c r="R16" s="174">
        <f t="shared" ref="R16" si="37">IFERROR(R15/$CB$15,)</f>
        <v>0.1</v>
      </c>
      <c r="S16" s="174"/>
      <c r="T16" s="174">
        <f t="shared" ref="T16" si="38">IFERROR(T15/$CB$15,)</f>
        <v>0.05</v>
      </c>
      <c r="U16" s="174"/>
      <c r="V16" s="174">
        <f t="shared" ref="V16" si="39">IFERROR(V15/$CB$15,)</f>
        <v>0.05</v>
      </c>
      <c r="W16" s="174"/>
      <c r="X16" s="174">
        <f t="shared" ref="X16" si="40">IFERROR(X15/$CB$15,)</f>
        <v>2.5000000000000001E-2</v>
      </c>
      <c r="Y16" s="174"/>
      <c r="Z16" s="174">
        <f t="shared" ref="Z16" si="41">IFERROR(Z15/$CB$15,)</f>
        <v>0</v>
      </c>
      <c r="AA16" s="175"/>
      <c r="AB16" s="68" t="s">
        <v>59</v>
      </c>
      <c r="AC16" s="177">
        <f>IFERROR(AC15/$CB$15,)</f>
        <v>0.05</v>
      </c>
      <c r="AD16" s="174"/>
      <c r="AE16" s="291">
        <f t="shared" ref="AE16" si="42">IFERROR(AE15/$CB$15,)</f>
        <v>0</v>
      </c>
      <c r="AF16" s="291"/>
      <c r="AG16" s="291">
        <f t="shared" ref="AG16" si="43">IFERROR(AG15/$CB$15,)</f>
        <v>2.5000000000000001E-2</v>
      </c>
      <c r="AH16" s="291"/>
      <c r="AI16" s="291">
        <f t="shared" ref="AI16" si="44">IFERROR(AI15/$CB$15,)</f>
        <v>2.5000000000000001E-2</v>
      </c>
      <c r="AJ16" s="291"/>
      <c r="AK16" s="291">
        <f t="shared" ref="AK16" si="45">IFERROR(AK15/$CB$15,)</f>
        <v>2.5000000000000001E-2</v>
      </c>
      <c r="AL16" s="291"/>
      <c r="AM16" s="291">
        <f t="shared" ref="AM16" si="46">IFERROR(AM15/$CB$15,)</f>
        <v>0</v>
      </c>
      <c r="AN16" s="292"/>
      <c r="AO16" s="68" t="s">
        <v>59</v>
      </c>
      <c r="AP16" s="177">
        <f>IFERROR(AP15/$CB$15,)</f>
        <v>0.05</v>
      </c>
      <c r="AQ16" s="174"/>
      <c r="AR16" s="291">
        <f t="shared" ref="AR16" si="47">IFERROR(AR15/$CB$15,)</f>
        <v>0.05</v>
      </c>
      <c r="AS16" s="291"/>
      <c r="AT16" s="291">
        <f t="shared" ref="AT16" si="48">IFERROR(AT15/$CB$15,)</f>
        <v>0</v>
      </c>
      <c r="AU16" s="291"/>
      <c r="AV16" s="291">
        <f t="shared" ref="AV16" si="49">IFERROR(AV15/$CB$15,)</f>
        <v>2.5000000000000001E-2</v>
      </c>
      <c r="AW16" s="291"/>
      <c r="AX16" s="291">
        <f t="shared" ref="AX16" si="50">IFERROR(AX15/$CB$15,)</f>
        <v>0</v>
      </c>
      <c r="AY16" s="291"/>
      <c r="AZ16" s="291">
        <f t="shared" ref="AZ16" si="51">IFERROR(AZ15/$CB$15,)</f>
        <v>0</v>
      </c>
      <c r="BA16" s="292"/>
      <c r="BB16" s="68" t="s">
        <v>59</v>
      </c>
      <c r="BC16" s="177">
        <f>IFERROR(BC15/$CB$15,)</f>
        <v>2.5000000000000001E-2</v>
      </c>
      <c r="BD16" s="174"/>
      <c r="BE16" s="291">
        <f t="shared" ref="BE16" si="52">IFERROR(BE15/$CB$15,)</f>
        <v>0</v>
      </c>
      <c r="BF16" s="291"/>
      <c r="BG16" s="291">
        <f t="shared" ref="BG16" si="53">IFERROR(BG15/$CB$15,)</f>
        <v>0</v>
      </c>
      <c r="BH16" s="291"/>
      <c r="BI16" s="291">
        <f t="shared" ref="BI16" si="54">IFERROR(BI15/$CB$15,)</f>
        <v>7.4999999999999997E-2</v>
      </c>
      <c r="BJ16" s="291"/>
      <c r="BK16" s="291">
        <f t="shared" ref="BK16" si="55">IFERROR(BK15/$CB$15,)</f>
        <v>0</v>
      </c>
      <c r="BL16" s="291"/>
      <c r="BM16" s="291">
        <f t="shared" ref="BM16" si="56">IFERROR(BM15/$CB$15,)</f>
        <v>0</v>
      </c>
      <c r="BN16" s="292"/>
      <c r="BO16" s="68" t="s">
        <v>59</v>
      </c>
      <c r="BP16" s="177">
        <f>IFERROR(BP15/$CB$15,)</f>
        <v>2.5000000000000001E-2</v>
      </c>
      <c r="BQ16" s="174"/>
      <c r="BR16" s="291">
        <f t="shared" ref="BR16" si="57">IFERROR(BR15/$CB$15,)</f>
        <v>0</v>
      </c>
      <c r="BS16" s="291"/>
      <c r="BT16" s="291">
        <f t="shared" ref="BT16" si="58">IFERROR(BT15/$CB$15,)</f>
        <v>0</v>
      </c>
      <c r="BU16" s="291"/>
      <c r="BV16" s="291">
        <f t="shared" ref="BV16" si="59">IFERROR(BV15/$CB$15,)</f>
        <v>0</v>
      </c>
      <c r="BW16" s="291"/>
      <c r="BX16" s="291">
        <f t="shared" ref="BX16" si="60">IFERROR(BX15/$CB$15,)</f>
        <v>0</v>
      </c>
      <c r="BY16" s="291"/>
      <c r="BZ16" s="291">
        <f t="shared" ref="BZ16" si="61">IFERROR(BZ15/$CB$15,)</f>
        <v>0</v>
      </c>
      <c r="CA16" s="292"/>
      <c r="CB16" s="78">
        <f t="shared" ref="CB16:CB17" si="62">SUM(B16:BZ16)</f>
        <v>1.0000000000000002</v>
      </c>
      <c r="CC16" s="76"/>
      <c r="CD16" s="76"/>
    </row>
    <row r="17" spans="1:82" ht="16.5" thickBot="1" x14ac:dyDescent="0.3">
      <c r="A17" s="32" t="s">
        <v>69</v>
      </c>
      <c r="B17" s="300">
        <f>SUM(C16:M16)</f>
        <v>0.30000000000000004</v>
      </c>
      <c r="C17" s="300"/>
      <c r="D17" s="300"/>
      <c r="E17" s="300"/>
      <c r="F17" s="300"/>
      <c r="G17" s="300"/>
      <c r="H17" s="300"/>
      <c r="I17" s="300"/>
      <c r="J17" s="300"/>
      <c r="K17" s="300"/>
      <c r="L17" s="300"/>
      <c r="M17" s="300"/>
      <c r="N17" s="92"/>
      <c r="O17" s="300">
        <f>SUM(P16:Z16)</f>
        <v>0.32500000000000001</v>
      </c>
      <c r="P17" s="300"/>
      <c r="Q17" s="300"/>
      <c r="R17" s="300"/>
      <c r="S17" s="300"/>
      <c r="T17" s="300"/>
      <c r="U17" s="300"/>
      <c r="V17" s="300"/>
      <c r="W17" s="300"/>
      <c r="X17" s="300"/>
      <c r="Y17" s="300"/>
      <c r="Z17" s="300"/>
      <c r="AA17" s="92"/>
      <c r="AB17" s="300">
        <f>SUM(AC16:AM16)</f>
        <v>0.125</v>
      </c>
      <c r="AC17" s="300"/>
      <c r="AD17" s="300"/>
      <c r="AE17" s="300"/>
      <c r="AF17" s="300"/>
      <c r="AG17" s="300"/>
      <c r="AH17" s="300"/>
      <c r="AI17" s="300"/>
      <c r="AJ17" s="300"/>
      <c r="AK17" s="300"/>
      <c r="AL17" s="300"/>
      <c r="AM17" s="300"/>
      <c r="AN17" s="92"/>
      <c r="AO17" s="300">
        <f>SUM(AP16:AZ16)</f>
        <v>0.125</v>
      </c>
      <c r="AP17" s="300"/>
      <c r="AQ17" s="300"/>
      <c r="AR17" s="300"/>
      <c r="AS17" s="300"/>
      <c r="AT17" s="300"/>
      <c r="AU17" s="300"/>
      <c r="AV17" s="300"/>
      <c r="AW17" s="300"/>
      <c r="AX17" s="300"/>
      <c r="AY17" s="300"/>
      <c r="AZ17" s="300"/>
      <c r="BA17" s="92"/>
      <c r="BB17" s="300">
        <f>SUM(BC16:BM16)</f>
        <v>0.1</v>
      </c>
      <c r="BC17" s="300"/>
      <c r="BD17" s="300"/>
      <c r="BE17" s="300"/>
      <c r="BF17" s="300"/>
      <c r="BG17" s="300"/>
      <c r="BH17" s="300"/>
      <c r="BI17" s="300"/>
      <c r="BJ17" s="300"/>
      <c r="BK17" s="300"/>
      <c r="BL17" s="300"/>
      <c r="BM17" s="300"/>
      <c r="BN17" s="92"/>
      <c r="BO17" s="300">
        <f>SUM(BP16:BZ16)</f>
        <v>2.5000000000000001E-2</v>
      </c>
      <c r="BP17" s="300"/>
      <c r="BQ17" s="300"/>
      <c r="BR17" s="300"/>
      <c r="BS17" s="300"/>
      <c r="BT17" s="300"/>
      <c r="BU17" s="300"/>
      <c r="BV17" s="300"/>
      <c r="BW17" s="300"/>
      <c r="BX17" s="300"/>
      <c r="BY17" s="300"/>
      <c r="BZ17" s="300"/>
      <c r="CA17" s="109"/>
      <c r="CB17" s="79">
        <f t="shared" si="62"/>
        <v>1</v>
      </c>
      <c r="CC17" s="76"/>
      <c r="CD17" s="76"/>
    </row>
    <row r="18" spans="1:82" ht="15.75" thickTop="1" x14ac:dyDescent="0.25">
      <c r="B18" s="301" t="s">
        <v>47</v>
      </c>
      <c r="C18" s="302"/>
      <c r="D18" s="302"/>
      <c r="E18" s="302"/>
      <c r="F18" s="302"/>
      <c r="G18" s="302"/>
      <c r="H18" s="302"/>
      <c r="I18" s="302"/>
      <c r="J18" s="302"/>
      <c r="K18" s="302"/>
      <c r="L18" s="302"/>
      <c r="M18" s="303"/>
      <c r="N18" s="90"/>
      <c r="O18" s="301" t="s">
        <v>48</v>
      </c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3"/>
      <c r="AA18" s="90"/>
      <c r="AB18" s="301" t="s">
        <v>49</v>
      </c>
      <c r="AC18" s="302"/>
      <c r="AD18" s="302"/>
      <c r="AE18" s="302"/>
      <c r="AF18" s="302"/>
      <c r="AG18" s="302"/>
      <c r="AH18" s="302"/>
      <c r="AI18" s="302"/>
      <c r="AJ18" s="302"/>
      <c r="AK18" s="302"/>
      <c r="AL18" s="302"/>
      <c r="AM18" s="303"/>
      <c r="AN18" s="90"/>
      <c r="AO18" s="301" t="s">
        <v>50</v>
      </c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3"/>
      <c r="BA18" s="90"/>
      <c r="BB18" s="301" t="s">
        <v>51</v>
      </c>
      <c r="BC18" s="302"/>
      <c r="BD18" s="302"/>
      <c r="BE18" s="302"/>
      <c r="BF18" s="302"/>
      <c r="BG18" s="302"/>
      <c r="BH18" s="302"/>
      <c r="BI18" s="302"/>
      <c r="BJ18" s="302"/>
      <c r="BK18" s="302"/>
      <c r="BL18" s="302"/>
      <c r="BM18" s="303"/>
      <c r="BN18" s="90"/>
      <c r="BO18" s="301" t="s">
        <v>52</v>
      </c>
      <c r="BP18" s="302"/>
      <c r="BQ18" s="302"/>
      <c r="BR18" s="302"/>
      <c r="BS18" s="302"/>
      <c r="BT18" s="302"/>
      <c r="BU18" s="302"/>
      <c r="BV18" s="302"/>
      <c r="BW18" s="302"/>
      <c r="BX18" s="302"/>
      <c r="BY18" s="302"/>
      <c r="BZ18" s="303"/>
      <c r="CA18" s="95"/>
      <c r="CB18" s="45"/>
    </row>
    <row r="19" spans="1:82" ht="18" x14ac:dyDescent="0.25">
      <c r="B19" s="304" t="s">
        <v>103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8"/>
      <c r="O19" s="72" t="s">
        <v>103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103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103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8" x14ac:dyDescent="0.25">
      <c r="B20" s="305"/>
      <c r="C20" s="125"/>
      <c r="D20" s="126" t="s">
        <v>64</v>
      </c>
      <c r="E20" s="125"/>
      <c r="F20" s="126" t="s">
        <v>64</v>
      </c>
      <c r="G20" s="125"/>
      <c r="H20" s="126" t="s">
        <v>64</v>
      </c>
      <c r="I20" s="125"/>
      <c r="J20" s="126" t="s">
        <v>64</v>
      </c>
      <c r="K20" s="125"/>
      <c r="L20" s="126" t="s">
        <v>64</v>
      </c>
      <c r="M20" s="125"/>
      <c r="N20" s="126" t="s">
        <v>64</v>
      </c>
      <c r="O20" s="127"/>
      <c r="P20" s="125"/>
      <c r="Q20" s="126" t="s">
        <v>64</v>
      </c>
      <c r="R20" s="125"/>
      <c r="S20" s="126" t="s">
        <v>64</v>
      </c>
      <c r="T20" s="125"/>
      <c r="U20" s="126" t="s">
        <v>64</v>
      </c>
      <c r="V20" s="125"/>
      <c r="W20" s="126" t="s">
        <v>64</v>
      </c>
      <c r="X20" s="125"/>
      <c r="Y20" s="126" t="s">
        <v>64</v>
      </c>
      <c r="Z20" s="125"/>
      <c r="AA20" s="126" t="s">
        <v>64</v>
      </c>
      <c r="AB20" s="127"/>
      <c r="AC20" s="125"/>
      <c r="AD20" s="126" t="s">
        <v>64</v>
      </c>
      <c r="AE20" s="125"/>
      <c r="AF20" s="126" t="s">
        <v>64</v>
      </c>
      <c r="AG20" s="125"/>
      <c r="AH20" s="126" t="s">
        <v>64</v>
      </c>
      <c r="AI20" s="125"/>
      <c r="AJ20" s="126" t="s">
        <v>64</v>
      </c>
      <c r="AK20" s="125"/>
      <c r="AL20" s="126" t="s">
        <v>64</v>
      </c>
      <c r="AM20" s="125"/>
      <c r="AN20" s="126" t="s">
        <v>64</v>
      </c>
      <c r="AO20" s="127"/>
      <c r="AP20" s="125"/>
      <c r="AQ20" s="126" t="s">
        <v>64</v>
      </c>
      <c r="AR20" s="125"/>
      <c r="AS20" s="126" t="s">
        <v>64</v>
      </c>
      <c r="AT20" s="125"/>
      <c r="AU20" s="126" t="s">
        <v>64</v>
      </c>
      <c r="AV20" s="125"/>
      <c r="AW20" s="126" t="s">
        <v>64</v>
      </c>
      <c r="AX20" s="125"/>
      <c r="AY20" s="126" t="s">
        <v>64</v>
      </c>
      <c r="AZ20" s="125"/>
      <c r="BA20" s="126" t="s">
        <v>64</v>
      </c>
      <c r="BB20" s="127"/>
      <c r="BC20" s="125"/>
      <c r="BD20" s="126" t="s">
        <v>64</v>
      </c>
      <c r="BE20" s="125"/>
      <c r="BF20" s="126" t="s">
        <v>64</v>
      </c>
      <c r="BG20" s="125"/>
      <c r="BH20" s="126" t="s">
        <v>64</v>
      </c>
      <c r="BI20" s="125"/>
      <c r="BJ20" s="126" t="s">
        <v>64</v>
      </c>
      <c r="BK20" s="125"/>
      <c r="BL20" s="126" t="s">
        <v>64</v>
      </c>
      <c r="BM20" s="125"/>
      <c r="BN20" s="126" t="s">
        <v>64</v>
      </c>
      <c r="BO20" s="127"/>
      <c r="BP20" s="125"/>
      <c r="BQ20" s="126" t="s">
        <v>64</v>
      </c>
      <c r="BR20" s="125"/>
      <c r="BS20" s="126" t="s">
        <v>64</v>
      </c>
      <c r="BT20" s="125"/>
      <c r="BU20" s="126" t="s">
        <v>64</v>
      </c>
      <c r="BV20" s="125"/>
      <c r="BW20" s="126" t="s">
        <v>64</v>
      </c>
      <c r="BX20" s="125"/>
      <c r="BY20" s="126" t="s">
        <v>64</v>
      </c>
      <c r="BZ20" s="125"/>
      <c r="CA20" s="126" t="s">
        <v>64</v>
      </c>
      <c r="CB20" s="131"/>
    </row>
    <row r="21" spans="1:82" ht="18" x14ac:dyDescent="0.25">
      <c r="A21" s="65" t="str" cm="1">
        <f t="array" ref="A21:A57">Alumnado[Alumnado]</f>
        <v>Pruebas escritas</v>
      </c>
      <c r="B21" s="128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0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0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30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0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0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0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0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0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0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0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0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8" x14ac:dyDescent="0.25">
      <c r="A22" s="65" t="str">
        <v>Tareas diarias</v>
      </c>
      <c r="B22" s="128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0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0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30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0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0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0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0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0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0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0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0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8" x14ac:dyDescent="0.25">
      <c r="A23" s="65" t="str">
        <v>Trabajo de investigación</v>
      </c>
      <c r="B23" s="128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0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0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30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0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0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0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0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0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0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0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0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8" x14ac:dyDescent="0.25">
      <c r="A24" s="65" t="str">
        <v>Trabajo en grupo</v>
      </c>
      <c r="B24" s="128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0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0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30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0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0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0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0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0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0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0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0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8" x14ac:dyDescent="0.25">
      <c r="A25" s="65" t="str">
        <v>Laboratorio</v>
      </c>
      <c r="B25" s="128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0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0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30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0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0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0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0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0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0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0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0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8" x14ac:dyDescent="0.25">
      <c r="A26" s="65">
        <v>0</v>
      </c>
      <c r="B26" s="128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0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0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30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0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0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0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0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0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0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0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0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8" x14ac:dyDescent="0.25">
      <c r="A27" s="65">
        <v>0</v>
      </c>
      <c r="B27" s="128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0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0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30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0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0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0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0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0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0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0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0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8" x14ac:dyDescent="0.25">
      <c r="A28" s="65">
        <v>0</v>
      </c>
      <c r="B28" s="128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0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0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30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0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0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0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0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0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0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0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0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8" x14ac:dyDescent="0.25">
      <c r="A29" s="65">
        <v>0</v>
      </c>
      <c r="B29" s="128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0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0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30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0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0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0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0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0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0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0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0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8" x14ac:dyDescent="0.25">
      <c r="A30" s="65">
        <v>0</v>
      </c>
      <c r="B30" s="128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30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8" x14ac:dyDescent="0.25">
      <c r="A31" s="65">
        <v>0</v>
      </c>
      <c r="B31" s="128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0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0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30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0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0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0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0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0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0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0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0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8" x14ac:dyDescent="0.25">
      <c r="A32" s="65">
        <v>0</v>
      </c>
      <c r="B32" s="128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0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0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30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0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0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0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0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0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0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0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0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8" x14ac:dyDescent="0.25">
      <c r="A33" s="65">
        <v>0</v>
      </c>
      <c r="B33" s="128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0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0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30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0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0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0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0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0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0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0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0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8" x14ac:dyDescent="0.25">
      <c r="A34" s="65">
        <v>0</v>
      </c>
      <c r="B34" s="128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0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0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30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0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0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0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0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0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0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0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0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8" x14ac:dyDescent="0.25">
      <c r="A35" s="65">
        <v>0</v>
      </c>
      <c r="B35" s="128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0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0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30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0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0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0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0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0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0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0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0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8" x14ac:dyDescent="0.25">
      <c r="A36" s="65">
        <v>0</v>
      </c>
      <c r="B36" s="128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0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0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30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0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0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0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0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0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0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0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0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8" x14ac:dyDescent="0.25">
      <c r="A37" s="65">
        <v>0</v>
      </c>
      <c r="B37" s="128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0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0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30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0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0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0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0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0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0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0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0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8" x14ac:dyDescent="0.25">
      <c r="A38" s="65">
        <v>0</v>
      </c>
      <c r="B38" s="128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0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0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30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0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0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0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0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0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0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0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0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8" x14ac:dyDescent="0.25">
      <c r="A39" s="65">
        <v>0</v>
      </c>
      <c r="B39" s="128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0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0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30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0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0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0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0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0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0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0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0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8" x14ac:dyDescent="0.25">
      <c r="A40" s="65">
        <v>0</v>
      </c>
      <c r="B40" s="128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30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8" x14ac:dyDescent="0.25">
      <c r="A41" s="65">
        <v>0</v>
      </c>
      <c r="B41" s="128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30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8" x14ac:dyDescent="0.25">
      <c r="A42" s="65">
        <v>0</v>
      </c>
      <c r="B42" s="128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30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8" x14ac:dyDescent="0.25">
      <c r="A43" s="65">
        <v>0</v>
      </c>
      <c r="B43" s="128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30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8" x14ac:dyDescent="0.25">
      <c r="A44" s="65">
        <v>0</v>
      </c>
      <c r="B44" s="128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30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8" x14ac:dyDescent="0.25">
      <c r="A45" s="65">
        <v>0</v>
      </c>
      <c r="B45" s="128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30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8" x14ac:dyDescent="0.25">
      <c r="A46" s="65">
        <v>0</v>
      </c>
      <c r="B46" s="128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30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8" x14ac:dyDescent="0.25">
      <c r="A47" s="65">
        <v>0</v>
      </c>
      <c r="B47" s="128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30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8" x14ac:dyDescent="0.25">
      <c r="A48" s="65">
        <v>0</v>
      </c>
      <c r="B48" s="128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30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8" x14ac:dyDescent="0.25">
      <c r="A49" s="65">
        <v>0</v>
      </c>
      <c r="B49" s="128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30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8" x14ac:dyDescent="0.25">
      <c r="A50" s="65">
        <v>0</v>
      </c>
      <c r="B50" s="128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30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8" x14ac:dyDescent="0.25">
      <c r="A51" s="65">
        <v>0</v>
      </c>
      <c r="B51" s="128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30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8" x14ac:dyDescent="0.25">
      <c r="A52" s="65">
        <v>0</v>
      </c>
      <c r="B52" s="128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30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8" x14ac:dyDescent="0.25">
      <c r="A53" s="65">
        <v>0</v>
      </c>
      <c r="B53" s="128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30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8" x14ac:dyDescent="0.25">
      <c r="A54" s="65">
        <v>0</v>
      </c>
      <c r="B54" s="128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30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8" x14ac:dyDescent="0.25">
      <c r="A55" s="65">
        <v>0</v>
      </c>
      <c r="B55" s="128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30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8" x14ac:dyDescent="0.25">
      <c r="A56" s="65">
        <v>0</v>
      </c>
      <c r="B56" s="128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30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8" x14ac:dyDescent="0.25">
      <c r="A57" s="65">
        <v>0</v>
      </c>
      <c r="B57" s="128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30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</mergeCells>
  <phoneticPr fontId="11" type="noConversion"/>
  <conditionalFormatting sqref="A5:B10">
    <cfRule type="cellIs" dxfId="86" priority="1" operator="equal">
      <formula>0</formula>
    </cfRule>
  </conditionalFormatting>
  <conditionalFormatting sqref="A3:CB3 E4:CB4">
    <cfRule type="cellIs" dxfId="85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84" priority="10" operator="equal">
      <formula>0</formula>
    </cfRule>
  </conditionalFormatting>
  <conditionalFormatting sqref="C21:CB57">
    <cfRule type="cellIs" dxfId="83" priority="2" operator="greaterThan">
      <formula>0</formula>
    </cfRule>
  </conditionalFormatting>
  <conditionalFormatting sqref="CB5:CB10">
    <cfRule type="cellIs" dxfId="82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2578125" defaultRowHeight="15" x14ac:dyDescent="0.25"/>
  <cols>
    <col min="1" max="1" width="36.5703125" customWidth="1"/>
    <col min="2" max="2" width="6.5703125" bestFit="1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6.855468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6.85546875" bestFit="1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 x14ac:dyDescent="0.3">
      <c r="A2" s="21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 x14ac:dyDescent="0.25">
      <c r="A3" s="251" t="s">
        <v>70</v>
      </c>
      <c r="B3" s="295" t="s">
        <v>47</v>
      </c>
      <c r="C3" s="296"/>
      <c r="D3" s="296"/>
      <c r="E3" s="296"/>
      <c r="F3" s="296"/>
      <c r="G3" s="296"/>
      <c r="H3" s="296"/>
      <c r="I3" s="296"/>
      <c r="J3" s="296"/>
      <c r="K3" s="296"/>
      <c r="L3" s="296"/>
      <c r="M3" s="297"/>
      <c r="N3" s="89"/>
      <c r="O3" s="295" t="s">
        <v>48</v>
      </c>
      <c r="P3" s="296"/>
      <c r="Q3" s="296"/>
      <c r="R3" s="296"/>
      <c r="S3" s="296"/>
      <c r="T3" s="296"/>
      <c r="U3" s="296"/>
      <c r="V3" s="296"/>
      <c r="W3" s="296"/>
      <c r="X3" s="296"/>
      <c r="Y3" s="296"/>
      <c r="Z3" s="297"/>
      <c r="AA3" s="89"/>
      <c r="AB3" s="295" t="s">
        <v>49</v>
      </c>
      <c r="AC3" s="296"/>
      <c r="AD3" s="296"/>
      <c r="AE3" s="296"/>
      <c r="AF3" s="296"/>
      <c r="AG3" s="296"/>
      <c r="AH3" s="296"/>
      <c r="AI3" s="296"/>
      <c r="AJ3" s="296"/>
      <c r="AK3" s="296"/>
      <c r="AL3" s="296"/>
      <c r="AM3" s="297"/>
      <c r="AN3" s="89"/>
      <c r="AO3" s="295" t="s">
        <v>50</v>
      </c>
      <c r="AP3" s="296"/>
      <c r="AQ3" s="296"/>
      <c r="AR3" s="296"/>
      <c r="AS3" s="296"/>
      <c r="AT3" s="296"/>
      <c r="AU3" s="296"/>
      <c r="AV3" s="296"/>
      <c r="AW3" s="296"/>
      <c r="AX3" s="296"/>
      <c r="AY3" s="296"/>
      <c r="AZ3" s="297"/>
      <c r="BA3" s="89"/>
      <c r="BB3" s="295" t="s">
        <v>51</v>
      </c>
      <c r="BC3" s="296"/>
      <c r="BD3" s="296"/>
      <c r="BE3" s="296"/>
      <c r="BF3" s="296"/>
      <c r="BG3" s="296"/>
      <c r="BH3" s="296"/>
      <c r="BI3" s="296"/>
      <c r="BJ3" s="296"/>
      <c r="BK3" s="296"/>
      <c r="BL3" s="296"/>
      <c r="BM3" s="297"/>
      <c r="BN3" s="89"/>
      <c r="BO3" s="295" t="s">
        <v>52</v>
      </c>
      <c r="BP3" s="296"/>
      <c r="BQ3" s="296"/>
      <c r="BR3" s="296"/>
      <c r="BS3" s="296"/>
      <c r="BT3" s="296"/>
      <c r="BU3" s="296"/>
      <c r="BV3" s="296"/>
      <c r="BW3" s="296"/>
      <c r="BX3" s="296"/>
      <c r="BY3" s="296"/>
      <c r="BZ3" s="297"/>
      <c r="CA3" s="95"/>
      <c r="CB3" s="20"/>
      <c r="CC3" s="18"/>
      <c r="CD3" s="211" t="s">
        <v>55</v>
      </c>
    </row>
    <row r="4" spans="1:82" x14ac:dyDescent="0.25">
      <c r="A4" s="252"/>
      <c r="B4" s="22" t="s">
        <v>71</v>
      </c>
      <c r="C4" s="183" t="s">
        <v>7</v>
      </c>
      <c r="D4" s="184"/>
      <c r="E4" s="183" t="s">
        <v>8</v>
      </c>
      <c r="F4" s="184"/>
      <c r="G4" s="183" t="s">
        <v>9</v>
      </c>
      <c r="H4" s="184"/>
      <c r="I4" s="183" t="s">
        <v>10</v>
      </c>
      <c r="J4" s="184"/>
      <c r="K4" s="183" t="s">
        <v>11</v>
      </c>
      <c r="L4" s="184"/>
      <c r="M4" s="183" t="s">
        <v>12</v>
      </c>
      <c r="N4" s="184"/>
      <c r="O4" s="22" t="s">
        <v>72</v>
      </c>
      <c r="P4" s="183" t="s">
        <v>13</v>
      </c>
      <c r="Q4" s="184"/>
      <c r="R4" s="183" t="s">
        <v>14</v>
      </c>
      <c r="S4" s="184"/>
      <c r="T4" s="183" t="s">
        <v>15</v>
      </c>
      <c r="U4" s="184"/>
      <c r="V4" s="183" t="s">
        <v>16</v>
      </c>
      <c r="W4" s="184"/>
      <c r="X4" s="183" t="s">
        <v>17</v>
      </c>
      <c r="Y4" s="184"/>
      <c r="Z4" s="183" t="s">
        <v>18</v>
      </c>
      <c r="AA4" s="184"/>
      <c r="AB4" s="22" t="s">
        <v>71</v>
      </c>
      <c r="AC4" s="183" t="s">
        <v>19</v>
      </c>
      <c r="AD4" s="184"/>
      <c r="AE4" s="183" t="s">
        <v>20</v>
      </c>
      <c r="AF4" s="184"/>
      <c r="AG4" s="183" t="s">
        <v>21</v>
      </c>
      <c r="AH4" s="184"/>
      <c r="AI4" s="183" t="s">
        <v>22</v>
      </c>
      <c r="AJ4" s="184"/>
      <c r="AK4" s="183" t="s">
        <v>23</v>
      </c>
      <c r="AL4" s="184"/>
      <c r="AM4" s="183" t="s">
        <v>24</v>
      </c>
      <c r="AN4" s="184"/>
      <c r="AO4" s="22" t="s">
        <v>71</v>
      </c>
      <c r="AP4" s="183" t="s">
        <v>25</v>
      </c>
      <c r="AQ4" s="184"/>
      <c r="AR4" s="183" t="s">
        <v>26</v>
      </c>
      <c r="AS4" s="184"/>
      <c r="AT4" s="183" t="s">
        <v>27</v>
      </c>
      <c r="AU4" s="184"/>
      <c r="AV4" s="183" t="s">
        <v>28</v>
      </c>
      <c r="AW4" s="184"/>
      <c r="AX4" s="183" t="s">
        <v>29</v>
      </c>
      <c r="AY4" s="184"/>
      <c r="AZ4" s="183" t="s">
        <v>30</v>
      </c>
      <c r="BA4" s="184"/>
      <c r="BB4" s="22" t="s">
        <v>71</v>
      </c>
      <c r="BC4" s="183" t="s">
        <v>31</v>
      </c>
      <c r="BD4" s="184"/>
      <c r="BE4" s="183" t="s">
        <v>32</v>
      </c>
      <c r="BF4" s="184"/>
      <c r="BG4" s="183" t="s">
        <v>33</v>
      </c>
      <c r="BH4" s="184"/>
      <c r="BI4" s="183" t="s">
        <v>34</v>
      </c>
      <c r="BJ4" s="184"/>
      <c r="BK4" s="183" t="s">
        <v>35</v>
      </c>
      <c r="BL4" s="184"/>
      <c r="BM4" s="183" t="s">
        <v>36</v>
      </c>
      <c r="BN4" s="184"/>
      <c r="BO4" s="22" t="s">
        <v>71</v>
      </c>
      <c r="BP4" s="183" t="s">
        <v>37</v>
      </c>
      <c r="BQ4" s="184"/>
      <c r="BR4" s="183" t="s">
        <v>38</v>
      </c>
      <c r="BS4" s="184"/>
      <c r="BT4" s="183" t="s">
        <v>39</v>
      </c>
      <c r="BU4" s="184"/>
      <c r="BV4" s="183" t="s">
        <v>40</v>
      </c>
      <c r="BW4" s="184"/>
      <c r="BX4" s="183" t="s">
        <v>41</v>
      </c>
      <c r="BY4" s="184"/>
      <c r="BZ4" s="108" t="s">
        <v>42</v>
      </c>
      <c r="CA4" s="97"/>
      <c r="CB4" s="21"/>
      <c r="CC4" s="19"/>
      <c r="CD4" s="212"/>
    </row>
    <row r="5" spans="1:82" x14ac:dyDescent="0.25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209" cm="1">
        <f t="array" ref="C5">IFERROR(VLOOKUP($A5,PESOS!$A:$AZ,COLUMN(C:C),FALSE),"")</f>
        <v>5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5</v>
      </c>
      <c r="L5" s="210"/>
      <c r="M5" s="209" cm="1">
        <f t="array" ref="M5">IFERROR(VLOOKUP($A5,PESOS!$A:$AZ,COLUMN(H:H),FALSE),"")</f>
        <v>0</v>
      </c>
      <c r="N5" s="210"/>
      <c r="O5" s="22" cm="1">
        <f t="array" ref="O5">IFERROR(VLOOKUP($A5,PESOS!$A:$AZ,COLUMN(I:I),FALSE),"")</f>
        <v>0</v>
      </c>
      <c r="P5" s="209" cm="1">
        <f t="array" ref="P5">IFERROR(VLOOKUP($A5,PESOS!$A:$AZ,COLUMN(J:J),FALSE),"")</f>
        <v>5</v>
      </c>
      <c r="Q5" s="210"/>
      <c r="R5" s="209" cm="1">
        <f t="array" ref="R5">IFERROR(VLOOKUP($A5,PESOS!$A:$AZ,COLUMN(K:K),FALSE),"")</f>
        <v>0</v>
      </c>
      <c r="S5" s="210"/>
      <c r="T5" s="209" cm="1">
        <f t="array" ref="T5">IFERROR(VLOOKUP($A5,PESOS!$A:$AZ,COLUMN(L:L),FALSE),"")</f>
        <v>20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t="str" cm="1">
        <f t="array" ref="AB5">IFERROR(VLOOKUP($A5,PESOS!$A:$AZ,COLUMN(P:P),FALSE),"")</f>
        <v>TI</v>
      </c>
      <c r="AC5" s="209" cm="1">
        <f t="array" ref="AC5">IFERROR(VLOOKUP($A5,PESOS!$A:$AZ,COLUMN(Q:Q),FALSE),"")</f>
        <v>5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5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10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5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0</v>
      </c>
      <c r="BD5" s="210"/>
      <c r="BE5" s="209" cm="1">
        <f t="array" ref="BE5">IFERROR(VLOOKUP($A5,PESOS!$A:$AZ,COLUMN(AF:AF),FALSE),"")</f>
        <v>10</v>
      </c>
      <c r="BF5" s="210"/>
      <c r="BG5" s="209" cm="1">
        <f t="array" ref="BG5">IFERROR(VLOOKUP($A5,PESOS!$A:$AZ,COLUMN(AG:AG),FALSE),"")</f>
        <v>5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0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 t="shared" ref="CB5:CB10" si="0">SUM(B5:BZ5)</f>
        <v>100</v>
      </c>
      <c r="CC5" s="9" t="s">
        <v>74</v>
      </c>
      <c r="CD5" s="213">
        <f>SUM(CB5:CB10)</f>
        <v>100</v>
      </c>
    </row>
    <row r="6" spans="1:82" x14ac:dyDescent="0.25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83" t="str" cm="1">
        <f t="array" ref="C6">IFERROR(VLOOKUP($A6,PESOS!$A:$AZ,COLUMN(C:C),FALSE),"")</f>
        <v/>
      </c>
      <c r="D6" s="184"/>
      <c r="E6" s="183" t="str" cm="1">
        <f t="array" ref="E6">IFERROR(VLOOKUP($A6,PESOS!$A:$AZ,COLUMN(E:E),FALSE),"")</f>
        <v/>
      </c>
      <c r="F6" s="184"/>
      <c r="G6" s="183" t="str" cm="1">
        <f t="array" ref="G6">IFERROR(VLOOKUP($A6,PESOS!$A:$AZ,COLUMN(G:G),FALSE),"")</f>
        <v/>
      </c>
      <c r="H6" s="184"/>
      <c r="I6" s="183" t="str" cm="1">
        <f t="array" ref="I6">IFERROR(VLOOKUP($A6,PESOS!$A:$AZ,COLUMN(I:I),FALSE),"")</f>
        <v/>
      </c>
      <c r="J6" s="184"/>
      <c r="K6" s="183" t="str" cm="1">
        <f t="array" ref="K6">IFERROR(VLOOKUP($A6,PESOS!$A:$AZ,COLUMN(K:K),FALSE),"")</f>
        <v/>
      </c>
      <c r="L6" s="184"/>
      <c r="M6" s="183" t="str" cm="1">
        <f t="array" ref="M6">IFERROR(VLOOKUP($A6,PESOS!$A:$AZ,COLUMN(M:M),FALSE),"")</f>
        <v/>
      </c>
      <c r="N6" s="184"/>
      <c r="O6" s="22" t="str" cm="1">
        <f t="array" ref="O6">IFERROR(VLOOKUP($A6,PESOS!$A:$AZ,COLUMN(O:O),FALSE),"")</f>
        <v/>
      </c>
      <c r="P6" s="183" t="str" cm="1">
        <f t="array" ref="P6">IFERROR(VLOOKUP($A6,PESOS!$A:$AZ,COLUMN(P:P),FALSE),"")</f>
        <v/>
      </c>
      <c r="Q6" s="184"/>
      <c r="R6" s="183" t="str" cm="1">
        <f t="array" ref="R6">IFERROR(VLOOKUP($A6,PESOS!$A:$AZ,COLUMN(R:R),FALSE),"")</f>
        <v/>
      </c>
      <c r="S6" s="184"/>
      <c r="T6" s="183" t="str" cm="1">
        <f t="array" ref="T6">IFERROR(VLOOKUP($A6,PESOS!$A:$AZ,COLUMN(T:T),FALSE),"")</f>
        <v/>
      </c>
      <c r="U6" s="184"/>
      <c r="V6" s="183" t="str" cm="1">
        <f t="array" ref="V6">IFERROR(VLOOKUP($A6,PESOS!$A:$AZ,COLUMN(V:V),FALSE),"")</f>
        <v/>
      </c>
      <c r="W6" s="184"/>
      <c r="X6" s="183" t="str" cm="1">
        <f t="array" ref="X6">IFERROR(VLOOKUP($A6,PESOS!$A:$AZ,COLUMN(X:X),FALSE),"")</f>
        <v/>
      </c>
      <c r="Y6" s="184"/>
      <c r="Z6" s="183" t="str" cm="1">
        <f t="array" ref="Z6">IFERROR(VLOOKUP($A6,PESOS!$A:$AZ,COLUMN(Z:Z),FALSE),"")</f>
        <v/>
      </c>
      <c r="AA6" s="184"/>
      <c r="AB6" s="22" t="str" cm="1">
        <f t="array" ref="AB6">IFERROR(VLOOKUP($A6,PESOS!$A:$AZ,COLUMN(AB:AB),FALSE),"")</f>
        <v/>
      </c>
      <c r="AC6" s="183" t="str" cm="1">
        <f t="array" ref="AC6">IFERROR(VLOOKUP($A6,PESOS!$A:$AZ,COLUMN(AC:AC),FALSE),"")</f>
        <v/>
      </c>
      <c r="AD6" s="184"/>
      <c r="AE6" s="183" t="str" cm="1">
        <f t="array" ref="AE6">IFERROR(VLOOKUP($A6,PESOS!$A:$AZ,COLUMN(AE:AE),FALSE),"")</f>
        <v/>
      </c>
      <c r="AF6" s="184"/>
      <c r="AG6" s="183" t="str" cm="1">
        <f t="array" ref="AG6">IFERROR(VLOOKUP($A6,PESOS!$A:$AZ,COLUMN(AG:AG),FALSE),"")</f>
        <v/>
      </c>
      <c r="AH6" s="184"/>
      <c r="AI6" s="183" t="str" cm="1">
        <f t="array" ref="AI6">IFERROR(VLOOKUP($A6,PESOS!$A:$AZ,COLUMN(AI:AI),FALSE),"")</f>
        <v/>
      </c>
      <c r="AJ6" s="184"/>
      <c r="AK6" s="183" t="str" cm="1">
        <f t="array" ref="AK6">IFERROR(VLOOKUP($A6,PESOS!$A:$AZ,COLUMN(AK:AK),FALSE),"")</f>
        <v/>
      </c>
      <c r="AL6" s="184"/>
      <c r="AM6" s="183" t="str" cm="1">
        <f t="array" ref="AM6">IFERROR(VLOOKUP($A6,PESOS!$A:$AZ,COLUMN(AM:AM),FALSE),"")</f>
        <v/>
      </c>
      <c r="AN6" s="184"/>
      <c r="AO6" s="22" t="str" cm="1">
        <f t="array" ref="AO6">IFERROR(VLOOKUP($A6,PESOS!$A:$AZ,COLUMN(AO:AO),FALSE),"")</f>
        <v/>
      </c>
      <c r="AP6" s="183" t="str" cm="1">
        <f t="array" ref="AP6">IFERROR(VLOOKUP($A6,PESOS!$A:$AZ,COLUMN(AP:AP),FALSE),"")</f>
        <v/>
      </c>
      <c r="AQ6" s="184"/>
      <c r="AR6" s="183" t="str" cm="1">
        <f t="array" ref="AR6">IFERROR(VLOOKUP($A6,PESOS!$A:$AZ,COLUMN(AR:AR),FALSE),"")</f>
        <v/>
      </c>
      <c r="AS6" s="184"/>
      <c r="AT6" s="183" t="str" cm="1">
        <f t="array" ref="AT6">IFERROR(VLOOKUP($A6,PESOS!$A:$AZ,COLUMN(AT:AT),FALSE),"")</f>
        <v/>
      </c>
      <c r="AU6" s="184"/>
      <c r="AV6" s="183" t="str" cm="1">
        <f t="array" ref="AV6">IFERROR(VLOOKUP($A6,PESOS!$A:$AZ,COLUMN(AV:AV),FALSE),"")</f>
        <v/>
      </c>
      <c r="AW6" s="184"/>
      <c r="AX6" s="183" t="str" cm="1">
        <f t="array" ref="AX6">IFERROR(VLOOKUP($A6,PESOS!$A:$AZ,COLUMN(AX:AX),FALSE),"")</f>
        <v/>
      </c>
      <c r="AY6" s="184"/>
      <c r="AZ6" s="183" t="str" cm="1">
        <f t="array" ref="AZ6">IFERROR(VLOOKUP($A6,PESOS!$A:$AZ,COLUMN(AZ:AZ),FALSE),"")</f>
        <v/>
      </c>
      <c r="BA6" s="184"/>
      <c r="BB6" s="22" t="str" cm="1">
        <f t="array" ref="BB6">IFERROR(VLOOKUP($A6,PESOS!$A:$AZ,COLUMN(BB:BB),FALSE),"")</f>
        <v/>
      </c>
      <c r="BC6" s="183" t="str" cm="1">
        <f t="array" ref="BC6">IFERROR(VLOOKUP($A6,PESOS!$A:$AZ,COLUMN(BC:BC),FALSE),"")</f>
        <v/>
      </c>
      <c r="BD6" s="184"/>
      <c r="BE6" s="183" t="str" cm="1">
        <f t="array" ref="BE6">IFERROR(VLOOKUP($A6,PESOS!$A:$AZ,COLUMN(BE:BE),FALSE),"")</f>
        <v/>
      </c>
      <c r="BF6" s="184"/>
      <c r="BG6" s="183" t="str" cm="1">
        <f t="array" ref="BG6">IFERROR(VLOOKUP($A6,PESOS!$A:$AZ,COLUMN(BG:BG),FALSE),"")</f>
        <v/>
      </c>
      <c r="BH6" s="184"/>
      <c r="BI6" s="183" t="str" cm="1">
        <f t="array" ref="BI6">IFERROR(VLOOKUP($A6,PESOS!$A:$AZ,COLUMN(BI:BI),FALSE),"")</f>
        <v/>
      </c>
      <c r="BJ6" s="184"/>
      <c r="BK6" s="183" t="str" cm="1">
        <f t="array" ref="BK6">IFERROR(VLOOKUP($A6,PESOS!$A:$AZ,COLUMN(BK:BK),FALSE),"")</f>
        <v/>
      </c>
      <c r="BL6" s="184"/>
      <c r="BM6" s="183" t="str" cm="1">
        <f t="array" ref="BM6">IFERROR(VLOOKUP($A6,PESOS!$A:$AZ,COLUMN(BM:BM),FALSE),"")</f>
        <v/>
      </c>
      <c r="BN6" s="184"/>
      <c r="BO6" s="22" t="str" cm="1">
        <f t="array" ref="BO6">IFERROR(VLOOKUP($A6,PESOS!$A:$AZ,COLUMN(BO:BO),FALSE),"")</f>
        <v/>
      </c>
      <c r="BP6" s="183" t="str" cm="1">
        <f t="array" ref="BP6">IFERROR(VLOOKUP($A6,PESOS!$A:$AZ,COLUMN(BP:BP),FALSE),"")</f>
        <v/>
      </c>
      <c r="BQ6" s="184"/>
      <c r="BR6" s="183" t="str" cm="1">
        <f t="array" ref="BR6">IFERROR(VLOOKUP($A6,PESOS!$A:$AZ,COLUMN(BR:BR),FALSE),"")</f>
        <v/>
      </c>
      <c r="BS6" s="184"/>
      <c r="BT6" s="183" t="str" cm="1">
        <f t="array" ref="BT6">IFERROR(VLOOKUP($A6,PESOS!$A:$AZ,COLUMN(BT:BT),FALSE),"")</f>
        <v/>
      </c>
      <c r="BU6" s="184"/>
      <c r="BV6" s="183" t="str" cm="1">
        <f t="array" ref="BV6">IFERROR(VLOOKUP($A6,PESOS!$A:$AZ,COLUMN(BV:BV),FALSE),"")</f>
        <v/>
      </c>
      <c r="BW6" s="184"/>
      <c r="BX6" s="183" t="str" cm="1">
        <f t="array" ref="BX6">IFERROR(VLOOKUP($A6,PESOS!$A:$AZ,COLUMN(BX:BX),FALSE),"")</f>
        <v/>
      </c>
      <c r="BY6" s="184"/>
      <c r="BZ6" s="108" t="str" cm="1">
        <f t="array" ref="BZ6">IFERROR(VLOOKUP($A6,PESOS!$A:$AZ,COLUMN(BZ:BZ),FALSE),"")</f>
        <v/>
      </c>
      <c r="CA6" s="107"/>
      <c r="CB6" s="61">
        <f t="shared" si="0"/>
        <v>0</v>
      </c>
      <c r="CC6" s="9" t="s">
        <v>75</v>
      </c>
      <c r="CD6" s="214"/>
    </row>
    <row r="7" spans="1:82" x14ac:dyDescent="0.25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IFERROR(VLOOKUP($A7,PESOS!$A:$AZ,COLUMN(E:E),FALSE),"")</f>
        <v/>
      </c>
      <c r="F7" s="210"/>
      <c r="G7" s="209" t="str" cm="1">
        <f t="array" ref="G7">IFERROR(VLOOKUP($A7,PESOS!$A:$AZ,COLUMN(G:G),FALSE),"")</f>
        <v/>
      </c>
      <c r="H7" s="210"/>
      <c r="I7" s="209" t="str" cm="1">
        <f t="array" ref="I7">IFERROR(VLOOKUP($A7,PESOS!$A:$AZ,COLUMN(I:I),FALSE),"")</f>
        <v/>
      </c>
      <c r="J7" s="210"/>
      <c r="K7" s="209" t="str" cm="1">
        <f t="array" ref="K7">IFERROR(VLOOKUP($A7,PESOS!$A:$AZ,COLUMN(K:K),FALSE),"")</f>
        <v/>
      </c>
      <c r="L7" s="210"/>
      <c r="M7" s="209" t="str" cm="1">
        <f t="array" ref="M7">IFERROR(VLOOKUP($A7,PESOS!$A:$AZ,COLUMN(M:M),FALSE),"")</f>
        <v/>
      </c>
      <c r="N7" s="210"/>
      <c r="O7" s="22" t="str" cm="1">
        <f t="array" ref="O7">IFERROR(VLOOKUP($A7,PESOS!$A:$AZ,COLUMN(O:O),FALSE),"")</f>
        <v/>
      </c>
      <c r="P7" s="209" t="str" cm="1">
        <f t="array" ref="P7">IFERROR(VLOOKUP($A7,PESOS!$A:$AZ,COLUMN(P:P),FALSE),"")</f>
        <v/>
      </c>
      <c r="Q7" s="210"/>
      <c r="R7" s="209" t="str" cm="1">
        <f t="array" ref="R7">IFERROR(VLOOKUP($A7,PESOS!$A:$AZ,COLUMN(R:R),FALSE),"")</f>
        <v/>
      </c>
      <c r="S7" s="210"/>
      <c r="T7" s="209" t="str" cm="1">
        <f t="array" ref="T7">IFERROR(VLOOKUP($A7,PESOS!$A:$AZ,COLUMN(T:T),FALSE),"")</f>
        <v/>
      </c>
      <c r="U7" s="210"/>
      <c r="V7" s="209" t="str" cm="1">
        <f t="array" ref="V7">IFERROR(VLOOKUP($A7,PESOS!$A:$AZ,COLUMN(V:V),FALSE),"")</f>
        <v/>
      </c>
      <c r="W7" s="210"/>
      <c r="X7" s="209" t="str" cm="1">
        <f t="array" ref="X7">IFERROR(VLOOKUP($A7,PESOS!$A:$AZ,COLUMN(X:X),FALSE),"")</f>
        <v/>
      </c>
      <c r="Y7" s="210"/>
      <c r="Z7" s="209" t="str" cm="1">
        <f t="array" ref="Z7">IFERROR(VLOOKUP($A7,PESOS!$A:$AZ,COLUMN(Z:Z),FALSE),"")</f>
        <v/>
      </c>
      <c r="AA7" s="210"/>
      <c r="AB7" s="22" t="str" cm="1">
        <f t="array" ref="AB7">IFERROR(VLOOKUP($A7,PESOS!$A:$AZ,COLUMN(AB:AB),FALSE),"")</f>
        <v/>
      </c>
      <c r="AC7" s="209" t="str" cm="1">
        <f t="array" ref="AC7">IFERROR(VLOOKUP($A7,PESOS!$A:$AZ,COLUMN(AC:AC),FALSE),"")</f>
        <v/>
      </c>
      <c r="AD7" s="210"/>
      <c r="AE7" s="209" t="str" cm="1">
        <f t="array" ref="AE7">IFERROR(VLOOKUP($A7,PESOS!$A:$AZ,COLUMN(AE:AE),FALSE),"")</f>
        <v/>
      </c>
      <c r="AF7" s="210"/>
      <c r="AG7" s="209" t="str" cm="1">
        <f t="array" ref="AG7">IFERROR(VLOOKUP($A7,PESOS!$A:$AZ,COLUMN(AG:AG),FALSE),"")</f>
        <v/>
      </c>
      <c r="AH7" s="210"/>
      <c r="AI7" s="209" t="str" cm="1">
        <f t="array" ref="AI7">IFERROR(VLOOKUP($A7,PESOS!$A:$AZ,COLUMN(AI:AI),FALSE),"")</f>
        <v/>
      </c>
      <c r="AJ7" s="210"/>
      <c r="AK7" s="209" t="str" cm="1">
        <f t="array" ref="AK7">IFERROR(VLOOKUP($A7,PESOS!$A:$AZ,COLUMN(AK:AK),FALSE),"")</f>
        <v/>
      </c>
      <c r="AL7" s="210"/>
      <c r="AM7" s="209" t="str" cm="1">
        <f t="array" ref="AM7">IFERROR(VLOOKUP($A7,PESOS!$A:$AZ,COLUMN(AM:AM),FALSE),"")</f>
        <v/>
      </c>
      <c r="AN7" s="210"/>
      <c r="AO7" s="22" t="str" cm="1">
        <f t="array" ref="AO7">IFERROR(VLOOKUP($A7,PESOS!$A:$AZ,COLUMN(AO:AO),FALSE),"")</f>
        <v/>
      </c>
      <c r="AP7" s="209" t="str" cm="1">
        <f t="array" ref="AP7">IFERROR(VLOOKUP($A7,PESOS!$A:$AZ,COLUMN(AP:AP),FALSE),"")</f>
        <v/>
      </c>
      <c r="AQ7" s="210"/>
      <c r="AR7" s="209" t="str" cm="1">
        <f t="array" ref="AR7">IFERROR(VLOOKUP($A7,PESOS!$A:$AZ,COLUMN(AR:AR),FALSE),"")</f>
        <v/>
      </c>
      <c r="AS7" s="210"/>
      <c r="AT7" s="209" t="str" cm="1">
        <f t="array" ref="AT7">IFERROR(VLOOKUP($A7,PESOS!$A:$AZ,COLUMN(AT:AT),FALSE),"")</f>
        <v/>
      </c>
      <c r="AU7" s="210"/>
      <c r="AV7" s="209" t="str" cm="1">
        <f t="array" ref="AV7">IFERROR(VLOOKUP($A7,PESOS!$A:$AZ,COLUMN(AV:AV),FALSE),"")</f>
        <v/>
      </c>
      <c r="AW7" s="210"/>
      <c r="AX7" s="209" t="str" cm="1">
        <f t="array" ref="AX7">IFERROR(VLOOKUP($A7,PESOS!$A:$AZ,COLUMN(AX:AX),FALSE),"")</f>
        <v/>
      </c>
      <c r="AY7" s="210"/>
      <c r="AZ7" s="209" t="str" cm="1">
        <f t="array" ref="AZ7">IFERROR(VLOOKUP($A7,PESOS!$A:$AZ,COLUMN(AZ:AZ),FALSE),"")</f>
        <v/>
      </c>
      <c r="BA7" s="210"/>
      <c r="BB7" s="22" t="str" cm="1">
        <f t="array" ref="BB7">IFERROR(VLOOKUP($A7,PESOS!$A:$AZ,COLUMN(BB:BB),FALSE),"")</f>
        <v/>
      </c>
      <c r="BC7" s="209" t="str" cm="1">
        <f t="array" ref="BC7">IFERROR(VLOOKUP($A7,PESOS!$A:$AZ,COLUMN(BC:BC),FALSE),"")</f>
        <v/>
      </c>
      <c r="BD7" s="210"/>
      <c r="BE7" s="209" t="str" cm="1">
        <f t="array" ref="BE7">IFERROR(VLOOKUP($A7,PESOS!$A:$AZ,COLUMN(BE:BE),FALSE),"")</f>
        <v/>
      </c>
      <c r="BF7" s="210"/>
      <c r="BG7" s="209" t="str" cm="1">
        <f t="array" ref="BG7">IFERROR(VLOOKUP($A7,PESOS!$A:$AZ,COLUMN(BG:BG),FALSE),"")</f>
        <v/>
      </c>
      <c r="BH7" s="210"/>
      <c r="BI7" s="209" t="str" cm="1">
        <f t="array" ref="BI7">IFERROR(VLOOKUP($A7,PESOS!$A:$AZ,COLUMN(BI:BI),FALSE),"")</f>
        <v/>
      </c>
      <c r="BJ7" s="210"/>
      <c r="BK7" s="209" t="str" cm="1">
        <f t="array" ref="BK7">IFERROR(VLOOKUP($A7,PESOS!$A:$AZ,COLUMN(BK:BK),FALSE),"")</f>
        <v/>
      </c>
      <c r="BL7" s="210"/>
      <c r="BM7" s="209" t="str" cm="1">
        <f t="array" ref="BM7">IFERROR(VLOOKUP($A7,PESOS!$A:$AZ,COLUMN(BM:BM),FALSE),"")</f>
        <v/>
      </c>
      <c r="BN7" s="210"/>
      <c r="BO7" s="22" t="str" cm="1">
        <f t="array" ref="BO7">IFERROR(VLOOKUP($A7,PESOS!$A:$AZ,COLUMN(BO:BO),FALSE),"")</f>
        <v/>
      </c>
      <c r="BP7" s="209" t="str" cm="1">
        <f t="array" ref="BP7">IFERROR(VLOOKUP($A7,PESOS!$A:$AZ,COLUMN(BP:BP),FALSE),"")</f>
        <v/>
      </c>
      <c r="BQ7" s="210"/>
      <c r="BR7" s="209" t="str" cm="1">
        <f t="array" ref="BR7">IFERROR(VLOOKUP($A7,PESOS!$A:$AZ,COLUMN(BR:BR),FALSE),"")</f>
        <v/>
      </c>
      <c r="BS7" s="210"/>
      <c r="BT7" s="209" t="str" cm="1">
        <f t="array" ref="BT7">IFERROR(VLOOKUP($A7,PESOS!$A:$AZ,COLUMN(BT:BT),FALSE),"")</f>
        <v/>
      </c>
      <c r="BU7" s="210"/>
      <c r="BV7" s="209" t="str" cm="1">
        <f t="array" ref="BV7">IFERROR(VLOOKUP($A7,PESOS!$A:$AZ,COLUMN(BV:BV),FALSE),"")</f>
        <v/>
      </c>
      <c r="BW7" s="210"/>
      <c r="BX7" s="209" t="str" cm="1">
        <f t="array" ref="BX7">IFERROR(VLOOKUP($A7,PESOS!$A:$AZ,COLUMN(BX:BX),FALSE),"")</f>
        <v/>
      </c>
      <c r="BY7" s="210"/>
      <c r="BZ7" s="106" t="str" cm="1">
        <f t="array" ref="BZ7">IFERROR(VLOOKUP($A7,PESOS!$A:$AZ,COLUMN(BZ:BZ),FALSE),"")</f>
        <v/>
      </c>
      <c r="CA7" s="107"/>
      <c r="CB7" s="61">
        <f t="shared" si="0"/>
        <v>0</v>
      </c>
      <c r="CC7" s="9" t="s">
        <v>75</v>
      </c>
      <c r="CD7" s="214"/>
    </row>
    <row r="8" spans="1:82" x14ac:dyDescent="0.25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83" t="str" cm="1">
        <f t="array" ref="C8">IFERROR(VLOOKUP($A8,PESOS!$A:$AZ,COLUMN(C:C),FALSE),"")</f>
        <v/>
      </c>
      <c r="D8" s="184"/>
      <c r="E8" s="183" t="str" cm="1">
        <f t="array" ref="E8">IFERROR(VLOOKUP($A8,PESOS!$A:$AZ,COLUMN(E:E),FALSE),"")</f>
        <v/>
      </c>
      <c r="F8" s="184"/>
      <c r="G8" s="183" t="str" cm="1">
        <f t="array" ref="G8">IFERROR(VLOOKUP($A8,PESOS!$A:$AZ,COLUMN(G:G),FALSE),"")</f>
        <v/>
      </c>
      <c r="H8" s="184"/>
      <c r="I8" s="183" t="str" cm="1">
        <f t="array" ref="I8">IFERROR(VLOOKUP($A8,PESOS!$A:$AZ,COLUMN(I:I),FALSE),"")</f>
        <v/>
      </c>
      <c r="J8" s="184"/>
      <c r="K8" s="183" t="str" cm="1">
        <f t="array" ref="K8">IFERROR(VLOOKUP($A8,PESOS!$A:$AZ,COLUMN(K:K),FALSE),"")</f>
        <v/>
      </c>
      <c r="L8" s="184"/>
      <c r="M8" s="183" t="str" cm="1">
        <f t="array" ref="M8">IFERROR(VLOOKUP($A8,PESOS!$A:$AZ,COLUMN(M:M),FALSE),"")</f>
        <v/>
      </c>
      <c r="N8" s="184"/>
      <c r="O8" s="22" t="str" cm="1">
        <f t="array" ref="O8">IFERROR(VLOOKUP($A8,PESOS!$A:$AZ,COLUMN(O:O),FALSE),"")</f>
        <v/>
      </c>
      <c r="P8" s="183" t="str" cm="1">
        <f t="array" ref="P8">IFERROR(VLOOKUP($A8,PESOS!$A:$AZ,COLUMN(P:P),FALSE),"")</f>
        <v/>
      </c>
      <c r="Q8" s="184"/>
      <c r="R8" s="183" t="str" cm="1">
        <f t="array" ref="R8">IFERROR(VLOOKUP($A8,PESOS!$A:$AZ,COLUMN(R:R),FALSE),"")</f>
        <v/>
      </c>
      <c r="S8" s="184"/>
      <c r="T8" s="183" t="str" cm="1">
        <f t="array" ref="T8">IFERROR(VLOOKUP($A8,PESOS!$A:$AZ,COLUMN(T:T),FALSE),"")</f>
        <v/>
      </c>
      <c r="U8" s="184"/>
      <c r="V8" s="183" t="str" cm="1">
        <f t="array" ref="V8">IFERROR(VLOOKUP($A8,PESOS!$A:$AZ,COLUMN(V:V),FALSE),"")</f>
        <v/>
      </c>
      <c r="W8" s="184"/>
      <c r="X8" s="183" t="str" cm="1">
        <f t="array" ref="X8">IFERROR(VLOOKUP($A8,PESOS!$A:$AZ,COLUMN(X:X),FALSE),"")</f>
        <v/>
      </c>
      <c r="Y8" s="184"/>
      <c r="Z8" s="183" t="str" cm="1">
        <f t="array" ref="Z8">IFERROR(VLOOKUP($A8,PESOS!$A:$AZ,COLUMN(Z:Z),FALSE),"")</f>
        <v/>
      </c>
      <c r="AA8" s="184"/>
      <c r="AB8" s="22" t="str" cm="1">
        <f t="array" ref="AB8">IFERROR(VLOOKUP($A8,PESOS!$A:$AZ,COLUMN(AB:AB),FALSE),"")</f>
        <v/>
      </c>
      <c r="AC8" s="183" t="str" cm="1">
        <f t="array" ref="AC8">IFERROR(VLOOKUP($A8,PESOS!$A:$AZ,COLUMN(AC:AC),FALSE),"")</f>
        <v/>
      </c>
      <c r="AD8" s="184"/>
      <c r="AE8" s="183" t="str" cm="1">
        <f t="array" ref="AE8">IFERROR(VLOOKUP($A8,PESOS!$A:$AZ,COLUMN(AE:AE),FALSE),"")</f>
        <v/>
      </c>
      <c r="AF8" s="184"/>
      <c r="AG8" s="183" t="str" cm="1">
        <f t="array" ref="AG8">IFERROR(VLOOKUP($A8,PESOS!$A:$AZ,COLUMN(AG:AG),FALSE),"")</f>
        <v/>
      </c>
      <c r="AH8" s="184"/>
      <c r="AI8" s="183" t="str" cm="1">
        <f t="array" ref="AI8">IFERROR(VLOOKUP($A8,PESOS!$A:$AZ,COLUMN(AI:AI),FALSE),"")</f>
        <v/>
      </c>
      <c r="AJ8" s="184"/>
      <c r="AK8" s="183" t="str" cm="1">
        <f t="array" ref="AK8">IFERROR(VLOOKUP($A8,PESOS!$A:$AZ,COLUMN(AK:AK),FALSE),"")</f>
        <v/>
      </c>
      <c r="AL8" s="184"/>
      <c r="AM8" s="183" t="str" cm="1">
        <f t="array" ref="AM8">IFERROR(VLOOKUP($A8,PESOS!$A:$AZ,COLUMN(AM:AM),FALSE),"")</f>
        <v/>
      </c>
      <c r="AN8" s="184"/>
      <c r="AO8" s="22" t="str" cm="1">
        <f t="array" ref="AO8">IFERROR(VLOOKUP($A8,PESOS!$A:$AZ,COLUMN(AO:AO),FALSE),"")</f>
        <v/>
      </c>
      <c r="AP8" s="183" t="str" cm="1">
        <f t="array" ref="AP8">IFERROR(VLOOKUP($A8,PESOS!$A:$AZ,COLUMN(AP:AP),FALSE),"")</f>
        <v/>
      </c>
      <c r="AQ8" s="184"/>
      <c r="AR8" s="183" t="str" cm="1">
        <f t="array" ref="AR8">IFERROR(VLOOKUP($A8,PESOS!$A:$AZ,COLUMN(AR:AR),FALSE),"")</f>
        <v/>
      </c>
      <c r="AS8" s="184"/>
      <c r="AT8" s="183" t="str" cm="1">
        <f t="array" ref="AT8">IFERROR(VLOOKUP($A8,PESOS!$A:$AZ,COLUMN(AT:AT),FALSE),"")</f>
        <v/>
      </c>
      <c r="AU8" s="184"/>
      <c r="AV8" s="183" t="str" cm="1">
        <f t="array" ref="AV8">IFERROR(VLOOKUP($A8,PESOS!$A:$AZ,COLUMN(AV:AV),FALSE),"")</f>
        <v/>
      </c>
      <c r="AW8" s="184"/>
      <c r="AX8" s="183" t="str" cm="1">
        <f t="array" ref="AX8">IFERROR(VLOOKUP($A8,PESOS!$A:$AZ,COLUMN(AX:AX),FALSE),"")</f>
        <v/>
      </c>
      <c r="AY8" s="184"/>
      <c r="AZ8" s="183" t="str" cm="1">
        <f t="array" ref="AZ8">IFERROR(VLOOKUP($A8,PESOS!$A:$AZ,COLUMN(AZ:AZ),FALSE),"")</f>
        <v/>
      </c>
      <c r="BA8" s="184"/>
      <c r="BB8" s="22" t="str" cm="1">
        <f t="array" ref="BB8">IFERROR(VLOOKUP($A8,PESOS!$A:$AZ,COLUMN(BB:BB),FALSE),"")</f>
        <v/>
      </c>
      <c r="BC8" s="183" t="str" cm="1">
        <f t="array" ref="BC8">IFERROR(VLOOKUP($A8,PESOS!$A:$AZ,COLUMN(BC:BC),FALSE),"")</f>
        <v/>
      </c>
      <c r="BD8" s="184"/>
      <c r="BE8" s="183" t="str" cm="1">
        <f t="array" ref="BE8">IFERROR(VLOOKUP($A8,PESOS!$A:$AZ,COLUMN(BE:BE),FALSE),"")</f>
        <v/>
      </c>
      <c r="BF8" s="184"/>
      <c r="BG8" s="183" t="str" cm="1">
        <f t="array" ref="BG8">IFERROR(VLOOKUP($A8,PESOS!$A:$AZ,COLUMN(BG:BG),FALSE),"")</f>
        <v/>
      </c>
      <c r="BH8" s="184"/>
      <c r="BI8" s="183" t="str" cm="1">
        <f t="array" ref="BI8">IFERROR(VLOOKUP($A8,PESOS!$A:$AZ,COLUMN(BI:BI),FALSE),"")</f>
        <v/>
      </c>
      <c r="BJ8" s="184"/>
      <c r="BK8" s="183" t="str" cm="1">
        <f t="array" ref="BK8">IFERROR(VLOOKUP($A8,PESOS!$A:$AZ,COLUMN(BK:BK),FALSE),"")</f>
        <v/>
      </c>
      <c r="BL8" s="184"/>
      <c r="BM8" s="183" t="str" cm="1">
        <f t="array" ref="BM8">IFERROR(VLOOKUP($A8,PESOS!$A:$AZ,COLUMN(BM:BM),FALSE),"")</f>
        <v/>
      </c>
      <c r="BN8" s="184"/>
      <c r="BO8" s="22" t="str" cm="1">
        <f t="array" ref="BO8">IFERROR(VLOOKUP($A8,PESOS!$A:$AZ,COLUMN(BO:BO),FALSE),"")</f>
        <v/>
      </c>
      <c r="BP8" s="183" t="str" cm="1">
        <f t="array" ref="BP8">IFERROR(VLOOKUP($A8,PESOS!$A:$AZ,COLUMN(BP:BP),FALSE),"")</f>
        <v/>
      </c>
      <c r="BQ8" s="184"/>
      <c r="BR8" s="183" t="str" cm="1">
        <f t="array" ref="BR8">IFERROR(VLOOKUP($A8,PESOS!$A:$AZ,COLUMN(BR:BR),FALSE),"")</f>
        <v/>
      </c>
      <c r="BS8" s="184"/>
      <c r="BT8" s="183" t="str" cm="1">
        <f t="array" ref="BT8">IFERROR(VLOOKUP($A8,PESOS!$A:$AZ,COLUMN(BT:BT),FALSE),"")</f>
        <v/>
      </c>
      <c r="BU8" s="184"/>
      <c r="BV8" s="183" t="str" cm="1">
        <f t="array" ref="BV8">IFERROR(VLOOKUP($A8,PESOS!$A:$AZ,COLUMN(BV:BV),FALSE),"")</f>
        <v/>
      </c>
      <c r="BW8" s="184"/>
      <c r="BX8" s="183" t="str" cm="1">
        <f t="array" ref="BX8">IFERROR(VLOOKUP($A8,PESOS!$A:$AZ,COLUMN(BX:BX),FALSE),"")</f>
        <v/>
      </c>
      <c r="BY8" s="184"/>
      <c r="BZ8" s="108" t="str" cm="1">
        <f t="array" ref="BZ8">IFERROR(VLOOKUP($A8,PESOS!$A:$AZ,COLUMN(BZ:BZ),FALSE),"")</f>
        <v/>
      </c>
      <c r="CA8" s="107"/>
      <c r="CB8" s="61">
        <f t="shared" si="0"/>
        <v>0</v>
      </c>
      <c r="CC8" s="9" t="s">
        <v>75</v>
      </c>
      <c r="CD8" s="214"/>
    </row>
    <row r="9" spans="1:82" x14ac:dyDescent="0.25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IFERROR(VLOOKUP($A9,PESOS!$A:$AZ,COLUMN(E:E),FALSE),"")</f>
        <v/>
      </c>
      <c r="F9" s="210"/>
      <c r="G9" s="209" t="str" cm="1">
        <f t="array" ref="G9">IFERROR(VLOOKUP($A9,PESOS!$A:$AZ,COLUMN(G:G),FALSE),"")</f>
        <v/>
      </c>
      <c r="H9" s="210"/>
      <c r="I9" s="209" t="str" cm="1">
        <f t="array" ref="I9">IFERROR(VLOOKUP($A9,PESOS!$A:$AZ,COLUMN(I:I),FALSE),"")</f>
        <v/>
      </c>
      <c r="J9" s="210"/>
      <c r="K9" s="209" t="str" cm="1">
        <f t="array" ref="K9">IFERROR(VLOOKUP($A9,PESOS!$A:$AZ,COLUMN(K:K),FALSE),"")</f>
        <v/>
      </c>
      <c r="L9" s="210"/>
      <c r="M9" s="209" t="str" cm="1">
        <f t="array" ref="M9">IFERROR(VLOOKUP($A9,PESOS!$A:$AZ,COLUMN(M:M),FALSE),"")</f>
        <v/>
      </c>
      <c r="N9" s="210"/>
      <c r="O9" s="22" t="str" cm="1">
        <f t="array" ref="O9">IFERROR(VLOOKUP($A9,PESOS!$A:$AZ,COLUMN(O:O),FALSE),"")</f>
        <v/>
      </c>
      <c r="P9" s="209" t="str" cm="1">
        <f t="array" ref="P9">IFERROR(VLOOKUP($A9,PESOS!$A:$AZ,COLUMN(P:P),FALSE),"")</f>
        <v/>
      </c>
      <c r="Q9" s="210"/>
      <c r="R9" s="209" t="str" cm="1">
        <f t="array" ref="R9">IFERROR(VLOOKUP($A9,PESOS!$A:$AZ,COLUMN(R:R),FALSE),"")</f>
        <v/>
      </c>
      <c r="S9" s="210"/>
      <c r="T9" s="209" t="str" cm="1">
        <f t="array" ref="T9">IFERROR(VLOOKUP($A9,PESOS!$A:$AZ,COLUMN(T:T),FALSE),"")</f>
        <v/>
      </c>
      <c r="U9" s="210"/>
      <c r="V9" s="209" t="str" cm="1">
        <f t="array" ref="V9">IFERROR(VLOOKUP($A9,PESOS!$A:$AZ,COLUMN(V:V),FALSE),"")</f>
        <v/>
      </c>
      <c r="W9" s="210"/>
      <c r="X9" s="209" t="str" cm="1">
        <f t="array" ref="X9">IFERROR(VLOOKUP($A9,PESOS!$A:$AZ,COLUMN(X:X),FALSE),"")</f>
        <v/>
      </c>
      <c r="Y9" s="210"/>
      <c r="Z9" s="209" t="str" cm="1">
        <f t="array" ref="Z9">IFERROR(VLOOKUP($A9,PESOS!$A:$AZ,COLUMN(Z:Z),FALSE),"")</f>
        <v/>
      </c>
      <c r="AA9" s="210"/>
      <c r="AB9" s="22" t="str" cm="1">
        <f t="array" ref="AB9">IFERROR(VLOOKUP($A9,PESOS!$A:$AZ,COLUMN(AB:AB),FALSE),"")</f>
        <v/>
      </c>
      <c r="AC9" s="209" t="str" cm="1">
        <f t="array" ref="AC9">IFERROR(VLOOKUP($A9,PESOS!$A:$AZ,COLUMN(AC:AC),FALSE),"")</f>
        <v/>
      </c>
      <c r="AD9" s="210"/>
      <c r="AE9" s="209" t="str" cm="1">
        <f t="array" ref="AE9">IFERROR(VLOOKUP($A9,PESOS!$A:$AZ,COLUMN(AE:AE),FALSE),"")</f>
        <v/>
      </c>
      <c r="AF9" s="210"/>
      <c r="AG9" s="209" t="str" cm="1">
        <f t="array" ref="AG9">IFERROR(VLOOKUP($A9,PESOS!$A:$AZ,COLUMN(AG:AG),FALSE),"")</f>
        <v/>
      </c>
      <c r="AH9" s="210"/>
      <c r="AI9" s="209" t="str" cm="1">
        <f t="array" ref="AI9">IFERROR(VLOOKUP($A9,PESOS!$A:$AZ,COLUMN(AI:AI),FALSE),"")</f>
        <v/>
      </c>
      <c r="AJ9" s="210"/>
      <c r="AK9" s="209" t="str" cm="1">
        <f t="array" ref="AK9">IFERROR(VLOOKUP($A9,PESOS!$A:$AZ,COLUMN(AK:AK),FALSE),"")</f>
        <v/>
      </c>
      <c r="AL9" s="210"/>
      <c r="AM9" s="209" t="str" cm="1">
        <f t="array" ref="AM9">IFERROR(VLOOKUP($A9,PESOS!$A:$AZ,COLUMN(AM:AM),FALSE),"")</f>
        <v/>
      </c>
      <c r="AN9" s="210"/>
      <c r="AO9" s="22" t="str" cm="1">
        <f t="array" ref="AO9">IFERROR(VLOOKUP($A9,PESOS!$A:$AZ,COLUMN(AO:AO),FALSE),"")</f>
        <v/>
      </c>
      <c r="AP9" s="209" t="str" cm="1">
        <f t="array" ref="AP9">IFERROR(VLOOKUP($A9,PESOS!$A:$AZ,COLUMN(AP:AP),FALSE),"")</f>
        <v/>
      </c>
      <c r="AQ9" s="210"/>
      <c r="AR9" s="209" t="str" cm="1">
        <f t="array" ref="AR9">IFERROR(VLOOKUP($A9,PESOS!$A:$AZ,COLUMN(AR:AR),FALSE),"")</f>
        <v/>
      </c>
      <c r="AS9" s="210"/>
      <c r="AT9" s="209" t="str" cm="1">
        <f t="array" ref="AT9">IFERROR(VLOOKUP($A9,PESOS!$A:$AZ,COLUMN(AT:AT),FALSE),"")</f>
        <v/>
      </c>
      <c r="AU9" s="210"/>
      <c r="AV9" s="209" t="str" cm="1">
        <f t="array" ref="AV9">IFERROR(VLOOKUP($A9,PESOS!$A:$AZ,COLUMN(AV:AV),FALSE),"")</f>
        <v/>
      </c>
      <c r="AW9" s="210"/>
      <c r="AX9" s="209" t="str" cm="1">
        <f t="array" ref="AX9">IFERROR(VLOOKUP($A9,PESOS!$A:$AZ,COLUMN(AX:AX),FALSE),"")</f>
        <v/>
      </c>
      <c r="AY9" s="210"/>
      <c r="AZ9" s="209" t="str" cm="1">
        <f t="array" ref="AZ9">IFERROR(VLOOKUP($A9,PESOS!$A:$AZ,COLUMN(AZ:AZ),FALSE),"")</f>
        <v/>
      </c>
      <c r="BA9" s="210"/>
      <c r="BB9" s="22" t="str" cm="1">
        <f t="array" ref="BB9">IFERROR(VLOOKUP($A9,PESOS!$A:$AZ,COLUMN(BB:BB),FALSE),"")</f>
        <v/>
      </c>
      <c r="BC9" s="209" t="str" cm="1">
        <f t="array" ref="BC9">IFERROR(VLOOKUP($A9,PESOS!$A:$AZ,COLUMN(BC:BC),FALSE),"")</f>
        <v/>
      </c>
      <c r="BD9" s="210"/>
      <c r="BE9" s="209" t="str" cm="1">
        <f t="array" ref="BE9">IFERROR(VLOOKUP($A9,PESOS!$A:$AZ,COLUMN(BE:BE),FALSE),"")</f>
        <v/>
      </c>
      <c r="BF9" s="210"/>
      <c r="BG9" s="209" t="str" cm="1">
        <f t="array" ref="BG9">IFERROR(VLOOKUP($A9,PESOS!$A:$AZ,COLUMN(BG:BG),FALSE),"")</f>
        <v/>
      </c>
      <c r="BH9" s="210"/>
      <c r="BI9" s="209" t="str" cm="1">
        <f t="array" ref="BI9">IFERROR(VLOOKUP($A9,PESOS!$A:$AZ,COLUMN(BI:BI),FALSE),"")</f>
        <v/>
      </c>
      <c r="BJ9" s="210"/>
      <c r="BK9" s="209" t="str" cm="1">
        <f t="array" ref="BK9">IFERROR(VLOOKUP($A9,PESOS!$A:$AZ,COLUMN(BK:BK),FALSE),"")</f>
        <v/>
      </c>
      <c r="BL9" s="210"/>
      <c r="BM9" s="209" t="str" cm="1">
        <f t="array" ref="BM9">IFERROR(VLOOKUP($A9,PESOS!$A:$AZ,COLUMN(BM:BM),FALSE),"")</f>
        <v/>
      </c>
      <c r="BN9" s="210"/>
      <c r="BO9" s="22" t="str" cm="1">
        <f t="array" ref="BO9">IFERROR(VLOOKUP($A9,PESOS!$A:$AZ,COLUMN(BO:BO),FALSE),"")</f>
        <v/>
      </c>
      <c r="BP9" s="209" t="str" cm="1">
        <f t="array" ref="BP9">IFERROR(VLOOKUP($A9,PESOS!$A:$AZ,COLUMN(BP:BP),FALSE),"")</f>
        <v/>
      </c>
      <c r="BQ9" s="210"/>
      <c r="BR9" s="209" t="str" cm="1">
        <f t="array" ref="BR9">IFERROR(VLOOKUP($A9,PESOS!$A:$AZ,COLUMN(BR:BR),FALSE),"")</f>
        <v/>
      </c>
      <c r="BS9" s="210"/>
      <c r="BT9" s="209" t="str" cm="1">
        <f t="array" ref="BT9">IFERROR(VLOOKUP($A9,PESOS!$A:$AZ,COLUMN(BT:BT),FALSE),"")</f>
        <v/>
      </c>
      <c r="BU9" s="210"/>
      <c r="BV9" s="209" t="str" cm="1">
        <f t="array" ref="BV9">IFERROR(VLOOKUP($A9,PESOS!$A:$AZ,COLUMN(BV:BV),FALSE),"")</f>
        <v/>
      </c>
      <c r="BW9" s="210"/>
      <c r="BX9" s="209" t="str" cm="1">
        <f t="array" ref="BX9">IFERROR(VLOOKUP($A9,PESOS!$A:$AZ,COLUMN(BX:BX),FALSE),"")</f>
        <v/>
      </c>
      <c r="BY9" s="210"/>
      <c r="BZ9" s="106" t="str" cm="1">
        <f t="array" ref="BZ9">IFERROR(VLOOKUP($A9,PESOS!$A:$AZ,COLUMN(BZ:BZ),FALSE),"")</f>
        <v/>
      </c>
      <c r="CA9" s="107"/>
      <c r="CB9" s="61">
        <f t="shared" si="0"/>
        <v>0</v>
      </c>
      <c r="CC9" s="9"/>
      <c r="CD9" s="214"/>
    </row>
    <row r="10" spans="1:82" x14ac:dyDescent="0.25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83" t="str" cm="1">
        <f t="array" ref="C10">IFERROR(VLOOKUP($A10,PESOS!$A:$AZ,COLUMN(C:C),FALSE),"")</f>
        <v/>
      </c>
      <c r="D10" s="184"/>
      <c r="E10" s="183" t="str" cm="1">
        <f t="array" ref="E10">IFERROR(VLOOKUP($A10,PESOS!$A:$AZ,COLUMN(E:E),FALSE),"")</f>
        <v/>
      </c>
      <c r="F10" s="184"/>
      <c r="G10" s="183" t="str" cm="1">
        <f t="array" ref="G10">IFERROR(VLOOKUP($A10,PESOS!$A:$AZ,COLUMN(G:G),FALSE),"")</f>
        <v/>
      </c>
      <c r="H10" s="184"/>
      <c r="I10" s="183" t="str" cm="1">
        <f t="array" ref="I10">IFERROR(VLOOKUP($A10,PESOS!$A:$AZ,COLUMN(I:I),FALSE),"")</f>
        <v/>
      </c>
      <c r="J10" s="184"/>
      <c r="K10" s="183" t="str" cm="1">
        <f t="array" ref="K10">IFERROR(VLOOKUP($A10,PESOS!$A:$AZ,COLUMN(K:K),FALSE),"")</f>
        <v/>
      </c>
      <c r="L10" s="184"/>
      <c r="M10" s="183" t="str" cm="1">
        <f t="array" ref="M10">IFERROR(VLOOKUP($A10,PESOS!$A:$AZ,COLUMN(M:M),FALSE),"")</f>
        <v/>
      </c>
      <c r="N10" s="184"/>
      <c r="O10" s="22" t="str" cm="1">
        <f t="array" ref="O10">IFERROR(VLOOKUP($A10,PESOS!$A:$AZ,COLUMN(O:O),FALSE),"")</f>
        <v/>
      </c>
      <c r="P10" s="183" t="str" cm="1">
        <f t="array" ref="P10">IFERROR(VLOOKUP($A10,PESOS!$A:$AZ,COLUMN(P:P),FALSE),"")</f>
        <v/>
      </c>
      <c r="Q10" s="184"/>
      <c r="R10" s="183" t="str" cm="1">
        <f t="array" ref="R10">IFERROR(VLOOKUP($A10,PESOS!$A:$AZ,COLUMN(R:R),FALSE),"")</f>
        <v/>
      </c>
      <c r="S10" s="184"/>
      <c r="T10" s="183" t="str" cm="1">
        <f t="array" ref="T10">IFERROR(VLOOKUP($A10,PESOS!$A:$AZ,COLUMN(T:T),FALSE),"")</f>
        <v/>
      </c>
      <c r="U10" s="184"/>
      <c r="V10" s="183" t="str" cm="1">
        <f t="array" ref="V10">IFERROR(VLOOKUP($A10,PESOS!$A:$AZ,COLUMN(V:V),FALSE),"")</f>
        <v/>
      </c>
      <c r="W10" s="184"/>
      <c r="X10" s="183" t="str" cm="1">
        <f t="array" ref="X10">IFERROR(VLOOKUP($A10,PESOS!$A:$AZ,COLUMN(X:X),FALSE),"")</f>
        <v/>
      </c>
      <c r="Y10" s="184"/>
      <c r="Z10" s="183" t="str" cm="1">
        <f t="array" ref="Z10">IFERROR(VLOOKUP($A10,PESOS!$A:$AZ,COLUMN(Z:Z),FALSE),"")</f>
        <v/>
      </c>
      <c r="AA10" s="184"/>
      <c r="AB10" s="22" t="str" cm="1">
        <f t="array" ref="AB10">IFERROR(VLOOKUP($A10,PESOS!$A:$AZ,COLUMN(AB:AB),FALSE),"")</f>
        <v/>
      </c>
      <c r="AC10" s="183" t="str" cm="1">
        <f t="array" ref="AC10">IFERROR(VLOOKUP($A10,PESOS!$A:$AZ,COLUMN(AC:AC),FALSE),"")</f>
        <v/>
      </c>
      <c r="AD10" s="184"/>
      <c r="AE10" s="183" t="str" cm="1">
        <f t="array" ref="AE10">IFERROR(VLOOKUP($A10,PESOS!$A:$AZ,COLUMN(AE:AE),FALSE),"")</f>
        <v/>
      </c>
      <c r="AF10" s="184"/>
      <c r="AG10" s="183" t="str" cm="1">
        <f t="array" ref="AG10">IFERROR(VLOOKUP($A10,PESOS!$A:$AZ,COLUMN(AG:AG),FALSE),"")</f>
        <v/>
      </c>
      <c r="AH10" s="184"/>
      <c r="AI10" s="183" t="str" cm="1">
        <f t="array" ref="AI10">IFERROR(VLOOKUP($A10,PESOS!$A:$AZ,COLUMN(AI:AI),FALSE),"")</f>
        <v/>
      </c>
      <c r="AJ10" s="184"/>
      <c r="AK10" s="183" t="str" cm="1">
        <f t="array" ref="AK10">IFERROR(VLOOKUP($A10,PESOS!$A:$AZ,COLUMN(AK:AK),FALSE),"")</f>
        <v/>
      </c>
      <c r="AL10" s="184"/>
      <c r="AM10" s="183" t="str" cm="1">
        <f t="array" ref="AM10">IFERROR(VLOOKUP($A10,PESOS!$A:$AZ,COLUMN(AM:AM),FALSE),"")</f>
        <v/>
      </c>
      <c r="AN10" s="184"/>
      <c r="AO10" s="22" t="str" cm="1">
        <f t="array" ref="AO10">IFERROR(VLOOKUP($A10,PESOS!$A:$AZ,COLUMN(AO:AO),FALSE),"")</f>
        <v/>
      </c>
      <c r="AP10" s="183" t="str" cm="1">
        <f t="array" ref="AP10">IFERROR(VLOOKUP($A10,PESOS!$A:$AZ,COLUMN(AP:AP),FALSE),"")</f>
        <v/>
      </c>
      <c r="AQ10" s="184"/>
      <c r="AR10" s="183" t="str" cm="1">
        <f t="array" ref="AR10">IFERROR(VLOOKUP($A10,PESOS!$A:$AZ,COLUMN(AR:AR),FALSE),"")</f>
        <v/>
      </c>
      <c r="AS10" s="184"/>
      <c r="AT10" s="183" t="str" cm="1">
        <f t="array" ref="AT10">IFERROR(VLOOKUP($A10,PESOS!$A:$AZ,COLUMN(AT:AT),FALSE),"")</f>
        <v/>
      </c>
      <c r="AU10" s="184"/>
      <c r="AV10" s="183" t="str" cm="1">
        <f t="array" ref="AV10">IFERROR(VLOOKUP($A10,PESOS!$A:$AZ,COLUMN(AV:AV),FALSE),"")</f>
        <v/>
      </c>
      <c r="AW10" s="184"/>
      <c r="AX10" s="183" t="str" cm="1">
        <f t="array" ref="AX10">IFERROR(VLOOKUP($A10,PESOS!$A:$AZ,COLUMN(AX:AX),FALSE),"")</f>
        <v/>
      </c>
      <c r="AY10" s="184"/>
      <c r="AZ10" s="183" t="str" cm="1">
        <f t="array" ref="AZ10">IFERROR(VLOOKUP($A10,PESOS!$A:$AZ,COLUMN(AZ:AZ),FALSE),"")</f>
        <v/>
      </c>
      <c r="BA10" s="184"/>
      <c r="BB10" s="22" t="str" cm="1">
        <f t="array" ref="BB10">IFERROR(VLOOKUP($A10,PESOS!$A:$AZ,COLUMN(BB:BB),FALSE),"")</f>
        <v/>
      </c>
      <c r="BC10" s="183" t="str" cm="1">
        <f t="array" ref="BC10">IFERROR(VLOOKUP($A10,PESOS!$A:$AZ,COLUMN(BC:BC),FALSE),"")</f>
        <v/>
      </c>
      <c r="BD10" s="184"/>
      <c r="BE10" s="183" t="str" cm="1">
        <f t="array" ref="BE10">IFERROR(VLOOKUP($A10,PESOS!$A:$AZ,COLUMN(BE:BE),FALSE),"")</f>
        <v/>
      </c>
      <c r="BF10" s="184"/>
      <c r="BG10" s="183" t="str" cm="1">
        <f t="array" ref="BG10">IFERROR(VLOOKUP($A10,PESOS!$A:$AZ,COLUMN(BG:BG),FALSE),"")</f>
        <v/>
      </c>
      <c r="BH10" s="184"/>
      <c r="BI10" s="183" t="str" cm="1">
        <f t="array" ref="BI10">IFERROR(VLOOKUP($A10,PESOS!$A:$AZ,COLUMN(BI:BI),FALSE),"")</f>
        <v/>
      </c>
      <c r="BJ10" s="184"/>
      <c r="BK10" s="183" t="str" cm="1">
        <f t="array" ref="BK10">IFERROR(VLOOKUP($A10,PESOS!$A:$AZ,COLUMN(BK:BK),FALSE),"")</f>
        <v/>
      </c>
      <c r="BL10" s="184"/>
      <c r="BM10" s="183" t="str" cm="1">
        <f t="array" ref="BM10">IFERROR(VLOOKUP($A10,PESOS!$A:$AZ,COLUMN(BM:BM),FALSE),"")</f>
        <v/>
      </c>
      <c r="BN10" s="184"/>
      <c r="BO10" s="22" t="str" cm="1">
        <f t="array" ref="BO10">IFERROR(VLOOKUP($A10,PESOS!$A:$AZ,COLUMN(BO:BO),FALSE),"")</f>
        <v/>
      </c>
      <c r="BP10" s="183" t="str" cm="1">
        <f t="array" ref="BP10">IFERROR(VLOOKUP($A10,PESOS!$A:$AZ,COLUMN(BP:BP),FALSE),"")</f>
        <v/>
      </c>
      <c r="BQ10" s="184"/>
      <c r="BR10" s="183" t="str" cm="1">
        <f t="array" ref="BR10">IFERROR(VLOOKUP($A10,PESOS!$A:$AZ,COLUMN(BR:BR),FALSE),"")</f>
        <v/>
      </c>
      <c r="BS10" s="184"/>
      <c r="BT10" s="183" t="str" cm="1">
        <f t="array" ref="BT10">IFERROR(VLOOKUP($A10,PESOS!$A:$AZ,COLUMN(BT:BT),FALSE),"")</f>
        <v/>
      </c>
      <c r="BU10" s="184"/>
      <c r="BV10" s="183" t="str" cm="1">
        <f t="array" ref="BV10">IFERROR(VLOOKUP($A10,PESOS!$A:$AZ,COLUMN(BV:BV),FALSE),"")</f>
        <v/>
      </c>
      <c r="BW10" s="184"/>
      <c r="BX10" s="183" t="str" cm="1">
        <f t="array" ref="BX10">IFERROR(VLOOKUP($A10,PESOS!$A:$AZ,COLUMN(BX:BX),FALSE),"")</f>
        <v/>
      </c>
      <c r="BY10" s="184"/>
      <c r="BZ10" s="108" t="str" cm="1">
        <f t="array" ref="BZ10">IFERROR(VLOOKUP($A10,PESOS!$A:$AZ,COLUMN(BZ:BZ),FALSE),"")</f>
        <v/>
      </c>
      <c r="CA10" s="107"/>
      <c r="CB10" s="61">
        <f t="shared" si="0"/>
        <v>0</v>
      </c>
      <c r="CC10" s="8"/>
      <c r="CD10" s="214"/>
    </row>
    <row r="11" spans="1:82" ht="15.75" thickBot="1" x14ac:dyDescent="0.3">
      <c r="C11" s="209"/>
      <c r="D11" s="210"/>
    </row>
    <row r="12" spans="1:82" x14ac:dyDescent="0.25">
      <c r="A12" s="26" t="s">
        <v>58</v>
      </c>
      <c r="B12" s="69" t="s">
        <v>59</v>
      </c>
      <c r="C12" s="249">
        <f t="shared" ref="C12" si="1">SUM(C5:C10)</f>
        <v>5</v>
      </c>
      <c r="D12" s="250"/>
      <c r="E12" s="249">
        <f t="shared" ref="E12" si="2">SUM(E5:E10)</f>
        <v>0</v>
      </c>
      <c r="F12" s="250"/>
      <c r="G12" s="249">
        <f t="shared" ref="G12" si="3">SUM(G5:G10)</f>
        <v>5</v>
      </c>
      <c r="H12" s="250"/>
      <c r="I12" s="249">
        <f t="shared" ref="I12" si="4">SUM(I5:I10)</f>
        <v>0</v>
      </c>
      <c r="J12" s="250"/>
      <c r="K12" s="249">
        <f t="shared" ref="K12" si="5">SUM(K5:K10)</f>
        <v>5</v>
      </c>
      <c r="L12" s="250"/>
      <c r="M12" s="249">
        <f t="shared" ref="M12" si="6">SUM(M5:M10)</f>
        <v>0</v>
      </c>
      <c r="N12" s="250"/>
      <c r="O12" s="69" t="s">
        <v>59</v>
      </c>
      <c r="P12" s="249">
        <f t="shared" ref="P12:Z12" si="7">SUM(P5:P10)</f>
        <v>5</v>
      </c>
      <c r="Q12" s="250"/>
      <c r="R12" s="249">
        <f t="shared" si="7"/>
        <v>0</v>
      </c>
      <c r="S12" s="250"/>
      <c r="T12" s="249">
        <f t="shared" si="7"/>
        <v>20</v>
      </c>
      <c r="U12" s="250"/>
      <c r="V12" s="249">
        <f t="shared" si="7"/>
        <v>0</v>
      </c>
      <c r="W12" s="250"/>
      <c r="X12" s="249">
        <f t="shared" si="7"/>
        <v>5</v>
      </c>
      <c r="Y12" s="250"/>
      <c r="Z12" s="249">
        <f t="shared" si="7"/>
        <v>0</v>
      </c>
      <c r="AA12" s="250"/>
      <c r="AB12" s="69" t="s">
        <v>59</v>
      </c>
      <c r="AC12" s="249">
        <f t="shared" ref="AC12:AM12" si="8">SUM(AC5:AC10)</f>
        <v>5</v>
      </c>
      <c r="AD12" s="250"/>
      <c r="AE12" s="249">
        <f t="shared" si="8"/>
        <v>0</v>
      </c>
      <c r="AF12" s="250"/>
      <c r="AG12" s="249">
        <f t="shared" si="8"/>
        <v>5</v>
      </c>
      <c r="AH12" s="250"/>
      <c r="AI12" s="249">
        <f t="shared" si="8"/>
        <v>0</v>
      </c>
      <c r="AJ12" s="250"/>
      <c r="AK12" s="249">
        <f t="shared" si="8"/>
        <v>5</v>
      </c>
      <c r="AL12" s="250"/>
      <c r="AM12" s="249">
        <f t="shared" si="8"/>
        <v>0</v>
      </c>
      <c r="AN12" s="250"/>
      <c r="AO12" s="69" t="s">
        <v>59</v>
      </c>
      <c r="AP12" s="249">
        <f t="shared" ref="AP12:AZ12" si="9">SUM(AP5:AP10)</f>
        <v>5</v>
      </c>
      <c r="AQ12" s="250"/>
      <c r="AR12" s="249">
        <f t="shared" si="9"/>
        <v>5</v>
      </c>
      <c r="AS12" s="250"/>
      <c r="AT12" s="249">
        <f t="shared" si="9"/>
        <v>10</v>
      </c>
      <c r="AU12" s="250"/>
      <c r="AV12" s="249">
        <f t="shared" si="9"/>
        <v>0</v>
      </c>
      <c r="AW12" s="250"/>
      <c r="AX12" s="249">
        <f t="shared" si="9"/>
        <v>5</v>
      </c>
      <c r="AY12" s="250"/>
      <c r="AZ12" s="249">
        <f t="shared" si="9"/>
        <v>0</v>
      </c>
      <c r="BA12" s="250"/>
      <c r="BB12" s="69" t="s">
        <v>59</v>
      </c>
      <c r="BC12" s="249">
        <f t="shared" ref="BC12:BM12" si="10">SUM(BC5:BC10)</f>
        <v>0</v>
      </c>
      <c r="BD12" s="250"/>
      <c r="BE12" s="249">
        <f t="shared" si="10"/>
        <v>10</v>
      </c>
      <c r="BF12" s="250"/>
      <c r="BG12" s="249">
        <f t="shared" si="10"/>
        <v>5</v>
      </c>
      <c r="BH12" s="250"/>
      <c r="BI12" s="249">
        <f t="shared" si="10"/>
        <v>0</v>
      </c>
      <c r="BJ12" s="250"/>
      <c r="BK12" s="249">
        <f t="shared" si="10"/>
        <v>0</v>
      </c>
      <c r="BL12" s="250"/>
      <c r="BM12" s="249">
        <f t="shared" si="10"/>
        <v>0</v>
      </c>
      <c r="BN12" s="250"/>
      <c r="BO12" s="69" t="s">
        <v>59</v>
      </c>
      <c r="BP12" s="249">
        <f t="shared" ref="BP12:BZ12" si="11">SUM(BP5:BP10)</f>
        <v>0</v>
      </c>
      <c r="BQ12" s="250"/>
      <c r="BR12" s="249">
        <f t="shared" si="11"/>
        <v>0</v>
      </c>
      <c r="BS12" s="250"/>
      <c r="BT12" s="249">
        <f t="shared" si="11"/>
        <v>0</v>
      </c>
      <c r="BU12" s="250"/>
      <c r="BV12" s="249">
        <f t="shared" si="11"/>
        <v>0</v>
      </c>
      <c r="BW12" s="250"/>
      <c r="BX12" s="249">
        <f t="shared" si="11"/>
        <v>0</v>
      </c>
      <c r="BY12" s="250"/>
      <c r="BZ12" s="249">
        <f t="shared" si="11"/>
        <v>0</v>
      </c>
      <c r="CA12" s="250"/>
      <c r="CB12" s="207">
        <f t="shared" ref="CB12:CB17" si="12">SUM(B12:BZ12)</f>
        <v>100</v>
      </c>
      <c r="CC12" s="207"/>
      <c r="CD12" s="207"/>
    </row>
    <row r="13" spans="1:82" ht="15.75" thickBot="1" x14ac:dyDescent="0.3">
      <c r="A13" s="26" t="s">
        <v>76</v>
      </c>
      <c r="B13" s="70" t="s">
        <v>59</v>
      </c>
      <c r="C13" s="247">
        <f>IFERROR(C12/$CD$5,)</f>
        <v>0.05</v>
      </c>
      <c r="D13" s="248"/>
      <c r="E13" s="247">
        <f t="shared" ref="E13" si="13">IFERROR(E12/$CD$5,)</f>
        <v>0</v>
      </c>
      <c r="F13" s="248"/>
      <c r="G13" s="247">
        <f t="shared" ref="G13" si="14">IFERROR(G12/$CD$5,)</f>
        <v>0.05</v>
      </c>
      <c r="H13" s="248"/>
      <c r="I13" s="247">
        <f t="shared" ref="I13" si="15">IFERROR(I12/$CD$5,)</f>
        <v>0</v>
      </c>
      <c r="J13" s="248"/>
      <c r="K13" s="247">
        <f t="shared" ref="K13" si="16">IFERROR(K12/$CD$5,)</f>
        <v>0.05</v>
      </c>
      <c r="L13" s="248"/>
      <c r="M13" s="247">
        <f t="shared" ref="M13" si="17">IFERROR(M12/$CD$5,)</f>
        <v>0</v>
      </c>
      <c r="N13" s="248"/>
      <c r="O13" s="70" t="s">
        <v>59</v>
      </c>
      <c r="P13" s="247">
        <f>IFERROR(P12/$CD$5,)</f>
        <v>0.05</v>
      </c>
      <c r="Q13" s="248"/>
      <c r="R13" s="247">
        <f>IFERROR(R12/$CD$5,)</f>
        <v>0</v>
      </c>
      <c r="S13" s="248"/>
      <c r="T13" s="247">
        <f>IFERROR(T12/$CD$5,)</f>
        <v>0.2</v>
      </c>
      <c r="U13" s="248"/>
      <c r="V13" s="247">
        <f>IFERROR(V12/$CD$5,)</f>
        <v>0</v>
      </c>
      <c r="W13" s="248"/>
      <c r="X13" s="247">
        <f>IFERROR(X12/$CD$5,)</f>
        <v>0.05</v>
      </c>
      <c r="Y13" s="248"/>
      <c r="Z13" s="247">
        <f>IFERROR(Z12/$CD$5,)</f>
        <v>0</v>
      </c>
      <c r="AA13" s="248"/>
      <c r="AB13" s="70" t="s">
        <v>59</v>
      </c>
      <c r="AC13" s="247">
        <f>IFERROR(AC12/$CD$5,)</f>
        <v>0.05</v>
      </c>
      <c r="AD13" s="248"/>
      <c r="AE13" s="247">
        <f>IFERROR(AE12/$CD$5,)</f>
        <v>0</v>
      </c>
      <c r="AF13" s="248"/>
      <c r="AG13" s="247">
        <f>IFERROR(AG12/$CD$5,)</f>
        <v>0.05</v>
      </c>
      <c r="AH13" s="248"/>
      <c r="AI13" s="247">
        <f>IFERROR(AI12/$CD$5,)</f>
        <v>0</v>
      </c>
      <c r="AJ13" s="248"/>
      <c r="AK13" s="247">
        <f>IFERROR(AK12/$CD$5,)</f>
        <v>0.05</v>
      </c>
      <c r="AL13" s="248"/>
      <c r="AM13" s="247">
        <f>IFERROR(AM12/$CD$5,)</f>
        <v>0</v>
      </c>
      <c r="AN13" s="248"/>
      <c r="AO13" s="70" t="s">
        <v>59</v>
      </c>
      <c r="AP13" s="247">
        <f>IFERROR(AP12/$CD$5,)</f>
        <v>0.05</v>
      </c>
      <c r="AQ13" s="248"/>
      <c r="AR13" s="247">
        <f>IFERROR(AR12/$CD$5,)</f>
        <v>0.05</v>
      </c>
      <c r="AS13" s="248"/>
      <c r="AT13" s="247">
        <f>IFERROR(AT12/$CD$5,)</f>
        <v>0.1</v>
      </c>
      <c r="AU13" s="248"/>
      <c r="AV13" s="247">
        <f>IFERROR(AV12/$CD$5,)</f>
        <v>0</v>
      </c>
      <c r="AW13" s="248"/>
      <c r="AX13" s="247">
        <f>IFERROR(AX12/$CD$5,)</f>
        <v>0.05</v>
      </c>
      <c r="AY13" s="248"/>
      <c r="AZ13" s="247">
        <f>IFERROR(AZ12/$CD$5,)</f>
        <v>0</v>
      </c>
      <c r="BA13" s="248"/>
      <c r="BB13" s="70" t="s">
        <v>59</v>
      </c>
      <c r="BC13" s="247">
        <f>IFERROR(BC12/$CD$5,)</f>
        <v>0</v>
      </c>
      <c r="BD13" s="248"/>
      <c r="BE13" s="247">
        <f t="shared" ref="BE13" si="18">IFERROR(BE12/$CD$5,)</f>
        <v>0.1</v>
      </c>
      <c r="BF13" s="248"/>
      <c r="BG13" s="247">
        <f>IFERROR(BG12/$CD$5,)</f>
        <v>0.05</v>
      </c>
      <c r="BH13" s="248"/>
      <c r="BI13" s="247">
        <f t="shared" ref="BI13" si="19">IFERROR(BI12/$CD$5,)</f>
        <v>0</v>
      </c>
      <c r="BJ13" s="248"/>
      <c r="BK13" s="247">
        <f t="shared" ref="BK13" si="20">IFERROR(BK12/$CD$5,)</f>
        <v>0</v>
      </c>
      <c r="BL13" s="248"/>
      <c r="BM13" s="247">
        <f t="shared" ref="BM13" si="21">IFERROR(BM12/$CD$5,)</f>
        <v>0</v>
      </c>
      <c r="BN13" s="248"/>
      <c r="BO13" s="70" t="s">
        <v>59</v>
      </c>
      <c r="BP13" s="247">
        <f>IFERROR(BP12/$CD$5,)</f>
        <v>0</v>
      </c>
      <c r="BQ13" s="248"/>
      <c r="BR13" s="247">
        <f t="shared" ref="BR13" si="22">IFERROR(BR12/$CD$5,)</f>
        <v>0</v>
      </c>
      <c r="BS13" s="248"/>
      <c r="BT13" s="247">
        <f t="shared" ref="BT13" si="23">IFERROR(BT12/$CD$5,)</f>
        <v>0</v>
      </c>
      <c r="BU13" s="248"/>
      <c r="BV13" s="247">
        <f t="shared" ref="BV13" si="24">IFERROR(BV12/$CD$5,)</f>
        <v>0</v>
      </c>
      <c r="BW13" s="248"/>
      <c r="BX13" s="247">
        <f t="shared" ref="BX13" si="25">IFERROR(BX12/$CD$5,)</f>
        <v>0</v>
      </c>
      <c r="BY13" s="248"/>
      <c r="BZ13" s="247">
        <f t="shared" ref="BZ13" si="26">IFERROR(BZ12/$CD$5,)</f>
        <v>0</v>
      </c>
      <c r="CA13" s="248"/>
      <c r="CB13" s="75">
        <f t="shared" si="12"/>
        <v>1.0000000000000002</v>
      </c>
      <c r="CC13" s="76"/>
      <c r="CD13" s="76"/>
    </row>
    <row r="14" spans="1:82" ht="15.75" x14ac:dyDescent="0.25">
      <c r="A14" s="27" t="s">
        <v>61</v>
      </c>
      <c r="B14" s="298">
        <f>SUM(C13:M13)</f>
        <v>0.15000000000000002</v>
      </c>
      <c r="C14" s="298"/>
      <c r="D14" s="298"/>
      <c r="E14" s="298"/>
      <c r="F14" s="298"/>
      <c r="G14" s="298"/>
      <c r="H14" s="298"/>
      <c r="I14" s="298"/>
      <c r="J14" s="298"/>
      <c r="K14" s="298"/>
      <c r="L14" s="298"/>
      <c r="M14" s="298"/>
      <c r="N14" s="93"/>
      <c r="O14" s="298">
        <f t="shared" ref="O14" si="27">SUM(P13:Z13)</f>
        <v>0.3</v>
      </c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93"/>
      <c r="AB14" s="298">
        <f t="shared" ref="AB14" si="28">SUM(AC13:AM13)</f>
        <v>0.15000000000000002</v>
      </c>
      <c r="AC14" s="298"/>
      <c r="AD14" s="298"/>
      <c r="AE14" s="298"/>
      <c r="AF14" s="298"/>
      <c r="AG14" s="298"/>
      <c r="AH14" s="298"/>
      <c r="AI14" s="298"/>
      <c r="AJ14" s="298"/>
      <c r="AK14" s="298"/>
      <c r="AL14" s="298"/>
      <c r="AM14" s="298"/>
      <c r="AN14" s="93"/>
      <c r="AO14" s="298">
        <f t="shared" ref="AO14" si="29">SUM(AP13:AZ13)</f>
        <v>0.25</v>
      </c>
      <c r="AP14" s="298"/>
      <c r="AQ14" s="298"/>
      <c r="AR14" s="298"/>
      <c r="AS14" s="298"/>
      <c r="AT14" s="298"/>
      <c r="AU14" s="298"/>
      <c r="AV14" s="298"/>
      <c r="AW14" s="298"/>
      <c r="AX14" s="298"/>
      <c r="AY14" s="298"/>
      <c r="AZ14" s="298"/>
      <c r="BA14" s="93"/>
      <c r="BB14" s="298">
        <f>SUM(BC13:BM13)</f>
        <v>0.15000000000000002</v>
      </c>
      <c r="BC14" s="298"/>
      <c r="BD14" s="298"/>
      <c r="BE14" s="298"/>
      <c r="BF14" s="298"/>
      <c r="BG14" s="298"/>
      <c r="BH14" s="298"/>
      <c r="BI14" s="298"/>
      <c r="BJ14" s="298"/>
      <c r="BK14" s="298"/>
      <c r="BL14" s="298"/>
      <c r="BM14" s="298"/>
      <c r="BN14" s="93"/>
      <c r="BO14" s="298">
        <f t="shared" ref="BO14" si="30">SUM(BP13:BZ13)</f>
        <v>0</v>
      </c>
      <c r="BP14" s="298"/>
      <c r="BQ14" s="298"/>
      <c r="BR14" s="298"/>
      <c r="BS14" s="298"/>
      <c r="BT14" s="298"/>
      <c r="BU14" s="298"/>
      <c r="BV14" s="298"/>
      <c r="BW14" s="298"/>
      <c r="BX14" s="298"/>
      <c r="BY14" s="298"/>
      <c r="BZ14" s="298"/>
      <c r="CA14" s="93"/>
      <c r="CB14" s="77">
        <f t="shared" si="12"/>
        <v>1</v>
      </c>
      <c r="CC14" s="76"/>
      <c r="CD14" s="76"/>
    </row>
    <row r="15" spans="1:82" x14ac:dyDescent="0.25">
      <c r="A15" s="28" t="s">
        <v>67</v>
      </c>
      <c r="B15" s="67" t="s">
        <v>59</v>
      </c>
      <c r="C15" s="245">
        <f>'1ª EVA'!C12+'2ª EVA-solo'!C12+C12</f>
        <v>20</v>
      </c>
      <c r="D15" s="246"/>
      <c r="E15" s="245">
        <f>'1ª EVA'!E12+'2ª EVA-solo'!E12+E12</f>
        <v>5</v>
      </c>
      <c r="F15" s="246"/>
      <c r="G15" s="245">
        <f>'1ª EVA'!G12+'2ª EVA-solo'!G12+G12</f>
        <v>35</v>
      </c>
      <c r="H15" s="246"/>
      <c r="I15" s="245">
        <f>'1ª EVA'!I12+'2ª EVA-solo'!I12+I12</f>
        <v>5</v>
      </c>
      <c r="J15" s="246"/>
      <c r="K15" s="245">
        <f>'1ª EVA'!K12+'2ª EVA-solo'!K12+K12</f>
        <v>10</v>
      </c>
      <c r="L15" s="246"/>
      <c r="M15" s="245">
        <f>'1ª EVA'!M12+'2ª EVA-solo'!M12+M12</f>
        <v>0</v>
      </c>
      <c r="N15" s="246"/>
      <c r="O15" s="67" t="s">
        <v>59</v>
      </c>
      <c r="P15" s="245">
        <f>'1ª EVA'!P12+'2ª EVA-solo'!P12+P12</f>
        <v>25</v>
      </c>
      <c r="Q15" s="246"/>
      <c r="R15" s="245">
        <f>'1ª EVA'!R12+'2ª EVA-solo'!R12+R12</f>
        <v>20</v>
      </c>
      <c r="S15" s="246"/>
      <c r="T15" s="245">
        <f>'1ª EVA'!T12+'2ª EVA-solo'!T12+T12</f>
        <v>30</v>
      </c>
      <c r="U15" s="246"/>
      <c r="V15" s="245">
        <f>'1ª EVA'!V12+'2ª EVA-solo'!V12+V12</f>
        <v>10</v>
      </c>
      <c r="W15" s="246"/>
      <c r="X15" s="245">
        <f>'1ª EVA'!X12+'2ª EVA-solo'!X12+X12</f>
        <v>10</v>
      </c>
      <c r="Y15" s="246"/>
      <c r="Z15" s="245">
        <f>'1ª EVA'!Z12+'2ª EVA-solo'!Z12+Z12</f>
        <v>0</v>
      </c>
      <c r="AA15" s="246"/>
      <c r="AB15" s="67" t="s">
        <v>59</v>
      </c>
      <c r="AC15" s="245">
        <f>'1ª EVA'!AC12+'2ª EVA-solo'!AC12+AC12</f>
        <v>15</v>
      </c>
      <c r="AD15" s="246"/>
      <c r="AE15" s="245">
        <f>'1ª EVA'!AE12+'2ª EVA-solo'!AE12+AE12</f>
        <v>0</v>
      </c>
      <c r="AF15" s="246"/>
      <c r="AG15" s="245">
        <f>'1ª EVA'!AG12+'2ª EVA-solo'!AG12+AG12</f>
        <v>10</v>
      </c>
      <c r="AH15" s="246"/>
      <c r="AI15" s="245">
        <f>'1ª EVA'!AI12+'2ª EVA-solo'!AI12+AI12</f>
        <v>5</v>
      </c>
      <c r="AJ15" s="246"/>
      <c r="AK15" s="245">
        <f>'1ª EVA'!AK12+'2ª EVA-solo'!AK12+AK12</f>
        <v>10</v>
      </c>
      <c r="AL15" s="246"/>
      <c r="AM15" s="245">
        <f>'1ª EVA'!AM12+'2ª EVA-solo'!AM12+AM12</f>
        <v>0</v>
      </c>
      <c r="AN15" s="246"/>
      <c r="AO15" s="67" t="s">
        <v>59</v>
      </c>
      <c r="AP15" s="245">
        <f>'1ª EVA'!AP12+'2ª EVA-solo'!AP12+AP12</f>
        <v>15</v>
      </c>
      <c r="AQ15" s="246"/>
      <c r="AR15" s="245">
        <f>'1ª EVA'!AR12+'2ª EVA-solo'!AR12+AR12</f>
        <v>15</v>
      </c>
      <c r="AS15" s="246"/>
      <c r="AT15" s="245">
        <f>'1ª EVA'!AT12+'2ª EVA-solo'!AT12+AT12</f>
        <v>10</v>
      </c>
      <c r="AU15" s="246"/>
      <c r="AV15" s="245">
        <f>'1ª EVA'!AV12+'2ª EVA-solo'!AV12+AV12</f>
        <v>5</v>
      </c>
      <c r="AW15" s="246"/>
      <c r="AX15" s="245">
        <f>'1ª EVA'!AX12+'2ª EVA-solo'!AX12+AX12</f>
        <v>5</v>
      </c>
      <c r="AY15" s="246"/>
      <c r="AZ15" s="245">
        <f>'1ª EVA'!AZ12+'2ª EVA-solo'!AZ12+AZ12</f>
        <v>0</v>
      </c>
      <c r="BA15" s="246"/>
      <c r="BB15" s="67" t="s">
        <v>59</v>
      </c>
      <c r="BC15" s="245">
        <f>'1ª EVA'!BC12+'2ª EVA-solo'!BC12+BC12</f>
        <v>5</v>
      </c>
      <c r="BD15" s="246"/>
      <c r="BE15" s="245">
        <f>'1ª EVA'!BE12+'2ª EVA-solo'!BE12+BE12</f>
        <v>10</v>
      </c>
      <c r="BF15" s="246"/>
      <c r="BG15" s="245">
        <f>'1ª EVA'!BG12+'2ª EVA-solo'!BG12+BG12</f>
        <v>5</v>
      </c>
      <c r="BH15" s="246"/>
      <c r="BI15" s="245">
        <f>'1ª EVA'!BI12+'2ª EVA-solo'!BI12+BI12</f>
        <v>15</v>
      </c>
      <c r="BJ15" s="246"/>
      <c r="BK15" s="245">
        <f>'1ª EVA'!BK12+'2ª EVA-solo'!BK12+BK12</f>
        <v>0</v>
      </c>
      <c r="BL15" s="246"/>
      <c r="BM15" s="245">
        <f>'1ª EVA'!BM12+'2ª EVA-solo'!BM12+BM12</f>
        <v>0</v>
      </c>
      <c r="BN15" s="246"/>
      <c r="BO15" s="67" t="s">
        <v>59</v>
      </c>
      <c r="BP15" s="245">
        <f>'1ª EVA'!BP12+'2ª EVA-solo'!BP12+BP12</f>
        <v>5</v>
      </c>
      <c r="BQ15" s="246"/>
      <c r="BR15" s="245">
        <f>'1ª EVA'!BR12+'2ª EVA-solo'!BR12+BR12</f>
        <v>0</v>
      </c>
      <c r="BS15" s="246"/>
      <c r="BT15" s="245">
        <f>'1ª EVA'!BT12+'2ª EVA-solo'!BT12+BT12</f>
        <v>0</v>
      </c>
      <c r="BU15" s="246"/>
      <c r="BV15" s="245">
        <f>'1ª EVA'!BV12+'2ª EVA-solo'!BV12+BV12</f>
        <v>0</v>
      </c>
      <c r="BW15" s="246"/>
      <c r="BX15" s="245">
        <f>'1ª EVA'!BX12+'2ª EVA-solo'!BX12+BX12</f>
        <v>0</v>
      </c>
      <c r="BY15" s="246"/>
      <c r="BZ15" s="245">
        <f>'1ª EVA'!BZ12+'2ª EVA-solo'!BZ12+BZ12</f>
        <v>0</v>
      </c>
      <c r="CA15" s="246"/>
      <c r="CB15" s="190">
        <f t="shared" si="12"/>
        <v>300</v>
      </c>
      <c r="CC15" s="190"/>
      <c r="CD15" s="190"/>
    </row>
    <row r="16" spans="1:82" x14ac:dyDescent="0.25">
      <c r="A16" s="28" t="s">
        <v>68</v>
      </c>
      <c r="B16" s="68" t="s">
        <v>59</v>
      </c>
      <c r="C16" s="240">
        <f>IFERROR(C15/$CB$15,)</f>
        <v>6.6666666666666666E-2</v>
      </c>
      <c r="D16" s="241"/>
      <c r="E16" s="240">
        <f t="shared" ref="E16" si="31">IFERROR(E15/$CB$15,)</f>
        <v>1.6666666666666666E-2</v>
      </c>
      <c r="F16" s="241"/>
      <c r="G16" s="240">
        <f t="shared" ref="G16" si="32">IFERROR(G15/$CB$15,)</f>
        <v>0.11666666666666667</v>
      </c>
      <c r="H16" s="241"/>
      <c r="I16" s="240">
        <f t="shared" ref="I16" si="33">IFERROR(I15/$CB$15,)</f>
        <v>1.6666666666666666E-2</v>
      </c>
      <c r="J16" s="241"/>
      <c r="K16" s="240">
        <f t="shared" ref="K16" si="34">IFERROR(K15/$CB$15,)</f>
        <v>3.3333333333333333E-2</v>
      </c>
      <c r="L16" s="241"/>
      <c r="M16" s="240">
        <f t="shared" ref="M16" si="35">IFERROR(M15/$CB$15,)</f>
        <v>0</v>
      </c>
      <c r="N16" s="241"/>
      <c r="O16" s="68" t="s">
        <v>59</v>
      </c>
      <c r="P16" s="240">
        <f>IFERROR(P15/$CB$15,)</f>
        <v>8.3333333333333329E-2</v>
      </c>
      <c r="Q16" s="241"/>
      <c r="R16" s="240">
        <f>IFERROR(R15/$CB$15,)</f>
        <v>6.6666666666666666E-2</v>
      </c>
      <c r="S16" s="241"/>
      <c r="T16" s="240">
        <f>IFERROR(T15/$CB$15,)</f>
        <v>0.1</v>
      </c>
      <c r="U16" s="241"/>
      <c r="V16" s="240">
        <f>IFERROR(V15/$CB$15,)</f>
        <v>3.3333333333333333E-2</v>
      </c>
      <c r="W16" s="241"/>
      <c r="X16" s="240">
        <f>IFERROR(X15/$CB$15,)</f>
        <v>3.3333333333333333E-2</v>
      </c>
      <c r="Y16" s="241"/>
      <c r="Z16" s="240">
        <f>IFERROR(Z15/$CB$15,)</f>
        <v>0</v>
      </c>
      <c r="AA16" s="241"/>
      <c r="AB16" s="68" t="s">
        <v>59</v>
      </c>
      <c r="AC16" s="240">
        <f>IFERROR(AC15/$CB$15,)</f>
        <v>0.05</v>
      </c>
      <c r="AD16" s="241"/>
      <c r="AE16" s="240">
        <f>IFERROR(AE15/$CB$15,)</f>
        <v>0</v>
      </c>
      <c r="AF16" s="241"/>
      <c r="AG16" s="240">
        <f>IFERROR(AG15/$CB$15,)</f>
        <v>3.3333333333333333E-2</v>
      </c>
      <c r="AH16" s="241"/>
      <c r="AI16" s="240">
        <f>IFERROR(AI15/$CB$15,)</f>
        <v>1.6666666666666666E-2</v>
      </c>
      <c r="AJ16" s="241"/>
      <c r="AK16" s="240">
        <f>IFERROR(AK15/$CB$15,)</f>
        <v>3.3333333333333333E-2</v>
      </c>
      <c r="AL16" s="241"/>
      <c r="AM16" s="240">
        <f>IFERROR(AM15/$CB$15,)</f>
        <v>0</v>
      </c>
      <c r="AN16" s="241"/>
      <c r="AO16" s="68" t="s">
        <v>59</v>
      </c>
      <c r="AP16" s="240">
        <f>IFERROR(AP15/$CB$15,)</f>
        <v>0.05</v>
      </c>
      <c r="AQ16" s="241"/>
      <c r="AR16" s="240">
        <f>IFERROR(AR15/$CB$15,)</f>
        <v>0.05</v>
      </c>
      <c r="AS16" s="241"/>
      <c r="AT16" s="240">
        <f>IFERROR(AT15/$CB$15,)</f>
        <v>3.3333333333333333E-2</v>
      </c>
      <c r="AU16" s="241"/>
      <c r="AV16" s="240">
        <f>IFERROR(AV15/$CB$15,)</f>
        <v>1.6666666666666666E-2</v>
      </c>
      <c r="AW16" s="241"/>
      <c r="AX16" s="240">
        <f>IFERROR(AX15/$CB$15,)</f>
        <v>1.6666666666666666E-2</v>
      </c>
      <c r="AY16" s="241"/>
      <c r="AZ16" s="240">
        <f>IFERROR(AZ15/$CB$15,)</f>
        <v>0</v>
      </c>
      <c r="BA16" s="241"/>
      <c r="BB16" s="68" t="s">
        <v>59</v>
      </c>
      <c r="BC16" s="240">
        <f>IFERROR(BC15/$CB$15,)</f>
        <v>1.6666666666666666E-2</v>
      </c>
      <c r="BD16" s="241"/>
      <c r="BE16" s="240">
        <f t="shared" ref="BE16" si="36">IFERROR(BE15/$CB$15,)</f>
        <v>3.3333333333333333E-2</v>
      </c>
      <c r="BF16" s="241"/>
      <c r="BG16" s="240">
        <f>IFERROR(BG15/$CB$15,)</f>
        <v>1.6666666666666666E-2</v>
      </c>
      <c r="BH16" s="241"/>
      <c r="BI16" s="240">
        <f t="shared" ref="BI16" si="37">IFERROR(BI15/$CB$15,)</f>
        <v>0.05</v>
      </c>
      <c r="BJ16" s="241"/>
      <c r="BK16" s="240">
        <f t="shared" ref="BK16" si="38">IFERROR(BK15/$CB$15,)</f>
        <v>0</v>
      </c>
      <c r="BL16" s="241"/>
      <c r="BM16" s="240">
        <f t="shared" ref="BM16" si="39">IFERROR(BM15/$CB$15,)</f>
        <v>0</v>
      </c>
      <c r="BN16" s="241"/>
      <c r="BO16" s="68" t="s">
        <v>59</v>
      </c>
      <c r="BP16" s="240">
        <f>IFERROR(BP15/$CB$15,)</f>
        <v>1.6666666666666666E-2</v>
      </c>
      <c r="BQ16" s="241"/>
      <c r="BR16" s="240">
        <f t="shared" ref="BR16" si="40">IFERROR(BR15/$CB$15,)</f>
        <v>0</v>
      </c>
      <c r="BS16" s="241"/>
      <c r="BT16" s="240">
        <f t="shared" ref="BT16" si="41">IFERROR(BT15/$CB$15,)</f>
        <v>0</v>
      </c>
      <c r="BU16" s="241"/>
      <c r="BV16" s="240">
        <f t="shared" ref="BV16" si="42">IFERROR(BV15/$CB$15,)</f>
        <v>0</v>
      </c>
      <c r="BW16" s="241"/>
      <c r="BX16" s="240">
        <f t="shared" ref="BX16" si="43">IFERROR(BX15/$CB$15,)</f>
        <v>0</v>
      </c>
      <c r="BY16" s="241"/>
      <c r="BZ16" s="240">
        <f t="shared" ref="BZ16" si="44">IFERROR(BZ15/$CB$15,)</f>
        <v>0</v>
      </c>
      <c r="CA16" s="241"/>
      <c r="CB16" s="78">
        <f t="shared" si="12"/>
        <v>1.0000000000000004</v>
      </c>
      <c r="CC16" s="76"/>
      <c r="CD16" s="76"/>
    </row>
    <row r="17" spans="1:82" ht="16.5" thickBot="1" x14ac:dyDescent="0.3">
      <c r="A17" s="32" t="s">
        <v>77</v>
      </c>
      <c r="B17" s="242">
        <f>SUM(C16:M16)</f>
        <v>0.25</v>
      </c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4"/>
      <c r="O17" s="242">
        <f>SUM(P16:Z16)</f>
        <v>0.31666666666666665</v>
      </c>
      <c r="P17" s="243"/>
      <c r="Q17" s="243"/>
      <c r="R17" s="243"/>
      <c r="S17" s="243"/>
      <c r="T17" s="243"/>
      <c r="U17" s="243"/>
      <c r="V17" s="243"/>
      <c r="W17" s="243"/>
      <c r="X17" s="243"/>
      <c r="Y17" s="243"/>
      <c r="Z17" s="243"/>
      <c r="AA17" s="244"/>
      <c r="AB17" s="242">
        <f>SUM(AC16:AM16)</f>
        <v>0.13333333333333333</v>
      </c>
      <c r="AC17" s="243"/>
      <c r="AD17" s="243"/>
      <c r="AE17" s="243"/>
      <c r="AF17" s="243"/>
      <c r="AG17" s="243"/>
      <c r="AH17" s="243"/>
      <c r="AI17" s="243"/>
      <c r="AJ17" s="243"/>
      <c r="AK17" s="243"/>
      <c r="AL17" s="243"/>
      <c r="AM17" s="243"/>
      <c r="AN17" s="244"/>
      <c r="AO17" s="242">
        <f>SUM(AP16:AZ16)</f>
        <v>0.16666666666666666</v>
      </c>
      <c r="AP17" s="243"/>
      <c r="AQ17" s="243"/>
      <c r="AR17" s="243"/>
      <c r="AS17" s="243"/>
      <c r="AT17" s="243"/>
      <c r="AU17" s="243"/>
      <c r="AV17" s="243"/>
      <c r="AW17" s="243"/>
      <c r="AX17" s="243"/>
      <c r="AY17" s="243"/>
      <c r="AZ17" s="243"/>
      <c r="BA17" s="244"/>
      <c r="BB17" s="242">
        <f>SUM(BC16:BM16)</f>
        <v>0.11666666666666667</v>
      </c>
      <c r="BC17" s="243"/>
      <c r="BD17" s="243"/>
      <c r="BE17" s="243"/>
      <c r="BF17" s="243"/>
      <c r="BG17" s="243"/>
      <c r="BH17" s="243"/>
      <c r="BI17" s="243"/>
      <c r="BJ17" s="243"/>
      <c r="BK17" s="243"/>
      <c r="BL17" s="243"/>
      <c r="BM17" s="243"/>
      <c r="BN17" s="244"/>
      <c r="BO17" s="242">
        <f>SUM(BP16:BZ16)</f>
        <v>1.6666666666666666E-2</v>
      </c>
      <c r="BP17" s="243"/>
      <c r="BQ17" s="243"/>
      <c r="BR17" s="243"/>
      <c r="BS17" s="243"/>
      <c r="BT17" s="243"/>
      <c r="BU17" s="243"/>
      <c r="BV17" s="243"/>
      <c r="BW17" s="243"/>
      <c r="BX17" s="243"/>
      <c r="BY17" s="243"/>
      <c r="BZ17" s="243"/>
      <c r="CA17" s="244"/>
      <c r="CB17" s="79">
        <f t="shared" si="12"/>
        <v>1</v>
      </c>
      <c r="CC17" s="76"/>
      <c r="CD17" s="76"/>
    </row>
    <row r="18" spans="1:82" ht="15.75" thickTop="1" x14ac:dyDescent="0.25">
      <c r="B18" s="301" t="s">
        <v>47</v>
      </c>
      <c r="C18" s="302"/>
      <c r="D18" s="302"/>
      <c r="E18" s="302"/>
      <c r="F18" s="302"/>
      <c r="G18" s="302"/>
      <c r="H18" s="302"/>
      <c r="I18" s="302"/>
      <c r="J18" s="302"/>
      <c r="K18" s="302"/>
      <c r="L18" s="302"/>
      <c r="M18" s="303"/>
      <c r="N18" s="90"/>
      <c r="O18" s="301" t="s">
        <v>48</v>
      </c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3"/>
      <c r="AA18" s="90"/>
      <c r="AB18" s="301" t="s">
        <v>49</v>
      </c>
      <c r="AC18" s="302"/>
      <c r="AD18" s="302"/>
      <c r="AE18" s="302"/>
      <c r="AF18" s="302"/>
      <c r="AG18" s="302"/>
      <c r="AH18" s="302"/>
      <c r="AI18" s="302"/>
      <c r="AJ18" s="302"/>
      <c r="AK18" s="302"/>
      <c r="AL18" s="302"/>
      <c r="AM18" s="303"/>
      <c r="AN18" s="90"/>
      <c r="AO18" s="301" t="s">
        <v>50</v>
      </c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3"/>
      <c r="BA18" s="90"/>
      <c r="BB18" s="301" t="s">
        <v>51</v>
      </c>
      <c r="BC18" s="302"/>
      <c r="BD18" s="302"/>
      <c r="BE18" s="302"/>
      <c r="BF18" s="302"/>
      <c r="BG18" s="302"/>
      <c r="BH18" s="302"/>
      <c r="BI18" s="302"/>
      <c r="BJ18" s="302"/>
      <c r="BK18" s="302"/>
      <c r="BL18" s="302"/>
      <c r="BM18" s="303"/>
      <c r="BN18" s="90"/>
      <c r="BO18" s="301" t="s">
        <v>52</v>
      </c>
      <c r="BP18" s="302"/>
      <c r="BQ18" s="302"/>
      <c r="BR18" s="302"/>
      <c r="BS18" s="302"/>
      <c r="BT18" s="302"/>
      <c r="BU18" s="302"/>
      <c r="BV18" s="302"/>
      <c r="BW18" s="302"/>
      <c r="BX18" s="302"/>
      <c r="BY18" s="302"/>
      <c r="BZ18" s="303"/>
      <c r="CA18" s="95"/>
      <c r="CB18" s="45"/>
    </row>
    <row r="19" spans="1:82" ht="18" x14ac:dyDescent="0.25">
      <c r="B19" s="42" t="s">
        <v>71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8"/>
      <c r="O19" s="72" t="s">
        <v>103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103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103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8" x14ac:dyDescent="0.25">
      <c r="B20" s="42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04" t="s">
        <v>64</v>
      </c>
      <c r="O20" s="72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04" t="s">
        <v>64</v>
      </c>
      <c r="AB20" s="72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04" t="s">
        <v>64</v>
      </c>
      <c r="AO20" s="72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72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04" t="s">
        <v>64</v>
      </c>
      <c r="BO20" s="72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04" t="s">
        <v>64</v>
      </c>
      <c r="CB20" s="45"/>
    </row>
    <row r="21" spans="1:82" ht="18" x14ac:dyDescent="0.25">
      <c r="A21" s="65" t="str" cm="1">
        <f t="array" ref="A21:A57">Alumnado[Alumnado]</f>
        <v>Pruebas escritas</v>
      </c>
      <c r="B21" s="72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0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0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0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2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0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0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0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2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0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0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0</v>
      </c>
      <c r="AL21" s="25"/>
      <c r="AM21" s="129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2"/>
      <c r="AO21" s="72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0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0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0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0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2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0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0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2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9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71"/>
    </row>
    <row r="22" spans="1:82" ht="18" x14ac:dyDescent="0.25">
      <c r="A22" s="65" t="str">
        <v>Tareas diarias</v>
      </c>
      <c r="B22" s="72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0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0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0</v>
      </c>
      <c r="L22" s="98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2"/>
      <c r="O22" s="72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0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0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0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2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0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0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0</v>
      </c>
      <c r="AL22" s="25"/>
      <c r="AM22" s="129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2"/>
      <c r="AO22" s="72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0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0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0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0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2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0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0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2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9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71"/>
    </row>
    <row r="23" spans="1:82" ht="18" x14ac:dyDescent="0.25">
      <c r="A23" s="65" t="str">
        <v>Trabajo de investigación</v>
      </c>
      <c r="B23" s="72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0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0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0</v>
      </c>
      <c r="L23" s="98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2"/>
      <c r="O23" s="72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0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0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0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2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0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0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0</v>
      </c>
      <c r="AL23" s="25"/>
      <c r="AM23" s="129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2"/>
      <c r="AO23" s="72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0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0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0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0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2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0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0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2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9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71"/>
    </row>
    <row r="24" spans="1:82" ht="18" x14ac:dyDescent="0.25">
      <c r="A24" s="65" t="str">
        <v>Trabajo en grupo</v>
      </c>
      <c r="B24" s="72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0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0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0</v>
      </c>
      <c r="L24" s="98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2"/>
      <c r="O24" s="72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0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0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0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2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0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0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0</v>
      </c>
      <c r="AL24" s="25"/>
      <c r="AM24" s="129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2"/>
      <c r="AO24" s="72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0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0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0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0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2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0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0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2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9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71"/>
    </row>
    <row r="25" spans="1:82" ht="18" x14ac:dyDescent="0.25">
      <c r="A25" s="65" t="str">
        <v>Laboratorio</v>
      </c>
      <c r="B25" s="72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0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0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0</v>
      </c>
      <c r="L25" s="98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2"/>
      <c r="O25" s="72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0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0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0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2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0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0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0</v>
      </c>
      <c r="AL25" s="25"/>
      <c r="AM25" s="129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2"/>
      <c r="AO25" s="72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0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0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0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0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2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0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0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2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9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71"/>
    </row>
    <row r="26" spans="1:82" ht="18" x14ac:dyDescent="0.25">
      <c r="A26" s="65">
        <v>0</v>
      </c>
      <c r="B26" s="72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0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0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0</v>
      </c>
      <c r="L26" s="98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2"/>
      <c r="O26" s="72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0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0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0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2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0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0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0</v>
      </c>
      <c r="AL26" s="25"/>
      <c r="AM26" s="129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2"/>
      <c r="AO26" s="72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0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0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0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0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2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0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0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2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9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71"/>
    </row>
    <row r="27" spans="1:82" ht="18" x14ac:dyDescent="0.25">
      <c r="A27" s="65">
        <v>0</v>
      </c>
      <c r="B27" s="72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0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0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0</v>
      </c>
      <c r="L27" s="98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2"/>
      <c r="O27" s="72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0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0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0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2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0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0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0</v>
      </c>
      <c r="AL27" s="25"/>
      <c r="AM27" s="129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2"/>
      <c r="AO27" s="72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0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0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0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0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2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0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0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2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9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71"/>
    </row>
    <row r="28" spans="1:82" ht="18" x14ac:dyDescent="0.25">
      <c r="A28" s="65">
        <v>0</v>
      </c>
      <c r="B28" s="72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0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0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0</v>
      </c>
      <c r="L28" s="98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2"/>
      <c r="O28" s="72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0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0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0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2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0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0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0</v>
      </c>
      <c r="AL28" s="25"/>
      <c r="AM28" s="129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2"/>
      <c r="AO28" s="72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0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0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0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0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2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0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0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2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9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71"/>
    </row>
    <row r="29" spans="1:82" ht="18" x14ac:dyDescent="0.25">
      <c r="A29" s="65">
        <v>0</v>
      </c>
      <c r="B29" s="72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0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0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0</v>
      </c>
      <c r="L29" s="98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2"/>
      <c r="O29" s="72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0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0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0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2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0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0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0</v>
      </c>
      <c r="AL29" s="25"/>
      <c r="AM29" s="129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2"/>
      <c r="AO29" s="72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0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0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0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0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2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0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0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2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9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71"/>
    </row>
    <row r="30" spans="1:82" ht="18" x14ac:dyDescent="0.25">
      <c r="A30" s="65">
        <v>0</v>
      </c>
      <c r="B30" s="72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0</v>
      </c>
      <c r="L30" s="98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2"/>
      <c r="O30" s="72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2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0</v>
      </c>
      <c r="AL30" s="25"/>
      <c r="AM30" s="129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2"/>
      <c r="AO30" s="72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2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2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9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71"/>
    </row>
    <row r="31" spans="1:82" ht="18" x14ac:dyDescent="0.25">
      <c r="A31" s="65">
        <v>0</v>
      </c>
      <c r="B31" s="72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0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0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0</v>
      </c>
      <c r="L31" s="98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2"/>
      <c r="O31" s="72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0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0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0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2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0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0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0</v>
      </c>
      <c r="AL31" s="25"/>
      <c r="AM31" s="129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2"/>
      <c r="AO31" s="72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0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0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0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0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2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0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0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2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9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71"/>
    </row>
    <row r="32" spans="1:82" ht="18" x14ac:dyDescent="0.25">
      <c r="A32" s="65">
        <v>0</v>
      </c>
      <c r="B32" s="72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0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0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0</v>
      </c>
      <c r="L32" s="98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2"/>
      <c r="O32" s="72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0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0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0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2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0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0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0</v>
      </c>
      <c r="AL32" s="25"/>
      <c r="AM32" s="129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2"/>
      <c r="AO32" s="72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0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0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0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0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2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0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0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2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9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71"/>
    </row>
    <row r="33" spans="1:80" ht="18" x14ac:dyDescent="0.25">
      <c r="A33" s="65">
        <v>0</v>
      </c>
      <c r="B33" s="72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0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0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0</v>
      </c>
      <c r="L33" s="98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2"/>
      <c r="O33" s="72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0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0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0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2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0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0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0</v>
      </c>
      <c r="AL33" s="25"/>
      <c r="AM33" s="129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2"/>
      <c r="AO33" s="72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0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0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0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0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2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0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0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2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9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71"/>
    </row>
    <row r="34" spans="1:80" ht="18" x14ac:dyDescent="0.25">
      <c r="A34" s="65">
        <v>0</v>
      </c>
      <c r="B34" s="72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0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0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0</v>
      </c>
      <c r="L34" s="98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2"/>
      <c r="O34" s="72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0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0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0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2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0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0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0</v>
      </c>
      <c r="AL34" s="25"/>
      <c r="AM34" s="129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2"/>
      <c r="AO34" s="72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0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0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0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0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2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0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0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2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9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71"/>
    </row>
    <row r="35" spans="1:80" ht="18" x14ac:dyDescent="0.25">
      <c r="A35" s="65">
        <v>0</v>
      </c>
      <c r="B35" s="72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0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0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0</v>
      </c>
      <c r="L35" s="98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2"/>
      <c r="O35" s="72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0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0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0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2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0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0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0</v>
      </c>
      <c r="AL35" s="25"/>
      <c r="AM35" s="129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2"/>
      <c r="AO35" s="72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0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0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0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0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2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0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0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2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9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71"/>
    </row>
    <row r="36" spans="1:80" ht="18" x14ac:dyDescent="0.25">
      <c r="A36" s="65">
        <v>0</v>
      </c>
      <c r="B36" s="72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0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0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0</v>
      </c>
      <c r="L36" s="98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2"/>
      <c r="O36" s="72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0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0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0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2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0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0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0</v>
      </c>
      <c r="AL36" s="25"/>
      <c r="AM36" s="129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2"/>
      <c r="AO36" s="72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0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0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0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0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2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0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0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2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9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71"/>
    </row>
    <row r="37" spans="1:80" ht="18" x14ac:dyDescent="0.25">
      <c r="A37" s="65">
        <v>0</v>
      </c>
      <c r="B37" s="72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0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0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0</v>
      </c>
      <c r="L37" s="98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2"/>
      <c r="O37" s="72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0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0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0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2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0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0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0</v>
      </c>
      <c r="AL37" s="25"/>
      <c r="AM37" s="129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2"/>
      <c r="AO37" s="72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0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0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0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0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2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0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0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2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9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71"/>
    </row>
    <row r="38" spans="1:80" ht="18" x14ac:dyDescent="0.25">
      <c r="A38" s="65">
        <v>0</v>
      </c>
      <c r="B38" s="72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0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0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0</v>
      </c>
      <c r="L38" s="98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2"/>
      <c r="O38" s="72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0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0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0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2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0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0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0</v>
      </c>
      <c r="AL38" s="25"/>
      <c r="AM38" s="129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2"/>
      <c r="AO38" s="72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0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0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0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0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2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0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0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2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9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71"/>
    </row>
    <row r="39" spans="1:80" ht="18" x14ac:dyDescent="0.25">
      <c r="A39" s="65">
        <v>0</v>
      </c>
      <c r="B39" s="72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0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0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0</v>
      </c>
      <c r="L39" s="98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2"/>
      <c r="O39" s="72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0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0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0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2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0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0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0</v>
      </c>
      <c r="AL39" s="25"/>
      <c r="AM39" s="129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2"/>
      <c r="AO39" s="72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0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0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0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0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2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0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0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2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9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71"/>
    </row>
    <row r="40" spans="1:80" ht="18" x14ac:dyDescent="0.25">
      <c r="A40" s="65">
        <v>0</v>
      </c>
      <c r="B40" s="72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0</v>
      </c>
      <c r="L40" s="98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2"/>
      <c r="O40" s="72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2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0</v>
      </c>
      <c r="AL40" s="25"/>
      <c r="AM40" s="129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2"/>
      <c r="AO40" s="72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2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2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9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71"/>
    </row>
    <row r="41" spans="1:80" ht="18" x14ac:dyDescent="0.25">
      <c r="A41" s="65">
        <v>0</v>
      </c>
      <c r="B41" s="72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8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2"/>
      <c r="O41" s="72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2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9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2"/>
      <c r="AO41" s="72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2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2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9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71"/>
    </row>
    <row r="42" spans="1:80" ht="18" x14ac:dyDescent="0.25">
      <c r="A42" s="65">
        <v>0</v>
      </c>
      <c r="B42" s="72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8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2"/>
      <c r="O42" s="72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2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9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2"/>
      <c r="AO42" s="72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2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2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9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71"/>
    </row>
    <row r="43" spans="1:80" ht="18" x14ac:dyDescent="0.25">
      <c r="A43" s="65">
        <v>0</v>
      </c>
      <c r="B43" s="72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8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2"/>
      <c r="O43" s="72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2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9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2"/>
      <c r="AO43" s="72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2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2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9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71"/>
    </row>
    <row r="44" spans="1:80" ht="18" x14ac:dyDescent="0.25">
      <c r="A44" s="65">
        <v>0</v>
      </c>
      <c r="B44" s="72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8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2"/>
      <c r="O44" s="72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2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9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2"/>
      <c r="AO44" s="72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2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2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9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71"/>
    </row>
    <row r="45" spans="1:80" ht="18" x14ac:dyDescent="0.25">
      <c r="A45" s="65">
        <v>0</v>
      </c>
      <c r="B45" s="72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8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2"/>
      <c r="O45" s="72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2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9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2"/>
      <c r="AO45" s="72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2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2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9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71"/>
    </row>
    <row r="46" spans="1:80" ht="18" x14ac:dyDescent="0.25">
      <c r="A46" s="65">
        <v>0</v>
      </c>
      <c r="B46" s="72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8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2"/>
      <c r="O46" s="72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2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9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2"/>
      <c r="AO46" s="72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2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2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9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71"/>
    </row>
    <row r="47" spans="1:80" ht="18" x14ac:dyDescent="0.25">
      <c r="A47" s="65">
        <v>0</v>
      </c>
      <c r="B47" s="72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8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2"/>
      <c r="O47" s="72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2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9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2"/>
      <c r="AO47" s="72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2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2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9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71"/>
    </row>
    <row r="48" spans="1:80" ht="18" x14ac:dyDescent="0.25">
      <c r="A48" s="65">
        <v>0</v>
      </c>
      <c r="B48" s="72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8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2"/>
      <c r="O48" s="72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2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9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2"/>
      <c r="AO48" s="72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2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2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9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71"/>
    </row>
    <row r="49" spans="1:80" ht="18" x14ac:dyDescent="0.25">
      <c r="A49" s="65">
        <v>0</v>
      </c>
      <c r="B49" s="72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8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2"/>
      <c r="O49" s="72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2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9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2"/>
      <c r="AO49" s="72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2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2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9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71"/>
    </row>
    <row r="50" spans="1:80" ht="18" x14ac:dyDescent="0.25">
      <c r="A50" s="65">
        <v>0</v>
      </c>
      <c r="B50" s="72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8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2"/>
      <c r="O50" s="72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2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9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2"/>
      <c r="AO50" s="72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2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2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9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71"/>
    </row>
    <row r="51" spans="1:80" ht="18" x14ac:dyDescent="0.25">
      <c r="A51" s="65">
        <v>0</v>
      </c>
      <c r="B51" s="72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8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2"/>
      <c r="O51" s="72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2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9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2"/>
      <c r="AO51" s="72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2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2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9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71"/>
    </row>
    <row r="52" spans="1:80" ht="18" x14ac:dyDescent="0.25">
      <c r="A52" s="65">
        <v>0</v>
      </c>
      <c r="B52" s="72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8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2"/>
      <c r="O52" s="72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2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9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2"/>
      <c r="AO52" s="72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2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2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9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71"/>
    </row>
    <row r="53" spans="1:80" ht="18" x14ac:dyDescent="0.25">
      <c r="A53" s="65">
        <v>0</v>
      </c>
      <c r="B53" s="72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8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2"/>
      <c r="O53" s="72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2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9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2"/>
      <c r="AO53" s="72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2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2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9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71"/>
    </row>
    <row r="54" spans="1:80" ht="18" x14ac:dyDescent="0.25">
      <c r="A54" s="65">
        <v>0</v>
      </c>
      <c r="B54" s="72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8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2"/>
      <c r="O54" s="72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2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9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2"/>
      <c r="AO54" s="72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2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2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9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71"/>
    </row>
    <row r="55" spans="1:80" ht="18" x14ac:dyDescent="0.25">
      <c r="A55" s="65">
        <v>0</v>
      </c>
      <c r="B55" s="72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8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2"/>
      <c r="O55" s="72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2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9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2"/>
      <c r="AO55" s="72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2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2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9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71"/>
    </row>
    <row r="56" spans="1:80" ht="18.75" thickBot="1" x14ac:dyDescent="0.3">
      <c r="A56" s="65">
        <v>0</v>
      </c>
      <c r="B56" s="73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8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3"/>
      <c r="O56" s="73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3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9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3"/>
      <c r="AO56" s="73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3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3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9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71"/>
    </row>
    <row r="57" spans="1:80" ht="19.5" thickTop="1" thickBot="1" x14ac:dyDescent="0.3">
      <c r="A57" s="65">
        <v>0</v>
      </c>
      <c r="B57" s="72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9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3"/>
      <c r="O57" s="72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2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9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3"/>
      <c r="AO57" s="72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2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2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9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71"/>
    </row>
    <row r="58" spans="1:80" ht="15.75" thickTop="1" x14ac:dyDescent="0.25"/>
  </sheetData>
  <sheetProtection formatCells="0" formatColumns="0" formatRows="0"/>
  <mergeCells count="427"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</mergeCells>
  <conditionalFormatting sqref="B4:B10 CA6:CA10">
    <cfRule type="cellIs" dxfId="81" priority="39" operator="equal">
      <formula>0</formula>
    </cfRule>
  </conditionalFormatting>
  <conditionalFormatting sqref="B3:CB3 CA4:CB4">
    <cfRule type="cellIs" dxfId="80" priority="46" operator="equal">
      <formula>0</formula>
    </cfRule>
  </conditionalFormatting>
  <conditionalFormatting sqref="C21:BZ57">
    <cfRule type="cellIs" dxfId="79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78" priority="2" operator="equal">
      <formula>0</formula>
    </cfRule>
  </conditionalFormatting>
  <conditionalFormatting sqref="CB5:CB10">
    <cfRule type="cellIs" dxfId="77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>Unidad1</f>
        <v>U1</v>
      </c>
      <c r="B2" s="218" t="s">
        <v>1</v>
      </c>
      <c r="C2" s="219"/>
      <c r="D2" s="219"/>
      <c r="E2" s="219"/>
      <c r="F2" s="219"/>
      <c r="G2" s="220"/>
      <c r="H2" s="218" t="s">
        <v>2</v>
      </c>
      <c r="I2" s="219"/>
      <c r="J2" s="219"/>
      <c r="K2" s="219"/>
      <c r="L2" s="219"/>
      <c r="M2" s="220"/>
      <c r="N2" s="218" t="s">
        <v>3</v>
      </c>
      <c r="O2" s="219"/>
      <c r="P2" s="219"/>
      <c r="Q2" s="219"/>
      <c r="R2" s="219"/>
      <c r="S2" s="220"/>
      <c r="T2" s="218" t="s">
        <v>4</v>
      </c>
      <c r="U2" s="219"/>
      <c r="V2" s="219"/>
      <c r="W2" s="219"/>
      <c r="X2" s="219"/>
      <c r="Y2" s="220"/>
      <c r="Z2" s="218" t="s">
        <v>5</v>
      </c>
      <c r="AA2" s="219"/>
      <c r="AB2" s="219"/>
      <c r="AC2" s="219"/>
      <c r="AD2" s="219"/>
      <c r="AE2" s="220"/>
      <c r="AF2" s="218" t="s">
        <v>6</v>
      </c>
      <c r="AG2" s="219"/>
      <c r="AH2" s="219"/>
      <c r="AI2" s="219"/>
      <c r="AJ2" s="219"/>
      <c r="AK2" s="220"/>
    </row>
    <row r="3" spans="1:37" ht="14.45" customHeight="1" x14ac:dyDescent="0.25">
      <c r="A3" s="307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.75" x14ac:dyDescent="0.3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 x14ac:dyDescent="0.25">
      <c r="A5" s="1" t="str">
        <f>DATOS!B5</f>
        <v>Pruebas escritas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 x14ac:dyDescent="0.25">
      <c r="A6" s="1" t="str">
        <f>DATOS!B6</f>
        <v>Tareas diarias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 x14ac:dyDescent="0.25">
      <c r="A7" s="1" t="str">
        <f>DATOS!B7</f>
        <v>Trabajo de investigación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 x14ac:dyDescent="0.25">
      <c r="A8" s="1" t="str">
        <f>DATOS!B8</f>
        <v>Trabajo en grupo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 x14ac:dyDescent="0.25">
      <c r="A9" s="1" t="str">
        <f>DATOS!B9</f>
        <v>Laboratorio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 x14ac:dyDescent="0.25">
      <c r="A10" s="1">
        <f>DATOS!B10</f>
        <v>0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 x14ac:dyDescent="0.25">
      <c r="A11" s="1">
        <f>DATOS!B11</f>
        <v>0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 x14ac:dyDescent="0.25">
      <c r="A12" s="1">
        <f>DATOS!B12</f>
        <v>0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 x14ac:dyDescent="0.25">
      <c r="A13" s="1">
        <f>DATOS!B13</f>
        <v>0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 x14ac:dyDescent="0.25">
      <c r="A14" s="1">
        <f>DATOS!B14</f>
        <v>0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 x14ac:dyDescent="0.25">
      <c r="A15" s="1">
        <f>DATOS!B15</f>
        <v>0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 x14ac:dyDescent="0.25">
      <c r="A16" s="1">
        <f>DATOS!B16</f>
        <v>0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 x14ac:dyDescent="0.25">
      <c r="A17" s="1">
        <f>DATOS!B17</f>
        <v>0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 x14ac:dyDescent="0.25">
      <c r="A18" s="1">
        <f>DATOS!B18</f>
        <v>0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 x14ac:dyDescent="0.25">
      <c r="A19" s="1">
        <f>DATOS!B19</f>
        <v>0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 x14ac:dyDescent="0.25">
      <c r="A20" s="1">
        <f>DATOS!B20</f>
        <v>0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 x14ac:dyDescent="0.25">
      <c r="A21" s="1">
        <f>DATOS!B21</f>
        <v>0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 x14ac:dyDescent="0.25">
      <c r="A22" s="1">
        <f>DATOS!B22</f>
        <v>0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 x14ac:dyDescent="0.25">
      <c r="A23" s="1">
        <f>DATOS!B23</f>
        <v>0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 x14ac:dyDescent="0.25">
      <c r="A24" s="1">
        <f>DATOS!B24</f>
        <v>0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 x14ac:dyDescent="0.25">
      <c r="A25" s="1">
        <f>DATOS!B25</f>
        <v>0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 x14ac:dyDescent="0.25">
      <c r="A26" s="1">
        <f>DATOS!B26</f>
        <v>0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 x14ac:dyDescent="0.25">
      <c r="A27" s="1">
        <f>DATOS!B27</f>
        <v>0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 x14ac:dyDescent="0.25">
      <c r="A28" s="1">
        <f>DATOS!B28</f>
        <v>0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 x14ac:dyDescent="0.25">
      <c r="A29" s="1">
        <f>DATOS!B29</f>
        <v>0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 x14ac:dyDescent="0.25">
      <c r="A30" s="1">
        <f>DATOS!B30</f>
        <v>0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 x14ac:dyDescent="0.25">
      <c r="A31" s="1">
        <f>DATOS!B31</f>
        <v>0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 x14ac:dyDescent="0.25">
      <c r="A32" s="1">
        <f>DATOS!B32</f>
        <v>0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 x14ac:dyDescent="0.25">
      <c r="A33" s="1">
        <f>DATOS!B33</f>
        <v>0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 x14ac:dyDescent="0.25">
      <c r="A34" s="1">
        <f>DATOS!B34</f>
        <v>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 x14ac:dyDescent="0.25">
      <c r="A35" s="1">
        <f>DATOS!B35</f>
        <v>0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 x14ac:dyDescent="0.25">
      <c r="A36" s="1">
        <f>DATOS!B36</f>
        <v>0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 x14ac:dyDescent="0.25">
      <c r="A37" s="1">
        <f>DATOS!B37</f>
        <v>0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 x14ac:dyDescent="0.25">
      <c r="A38" s="1">
        <f>DATOS!B38</f>
        <v>0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 x14ac:dyDescent="0.25">
      <c r="A39" s="1">
        <f>DATOS!B39</f>
        <v>0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 x14ac:dyDescent="0.25">
      <c r="A40" s="1">
        <f>DATOS!B40</f>
        <v>0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.75" thickBot="1" x14ac:dyDescent="0.3">
      <c r="A41" s="1">
        <f>DATOS!B41</f>
        <v>0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.75" thickTop="1" x14ac:dyDescent="0.25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76" priority="1" operator="equal">
      <formula>0</formula>
    </cfRule>
  </conditionalFormatting>
  <conditionalFormatting sqref="B5:AK41">
    <cfRule type="expression" dxfId="75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19" width="7.28515625" customWidth="1"/>
    <col min="20" max="25" width="5.85546875" bestFit="1" customWidth="1"/>
    <col min="26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13" t="str">
        <f ca="1">IFERROR(INDEX(DATOS!$I$5:$I$19,MATCH(_xlfn.SHEET(),DATOS!$H$5:$H$15,0)),"U1")</f>
        <v>U1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14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U1. El átomo y los enlaces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5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5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10</v>
      </c>
      <c r="K4" s="140">
        <f ca="1">IFERROR(INDEX(PESOS!$C$4:$LG$21,MATCH($A$4,PESOS!$A$4:$A$20,0),MATCH(K3,PESOS!$C$4:$KR$4,0)),)</f>
        <v>10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5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5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15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/>
      <c r="H5" s="141">
        <v>1</v>
      </c>
      <c r="I5" s="142">
        <v>1</v>
      </c>
      <c r="J5" s="142">
        <v>1</v>
      </c>
      <c r="K5" s="142">
        <v>1</v>
      </c>
      <c r="L5" s="142"/>
      <c r="M5" s="143"/>
      <c r="N5" s="141"/>
      <c r="O5" s="142"/>
      <c r="P5" s="142"/>
      <c r="Q5" s="142">
        <v>1</v>
      </c>
      <c r="R5" s="142">
        <v>1</v>
      </c>
      <c r="S5" s="143"/>
      <c r="T5" s="141">
        <v>1</v>
      </c>
      <c r="U5" s="142">
        <v>1</v>
      </c>
      <c r="V5" s="142">
        <v>1</v>
      </c>
      <c r="W5" s="142">
        <v>1</v>
      </c>
      <c r="X5" s="142"/>
      <c r="Y5" s="143"/>
      <c r="Z5" s="141"/>
      <c r="AA5" s="142"/>
      <c r="AB5" s="142"/>
      <c r="AC5" s="142">
        <v>1</v>
      </c>
      <c r="AD5" s="142"/>
      <c r="AE5" s="143"/>
      <c r="AF5" s="141"/>
      <c r="AG5" s="142"/>
      <c r="AH5" s="142">
        <v>1</v>
      </c>
      <c r="AI5" s="142">
        <v>1</v>
      </c>
      <c r="AJ5" s="142"/>
      <c r="AK5" s="143"/>
    </row>
    <row r="6" spans="1:37" x14ac:dyDescent="0.25">
      <c r="A6" s="65" t="str">
        <v>Tareas diarias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/>
      <c r="H6" s="141">
        <v>2</v>
      </c>
      <c r="I6" s="142">
        <v>2</v>
      </c>
      <c r="J6" s="142">
        <v>2</v>
      </c>
      <c r="K6" s="142">
        <v>2</v>
      </c>
      <c r="L6" s="142"/>
      <c r="M6" s="143"/>
      <c r="N6" s="141"/>
      <c r="O6" s="142"/>
      <c r="P6" s="142"/>
      <c r="Q6" s="142">
        <v>2</v>
      </c>
      <c r="R6" s="142">
        <v>2</v>
      </c>
      <c r="S6" s="143"/>
      <c r="T6" s="141">
        <v>2</v>
      </c>
      <c r="U6" s="142">
        <v>2</v>
      </c>
      <c r="V6" s="142">
        <v>2</v>
      </c>
      <c r="W6" s="142">
        <v>2</v>
      </c>
      <c r="X6" s="142"/>
      <c r="Y6" s="143"/>
      <c r="Z6" s="141"/>
      <c r="AA6" s="142"/>
      <c r="AB6" s="142"/>
      <c r="AC6" s="142">
        <v>2</v>
      </c>
      <c r="AD6" s="142"/>
      <c r="AE6" s="143"/>
      <c r="AF6" s="141"/>
      <c r="AG6" s="142"/>
      <c r="AH6" s="142">
        <v>2</v>
      </c>
      <c r="AI6" s="142">
        <v>2</v>
      </c>
      <c r="AJ6" s="142"/>
      <c r="AK6" s="143"/>
    </row>
    <row r="7" spans="1:37" x14ac:dyDescent="0.25">
      <c r="A7" s="65" t="str">
        <v>Trabajo de investigación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/>
      <c r="H7" s="141">
        <v>3</v>
      </c>
      <c r="I7" s="142">
        <v>3</v>
      </c>
      <c r="J7" s="142">
        <v>3</v>
      </c>
      <c r="K7" s="142">
        <v>3</v>
      </c>
      <c r="L7" s="142"/>
      <c r="M7" s="143"/>
      <c r="N7" s="141"/>
      <c r="O7" s="142"/>
      <c r="P7" s="142"/>
      <c r="Q7" s="142">
        <v>3</v>
      </c>
      <c r="R7" s="142">
        <v>3</v>
      </c>
      <c r="S7" s="143"/>
      <c r="T7" s="141">
        <v>3</v>
      </c>
      <c r="U7" s="142">
        <v>3</v>
      </c>
      <c r="V7" s="142">
        <v>3</v>
      </c>
      <c r="W7" s="142">
        <v>3</v>
      </c>
      <c r="X7" s="142"/>
      <c r="Y7" s="143"/>
      <c r="Z7" s="141"/>
      <c r="AA7" s="142"/>
      <c r="AB7" s="142"/>
      <c r="AC7" s="142">
        <v>3</v>
      </c>
      <c r="AD7" s="142"/>
      <c r="AE7" s="143"/>
      <c r="AF7" s="141"/>
      <c r="AG7" s="142"/>
      <c r="AH7" s="142">
        <v>3</v>
      </c>
      <c r="AI7" s="142">
        <v>3</v>
      </c>
      <c r="AJ7" s="142"/>
      <c r="AK7" s="143"/>
    </row>
    <row r="8" spans="1:37" x14ac:dyDescent="0.25">
      <c r="A8" s="65" t="str">
        <v>Trabajo en grupo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/>
      <c r="H8" s="141">
        <v>4</v>
      </c>
      <c r="I8" s="142">
        <v>4</v>
      </c>
      <c r="J8" s="142">
        <v>4</v>
      </c>
      <c r="K8" s="142">
        <v>4</v>
      </c>
      <c r="L8" s="142"/>
      <c r="M8" s="143"/>
      <c r="N8" s="141"/>
      <c r="O8" s="142"/>
      <c r="P8" s="142"/>
      <c r="Q8" s="142">
        <v>4</v>
      </c>
      <c r="R8" s="142">
        <v>4</v>
      </c>
      <c r="S8" s="143"/>
      <c r="T8" s="141">
        <v>4</v>
      </c>
      <c r="U8" s="142">
        <v>4</v>
      </c>
      <c r="V8" s="142">
        <v>4</v>
      </c>
      <c r="W8" s="142">
        <v>4</v>
      </c>
      <c r="X8" s="142"/>
      <c r="Y8" s="143"/>
      <c r="Z8" s="141"/>
      <c r="AA8" s="142"/>
      <c r="AB8" s="142"/>
      <c r="AC8" s="142">
        <v>4</v>
      </c>
      <c r="AD8" s="142"/>
      <c r="AE8" s="143"/>
      <c r="AF8" s="141"/>
      <c r="AG8" s="142"/>
      <c r="AH8" s="142">
        <v>4</v>
      </c>
      <c r="AI8" s="142">
        <v>4</v>
      </c>
      <c r="AJ8" s="142"/>
      <c r="AK8" s="143"/>
    </row>
    <row r="9" spans="1:37" x14ac:dyDescent="0.25">
      <c r="A9" s="65" t="str">
        <v>Laboratorio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/>
      <c r="H9" s="141">
        <v>5</v>
      </c>
      <c r="I9" s="142">
        <v>5</v>
      </c>
      <c r="J9" s="142">
        <v>5</v>
      </c>
      <c r="K9" s="142">
        <v>5</v>
      </c>
      <c r="L9" s="142"/>
      <c r="M9" s="143"/>
      <c r="N9" s="141"/>
      <c r="O9" s="142"/>
      <c r="P9" s="142"/>
      <c r="Q9" s="142">
        <v>5</v>
      </c>
      <c r="R9" s="142">
        <v>5</v>
      </c>
      <c r="S9" s="143"/>
      <c r="T9" s="141">
        <v>5</v>
      </c>
      <c r="U9" s="142">
        <v>5</v>
      </c>
      <c r="V9" s="142">
        <v>5</v>
      </c>
      <c r="W9" s="142">
        <v>5</v>
      </c>
      <c r="X9" s="142"/>
      <c r="Y9" s="143"/>
      <c r="Z9" s="141"/>
      <c r="AA9" s="142"/>
      <c r="AB9" s="142"/>
      <c r="AC9" s="142">
        <v>5</v>
      </c>
      <c r="AD9" s="142"/>
      <c r="AE9" s="143"/>
      <c r="AF9" s="141"/>
      <c r="AG9" s="142"/>
      <c r="AH9" s="142">
        <v>5</v>
      </c>
      <c r="AI9" s="142">
        <v>5</v>
      </c>
      <c r="AJ9" s="142"/>
      <c r="AK9" s="143"/>
    </row>
    <row r="10" spans="1:37" x14ac:dyDescent="0.25">
      <c r="A10" s="65">
        <v>0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/>
      <c r="H10" s="141">
        <v>6</v>
      </c>
      <c r="I10" s="142">
        <v>6</v>
      </c>
      <c r="J10" s="142">
        <v>6</v>
      </c>
      <c r="K10" s="142">
        <v>6</v>
      </c>
      <c r="L10" s="142"/>
      <c r="M10" s="143"/>
      <c r="N10" s="141"/>
      <c r="O10" s="142"/>
      <c r="P10" s="142"/>
      <c r="Q10" s="142">
        <v>6</v>
      </c>
      <c r="R10" s="142">
        <v>6</v>
      </c>
      <c r="S10" s="143"/>
      <c r="T10" s="141">
        <v>6</v>
      </c>
      <c r="U10" s="142">
        <v>6</v>
      </c>
      <c r="V10" s="142">
        <v>6</v>
      </c>
      <c r="W10" s="142">
        <v>6</v>
      </c>
      <c r="X10" s="142"/>
      <c r="Y10" s="143"/>
      <c r="Z10" s="141"/>
      <c r="AA10" s="142"/>
      <c r="AB10" s="142"/>
      <c r="AC10" s="142">
        <v>6</v>
      </c>
      <c r="AD10" s="142"/>
      <c r="AE10" s="143"/>
      <c r="AF10" s="141"/>
      <c r="AG10" s="142"/>
      <c r="AH10" s="142">
        <v>6</v>
      </c>
      <c r="AI10" s="142">
        <v>6</v>
      </c>
      <c r="AJ10" s="142"/>
      <c r="AK10" s="143"/>
    </row>
    <row r="11" spans="1:37" x14ac:dyDescent="0.25">
      <c r="A11" s="65">
        <v>0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/>
      <c r="H11" s="141">
        <v>7</v>
      </c>
      <c r="I11" s="142">
        <v>7</v>
      </c>
      <c r="J11" s="142">
        <v>7</v>
      </c>
      <c r="K11" s="142">
        <v>7</v>
      </c>
      <c r="L11" s="142"/>
      <c r="M11" s="143"/>
      <c r="N11" s="141"/>
      <c r="O11" s="142"/>
      <c r="P11" s="142"/>
      <c r="Q11" s="142">
        <v>7</v>
      </c>
      <c r="R11" s="142">
        <v>7</v>
      </c>
      <c r="S11" s="143"/>
      <c r="T11" s="141">
        <v>7</v>
      </c>
      <c r="U11" s="142">
        <v>7</v>
      </c>
      <c r="V11" s="142">
        <v>7</v>
      </c>
      <c r="W11" s="142">
        <v>7</v>
      </c>
      <c r="X11" s="142"/>
      <c r="Y11" s="143"/>
      <c r="Z11" s="141"/>
      <c r="AA11" s="142"/>
      <c r="AB11" s="142"/>
      <c r="AC11" s="142">
        <v>7</v>
      </c>
      <c r="AD11" s="142"/>
      <c r="AE11" s="143"/>
      <c r="AF11" s="141"/>
      <c r="AG11" s="142"/>
      <c r="AH11" s="142">
        <v>7</v>
      </c>
      <c r="AI11" s="142">
        <v>7</v>
      </c>
      <c r="AJ11" s="142"/>
      <c r="AK11" s="143"/>
    </row>
    <row r="12" spans="1:37" x14ac:dyDescent="0.25">
      <c r="A12" s="65">
        <v>0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/>
      <c r="H12" s="141">
        <v>8</v>
      </c>
      <c r="I12" s="142">
        <v>8</v>
      </c>
      <c r="J12" s="142">
        <v>8</v>
      </c>
      <c r="K12" s="142">
        <v>8</v>
      </c>
      <c r="L12" s="142"/>
      <c r="M12" s="143"/>
      <c r="N12" s="141"/>
      <c r="O12" s="142"/>
      <c r="P12" s="142"/>
      <c r="Q12" s="142">
        <v>8</v>
      </c>
      <c r="R12" s="142">
        <v>8</v>
      </c>
      <c r="S12" s="143"/>
      <c r="T12" s="141">
        <v>8</v>
      </c>
      <c r="U12" s="142">
        <v>8</v>
      </c>
      <c r="V12" s="142">
        <v>8</v>
      </c>
      <c r="W12" s="142">
        <v>8</v>
      </c>
      <c r="X12" s="142"/>
      <c r="Y12" s="143"/>
      <c r="Z12" s="141"/>
      <c r="AA12" s="142"/>
      <c r="AB12" s="142"/>
      <c r="AC12" s="142">
        <v>8</v>
      </c>
      <c r="AD12" s="142"/>
      <c r="AE12" s="143"/>
      <c r="AF12" s="141"/>
      <c r="AG12" s="142"/>
      <c r="AH12" s="142">
        <v>8</v>
      </c>
      <c r="AI12" s="142">
        <v>8</v>
      </c>
      <c r="AJ12" s="142"/>
      <c r="AK12" s="143"/>
    </row>
    <row r="13" spans="1:37" x14ac:dyDescent="0.25">
      <c r="A13" s="65">
        <v>0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/>
      <c r="H13" s="141">
        <v>9</v>
      </c>
      <c r="I13" s="142">
        <v>9</v>
      </c>
      <c r="J13" s="142">
        <v>9</v>
      </c>
      <c r="K13" s="142">
        <v>9</v>
      </c>
      <c r="L13" s="142"/>
      <c r="M13" s="143"/>
      <c r="N13" s="141"/>
      <c r="O13" s="142"/>
      <c r="P13" s="142"/>
      <c r="Q13" s="142">
        <v>9</v>
      </c>
      <c r="R13" s="142">
        <v>9</v>
      </c>
      <c r="S13" s="143"/>
      <c r="T13" s="141">
        <v>9</v>
      </c>
      <c r="U13" s="142">
        <v>9</v>
      </c>
      <c r="V13" s="142">
        <v>9</v>
      </c>
      <c r="W13" s="142">
        <v>9</v>
      </c>
      <c r="X13" s="142"/>
      <c r="Y13" s="143"/>
      <c r="Z13" s="141"/>
      <c r="AA13" s="142"/>
      <c r="AB13" s="142"/>
      <c r="AC13" s="142">
        <v>9</v>
      </c>
      <c r="AD13" s="142"/>
      <c r="AE13" s="143"/>
      <c r="AF13" s="141"/>
      <c r="AG13" s="142"/>
      <c r="AH13" s="142">
        <v>9</v>
      </c>
      <c r="AI13" s="142">
        <v>9</v>
      </c>
      <c r="AJ13" s="142"/>
      <c r="AK13" s="143"/>
    </row>
    <row r="14" spans="1:37" x14ac:dyDescent="0.25">
      <c r="A14" s="65">
        <v>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/>
      <c r="H14" s="141">
        <v>10</v>
      </c>
      <c r="I14" s="142">
        <v>10</v>
      </c>
      <c r="J14" s="142">
        <v>10</v>
      </c>
      <c r="K14" s="142">
        <v>10</v>
      </c>
      <c r="L14" s="142"/>
      <c r="M14" s="143"/>
      <c r="N14" s="141"/>
      <c r="O14" s="142"/>
      <c r="P14" s="142"/>
      <c r="Q14" s="142">
        <v>10</v>
      </c>
      <c r="R14" s="142">
        <v>10</v>
      </c>
      <c r="S14" s="143"/>
      <c r="T14" s="141">
        <v>10</v>
      </c>
      <c r="U14" s="142">
        <v>10</v>
      </c>
      <c r="V14" s="142">
        <v>10</v>
      </c>
      <c r="W14" s="142">
        <v>10</v>
      </c>
      <c r="X14" s="142"/>
      <c r="Y14" s="143"/>
      <c r="Z14" s="141"/>
      <c r="AA14" s="142"/>
      <c r="AB14" s="142"/>
      <c r="AC14" s="142">
        <v>10</v>
      </c>
      <c r="AD14" s="142"/>
      <c r="AE14" s="143"/>
      <c r="AF14" s="141"/>
      <c r="AG14" s="142"/>
      <c r="AH14" s="142">
        <v>10</v>
      </c>
      <c r="AI14" s="142">
        <v>10</v>
      </c>
      <c r="AJ14" s="142"/>
      <c r="AK14" s="143"/>
    </row>
    <row r="15" spans="1:37" x14ac:dyDescent="0.25">
      <c r="A15" s="65">
        <v>0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/>
      <c r="H15" s="141">
        <v>1</v>
      </c>
      <c r="I15" s="142">
        <v>1</v>
      </c>
      <c r="J15" s="142">
        <v>1</v>
      </c>
      <c r="K15" s="142">
        <v>1</v>
      </c>
      <c r="L15" s="142"/>
      <c r="M15" s="143"/>
      <c r="N15" s="141"/>
      <c r="O15" s="142"/>
      <c r="P15" s="142"/>
      <c r="Q15" s="142">
        <v>1</v>
      </c>
      <c r="R15" s="142">
        <v>1</v>
      </c>
      <c r="S15" s="143"/>
      <c r="T15" s="141">
        <v>1</v>
      </c>
      <c r="U15" s="142">
        <v>1</v>
      </c>
      <c r="V15" s="142">
        <v>1</v>
      </c>
      <c r="W15" s="142">
        <v>1</v>
      </c>
      <c r="X15" s="142"/>
      <c r="Y15" s="143"/>
      <c r="Z15" s="141"/>
      <c r="AA15" s="142"/>
      <c r="AB15" s="142"/>
      <c r="AC15" s="142">
        <v>1</v>
      </c>
      <c r="AD15" s="142"/>
      <c r="AE15" s="143"/>
      <c r="AF15" s="141"/>
      <c r="AG15" s="142"/>
      <c r="AH15" s="142">
        <v>1</v>
      </c>
      <c r="AI15" s="142">
        <v>1</v>
      </c>
      <c r="AJ15" s="142"/>
      <c r="AK15" s="143"/>
    </row>
    <row r="16" spans="1:37" x14ac:dyDescent="0.25">
      <c r="A16" s="65">
        <v>0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/>
      <c r="H16" s="141">
        <v>2</v>
      </c>
      <c r="I16" s="142">
        <v>2</v>
      </c>
      <c r="J16" s="142">
        <v>2</v>
      </c>
      <c r="K16" s="142">
        <v>2</v>
      </c>
      <c r="L16" s="142"/>
      <c r="M16" s="143"/>
      <c r="N16" s="141"/>
      <c r="O16" s="142"/>
      <c r="P16" s="142"/>
      <c r="Q16" s="142">
        <v>2</v>
      </c>
      <c r="R16" s="142">
        <v>2</v>
      </c>
      <c r="S16" s="143"/>
      <c r="T16" s="141">
        <v>2</v>
      </c>
      <c r="U16" s="142">
        <v>2</v>
      </c>
      <c r="V16" s="142">
        <v>2</v>
      </c>
      <c r="W16" s="142">
        <v>2</v>
      </c>
      <c r="X16" s="142"/>
      <c r="Y16" s="143"/>
      <c r="Z16" s="141"/>
      <c r="AA16" s="142"/>
      <c r="AB16" s="142"/>
      <c r="AC16" s="142">
        <v>2</v>
      </c>
      <c r="AD16" s="142"/>
      <c r="AE16" s="143"/>
      <c r="AF16" s="141"/>
      <c r="AG16" s="142"/>
      <c r="AH16" s="142">
        <v>2</v>
      </c>
      <c r="AI16" s="142">
        <v>2</v>
      </c>
      <c r="AJ16" s="142"/>
      <c r="AK16" s="143"/>
    </row>
    <row r="17" spans="1:37" x14ac:dyDescent="0.25">
      <c r="A17" s="65">
        <v>0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/>
      <c r="H17" s="141">
        <v>3</v>
      </c>
      <c r="I17" s="142">
        <v>3</v>
      </c>
      <c r="J17" s="142">
        <v>3</v>
      </c>
      <c r="K17" s="142">
        <v>3</v>
      </c>
      <c r="L17" s="142"/>
      <c r="M17" s="143"/>
      <c r="N17" s="141"/>
      <c r="O17" s="142"/>
      <c r="P17" s="142"/>
      <c r="Q17" s="142">
        <v>3</v>
      </c>
      <c r="R17" s="142">
        <v>3</v>
      </c>
      <c r="S17" s="143"/>
      <c r="T17" s="141">
        <v>3</v>
      </c>
      <c r="U17" s="142">
        <v>3</v>
      </c>
      <c r="V17" s="142">
        <v>3</v>
      </c>
      <c r="W17" s="142">
        <v>3</v>
      </c>
      <c r="X17" s="142"/>
      <c r="Y17" s="143"/>
      <c r="Z17" s="141"/>
      <c r="AA17" s="142"/>
      <c r="AB17" s="142"/>
      <c r="AC17" s="142">
        <v>3</v>
      </c>
      <c r="AD17" s="142"/>
      <c r="AE17" s="143"/>
      <c r="AF17" s="141"/>
      <c r="AG17" s="142"/>
      <c r="AH17" s="142">
        <v>3</v>
      </c>
      <c r="AI17" s="142">
        <v>3</v>
      </c>
      <c r="AJ17" s="142"/>
      <c r="AK17" s="143"/>
    </row>
    <row r="18" spans="1:37" x14ac:dyDescent="0.25">
      <c r="A18" s="65">
        <v>0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/>
      <c r="H18" s="141">
        <v>4</v>
      </c>
      <c r="I18" s="142">
        <v>4</v>
      </c>
      <c r="J18" s="142">
        <v>4</v>
      </c>
      <c r="K18" s="142">
        <v>4</v>
      </c>
      <c r="L18" s="142"/>
      <c r="M18" s="143"/>
      <c r="N18" s="141"/>
      <c r="O18" s="142"/>
      <c r="P18" s="142"/>
      <c r="Q18" s="142">
        <v>4</v>
      </c>
      <c r="R18" s="142">
        <v>4</v>
      </c>
      <c r="S18" s="143"/>
      <c r="T18" s="141">
        <v>4</v>
      </c>
      <c r="U18" s="142">
        <v>4</v>
      </c>
      <c r="V18" s="142">
        <v>4</v>
      </c>
      <c r="W18" s="142">
        <v>4</v>
      </c>
      <c r="X18" s="142"/>
      <c r="Y18" s="143"/>
      <c r="Z18" s="141"/>
      <c r="AA18" s="142"/>
      <c r="AB18" s="142"/>
      <c r="AC18" s="142">
        <v>4</v>
      </c>
      <c r="AD18" s="142"/>
      <c r="AE18" s="143"/>
      <c r="AF18" s="141"/>
      <c r="AG18" s="142"/>
      <c r="AH18" s="142">
        <v>4</v>
      </c>
      <c r="AI18" s="142">
        <v>4</v>
      </c>
      <c r="AJ18" s="142"/>
      <c r="AK18" s="143"/>
    </row>
    <row r="19" spans="1:37" x14ac:dyDescent="0.25">
      <c r="A19" s="65">
        <v>0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/>
      <c r="H19" s="141">
        <v>5</v>
      </c>
      <c r="I19" s="142">
        <v>5</v>
      </c>
      <c r="J19" s="142">
        <v>5</v>
      </c>
      <c r="K19" s="142">
        <v>5</v>
      </c>
      <c r="L19" s="142"/>
      <c r="M19" s="143"/>
      <c r="N19" s="141"/>
      <c r="O19" s="142"/>
      <c r="P19" s="142"/>
      <c r="Q19" s="142">
        <v>5</v>
      </c>
      <c r="R19" s="142">
        <v>5</v>
      </c>
      <c r="S19" s="143"/>
      <c r="T19" s="141">
        <v>5</v>
      </c>
      <c r="U19" s="142">
        <v>5</v>
      </c>
      <c r="V19" s="142">
        <v>5</v>
      </c>
      <c r="W19" s="142">
        <v>5</v>
      </c>
      <c r="X19" s="142"/>
      <c r="Y19" s="143"/>
      <c r="Z19" s="141"/>
      <c r="AA19" s="142"/>
      <c r="AB19" s="142"/>
      <c r="AC19" s="142">
        <v>5</v>
      </c>
      <c r="AD19" s="142"/>
      <c r="AE19" s="143"/>
      <c r="AF19" s="141"/>
      <c r="AG19" s="142"/>
      <c r="AH19" s="142">
        <v>5</v>
      </c>
      <c r="AI19" s="142">
        <v>5</v>
      </c>
      <c r="AJ19" s="142"/>
      <c r="AK19" s="143"/>
    </row>
    <row r="20" spans="1:37" x14ac:dyDescent="0.25">
      <c r="A20" s="65">
        <v>0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/>
      <c r="H20" s="141">
        <v>6</v>
      </c>
      <c r="I20" s="142">
        <v>6</v>
      </c>
      <c r="J20" s="142">
        <v>6</v>
      </c>
      <c r="K20" s="142">
        <v>6</v>
      </c>
      <c r="L20" s="142"/>
      <c r="M20" s="143"/>
      <c r="N20" s="141"/>
      <c r="O20" s="142"/>
      <c r="P20" s="142"/>
      <c r="Q20" s="142">
        <v>6</v>
      </c>
      <c r="R20" s="142">
        <v>6</v>
      </c>
      <c r="S20" s="143"/>
      <c r="T20" s="141">
        <v>6</v>
      </c>
      <c r="U20" s="142">
        <v>6</v>
      </c>
      <c r="V20" s="142">
        <v>6</v>
      </c>
      <c r="W20" s="142">
        <v>6</v>
      </c>
      <c r="X20" s="142"/>
      <c r="Y20" s="143"/>
      <c r="Z20" s="141"/>
      <c r="AA20" s="142"/>
      <c r="AB20" s="142"/>
      <c r="AC20" s="142">
        <v>6</v>
      </c>
      <c r="AD20" s="142"/>
      <c r="AE20" s="143"/>
      <c r="AF20" s="141"/>
      <c r="AG20" s="142"/>
      <c r="AH20" s="142">
        <v>6</v>
      </c>
      <c r="AI20" s="142">
        <v>6</v>
      </c>
      <c r="AJ20" s="142"/>
      <c r="AK20" s="143"/>
    </row>
    <row r="21" spans="1:37" x14ac:dyDescent="0.25">
      <c r="A21" s="65">
        <v>0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/>
      <c r="H21" s="141">
        <v>7</v>
      </c>
      <c r="I21" s="142">
        <v>7</v>
      </c>
      <c r="J21" s="142">
        <v>7</v>
      </c>
      <c r="K21" s="142">
        <v>7</v>
      </c>
      <c r="L21" s="142"/>
      <c r="M21" s="143"/>
      <c r="N21" s="141"/>
      <c r="O21" s="142"/>
      <c r="P21" s="142"/>
      <c r="Q21" s="142">
        <v>7</v>
      </c>
      <c r="R21" s="142">
        <v>7</v>
      </c>
      <c r="S21" s="143"/>
      <c r="T21" s="141">
        <v>7</v>
      </c>
      <c r="U21" s="142">
        <v>7</v>
      </c>
      <c r="V21" s="142">
        <v>7</v>
      </c>
      <c r="W21" s="142">
        <v>7</v>
      </c>
      <c r="X21" s="142"/>
      <c r="Y21" s="143"/>
      <c r="Z21" s="141"/>
      <c r="AA21" s="142"/>
      <c r="AB21" s="142"/>
      <c r="AC21" s="142">
        <v>7</v>
      </c>
      <c r="AD21" s="142"/>
      <c r="AE21" s="143"/>
      <c r="AF21" s="141"/>
      <c r="AG21" s="142"/>
      <c r="AH21" s="142">
        <v>7</v>
      </c>
      <c r="AI21" s="142">
        <v>7</v>
      </c>
      <c r="AJ21" s="142"/>
      <c r="AK21" s="143"/>
    </row>
    <row r="22" spans="1:37" x14ac:dyDescent="0.25">
      <c r="A22" s="65">
        <v>0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/>
      <c r="H22" s="141">
        <v>8</v>
      </c>
      <c r="I22" s="142">
        <v>8</v>
      </c>
      <c r="J22" s="142">
        <v>8</v>
      </c>
      <c r="K22" s="142">
        <v>8</v>
      </c>
      <c r="L22" s="142"/>
      <c r="M22" s="143"/>
      <c r="N22" s="141"/>
      <c r="O22" s="142"/>
      <c r="P22" s="142"/>
      <c r="Q22" s="142">
        <v>8</v>
      </c>
      <c r="R22" s="142">
        <v>8</v>
      </c>
      <c r="S22" s="143"/>
      <c r="T22" s="141">
        <v>8</v>
      </c>
      <c r="U22" s="142">
        <v>8</v>
      </c>
      <c r="V22" s="142">
        <v>8</v>
      </c>
      <c r="W22" s="142">
        <v>8</v>
      </c>
      <c r="X22" s="142"/>
      <c r="Y22" s="143"/>
      <c r="Z22" s="141"/>
      <c r="AA22" s="142"/>
      <c r="AB22" s="142"/>
      <c r="AC22" s="142">
        <v>8</v>
      </c>
      <c r="AD22" s="142"/>
      <c r="AE22" s="143"/>
      <c r="AF22" s="141"/>
      <c r="AG22" s="142"/>
      <c r="AH22" s="142">
        <v>8</v>
      </c>
      <c r="AI22" s="142">
        <v>8</v>
      </c>
      <c r="AJ22" s="142"/>
      <c r="AK22" s="143"/>
    </row>
    <row r="23" spans="1:37" x14ac:dyDescent="0.25">
      <c r="A23" s="65">
        <v>0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/>
      <c r="H23" s="141">
        <v>9</v>
      </c>
      <c r="I23" s="142">
        <v>9</v>
      </c>
      <c r="J23" s="142">
        <v>9</v>
      </c>
      <c r="K23" s="142">
        <v>9</v>
      </c>
      <c r="L23" s="142"/>
      <c r="M23" s="143"/>
      <c r="N23" s="141"/>
      <c r="O23" s="142"/>
      <c r="P23" s="142"/>
      <c r="Q23" s="142">
        <v>9</v>
      </c>
      <c r="R23" s="142">
        <v>9</v>
      </c>
      <c r="S23" s="143"/>
      <c r="T23" s="141">
        <v>9</v>
      </c>
      <c r="U23" s="142">
        <v>9</v>
      </c>
      <c r="V23" s="142">
        <v>9</v>
      </c>
      <c r="W23" s="142">
        <v>9</v>
      </c>
      <c r="X23" s="142"/>
      <c r="Y23" s="143"/>
      <c r="Z23" s="141"/>
      <c r="AA23" s="142"/>
      <c r="AB23" s="142"/>
      <c r="AC23" s="142">
        <v>9</v>
      </c>
      <c r="AD23" s="142"/>
      <c r="AE23" s="143"/>
      <c r="AF23" s="141"/>
      <c r="AG23" s="142"/>
      <c r="AH23" s="142">
        <v>9</v>
      </c>
      <c r="AI23" s="142">
        <v>9</v>
      </c>
      <c r="AJ23" s="142"/>
      <c r="AK23" s="143"/>
    </row>
    <row r="24" spans="1:37" x14ac:dyDescent="0.25">
      <c r="A24" s="65">
        <v>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/>
      <c r="H24" s="141">
        <v>10</v>
      </c>
      <c r="I24" s="142">
        <v>10</v>
      </c>
      <c r="J24" s="142">
        <v>10</v>
      </c>
      <c r="K24" s="142">
        <v>10</v>
      </c>
      <c r="L24" s="142"/>
      <c r="M24" s="143"/>
      <c r="N24" s="141"/>
      <c r="O24" s="142"/>
      <c r="P24" s="142"/>
      <c r="Q24" s="142">
        <v>10</v>
      </c>
      <c r="R24" s="142">
        <v>10</v>
      </c>
      <c r="S24" s="143"/>
      <c r="T24" s="141">
        <v>10</v>
      </c>
      <c r="U24" s="142">
        <v>10</v>
      </c>
      <c r="V24" s="142">
        <v>10</v>
      </c>
      <c r="W24" s="142">
        <v>10</v>
      </c>
      <c r="X24" s="142"/>
      <c r="Y24" s="143"/>
      <c r="Z24" s="141"/>
      <c r="AA24" s="142"/>
      <c r="AB24" s="142"/>
      <c r="AC24" s="142">
        <v>10</v>
      </c>
      <c r="AD24" s="142"/>
      <c r="AE24" s="143"/>
      <c r="AF24" s="141"/>
      <c r="AG24" s="142"/>
      <c r="AH24" s="142">
        <v>10</v>
      </c>
      <c r="AI24" s="142">
        <v>10</v>
      </c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phoneticPr fontId="11" type="noConversion"/>
  <conditionalFormatting sqref="B4:AK4">
    <cfRule type="cellIs" dxfId="74" priority="17" operator="equal">
      <formula>0</formula>
    </cfRule>
  </conditionalFormatting>
  <conditionalFormatting sqref="B5:AK41">
    <cfRule type="expression" dxfId="73" priority="1">
      <formula>B$4=0</formula>
    </cfRule>
    <cfRule type="cellIs" dxfId="72" priority="2" operator="lessThan">
      <formula>4.5</formula>
    </cfRule>
    <cfRule type="cellIs" dxfId="71" priority="3" operator="between">
      <formula>4.5</formula>
      <formula>5</formula>
    </cfRule>
    <cfRule type="cellIs" dxfId="70" priority="4" operator="greaterThan">
      <formula>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IFERROR(INDEX(DATOS!$I$5:$I$19,MATCH(_xlfn.SHEET(),DATOS!$H$5:$H$15,0)),"U2")</f>
        <v>U2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u2. Disoluciones  y Reacciones</v>
      </c>
      <c r="B4" s="140">
        <f ca="1">IFERROR(INDEX(PESOS!$C$4:$LG$21,MATCH($A$4,PESOS!$A$4:$A$20,0),MATCH(B3,PESOS!$C$4:$KR$4,0)),)</f>
        <v>10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25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15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10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5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5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 x14ac:dyDescent="0.25">
      <c r="A6" s="65" t="str">
        <v>Tareas diarias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 x14ac:dyDescent="0.25">
      <c r="A7" s="65" t="str">
        <v>Trabajo de investigación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 x14ac:dyDescent="0.25">
      <c r="A8" s="65" t="str">
        <v>Trabajo en grupo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 x14ac:dyDescent="0.25">
      <c r="A9" s="65" t="str">
        <v>Laboratorio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 x14ac:dyDescent="0.25">
      <c r="A10" s="65">
        <v>0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 x14ac:dyDescent="0.25">
      <c r="A11" s="65">
        <v>0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 x14ac:dyDescent="0.25">
      <c r="A12" s="65">
        <v>0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 x14ac:dyDescent="0.25">
      <c r="A13" s="65">
        <v>0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 x14ac:dyDescent="0.25">
      <c r="A14" s="65">
        <v>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 x14ac:dyDescent="0.25">
      <c r="A15" s="65">
        <v>0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 x14ac:dyDescent="0.25">
      <c r="A16" s="65">
        <v>0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 x14ac:dyDescent="0.25">
      <c r="A17" s="65">
        <v>0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 x14ac:dyDescent="0.25">
      <c r="A18" s="65">
        <v>0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 x14ac:dyDescent="0.25">
      <c r="A19" s="65">
        <v>0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 x14ac:dyDescent="0.25">
      <c r="A20" s="65">
        <v>0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 x14ac:dyDescent="0.25">
      <c r="A21" s="65">
        <v>0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 x14ac:dyDescent="0.25">
      <c r="A22" s="65">
        <v>0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 x14ac:dyDescent="0.25">
      <c r="A23" s="65">
        <v>0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 x14ac:dyDescent="0.25">
      <c r="A24" s="65">
        <v>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4:AK4">
    <cfRule type="cellIs" dxfId="69" priority="1" operator="equal">
      <formula>0</formula>
    </cfRule>
  </conditionalFormatting>
  <conditionalFormatting sqref="B5:AK41">
    <cfRule type="expression" dxfId="68" priority="3">
      <formula>B$4=0</formula>
    </cfRule>
    <cfRule type="cellIs" dxfId="67" priority="4" operator="lessThan">
      <formula>4.5</formula>
    </cfRule>
    <cfRule type="cellIs" dxfId="66" priority="5" operator="between">
      <formula>4.5</formula>
      <formula>5</formula>
    </cfRule>
    <cfRule type="cellIs" dxfId="65" priority="6" operator="greaterThan">
      <formula>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IFERROR(INDEX(DATOS!$I$5:$I$19,MATCH(_xlfn.SHEET(),DATOS!$H$5:$H$15,0)),"U3")</f>
        <v>U3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U3.olelelel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20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5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10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5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10</v>
      </c>
      <c r="AB4" s="140">
        <f ca="1">IFERROR(INDEX(PESOS!$C$4:$LG$21,MATCH($A$4,PESOS!$A$4:$A$20,0),MATCH(AB3,PESOS!$C$4:$KR$4,0)),)</f>
        <v>5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 x14ac:dyDescent="0.25">
      <c r="A6" s="65" t="str">
        <v>Tareas diarias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 x14ac:dyDescent="0.25">
      <c r="A7" s="65" t="str">
        <v>Trabajo de investigación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 x14ac:dyDescent="0.25">
      <c r="A8" s="65" t="str">
        <v>Trabajo en grupo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 x14ac:dyDescent="0.25">
      <c r="A9" s="65" t="str">
        <v>Laboratorio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 x14ac:dyDescent="0.25">
      <c r="A10" s="65">
        <v>0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 x14ac:dyDescent="0.25">
      <c r="A11" s="65">
        <v>0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 x14ac:dyDescent="0.25">
      <c r="A12" s="65">
        <v>0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 x14ac:dyDescent="0.25">
      <c r="A13" s="65">
        <v>0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 x14ac:dyDescent="0.25">
      <c r="A14" s="65">
        <v>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 x14ac:dyDescent="0.25">
      <c r="A15" s="65">
        <v>0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 x14ac:dyDescent="0.25">
      <c r="A16" s="65">
        <v>0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 x14ac:dyDescent="0.25">
      <c r="A17" s="65">
        <v>0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 x14ac:dyDescent="0.25">
      <c r="A18" s="65">
        <v>0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 x14ac:dyDescent="0.25">
      <c r="A19" s="65">
        <v>0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 x14ac:dyDescent="0.25">
      <c r="A20" s="65">
        <v>0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 x14ac:dyDescent="0.25">
      <c r="A21" s="65">
        <v>0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 x14ac:dyDescent="0.25">
      <c r="A22" s="65">
        <v>0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 x14ac:dyDescent="0.25">
      <c r="A23" s="65">
        <v>0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 x14ac:dyDescent="0.25">
      <c r="A24" s="65">
        <v>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x14ac:dyDescent="0.25">
      <c r="A41" s="65">
        <v>0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4:AK4">
    <cfRule type="cellIs" dxfId="64" priority="1" operator="equal">
      <formula>0</formula>
    </cfRule>
  </conditionalFormatting>
  <conditionalFormatting sqref="B5:AK41">
    <cfRule type="expression" dxfId="63" priority="3">
      <formula>B$4=0</formula>
    </cfRule>
    <cfRule type="cellIs" dxfId="62" priority="4" operator="lessThan">
      <formula>4.5</formula>
    </cfRule>
    <cfRule type="cellIs" dxfId="61" priority="5" operator="between">
      <formula>4.5</formula>
      <formula>5</formula>
    </cfRule>
    <cfRule type="cellIs" dxfId="60" priority="6" operator="greaterThan">
      <formula>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IFERROR(INDEX(DATOS!$I$5:$I$19,MATCH(_xlfn.SHEET(),DATOS!$H$5:$H$15,0)),"U4")</f>
        <v>U4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/>
      <c r="D5" s="142"/>
      <c r="E5" s="142"/>
      <c r="F5" s="142"/>
      <c r="G5" s="143"/>
      <c r="H5" s="141">
        <v>1</v>
      </c>
      <c r="I5" s="142"/>
      <c r="J5" s="142"/>
      <c r="K5" s="142"/>
      <c r="L5" s="142"/>
      <c r="M5" s="143"/>
      <c r="N5" s="141">
        <v>1</v>
      </c>
      <c r="O5" s="142"/>
      <c r="P5" s="142"/>
      <c r="Q5" s="142"/>
      <c r="R5" s="142"/>
      <c r="S5" s="143"/>
      <c r="T5" s="141">
        <v>1</v>
      </c>
      <c r="U5" s="142"/>
      <c r="V5" s="142"/>
      <c r="W5" s="142"/>
      <c r="X5" s="142"/>
      <c r="Y5" s="143"/>
      <c r="Z5" s="141">
        <v>1</v>
      </c>
      <c r="AA5" s="142"/>
      <c r="AB5" s="142"/>
      <c r="AC5" s="142"/>
      <c r="AD5" s="142"/>
      <c r="AE5" s="143"/>
      <c r="AF5" s="141">
        <v>1</v>
      </c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>
        <v>2</v>
      </c>
      <c r="C6" s="142"/>
      <c r="D6" s="142"/>
      <c r="E6" s="142"/>
      <c r="F6" s="142"/>
      <c r="G6" s="143"/>
      <c r="H6" s="141">
        <v>2</v>
      </c>
      <c r="I6" s="142"/>
      <c r="J6" s="142"/>
      <c r="K6" s="142"/>
      <c r="L6" s="142"/>
      <c r="M6" s="143"/>
      <c r="N6" s="141">
        <v>2</v>
      </c>
      <c r="O6" s="142"/>
      <c r="P6" s="142"/>
      <c r="Q6" s="142"/>
      <c r="R6" s="142"/>
      <c r="S6" s="143"/>
      <c r="T6" s="141">
        <v>2</v>
      </c>
      <c r="U6" s="142"/>
      <c r="V6" s="142"/>
      <c r="W6" s="142"/>
      <c r="X6" s="142"/>
      <c r="Y6" s="143"/>
      <c r="Z6" s="141">
        <v>2</v>
      </c>
      <c r="AA6" s="142"/>
      <c r="AB6" s="142"/>
      <c r="AC6" s="142"/>
      <c r="AD6" s="142"/>
      <c r="AE6" s="143"/>
      <c r="AF6" s="141">
        <v>2</v>
      </c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>
        <v>3</v>
      </c>
      <c r="C7" s="142"/>
      <c r="D7" s="142"/>
      <c r="E7" s="142"/>
      <c r="F7" s="142"/>
      <c r="G7" s="143"/>
      <c r="H7" s="141">
        <v>3</v>
      </c>
      <c r="I7" s="142"/>
      <c r="J7" s="142"/>
      <c r="K7" s="142"/>
      <c r="L7" s="142"/>
      <c r="M7" s="143"/>
      <c r="N7" s="141">
        <v>3</v>
      </c>
      <c r="O7" s="142"/>
      <c r="P7" s="142"/>
      <c r="Q7" s="142"/>
      <c r="R7" s="142"/>
      <c r="S7" s="143"/>
      <c r="T7" s="141">
        <v>3</v>
      </c>
      <c r="U7" s="142"/>
      <c r="V7" s="142"/>
      <c r="W7" s="142"/>
      <c r="X7" s="142"/>
      <c r="Y7" s="143"/>
      <c r="Z7" s="141">
        <v>3</v>
      </c>
      <c r="AA7" s="142"/>
      <c r="AB7" s="142"/>
      <c r="AC7" s="142"/>
      <c r="AD7" s="142"/>
      <c r="AE7" s="143"/>
      <c r="AF7" s="141">
        <v>3</v>
      </c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>
        <v>4</v>
      </c>
      <c r="C8" s="142"/>
      <c r="D8" s="142"/>
      <c r="E8" s="142"/>
      <c r="F8" s="142"/>
      <c r="G8" s="143"/>
      <c r="H8" s="141">
        <v>4</v>
      </c>
      <c r="I8" s="142"/>
      <c r="J8" s="142"/>
      <c r="K8" s="142"/>
      <c r="L8" s="142"/>
      <c r="M8" s="143"/>
      <c r="N8" s="141">
        <v>4</v>
      </c>
      <c r="O8" s="142"/>
      <c r="P8" s="142"/>
      <c r="Q8" s="142"/>
      <c r="R8" s="142"/>
      <c r="S8" s="143"/>
      <c r="T8" s="141">
        <v>4</v>
      </c>
      <c r="U8" s="142"/>
      <c r="V8" s="142"/>
      <c r="W8" s="142"/>
      <c r="X8" s="142"/>
      <c r="Y8" s="143"/>
      <c r="Z8" s="141">
        <v>4</v>
      </c>
      <c r="AA8" s="142"/>
      <c r="AB8" s="142"/>
      <c r="AC8" s="142"/>
      <c r="AD8" s="142"/>
      <c r="AE8" s="143"/>
      <c r="AF8" s="141">
        <v>4</v>
      </c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>
        <v>5</v>
      </c>
      <c r="C9" s="142"/>
      <c r="D9" s="142"/>
      <c r="E9" s="142"/>
      <c r="F9" s="142"/>
      <c r="G9" s="143"/>
      <c r="H9" s="141">
        <v>5</v>
      </c>
      <c r="I9" s="142"/>
      <c r="J9" s="142"/>
      <c r="K9" s="142"/>
      <c r="L9" s="142"/>
      <c r="M9" s="143"/>
      <c r="N9" s="141">
        <v>5</v>
      </c>
      <c r="O9" s="142"/>
      <c r="P9" s="142"/>
      <c r="Q9" s="142"/>
      <c r="R9" s="142"/>
      <c r="S9" s="143"/>
      <c r="T9" s="141">
        <v>5</v>
      </c>
      <c r="U9" s="142"/>
      <c r="V9" s="142"/>
      <c r="W9" s="142"/>
      <c r="X9" s="142"/>
      <c r="Y9" s="143"/>
      <c r="Z9" s="141">
        <v>5</v>
      </c>
      <c r="AA9" s="142"/>
      <c r="AB9" s="142"/>
      <c r="AC9" s="142"/>
      <c r="AD9" s="142"/>
      <c r="AE9" s="143"/>
      <c r="AF9" s="141">
        <v>5</v>
      </c>
      <c r="AG9" s="142"/>
      <c r="AH9" s="142"/>
      <c r="AI9" s="142"/>
      <c r="AJ9" s="142"/>
      <c r="AK9" s="143"/>
    </row>
    <row r="10" spans="1:37" x14ac:dyDescent="0.25">
      <c r="A10" s="65">
        <v>0</v>
      </c>
      <c r="B10" s="141">
        <v>6</v>
      </c>
      <c r="C10" s="142"/>
      <c r="D10" s="142"/>
      <c r="E10" s="142"/>
      <c r="F10" s="142"/>
      <c r="G10" s="143"/>
      <c r="H10" s="141">
        <v>6</v>
      </c>
      <c r="I10" s="142"/>
      <c r="J10" s="142"/>
      <c r="K10" s="142"/>
      <c r="L10" s="142"/>
      <c r="M10" s="143"/>
      <c r="N10" s="141">
        <v>6</v>
      </c>
      <c r="O10" s="142"/>
      <c r="P10" s="142"/>
      <c r="Q10" s="142"/>
      <c r="R10" s="142"/>
      <c r="S10" s="143"/>
      <c r="T10" s="141">
        <v>6</v>
      </c>
      <c r="U10" s="142"/>
      <c r="V10" s="142"/>
      <c r="W10" s="142"/>
      <c r="X10" s="142"/>
      <c r="Y10" s="143"/>
      <c r="Z10" s="141">
        <v>6</v>
      </c>
      <c r="AA10" s="142"/>
      <c r="AB10" s="142"/>
      <c r="AC10" s="142"/>
      <c r="AD10" s="142"/>
      <c r="AE10" s="143"/>
      <c r="AF10" s="141">
        <v>6</v>
      </c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>
        <v>7</v>
      </c>
      <c r="C11" s="142"/>
      <c r="D11" s="142"/>
      <c r="E11" s="142"/>
      <c r="F11" s="142"/>
      <c r="G11" s="143"/>
      <c r="H11" s="141">
        <v>7</v>
      </c>
      <c r="I11" s="142"/>
      <c r="J11" s="142"/>
      <c r="K11" s="142"/>
      <c r="L11" s="142"/>
      <c r="M11" s="143"/>
      <c r="N11" s="141">
        <v>7</v>
      </c>
      <c r="O11" s="142"/>
      <c r="P11" s="142"/>
      <c r="Q11" s="142"/>
      <c r="R11" s="142"/>
      <c r="S11" s="143"/>
      <c r="T11" s="141">
        <v>7</v>
      </c>
      <c r="U11" s="142"/>
      <c r="V11" s="142"/>
      <c r="W11" s="142"/>
      <c r="X11" s="142"/>
      <c r="Y11" s="143"/>
      <c r="Z11" s="141">
        <v>7</v>
      </c>
      <c r="AA11" s="142"/>
      <c r="AB11" s="142"/>
      <c r="AC11" s="142"/>
      <c r="AD11" s="142"/>
      <c r="AE11" s="143"/>
      <c r="AF11" s="141">
        <v>7</v>
      </c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>
        <v>8</v>
      </c>
      <c r="C12" s="142"/>
      <c r="D12" s="142"/>
      <c r="E12" s="142"/>
      <c r="F12" s="142"/>
      <c r="G12" s="143"/>
      <c r="H12" s="141">
        <v>8</v>
      </c>
      <c r="I12" s="142"/>
      <c r="J12" s="142"/>
      <c r="K12" s="142"/>
      <c r="L12" s="142"/>
      <c r="M12" s="143"/>
      <c r="N12" s="141">
        <v>8</v>
      </c>
      <c r="O12" s="142"/>
      <c r="P12" s="142"/>
      <c r="Q12" s="142"/>
      <c r="R12" s="142"/>
      <c r="S12" s="143"/>
      <c r="T12" s="141">
        <v>8</v>
      </c>
      <c r="U12" s="142"/>
      <c r="V12" s="142"/>
      <c r="W12" s="142"/>
      <c r="X12" s="142"/>
      <c r="Y12" s="143"/>
      <c r="Z12" s="141">
        <v>8</v>
      </c>
      <c r="AA12" s="142"/>
      <c r="AB12" s="142"/>
      <c r="AC12" s="142"/>
      <c r="AD12" s="142"/>
      <c r="AE12" s="143"/>
      <c r="AF12" s="141">
        <v>8</v>
      </c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>
        <v>9</v>
      </c>
      <c r="C13" s="142"/>
      <c r="D13" s="142"/>
      <c r="E13" s="142"/>
      <c r="F13" s="142"/>
      <c r="G13" s="143"/>
      <c r="H13" s="141">
        <v>9</v>
      </c>
      <c r="I13" s="142"/>
      <c r="J13" s="142"/>
      <c r="K13" s="142"/>
      <c r="L13" s="142"/>
      <c r="M13" s="143"/>
      <c r="N13" s="141">
        <v>9</v>
      </c>
      <c r="O13" s="142"/>
      <c r="P13" s="142"/>
      <c r="Q13" s="142"/>
      <c r="R13" s="142"/>
      <c r="S13" s="143"/>
      <c r="T13" s="141">
        <v>9</v>
      </c>
      <c r="U13" s="142"/>
      <c r="V13" s="142"/>
      <c r="W13" s="142"/>
      <c r="X13" s="142"/>
      <c r="Y13" s="143"/>
      <c r="Z13" s="141">
        <v>9</v>
      </c>
      <c r="AA13" s="142"/>
      <c r="AB13" s="142"/>
      <c r="AC13" s="142"/>
      <c r="AD13" s="142"/>
      <c r="AE13" s="143"/>
      <c r="AF13" s="141">
        <v>9</v>
      </c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>
        <v>10</v>
      </c>
      <c r="C14" s="142"/>
      <c r="D14" s="142"/>
      <c r="E14" s="142"/>
      <c r="F14" s="142"/>
      <c r="G14" s="143"/>
      <c r="H14" s="141">
        <v>10</v>
      </c>
      <c r="I14" s="142"/>
      <c r="J14" s="142"/>
      <c r="K14" s="142"/>
      <c r="L14" s="142"/>
      <c r="M14" s="143"/>
      <c r="N14" s="141">
        <v>10</v>
      </c>
      <c r="O14" s="142"/>
      <c r="P14" s="142"/>
      <c r="Q14" s="142"/>
      <c r="R14" s="142"/>
      <c r="S14" s="143"/>
      <c r="T14" s="141">
        <v>10</v>
      </c>
      <c r="U14" s="142"/>
      <c r="V14" s="142"/>
      <c r="W14" s="142"/>
      <c r="X14" s="142"/>
      <c r="Y14" s="143"/>
      <c r="Z14" s="141">
        <v>10</v>
      </c>
      <c r="AA14" s="142"/>
      <c r="AB14" s="142"/>
      <c r="AC14" s="142"/>
      <c r="AD14" s="142"/>
      <c r="AE14" s="143"/>
      <c r="AF14" s="141">
        <v>10</v>
      </c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>
        <v>1</v>
      </c>
      <c r="C15" s="142"/>
      <c r="D15" s="142"/>
      <c r="E15" s="142"/>
      <c r="F15" s="142"/>
      <c r="G15" s="143"/>
      <c r="H15" s="141">
        <v>1</v>
      </c>
      <c r="I15" s="142"/>
      <c r="J15" s="142"/>
      <c r="K15" s="142"/>
      <c r="L15" s="142"/>
      <c r="M15" s="143"/>
      <c r="N15" s="141">
        <v>1</v>
      </c>
      <c r="O15" s="142"/>
      <c r="P15" s="142"/>
      <c r="Q15" s="142"/>
      <c r="R15" s="142"/>
      <c r="S15" s="143"/>
      <c r="T15" s="141">
        <v>1</v>
      </c>
      <c r="U15" s="142"/>
      <c r="V15" s="142"/>
      <c r="W15" s="142"/>
      <c r="X15" s="142"/>
      <c r="Y15" s="143"/>
      <c r="Z15" s="141">
        <v>1</v>
      </c>
      <c r="AA15" s="142"/>
      <c r="AB15" s="142"/>
      <c r="AC15" s="142"/>
      <c r="AD15" s="142"/>
      <c r="AE15" s="143"/>
      <c r="AF15" s="141">
        <v>1</v>
      </c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>
        <v>2</v>
      </c>
      <c r="C16" s="142"/>
      <c r="D16" s="142"/>
      <c r="E16" s="142"/>
      <c r="F16" s="142"/>
      <c r="G16" s="143"/>
      <c r="H16" s="141">
        <v>2</v>
      </c>
      <c r="I16" s="142"/>
      <c r="J16" s="142"/>
      <c r="K16" s="142"/>
      <c r="L16" s="142"/>
      <c r="M16" s="143"/>
      <c r="N16" s="141">
        <v>2</v>
      </c>
      <c r="O16" s="142"/>
      <c r="P16" s="142"/>
      <c r="Q16" s="142"/>
      <c r="R16" s="142"/>
      <c r="S16" s="143"/>
      <c r="T16" s="141">
        <v>2</v>
      </c>
      <c r="U16" s="142"/>
      <c r="V16" s="142"/>
      <c r="W16" s="142"/>
      <c r="X16" s="142"/>
      <c r="Y16" s="143"/>
      <c r="Z16" s="141">
        <v>2</v>
      </c>
      <c r="AA16" s="142"/>
      <c r="AB16" s="142"/>
      <c r="AC16" s="142"/>
      <c r="AD16" s="142"/>
      <c r="AE16" s="143"/>
      <c r="AF16" s="141">
        <v>2</v>
      </c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>
        <v>3</v>
      </c>
      <c r="C17" s="142"/>
      <c r="D17" s="142"/>
      <c r="E17" s="142"/>
      <c r="F17" s="142"/>
      <c r="G17" s="143"/>
      <c r="H17" s="141">
        <v>3</v>
      </c>
      <c r="I17" s="142"/>
      <c r="J17" s="142"/>
      <c r="K17" s="142"/>
      <c r="L17" s="142"/>
      <c r="M17" s="143"/>
      <c r="N17" s="141">
        <v>3</v>
      </c>
      <c r="O17" s="142"/>
      <c r="P17" s="142"/>
      <c r="Q17" s="142"/>
      <c r="R17" s="142"/>
      <c r="S17" s="143"/>
      <c r="T17" s="141">
        <v>3</v>
      </c>
      <c r="U17" s="142"/>
      <c r="V17" s="142"/>
      <c r="W17" s="142"/>
      <c r="X17" s="142"/>
      <c r="Y17" s="143"/>
      <c r="Z17" s="141">
        <v>3</v>
      </c>
      <c r="AA17" s="142"/>
      <c r="AB17" s="142"/>
      <c r="AC17" s="142"/>
      <c r="AD17" s="142"/>
      <c r="AE17" s="143"/>
      <c r="AF17" s="141">
        <v>3</v>
      </c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>
        <v>4</v>
      </c>
      <c r="C18" s="142"/>
      <c r="D18" s="142"/>
      <c r="E18" s="142"/>
      <c r="F18" s="142"/>
      <c r="G18" s="143"/>
      <c r="H18" s="141">
        <v>4</v>
      </c>
      <c r="I18" s="142"/>
      <c r="J18" s="142"/>
      <c r="K18" s="142"/>
      <c r="L18" s="142"/>
      <c r="M18" s="143"/>
      <c r="N18" s="141">
        <v>4</v>
      </c>
      <c r="O18" s="142"/>
      <c r="P18" s="142"/>
      <c r="Q18" s="142"/>
      <c r="R18" s="142"/>
      <c r="S18" s="143"/>
      <c r="T18" s="141">
        <v>4</v>
      </c>
      <c r="U18" s="142"/>
      <c r="V18" s="142"/>
      <c r="W18" s="142"/>
      <c r="X18" s="142"/>
      <c r="Y18" s="143"/>
      <c r="Z18" s="141">
        <v>4</v>
      </c>
      <c r="AA18" s="142"/>
      <c r="AB18" s="142"/>
      <c r="AC18" s="142"/>
      <c r="AD18" s="142"/>
      <c r="AE18" s="143"/>
      <c r="AF18" s="141">
        <v>4</v>
      </c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>
        <v>5</v>
      </c>
      <c r="C19" s="142"/>
      <c r="D19" s="142"/>
      <c r="E19" s="142"/>
      <c r="F19" s="142"/>
      <c r="G19" s="143"/>
      <c r="H19" s="141">
        <v>5</v>
      </c>
      <c r="I19" s="142"/>
      <c r="J19" s="142"/>
      <c r="K19" s="142"/>
      <c r="L19" s="142"/>
      <c r="M19" s="143"/>
      <c r="N19" s="141">
        <v>5</v>
      </c>
      <c r="O19" s="142"/>
      <c r="P19" s="142"/>
      <c r="Q19" s="142"/>
      <c r="R19" s="142"/>
      <c r="S19" s="143"/>
      <c r="T19" s="141">
        <v>5</v>
      </c>
      <c r="U19" s="142"/>
      <c r="V19" s="142"/>
      <c r="W19" s="142"/>
      <c r="X19" s="142"/>
      <c r="Y19" s="143"/>
      <c r="Z19" s="141">
        <v>5</v>
      </c>
      <c r="AA19" s="142"/>
      <c r="AB19" s="142"/>
      <c r="AC19" s="142"/>
      <c r="AD19" s="142"/>
      <c r="AE19" s="143"/>
      <c r="AF19" s="141">
        <v>5</v>
      </c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>
        <v>6</v>
      </c>
      <c r="C20" s="142"/>
      <c r="D20" s="142"/>
      <c r="E20" s="142"/>
      <c r="F20" s="142"/>
      <c r="G20" s="143"/>
      <c r="H20" s="141">
        <v>6</v>
      </c>
      <c r="I20" s="142"/>
      <c r="J20" s="142"/>
      <c r="K20" s="142"/>
      <c r="L20" s="142"/>
      <c r="M20" s="143"/>
      <c r="N20" s="141">
        <v>6</v>
      </c>
      <c r="O20" s="142"/>
      <c r="P20" s="142"/>
      <c r="Q20" s="142"/>
      <c r="R20" s="142"/>
      <c r="S20" s="143"/>
      <c r="T20" s="141">
        <v>6</v>
      </c>
      <c r="U20" s="142"/>
      <c r="V20" s="142"/>
      <c r="W20" s="142"/>
      <c r="X20" s="142"/>
      <c r="Y20" s="143"/>
      <c r="Z20" s="141">
        <v>6</v>
      </c>
      <c r="AA20" s="142"/>
      <c r="AB20" s="142"/>
      <c r="AC20" s="142"/>
      <c r="AD20" s="142"/>
      <c r="AE20" s="143"/>
      <c r="AF20" s="141">
        <v>6</v>
      </c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>
        <v>7</v>
      </c>
      <c r="C21" s="142"/>
      <c r="D21" s="142"/>
      <c r="E21" s="142"/>
      <c r="F21" s="142"/>
      <c r="G21" s="143"/>
      <c r="H21" s="141">
        <v>7</v>
      </c>
      <c r="I21" s="142"/>
      <c r="J21" s="142"/>
      <c r="K21" s="142"/>
      <c r="L21" s="142"/>
      <c r="M21" s="143"/>
      <c r="N21" s="141">
        <v>7</v>
      </c>
      <c r="O21" s="142"/>
      <c r="P21" s="142"/>
      <c r="Q21" s="142"/>
      <c r="R21" s="142"/>
      <c r="S21" s="143"/>
      <c r="T21" s="141">
        <v>7</v>
      </c>
      <c r="U21" s="142"/>
      <c r="V21" s="142"/>
      <c r="W21" s="142"/>
      <c r="X21" s="142"/>
      <c r="Y21" s="143"/>
      <c r="Z21" s="141">
        <v>7</v>
      </c>
      <c r="AA21" s="142"/>
      <c r="AB21" s="142"/>
      <c r="AC21" s="142"/>
      <c r="AD21" s="142"/>
      <c r="AE21" s="143"/>
      <c r="AF21" s="141">
        <v>7</v>
      </c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>
        <v>8</v>
      </c>
      <c r="C22" s="142"/>
      <c r="D22" s="142"/>
      <c r="E22" s="142"/>
      <c r="F22" s="142"/>
      <c r="G22" s="143"/>
      <c r="H22" s="141">
        <v>8</v>
      </c>
      <c r="I22" s="142"/>
      <c r="J22" s="142"/>
      <c r="K22" s="142"/>
      <c r="L22" s="142"/>
      <c r="M22" s="143"/>
      <c r="N22" s="141">
        <v>8</v>
      </c>
      <c r="O22" s="142"/>
      <c r="P22" s="142"/>
      <c r="Q22" s="142"/>
      <c r="R22" s="142"/>
      <c r="S22" s="143"/>
      <c r="T22" s="141">
        <v>8</v>
      </c>
      <c r="U22" s="142"/>
      <c r="V22" s="142"/>
      <c r="W22" s="142"/>
      <c r="X22" s="142"/>
      <c r="Y22" s="143"/>
      <c r="Z22" s="141">
        <v>8</v>
      </c>
      <c r="AA22" s="142"/>
      <c r="AB22" s="142"/>
      <c r="AC22" s="142"/>
      <c r="AD22" s="142"/>
      <c r="AE22" s="143"/>
      <c r="AF22" s="141">
        <v>8</v>
      </c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>
        <v>9</v>
      </c>
      <c r="C23" s="142"/>
      <c r="D23" s="142"/>
      <c r="E23" s="142"/>
      <c r="F23" s="142"/>
      <c r="G23" s="143"/>
      <c r="H23" s="141">
        <v>9</v>
      </c>
      <c r="I23" s="142"/>
      <c r="J23" s="142"/>
      <c r="K23" s="142"/>
      <c r="L23" s="142"/>
      <c r="M23" s="143"/>
      <c r="N23" s="141">
        <v>9</v>
      </c>
      <c r="O23" s="142"/>
      <c r="P23" s="142"/>
      <c r="Q23" s="142"/>
      <c r="R23" s="142"/>
      <c r="S23" s="143"/>
      <c r="T23" s="141">
        <v>9</v>
      </c>
      <c r="U23" s="142"/>
      <c r="V23" s="142"/>
      <c r="W23" s="142"/>
      <c r="X23" s="142"/>
      <c r="Y23" s="143"/>
      <c r="Z23" s="141">
        <v>9</v>
      </c>
      <c r="AA23" s="142"/>
      <c r="AB23" s="142"/>
      <c r="AC23" s="142"/>
      <c r="AD23" s="142"/>
      <c r="AE23" s="143"/>
      <c r="AF23" s="141">
        <v>9</v>
      </c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>
        <v>10</v>
      </c>
      <c r="C24" s="142"/>
      <c r="D24" s="142"/>
      <c r="E24" s="142"/>
      <c r="F24" s="142"/>
      <c r="G24" s="143"/>
      <c r="H24" s="141">
        <v>10</v>
      </c>
      <c r="I24" s="142"/>
      <c r="J24" s="142"/>
      <c r="K24" s="142"/>
      <c r="L24" s="142"/>
      <c r="M24" s="143"/>
      <c r="N24" s="141">
        <v>10</v>
      </c>
      <c r="O24" s="142"/>
      <c r="P24" s="142"/>
      <c r="Q24" s="142"/>
      <c r="R24" s="142"/>
      <c r="S24" s="143"/>
      <c r="T24" s="141">
        <v>10</v>
      </c>
      <c r="U24" s="142"/>
      <c r="V24" s="142"/>
      <c r="W24" s="142"/>
      <c r="X24" s="142"/>
      <c r="Y24" s="143"/>
      <c r="Z24" s="141">
        <v>10</v>
      </c>
      <c r="AA24" s="142"/>
      <c r="AB24" s="142"/>
      <c r="AC24" s="142"/>
      <c r="AD24" s="142"/>
      <c r="AE24" s="143"/>
      <c r="AF24" s="141">
        <v>10</v>
      </c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59" priority="1" operator="equal">
      <formula>0</formula>
    </cfRule>
  </conditionalFormatting>
  <conditionalFormatting sqref="B5:AK41">
    <cfRule type="expression" dxfId="58" priority="3">
      <formula>B$4=0</formula>
    </cfRule>
    <cfRule type="cellIs" dxfId="57" priority="4" operator="lessThan">
      <formula>4.5</formula>
    </cfRule>
    <cfRule type="cellIs" dxfId="56" priority="5" operator="between">
      <formula>4.5</formula>
      <formula>5</formula>
    </cfRule>
    <cfRule type="cellIs" dxfId="55" priority="6" operator="greaterThan">
      <formula>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IFERROR(INDEX(DATOS!$I$5:$I$19,MATCH(_xlfn.SHEET(),DATOS!$H$5:$H$15,0)),"U5")</f>
        <v>U5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54" priority="1" operator="equal">
      <formula>0</formula>
    </cfRule>
  </conditionalFormatting>
  <conditionalFormatting sqref="B5:AK41">
    <cfRule type="expression" dxfId="53" priority="3">
      <formula>B$4=0</formula>
    </cfRule>
    <cfRule type="cellIs" dxfId="52" priority="4" operator="lessThan">
      <formula>4.5</formula>
    </cfRule>
    <cfRule type="cellIs" dxfId="51" priority="5" operator="between">
      <formula>4.5</formula>
      <formula>5</formula>
    </cfRule>
    <cfRule type="cellIs" dxfId="50" priority="6" operator="greaterThan">
      <formula>5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IFERROR(INDEX(DATOS!$I$5:$I$19,MATCH(_xlfn.SHEET(),DATOS!$H$5:$H$15,0)),"U6")</f>
        <v>U6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x14ac:dyDescent="0.25">
      <c r="A41" s="65">
        <v>0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9" priority="1" operator="equal">
      <formula>0</formula>
    </cfRule>
  </conditionalFormatting>
  <conditionalFormatting sqref="B5:AK41">
    <cfRule type="expression" dxfId="48" priority="2">
      <formula>B$4=0</formula>
    </cfRule>
    <cfRule type="cellIs" dxfId="47" priority="3" operator="lessThan">
      <formula>4.5</formula>
    </cfRule>
    <cfRule type="cellIs" dxfId="46" priority="4" operator="between">
      <formula>4.5</formula>
      <formula>5</formula>
    </cfRule>
    <cfRule type="cellIs" dxfId="45" priority="5" operator="greaterThan">
      <formula>5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IFERROR(INDEX(DATOS!$I$5:$I$19,MATCH(_xlfn.SHEET(),DATOS!$H$5:$H$15,0)),"U7")</f>
        <v>U7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4" priority="1" operator="equal">
      <formula>0</formula>
    </cfRule>
  </conditionalFormatting>
  <conditionalFormatting sqref="B5:AK41">
    <cfRule type="expression" dxfId="43" priority="2">
      <formula>B$4=0</formula>
    </cfRule>
    <cfRule type="cellIs" dxfId="42" priority="3" operator="lessThan">
      <formula>4.5</formula>
    </cfRule>
    <cfRule type="cellIs" dxfId="41" priority="4" operator="between">
      <formula>4.5</formula>
      <formula>5</formula>
    </cfRule>
    <cfRule type="cellIs" dxfId="40" priority="5" operator="greaterThan">
      <formula>5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IFERROR(INDEX(DATOS!$I$5:$I$19,MATCH(_xlfn.SHEET(),DATOS!$H$5:$H$15,0)),"U8")</f>
        <v>U8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39" priority="1" operator="equal">
      <formula>0</formula>
    </cfRule>
  </conditionalFormatting>
  <conditionalFormatting sqref="B5:AK41">
    <cfRule type="expression" dxfId="38" priority="2">
      <formula>B$4=0</formula>
    </cfRule>
    <cfRule type="cellIs" dxfId="37" priority="3" operator="lessThan">
      <formula>4.5</formula>
    </cfRule>
    <cfRule type="cellIs" dxfId="36" priority="4" operator="between">
      <formula>4.5</formula>
      <formula>5</formula>
    </cfRule>
    <cfRule type="cellIs" dxfId="35" priority="5" operator="greaterThan">
      <formula>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85546875" bestFit="1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IFERROR(INDEX(DATOS!$I$5:$I$19,MATCH(_xlfn.SHEET(),DATOS!$H$5:$H$15,0)),"U9")</f>
        <v>U9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34" priority="1" operator="equal">
      <formula>0</formula>
    </cfRule>
  </conditionalFormatting>
  <conditionalFormatting sqref="B5:AK41">
    <cfRule type="expression" dxfId="33" priority="2">
      <formula>B$4=0</formula>
    </cfRule>
    <cfRule type="cellIs" dxfId="32" priority="3" operator="lessThan">
      <formula>4.5</formula>
    </cfRule>
    <cfRule type="cellIs" dxfId="31" priority="4" operator="between">
      <formula>4.5</formula>
      <formula>5</formula>
    </cfRule>
    <cfRule type="cellIs" dxfId="30" priority="5" operator="greaterThan">
      <formula>5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IFERROR(INDEX(DATOS!$I$5:$I$19,MATCH(_xlfn.SHEET(),DATOS!$H$5:$H$15,0)),"U10")</f>
        <v>U10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29" priority="1" operator="equal">
      <formula>0</formula>
    </cfRule>
  </conditionalFormatting>
  <conditionalFormatting sqref="B5:AK41">
    <cfRule type="expression" dxfId="28" priority="2">
      <formula>B$4=0</formula>
    </cfRule>
    <cfRule type="cellIs" dxfId="27" priority="3" operator="lessThan">
      <formula>4.5</formula>
    </cfRule>
    <cfRule type="cellIs" dxfId="26" priority="4" operator="between">
      <formula>4.5</formula>
      <formula>5</formula>
    </cfRule>
    <cfRule type="cellIs" dxfId="25" priority="5" operator="greaterThan"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IFERROR(INDEX(DATOS!$I$5:$I$19,MATCH(_xlfn.SHEET(),DATOS!$H$5:$H$15,0)),"U11")</f>
        <v>U11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24" priority="1" operator="equal">
      <formula>0</formula>
    </cfRule>
  </conditionalFormatting>
  <conditionalFormatting sqref="B5:AK41">
    <cfRule type="expression" dxfId="23" priority="2">
      <formula>B$4=0</formula>
    </cfRule>
    <cfRule type="cellIs" dxfId="22" priority="3" operator="lessThan">
      <formula>4.5</formula>
    </cfRule>
    <cfRule type="cellIs" dxfId="21" priority="4" operator="between">
      <formula>4.5</formula>
      <formula>5</formula>
    </cfRule>
    <cfRule type="cellIs" dxfId="20" priority="5" operator="greaterThan">
      <formula>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IFERROR(INDEX(DATOS!$I$5:$I$19,MATCH(_xlfn.SHEET(),DATOS!$H$5:$H$15,0)),"U12")</f>
        <v>U12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19" priority="1" operator="equal">
      <formula>0</formula>
    </cfRule>
  </conditionalFormatting>
  <conditionalFormatting sqref="B5:AK41">
    <cfRule type="expression" dxfId="18" priority="2">
      <formula>B$4=0</formula>
    </cfRule>
    <cfRule type="cellIs" dxfId="17" priority="3" operator="lessThan">
      <formula>4.5</formula>
    </cfRule>
    <cfRule type="cellIs" dxfId="16" priority="4" operator="between">
      <formula>4.5</formula>
      <formula>5</formula>
    </cfRule>
    <cfRule type="cellIs" dxfId="15" priority="5" operator="greaterThan">
      <formula>5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IFERROR(INDEX(DATOS!$I$5:$I$19,MATCH(_xlfn.SHEET(),DATOS!$H$5:$H$15,0)),"U13")</f>
        <v>U13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14" priority="1" operator="equal">
      <formula>0</formula>
    </cfRule>
  </conditionalFormatting>
  <conditionalFormatting sqref="B5:AK41">
    <cfRule type="expression" dxfId="13" priority="2">
      <formula>B$4=0</formula>
    </cfRule>
    <cfRule type="cellIs" dxfId="12" priority="3" operator="lessThan">
      <formula>4.5</formula>
    </cfRule>
    <cfRule type="cellIs" dxfId="11" priority="4" operator="between">
      <formula>4.5</formula>
      <formula>5</formula>
    </cfRule>
    <cfRule type="cellIs" dxfId="10" priority="5" operator="greaterThan">
      <formula>5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IFERROR(INDEX(DATOS!$I$5:$I$19,MATCH(_xlfn.SHEET(),DATOS!$H$5:$H$15,0)),"U14")</f>
        <v>U14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9" priority="1" operator="equal">
      <formula>0</formula>
    </cfRule>
  </conditionalFormatting>
  <conditionalFormatting sqref="B5:AK41">
    <cfRule type="expression" dxfId="8" priority="2">
      <formula>B$4=0</formula>
    </cfRule>
    <cfRule type="cellIs" dxfId="7" priority="3" operator="lessThan">
      <formula>4.5</formula>
    </cfRule>
    <cfRule type="cellIs" dxfId="6" priority="4" operator="between">
      <formula>4.5</formula>
      <formula>5</formula>
    </cfRule>
    <cfRule type="cellIs" dxfId="5" priority="5" operator="greaterThan">
      <formula>5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IFERROR(INDEX(DATOS!$I$5:$I$19,MATCH(_xlfn.SHEET(),DATOS!$H$5:$H$15,0)),"U15")</f>
        <v>U15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" priority="1" operator="equal">
      <formula>0</formula>
    </cfRule>
  </conditionalFormatting>
  <conditionalFormatting sqref="B5:AK41">
    <cfRule type="expression" dxfId="3" priority="2">
      <formula>B$4=0</formula>
    </cfRule>
    <cfRule type="cellIs" dxfId="2" priority="3" operator="lessThan">
      <formula>4.5</formula>
    </cfRule>
    <cfRule type="cellIs" dxfId="1" priority="4" operator="between">
      <formula>4.5</formula>
      <formula>5</formula>
    </cfRule>
    <cfRule type="cellIs" dxfId="0" priority="5" operator="greaterThan">
      <formula>5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16</vt:i4>
      </vt:variant>
    </vt:vector>
  </HeadingPairs>
  <TitlesOfParts>
    <vt:vector size="43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2026-05-10T07:16:36Z</dcterms:modified>
  <cp:category/>
  <cp:contentStatus/>
</cp:coreProperties>
</file>