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anRiera/Google Drive/Laboro/ResearchProposals/UNCuyo/UNCuyoIrrigacion/FcaIrrigacion/FcaIrrigacion/DgiData/"/>
    </mc:Choice>
  </mc:AlternateContent>
  <xr:revisionPtr revIDLastSave="0" documentId="13_ncr:1_{16B7487D-4124-3649-AD22-1B26D0877E2B}" xr6:coauthVersionLast="45" xr6:coauthVersionMax="45" xr10:uidLastSave="{00000000-0000-0000-0000-000000000000}"/>
  <bookViews>
    <workbookView xWindow="0" yWindow="460" windowWidth="22060" windowHeight="17540" xr2:uid="{00000000-000D-0000-FFFF-FFFF00000000}"/>
  </bookViews>
  <sheets>
    <sheet name="Hoja1" sheetId="1" r:id="rId1"/>
  </sheets>
  <definedNames>
    <definedName name="_xlnm._FilterDatabase" localSheetId="0" hidden="1">Hoja1!$A$1:$M$60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1" l="1"/>
  <c r="G45" i="1"/>
  <c r="G35" i="1"/>
  <c r="G28" i="1"/>
  <c r="G18" i="1"/>
  <c r="F60" i="1" l="1"/>
  <c r="G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DGI</author>
  </authors>
  <commentList>
    <comment ref="F3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DGI:</t>
        </r>
        <r>
          <rPr>
            <sz val="9"/>
            <color indexed="81"/>
            <rFont val="Tahoma"/>
            <family val="2"/>
          </rPr>
          <t xml:space="preserve">
Previsto: 2.218.960,50
Remanente 2019:1.037.175,55</t>
        </r>
      </text>
    </comment>
    <comment ref="F3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DGI:</t>
        </r>
        <r>
          <rPr>
            <sz val="9"/>
            <color indexed="81"/>
            <rFont val="Tahoma"/>
            <family val="2"/>
          </rPr>
          <t xml:space="preserve">
FEDE: $700.000</t>
        </r>
      </text>
    </comment>
  </commentList>
</comments>
</file>

<file path=xl/sharedStrings.xml><?xml version="1.0" encoding="utf-8"?>
<sst xmlns="http://schemas.openxmlformats.org/spreadsheetml/2006/main" count="342" uniqueCount="143">
  <si>
    <t>RIO</t>
  </si>
  <si>
    <t>Mendoza</t>
  </si>
  <si>
    <t>Nº</t>
  </si>
  <si>
    <t>OBRA</t>
  </si>
  <si>
    <t>MONTO</t>
  </si>
  <si>
    <t xml:space="preserve">REVESTIMIENTO CANAL CORVALAN 1º ETAPA AGUAS ABAJO CALLE BELLAVISTA </t>
  </si>
  <si>
    <t>Rama Luján Sur Unificada</t>
  </si>
  <si>
    <t>Canal. Naciente Chachingo Unif.</t>
  </si>
  <si>
    <t xml:space="preserve">Canal Céspedes Unif. </t>
  </si>
  <si>
    <t>Modernización sistema de riego Canal San Martín Tomas Lunlunta 1  - 2 y Ortega</t>
  </si>
  <si>
    <t>Subdelegacion Río Mendoza</t>
  </si>
  <si>
    <t>Mantenimiento Electromecánico Compuertas 2 y 3 del Gran Comparto  (CSM R Mza)</t>
  </si>
  <si>
    <t>Mantenimiento Mecánico Hojas Partidoras Canales Chachingo, Naciente y Barrancas (CSM R Mza)</t>
  </si>
  <si>
    <t>REPARACION CANAL RAMA GDOR. GALIGNIANA SEGURA</t>
  </si>
  <si>
    <t>Rama Galigniana Segura</t>
  </si>
  <si>
    <t>Impermeabilización 4º Tramo Cl. San Alberto</t>
  </si>
  <si>
    <t>San Alberto y Uspallata</t>
  </si>
  <si>
    <t>Revestimiento Hijuela Solanilla</t>
  </si>
  <si>
    <t>Rama Luján Centro</t>
  </si>
  <si>
    <t>Dique Tiburcio Benegas - Canal Marginal San Martín -Mantenimiento Electromecánico de tres Compuertas</t>
  </si>
  <si>
    <t>Subdelegacion Río Tunuyan Inferior</t>
  </si>
  <si>
    <t>Reparacion de Tableros e Instalacion Eléctrica en Compartos</t>
  </si>
  <si>
    <t>Dique Tiburcio Benegas - Azud Móvil -Mantenimiento Electromecánico de Compuertas 9, 10 y 11</t>
  </si>
  <si>
    <t>Ramas de La Paz - Impermeabilizacion TRAMO III</t>
  </si>
  <si>
    <t>Ramas de La Paz y C.D.</t>
  </si>
  <si>
    <t>IMPERMEABILIZACIÓN HIJUELA N°6</t>
  </si>
  <si>
    <t>Canal Nuevo Gil</t>
  </si>
  <si>
    <t>Impermeabilización Rama Moyano Parte III</t>
  </si>
  <si>
    <t>Canal Mz. Constitución</t>
  </si>
  <si>
    <t>IMPERMEABILIZACION Y MEJORAMIENTO OPERATIVO CANAL SANTA ROSA</t>
  </si>
  <si>
    <t>Canal Santa Rosa</t>
  </si>
  <si>
    <t>IMPERMEABILIZACION RAMA NORTE A. VERDE DE CALLE GUAJARDO A CALLE NEWBERY</t>
  </si>
  <si>
    <t>Rama Norte Alto Verde</t>
  </si>
  <si>
    <t>REVESTIMIENTO RAMA GODOY - ZONA EL ALTILLO</t>
  </si>
  <si>
    <t>Rama Godoy</t>
  </si>
  <si>
    <t>IMPERMEABILIZACION HIJUELA SUAREZ</t>
  </si>
  <si>
    <t>Rama Dormida</t>
  </si>
  <si>
    <t>REACONDICIONAMIENTO DE HOJAS PARTIDORAS Y COMPUERTA</t>
  </si>
  <si>
    <t>Canal Mz. Valle de Uco Margen Derecha</t>
  </si>
  <si>
    <t>Cruce calle La Costa-Hijuela Palma</t>
  </si>
  <si>
    <t>Canal El Peral</t>
  </si>
  <si>
    <t>Canal Vista Flores</t>
  </si>
  <si>
    <t>REVESTIMIENTO CANAL CONSULTA CENTRO</t>
  </si>
  <si>
    <t>Subdelegacion Río Tunuyan Superior</t>
  </si>
  <si>
    <t>Revestimiento Canal Manzano</t>
  </si>
  <si>
    <t>Canal Manzano</t>
  </si>
  <si>
    <t>OBRAS DE ARTE: TOMA Y PARTIDOR / QUEBRADA DE LAS CASAS</t>
  </si>
  <si>
    <t>Revestimiento Canal Las ROSAS</t>
  </si>
  <si>
    <t>Arroyo Guiñazú</t>
  </si>
  <si>
    <t>Rejas Canal Marginal Izquierdo y Adecuación Toma ExCanal La Llave</t>
  </si>
  <si>
    <t>Subdelegacion Río Diamante</t>
  </si>
  <si>
    <t xml:space="preserve">Canal Matriz Río Diamante-Reparación Compuertas Tomas Canales Secundarios  - 2ª Etapa </t>
  </si>
  <si>
    <t>Modificación Comparto Elena - La Llave Vidalino / Construcción de Secciones de Aforo</t>
  </si>
  <si>
    <t>Canal Grande - Modernizacion Sistema de Riego</t>
  </si>
  <si>
    <t>Canal Santa María del Vencedor</t>
  </si>
  <si>
    <t>Rama La Llave - Modernizacion Sistema de Riego</t>
  </si>
  <si>
    <t>Canal Elena</t>
  </si>
  <si>
    <t>Canal Elena - Modernizacion Sistema de Riego</t>
  </si>
  <si>
    <t>Canal Cortaderal - Revestimiento de un Tramo</t>
  </si>
  <si>
    <t>Unificacion Canal Cerrito Hijuela Pampita</t>
  </si>
  <si>
    <t>Canal El Cerrito</t>
  </si>
  <si>
    <t>Canal Gutierrez - Revestimiento entre calle Quiroga e Hijuela 6</t>
  </si>
  <si>
    <t>Unificada de Rama Caída</t>
  </si>
  <si>
    <t>MODIFICACIÓN Y ADECUACIÓN DE 6 COMPARTOS</t>
  </si>
  <si>
    <t>Canal Atuel Sur</t>
  </si>
  <si>
    <t>TRABAJOS DE REPARACIÓN Y MANTENIMIENTO NOVENA ETAPA - CL. MARGINAL DEL ATUEL</t>
  </si>
  <si>
    <t>Subdelegacion Rio Atuel</t>
  </si>
  <si>
    <t>Camal Matriz Izuel</t>
  </si>
  <si>
    <t>CONSTRUCCIÓN 3 SECCIONES DE AFORO Y SUS CASILLAS: ELENA COLOMER - NORTE Y CENTRO</t>
  </si>
  <si>
    <t>Canal Mz. Babacci Unif.</t>
  </si>
  <si>
    <t>Canal Mz. Jáuregui Unif.</t>
  </si>
  <si>
    <t>Canal Concesión Regueira</t>
  </si>
  <si>
    <t>UNIFICACIÓN Y MODERNIZACIÓN RAMAS LOS ÁNGELES LÉRTORA</t>
  </si>
  <si>
    <t>Rama Moss - Los Angeles Unif.</t>
  </si>
  <si>
    <t>Canal Real del Padre Unif.</t>
  </si>
  <si>
    <t>CONSTRUCCIÓN COMPARTO EN CALLE 5y1/2 Y PROVISIÓN 3 COMPUERTAS</t>
  </si>
  <si>
    <t>Rama Centro Viejo</t>
  </si>
  <si>
    <t>REVESTIMIENTO DE UN TRAMO EN TERRAPLÉN</t>
  </si>
  <si>
    <t>Rama Centro Auxiliar</t>
  </si>
  <si>
    <t>Rama Christophersen</t>
  </si>
  <si>
    <t>Rama N° 3 Nuevo Alvear</t>
  </si>
  <si>
    <t>Hij. Los Campamentos</t>
  </si>
  <si>
    <t>CANAL CENTRO UNIFICADO 3º TRAMO</t>
  </si>
  <si>
    <t>Canal Cañada Colorada</t>
  </si>
  <si>
    <t>T. Inferior</t>
  </si>
  <si>
    <t>T. Superior</t>
  </si>
  <si>
    <t>Diamante</t>
  </si>
  <si>
    <t>Atuel</t>
  </si>
  <si>
    <t>Malargüe</t>
  </si>
  <si>
    <t>RUBRO</t>
  </si>
  <si>
    <t>CIVIL</t>
  </si>
  <si>
    <t>ELEC.</t>
  </si>
  <si>
    <t>ELEC./CIVIL</t>
  </si>
  <si>
    <t>MONTO X RIO</t>
  </si>
  <si>
    <t>MODALIDAD</t>
  </si>
  <si>
    <t xml:space="preserve">Administración </t>
  </si>
  <si>
    <t xml:space="preserve">Licitación </t>
  </si>
  <si>
    <t>Administración</t>
  </si>
  <si>
    <t>Licitación</t>
  </si>
  <si>
    <t>Ha</t>
  </si>
  <si>
    <t>Benf.</t>
  </si>
  <si>
    <t>Global</t>
  </si>
  <si>
    <t>Long.(m)</t>
  </si>
  <si>
    <t>50u</t>
  </si>
  <si>
    <t>-</t>
  </si>
  <si>
    <t>NI</t>
  </si>
  <si>
    <t>3u</t>
  </si>
  <si>
    <t>Unificación Canal Retamito Hijuela Española</t>
  </si>
  <si>
    <t>Colonia Española Unif.</t>
  </si>
  <si>
    <t>Mantenimiento 5º y 6º tramo CSM</t>
  </si>
  <si>
    <t xml:space="preserve">Revest. Rama Sup. Hij. Centenario </t>
  </si>
  <si>
    <t>Revestimiento Cl. La Ciénaga</t>
  </si>
  <si>
    <t>Entubado Aroyo Morteritos</t>
  </si>
  <si>
    <t>Hij. Centenario</t>
  </si>
  <si>
    <t>Compuertas</t>
  </si>
  <si>
    <t>IC Colonia</t>
  </si>
  <si>
    <t>IC Las Mulas</t>
  </si>
  <si>
    <r>
      <t xml:space="preserve">Hij. 2ª La Reta , Cl Compuertas (entubado </t>
    </r>
    <r>
      <rPr>
        <sz val="11"/>
        <rFont val="Symbol"/>
        <family val="1"/>
        <charset val="2"/>
      </rPr>
      <t>f</t>
    </r>
    <r>
      <rPr>
        <sz val="11"/>
        <rFont val="Arial"/>
        <family val="2"/>
      </rPr>
      <t>400)</t>
    </r>
  </si>
  <si>
    <t>1N</t>
  </si>
  <si>
    <t>2N</t>
  </si>
  <si>
    <t>3N</t>
  </si>
  <si>
    <t>4N</t>
  </si>
  <si>
    <t>INSPECCIÓN</t>
  </si>
  <si>
    <t>Correa Unificada</t>
  </si>
  <si>
    <t>35N</t>
  </si>
  <si>
    <t>RECONSTRUCCIÓN COMPARTOS HIJUELA 8 CL NORTE Y SUR -CL MATRIZ IZUEL</t>
  </si>
  <si>
    <t>INSPECCIÓN-MATRIZ REGUEIRA AMPLIACIÓN PRIMER DESCARGADOR Agregando una compuerta y vertedero</t>
  </si>
  <si>
    <t>REVESTIMIENTO 2° TRAMO PARTICIÓN EN RAMA 3-4-5 Cl MATRIZ REAL DEL PADRE</t>
  </si>
  <si>
    <t>REVESTIMIENTO DE UN TRAMO HIJUELA LA URUGUAYA -Revest. 1 Tramo -Insp.R Christophersen</t>
  </si>
  <si>
    <t>CANAL ARROYO - CONSTRUCCIÓN TOMA Y DESCARGADOR Inspecc. Cl Matriz Correa Unificada.</t>
  </si>
  <si>
    <r>
      <t>REVESTIMIENTO HIJUELA 2 - ISLA CHICA - LONG. 1000</t>
    </r>
    <r>
      <rPr>
        <sz val="11"/>
        <color rgb="FF0000FF"/>
        <rFont val="Arial"/>
        <family val="2"/>
      </rPr>
      <t xml:space="preserve"> </t>
    </r>
  </si>
  <si>
    <t xml:space="preserve">REVESTIMIENTO HIJUELA MINA DE ORO - LONG 1500M </t>
  </si>
  <si>
    <t>Bacheo 1º y 2º tramo</t>
  </si>
  <si>
    <t>ENTUBAMIENTO FRAY LUIS BELTRAN (Reemplaza al Revestimiento Aductor)</t>
  </si>
  <si>
    <t>ENTUBADO HIJUELA TISSERA - LONG. 500M</t>
  </si>
  <si>
    <t>5u</t>
  </si>
  <si>
    <r>
      <t xml:space="preserve">IMPERMEABILIZACIÓN Cl Matriz Nuevo Alvear MEMBRANA EN TRAMO HIJUELA 4 / RAMA 3 Unificado NVO. ALVEAR. </t>
    </r>
    <r>
      <rPr>
        <sz val="11"/>
        <color rgb="FFC00000"/>
        <rFont val="Arial"/>
        <family val="2"/>
      </rPr>
      <t>(silobolsa)</t>
    </r>
  </si>
  <si>
    <r>
      <t>HIJUELA 15 "LARREGOLA" REVESTIMIENTO DE UN TRAMO-Hijuela Los Campamentos.</t>
    </r>
    <r>
      <rPr>
        <sz val="11"/>
        <color rgb="FFC00000"/>
        <rFont val="Arial"/>
        <family val="2"/>
      </rPr>
      <t>(silobolsa)</t>
    </r>
  </si>
  <si>
    <r>
      <t>MODERNIZACIÓN SISTEMA DE DISTRIBUCIÓN - PRIMERA ETAPA</t>
    </r>
    <r>
      <rPr>
        <sz val="11"/>
        <color rgb="FFC00000"/>
        <rFont val="Arial"/>
        <family val="2"/>
      </rPr>
      <t xml:space="preserve"> (suelo cemento)</t>
    </r>
  </si>
  <si>
    <t>18 placas completas</t>
  </si>
  <si>
    <t>CodCauce</t>
  </si>
  <si>
    <t>Revestimiento Hijuela VARGAS -Canal Vista Flores 2020</t>
  </si>
  <si>
    <t xml:space="preserve">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</si>
</sst>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[Red]&quot;$&quot;\ \-#,##0.00"/>
  </numFmts>
  <fonts count="1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Symbol"/>
      <family val="1"/>
      <charset val="2"/>
    </font>
    <font>
      <sz val="11"/>
      <color rgb="FFC00000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164" fontId="2" fillId="4" borderId="7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2" fillId="4" borderId="17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 vertical="center"/>
    </xf>
    <xf numFmtId="1" fontId="2" fillId="3" borderId="4" xfId="0" applyNumberFormat="1" applyFont="1" applyFill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right" vertical="center"/>
    </xf>
    <xf numFmtId="1" fontId="2" fillId="4" borderId="4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3" borderId="3" xfId="0" applyNumberFormat="1" applyFont="1" applyFill="1" applyBorder="1" applyAlignment="1">
      <alignment horizontal="right" vertical="center"/>
    </xf>
    <xf numFmtId="1" fontId="2" fillId="4" borderId="2" xfId="0" applyNumberFormat="1" applyFont="1" applyFill="1" applyBorder="1" applyAlignment="1">
      <alignment horizontal="right" vertical="center"/>
    </xf>
    <xf numFmtId="1" fontId="2" fillId="4" borderId="3" xfId="0" applyNumberFormat="1" applyFont="1" applyFill="1" applyBorder="1" applyAlignment="1">
      <alignment horizontal="right" vertical="center"/>
    </xf>
    <xf numFmtId="1" fontId="2" fillId="0" borderId="2" xfId="0" applyNumberFormat="1" applyFont="1" applyFill="1" applyBorder="1" applyAlignment="1">
      <alignment horizontal="right" vertical="center"/>
    </xf>
    <xf numFmtId="1" fontId="1" fillId="3" borderId="2" xfId="0" applyNumberFormat="1" applyFont="1" applyFill="1" applyBorder="1" applyAlignment="1">
      <alignment horizontal="right" vertical="center"/>
    </xf>
    <xf numFmtId="1" fontId="2" fillId="0" borderId="19" xfId="0" applyNumberFormat="1" applyFont="1" applyFill="1" applyBorder="1" applyAlignment="1">
      <alignment horizontal="right" vertical="center"/>
    </xf>
    <xf numFmtId="1" fontId="1" fillId="3" borderId="28" xfId="0" applyNumberFormat="1" applyFont="1" applyFill="1" applyBorder="1" applyAlignment="1">
      <alignment horizontal="right" vertical="center"/>
    </xf>
    <xf numFmtId="1" fontId="1" fillId="4" borderId="29" xfId="0" applyNumberFormat="1" applyFont="1" applyFill="1" applyBorder="1" applyAlignment="1">
      <alignment horizontal="right" vertical="center"/>
    </xf>
    <xf numFmtId="1" fontId="1" fillId="4" borderId="15" xfId="0" applyNumberFormat="1" applyFont="1" applyFill="1" applyBorder="1" applyAlignment="1">
      <alignment horizontal="right" vertical="center"/>
    </xf>
    <xf numFmtId="1" fontId="2" fillId="0" borderId="36" xfId="0" applyNumberFormat="1" applyFont="1" applyFill="1" applyBorder="1" applyAlignment="1">
      <alignment horizontal="right" vertical="center"/>
    </xf>
    <xf numFmtId="1" fontId="1" fillId="0" borderId="36" xfId="0" applyNumberFormat="1" applyFont="1" applyFill="1" applyBorder="1" applyAlignment="1">
      <alignment horizontal="right" vertical="center"/>
    </xf>
    <xf numFmtId="1" fontId="2" fillId="4" borderId="13" xfId="0" applyNumberFormat="1" applyFont="1" applyFill="1" applyBorder="1" applyAlignment="1">
      <alignment horizontal="right" vertical="center"/>
    </xf>
    <xf numFmtId="1" fontId="8" fillId="4" borderId="24" xfId="0" applyNumberFormat="1" applyFont="1" applyFill="1" applyBorder="1" applyAlignment="1">
      <alignment horizontal="right" vertical="center"/>
    </xf>
    <xf numFmtId="1" fontId="2" fillId="0" borderId="13" xfId="0" applyNumberFormat="1" applyFont="1" applyFill="1" applyBorder="1" applyAlignment="1">
      <alignment horizontal="right" vertical="center"/>
    </xf>
    <xf numFmtId="1" fontId="8" fillId="0" borderId="24" xfId="0" applyNumberFormat="1" applyFont="1" applyFill="1" applyBorder="1" applyAlignment="1">
      <alignment horizontal="right" vertical="center"/>
    </xf>
    <xf numFmtId="1" fontId="2" fillId="4" borderId="24" xfId="0" applyNumberFormat="1" applyFont="1" applyFill="1" applyBorder="1" applyAlignment="1">
      <alignment horizontal="right" vertical="center"/>
    </xf>
    <xf numFmtId="1" fontId="2" fillId="0" borderId="22" xfId="0" applyNumberFormat="1" applyFont="1" applyFill="1" applyBorder="1" applyAlignment="1">
      <alignment horizontal="right" vertical="center"/>
    </xf>
    <xf numFmtId="1" fontId="8" fillId="0" borderId="22" xfId="0" applyNumberFormat="1" applyFont="1" applyFill="1" applyBorder="1" applyAlignment="1">
      <alignment horizontal="right" vertical="center"/>
    </xf>
    <xf numFmtId="1" fontId="2" fillId="0" borderId="21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2" fillId="4" borderId="12" xfId="0" applyNumberFormat="1" applyFont="1" applyFill="1" applyBorder="1" applyAlignment="1">
      <alignment horizontal="right" vertical="center"/>
    </xf>
    <xf numFmtId="1" fontId="8" fillId="4" borderId="23" xfId="0" applyNumberFormat="1" applyFont="1" applyFill="1" applyBorder="1" applyAlignment="1">
      <alignment horizontal="right" vertical="center"/>
    </xf>
    <xf numFmtId="1" fontId="7" fillId="0" borderId="24" xfId="0" applyNumberFormat="1" applyFont="1" applyFill="1" applyBorder="1" applyAlignment="1">
      <alignment horizontal="right" vertical="center"/>
    </xf>
    <xf numFmtId="1" fontId="7" fillId="4" borderId="24" xfId="0" applyNumberFormat="1" applyFont="1" applyFill="1" applyBorder="1" applyAlignment="1">
      <alignment horizontal="right" vertical="center"/>
    </xf>
    <xf numFmtId="1" fontId="2" fillId="0" borderId="24" xfId="0" applyNumberFormat="1" applyFont="1" applyFill="1" applyBorder="1" applyAlignment="1">
      <alignment horizontal="right" vertical="center"/>
    </xf>
    <xf numFmtId="1" fontId="2" fillId="4" borderId="30" xfId="0" applyNumberFormat="1" applyFont="1" applyFill="1" applyBorder="1" applyAlignment="1">
      <alignment horizontal="right" vertical="center"/>
    </xf>
    <xf numFmtId="1" fontId="8" fillId="4" borderId="22" xfId="0" applyNumberFormat="1" applyFont="1" applyFill="1" applyBorder="1" applyAlignment="1">
      <alignment horizontal="right" vertical="center"/>
    </xf>
    <xf numFmtId="1" fontId="2" fillId="0" borderId="12" xfId="0" applyNumberFormat="1" applyFont="1" applyFill="1" applyBorder="1" applyAlignment="1">
      <alignment horizontal="right" vertical="center"/>
    </xf>
    <xf numFmtId="1" fontId="2" fillId="0" borderId="23" xfId="0" applyNumberFormat="1" applyFont="1" applyFill="1" applyBorder="1" applyAlignment="1">
      <alignment horizontal="right" vertical="center"/>
    </xf>
    <xf numFmtId="1" fontId="2" fillId="4" borderId="13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4" borderId="14" xfId="0" applyNumberFormat="1" applyFont="1" applyFill="1" applyBorder="1" applyAlignment="1">
      <alignment horizontal="center" vertical="center"/>
    </xf>
    <xf numFmtId="1" fontId="2" fillId="4" borderId="15" xfId="0" applyNumberFormat="1" applyFont="1" applyFill="1" applyBorder="1" applyAlignment="1">
      <alignment horizontal="center" vertical="center"/>
    </xf>
    <xf numFmtId="1" fontId="8" fillId="4" borderId="26" xfId="0" applyNumberFormat="1" applyFont="1" applyFill="1" applyBorder="1" applyAlignment="1">
      <alignment horizontal="right" vertical="center"/>
    </xf>
    <xf numFmtId="1" fontId="2" fillId="0" borderId="38" xfId="0" applyNumberFormat="1" applyFont="1" applyFill="1" applyBorder="1" applyAlignment="1">
      <alignment horizontal="center" vertical="center"/>
    </xf>
    <xf numFmtId="1" fontId="2" fillId="0" borderId="36" xfId="0" applyNumberFormat="1" applyFont="1" applyFill="1" applyBorder="1" applyAlignment="1">
      <alignment horizontal="center" vertical="center"/>
    </xf>
    <xf numFmtId="1" fontId="8" fillId="0" borderId="39" xfId="0" applyNumberFormat="1" applyFont="1" applyFill="1" applyBorder="1" applyAlignment="1">
      <alignment horizontal="right" vertical="center"/>
    </xf>
    <xf numFmtId="1" fontId="8" fillId="0" borderId="25" xfId="0" applyNumberFormat="1" applyFont="1" applyFill="1" applyBorder="1" applyAlignment="1">
      <alignment horizontal="right" vertical="center"/>
    </xf>
    <xf numFmtId="1" fontId="8" fillId="4" borderId="5" xfId="0" applyNumberFormat="1" applyFont="1" applyFill="1" applyBorder="1" applyAlignment="1">
      <alignment horizontal="right" vertical="center"/>
    </xf>
    <xf numFmtId="1" fontId="8" fillId="0" borderId="5" xfId="0" applyNumberFormat="1" applyFont="1" applyFill="1" applyBorder="1" applyAlignment="1">
      <alignment horizontal="right" vertical="center"/>
    </xf>
    <xf numFmtId="1" fontId="2" fillId="4" borderId="22" xfId="0" applyNumberFormat="1" applyFont="1" applyFill="1" applyBorder="1" applyAlignment="1">
      <alignment horizontal="right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" fontId="2" fillId="0" borderId="0" xfId="0" applyNumberFormat="1" applyFont="1" applyAlignment="1">
      <alignment horizont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center" vertical="center"/>
    </xf>
    <xf numFmtId="1" fontId="2" fillId="0" borderId="19" xfId="0" applyNumberFormat="1" applyFont="1" applyBorder="1" applyAlignment="1">
      <alignment horizontal="right" vertical="center"/>
    </xf>
    <xf numFmtId="1" fontId="2" fillId="3" borderId="28" xfId="0" applyNumberFormat="1" applyFont="1" applyFill="1" applyBorder="1" applyAlignment="1">
      <alignment horizontal="right" vertical="center"/>
    </xf>
    <xf numFmtId="0" fontId="2" fillId="3" borderId="32" xfId="0" applyFont="1" applyFill="1" applyBorder="1" applyAlignment="1">
      <alignment horizontal="center" vertical="center"/>
    </xf>
    <xf numFmtId="1" fontId="2" fillId="3" borderId="33" xfId="0" applyNumberFormat="1" applyFont="1" applyFill="1" applyBorder="1" applyAlignment="1">
      <alignment horizontal="right" vertical="center"/>
    </xf>
    <xf numFmtId="1" fontId="2" fillId="3" borderId="34" xfId="0" applyNumberFormat="1" applyFont="1" applyFill="1" applyBorder="1" applyAlignment="1">
      <alignment horizontal="right" vertical="center"/>
    </xf>
    <xf numFmtId="1" fontId="8" fillId="0" borderId="27" xfId="0" applyNumberFormat="1" applyFont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1" fontId="8" fillId="0" borderId="23" xfId="0" applyNumberFormat="1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vertical="center"/>
    </xf>
    <xf numFmtId="0" fontId="2" fillId="0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vertical="center"/>
    </xf>
    <xf numFmtId="0" fontId="2" fillId="0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1" fontId="1" fillId="2" borderId="36" xfId="0" applyNumberFormat="1" applyFont="1" applyFill="1" applyBorder="1" applyAlignment="1">
      <alignment horizontal="center" vertical="center"/>
    </xf>
    <xf numFmtId="1" fontId="2" fillId="3" borderId="28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topLeftCell="E1" zoomScale="110" zoomScaleNormal="110" workbookViewId="0">
      <pane ySplit="1" topLeftCell="A2" activePane="bottomLeft" state="frozen"/>
      <selection pane="bottomLeft" activeCell="L19" sqref="L19"/>
    </sheetView>
  </sheetViews>
  <sheetFormatPr baseColWidth="10" defaultColWidth="11.5" defaultRowHeight="14" x14ac:dyDescent="0.15"/>
  <cols>
    <col min="1" max="1" width="5.5" style="1" customWidth="1"/>
    <col min="2" max="2" width="75.5" style="1" customWidth="1"/>
    <col min="3" max="3" width="11.5" style="1" customWidth="1"/>
    <col min="4" max="4" width="12.83203125" style="74" bestFit="1" customWidth="1"/>
    <col min="5" max="5" width="35.6640625" style="2" bestFit="1" customWidth="1"/>
    <col min="6" max="6" width="15.83203125" style="1" bestFit="1" customWidth="1"/>
    <col min="7" max="7" width="18.83203125" style="1" customWidth="1"/>
    <col min="8" max="8" width="14" style="1" customWidth="1"/>
    <col min="9" max="10" width="8.83203125" style="74" bestFit="1" customWidth="1"/>
    <col min="11" max="11" width="11" style="74" customWidth="1"/>
    <col min="12" max="12" width="15.33203125" style="1" bestFit="1" customWidth="1"/>
    <col min="13" max="13" width="1" style="1" customWidth="1"/>
    <col min="14" max="16384" width="11.5" style="1"/>
  </cols>
  <sheetData>
    <row r="1" spans="1:13" ht="15" thickBot="1" x14ac:dyDescent="0.2">
      <c r="A1" s="75" t="s">
        <v>2</v>
      </c>
      <c r="B1" s="76" t="s">
        <v>3</v>
      </c>
      <c r="C1" s="76" t="s">
        <v>0</v>
      </c>
      <c r="D1" s="130" t="s">
        <v>140</v>
      </c>
      <c r="E1" s="121" t="s">
        <v>122</v>
      </c>
      <c r="F1" s="76" t="s">
        <v>4</v>
      </c>
      <c r="G1" s="76" t="s">
        <v>93</v>
      </c>
      <c r="H1" s="77" t="s">
        <v>89</v>
      </c>
      <c r="I1" s="78" t="s">
        <v>99</v>
      </c>
      <c r="J1" s="78" t="s">
        <v>100</v>
      </c>
      <c r="K1" s="78" t="s">
        <v>102</v>
      </c>
      <c r="L1" s="77" t="s">
        <v>94</v>
      </c>
      <c r="M1" s="3"/>
    </row>
    <row r="2" spans="1:13" x14ac:dyDescent="0.15">
      <c r="A2" s="79" t="s">
        <v>118</v>
      </c>
      <c r="B2" s="80" t="s">
        <v>110</v>
      </c>
      <c r="C2" s="81" t="s">
        <v>1</v>
      </c>
      <c r="D2" s="131">
        <v>1267</v>
      </c>
      <c r="E2" s="80" t="s">
        <v>113</v>
      </c>
      <c r="F2" s="82">
        <v>3000000</v>
      </c>
      <c r="G2" s="83"/>
      <c r="H2" s="84" t="s">
        <v>90</v>
      </c>
      <c r="I2" s="85" t="s">
        <v>104</v>
      </c>
      <c r="J2" s="86" t="s">
        <v>104</v>
      </c>
      <c r="K2" s="87">
        <v>1000</v>
      </c>
      <c r="L2" s="84" t="s">
        <v>142</v>
      </c>
    </row>
    <row r="3" spans="1:13" x14ac:dyDescent="0.15">
      <c r="A3" s="88" t="s">
        <v>119</v>
      </c>
      <c r="B3" s="89" t="s">
        <v>117</v>
      </c>
      <c r="C3" s="90" t="s">
        <v>1</v>
      </c>
      <c r="D3" s="132">
        <v>1276</v>
      </c>
      <c r="E3" s="89" t="s">
        <v>114</v>
      </c>
      <c r="F3" s="31">
        <v>845000</v>
      </c>
      <c r="G3" s="27"/>
      <c r="H3" s="91" t="s">
        <v>90</v>
      </c>
      <c r="I3" s="40" t="s">
        <v>104</v>
      </c>
      <c r="J3" s="44" t="s">
        <v>104</v>
      </c>
      <c r="K3" s="41">
        <v>300</v>
      </c>
      <c r="L3" s="91" t="s">
        <v>98</v>
      </c>
      <c r="M3" s="18"/>
    </row>
    <row r="4" spans="1:13" x14ac:dyDescent="0.15">
      <c r="A4" s="92" t="s">
        <v>120</v>
      </c>
      <c r="B4" s="93" t="s">
        <v>111</v>
      </c>
      <c r="C4" s="94" t="s">
        <v>1</v>
      </c>
      <c r="D4" s="133">
        <v>1764</v>
      </c>
      <c r="E4" s="93" t="s">
        <v>115</v>
      </c>
      <c r="F4" s="24">
        <v>3000000</v>
      </c>
      <c r="G4" s="25"/>
      <c r="H4" s="95" t="s">
        <v>90</v>
      </c>
      <c r="I4" s="42">
        <v>200</v>
      </c>
      <c r="J4" s="53">
        <v>25</v>
      </c>
      <c r="K4" s="43">
        <v>600</v>
      </c>
      <c r="L4" s="95" t="s">
        <v>98</v>
      </c>
    </row>
    <row r="5" spans="1:13" x14ac:dyDescent="0.15">
      <c r="A5" s="88" t="s">
        <v>121</v>
      </c>
      <c r="B5" s="89" t="s">
        <v>112</v>
      </c>
      <c r="C5" s="90" t="s">
        <v>1</v>
      </c>
      <c r="D5" s="132">
        <v>1846</v>
      </c>
      <c r="E5" s="89" t="s">
        <v>116</v>
      </c>
      <c r="F5" s="31">
        <v>14800000</v>
      </c>
      <c r="G5" s="27"/>
      <c r="H5" s="91" t="s">
        <v>90</v>
      </c>
      <c r="I5" s="40">
        <v>2344</v>
      </c>
      <c r="J5" s="44">
        <v>1850</v>
      </c>
      <c r="K5" s="41">
        <v>2100</v>
      </c>
      <c r="L5" s="91" t="s">
        <v>98</v>
      </c>
      <c r="M5" s="18"/>
    </row>
    <row r="6" spans="1:13" x14ac:dyDescent="0.15">
      <c r="A6" s="96">
        <v>5</v>
      </c>
      <c r="B6" s="97" t="s">
        <v>5</v>
      </c>
      <c r="C6" s="98" t="s">
        <v>1</v>
      </c>
      <c r="D6" s="133">
        <v>1112</v>
      </c>
      <c r="E6" s="122" t="s">
        <v>6</v>
      </c>
      <c r="F6" s="24">
        <v>9998565.0700000003</v>
      </c>
      <c r="G6" s="25"/>
      <c r="H6" s="12" t="s">
        <v>90</v>
      </c>
      <c r="I6" s="56">
        <v>1664</v>
      </c>
      <c r="J6" s="24">
        <v>498</v>
      </c>
      <c r="K6" s="99">
        <v>700</v>
      </c>
      <c r="L6" s="12" t="s">
        <v>98</v>
      </c>
    </row>
    <row r="7" spans="1:13" x14ac:dyDescent="0.15">
      <c r="A7" s="100">
        <v>6</v>
      </c>
      <c r="B7" s="101" t="s">
        <v>133</v>
      </c>
      <c r="C7" s="90" t="s">
        <v>1</v>
      </c>
      <c r="D7" s="59">
        <v>1142</v>
      </c>
      <c r="E7" s="89" t="s">
        <v>7</v>
      </c>
      <c r="F7" s="26">
        <v>4000000</v>
      </c>
      <c r="G7" s="27"/>
      <c r="H7" s="19" t="s">
        <v>90</v>
      </c>
      <c r="I7" s="40">
        <v>800</v>
      </c>
      <c r="J7" s="26">
        <v>150</v>
      </c>
      <c r="K7" s="41">
        <v>2000</v>
      </c>
      <c r="L7" s="19" t="s">
        <v>97</v>
      </c>
      <c r="M7" s="18"/>
    </row>
    <row r="8" spans="1:13" x14ac:dyDescent="0.15">
      <c r="A8" s="96">
        <v>7</v>
      </c>
      <c r="B8" s="102" t="s">
        <v>9</v>
      </c>
      <c r="C8" s="94" t="s">
        <v>1</v>
      </c>
      <c r="D8" s="61"/>
      <c r="E8" s="93" t="s">
        <v>10</v>
      </c>
      <c r="F8" s="28">
        <v>1800000</v>
      </c>
      <c r="G8" s="25"/>
      <c r="H8" s="14" t="s">
        <v>90</v>
      </c>
      <c r="I8" s="42">
        <v>26000</v>
      </c>
      <c r="J8" s="28">
        <v>3000</v>
      </c>
      <c r="K8" s="43" t="s">
        <v>101</v>
      </c>
      <c r="L8" s="14" t="s">
        <v>98</v>
      </c>
    </row>
    <row r="9" spans="1:13" x14ac:dyDescent="0.15">
      <c r="A9" s="100">
        <v>8</v>
      </c>
      <c r="B9" s="101" t="s">
        <v>11</v>
      </c>
      <c r="C9" s="90" t="s">
        <v>1</v>
      </c>
      <c r="D9" s="59"/>
      <c r="E9" s="89" t="s">
        <v>10</v>
      </c>
      <c r="F9" s="26">
        <v>3496955</v>
      </c>
      <c r="G9" s="27"/>
      <c r="H9" s="19" t="s">
        <v>91</v>
      </c>
      <c r="I9" s="40">
        <v>26000</v>
      </c>
      <c r="J9" s="26">
        <v>3000</v>
      </c>
      <c r="K9" s="69" t="s">
        <v>101</v>
      </c>
      <c r="L9" s="19" t="s">
        <v>98</v>
      </c>
      <c r="M9" s="18"/>
    </row>
    <row r="10" spans="1:13" x14ac:dyDescent="0.15">
      <c r="A10" s="96">
        <v>9</v>
      </c>
      <c r="B10" s="102" t="s">
        <v>12</v>
      </c>
      <c r="C10" s="94" t="s">
        <v>1</v>
      </c>
      <c r="D10" s="61"/>
      <c r="E10" s="93" t="s">
        <v>10</v>
      </c>
      <c r="F10" s="28">
        <v>4500000</v>
      </c>
      <c r="G10" s="25"/>
      <c r="H10" s="14" t="s">
        <v>91</v>
      </c>
      <c r="I10" s="42">
        <v>26000</v>
      </c>
      <c r="J10" s="28">
        <v>3000</v>
      </c>
      <c r="K10" s="70" t="s">
        <v>101</v>
      </c>
      <c r="L10" s="14" t="s">
        <v>98</v>
      </c>
    </row>
    <row r="11" spans="1:13" x14ac:dyDescent="0.15">
      <c r="A11" s="88">
        <v>10</v>
      </c>
      <c r="B11" s="101" t="s">
        <v>132</v>
      </c>
      <c r="C11" s="90" t="s">
        <v>1</v>
      </c>
      <c r="D11" s="59"/>
      <c r="E11" s="89" t="s">
        <v>10</v>
      </c>
      <c r="F11" s="26">
        <v>2400000</v>
      </c>
      <c r="G11" s="27"/>
      <c r="H11" s="19" t="s">
        <v>90</v>
      </c>
      <c r="I11" s="40">
        <v>26000</v>
      </c>
      <c r="J11" s="26">
        <v>3000</v>
      </c>
      <c r="K11" s="44" t="s">
        <v>104</v>
      </c>
      <c r="L11" s="19" t="s">
        <v>98</v>
      </c>
      <c r="M11" s="18"/>
    </row>
    <row r="12" spans="1:13" x14ac:dyDescent="0.15">
      <c r="A12" s="92">
        <v>11</v>
      </c>
      <c r="B12" s="102" t="s">
        <v>13</v>
      </c>
      <c r="C12" s="94" t="s">
        <v>1</v>
      </c>
      <c r="D12" s="61">
        <v>1287</v>
      </c>
      <c r="E12" s="93" t="s">
        <v>14</v>
      </c>
      <c r="F12" s="28">
        <v>900000</v>
      </c>
      <c r="G12" s="25"/>
      <c r="H12" s="14" t="s">
        <v>90</v>
      </c>
      <c r="I12" s="42">
        <v>6444</v>
      </c>
      <c r="J12" s="28">
        <v>190</v>
      </c>
      <c r="K12" s="43">
        <v>150</v>
      </c>
      <c r="L12" s="14" t="s">
        <v>97</v>
      </c>
    </row>
    <row r="13" spans="1:13" x14ac:dyDescent="0.15">
      <c r="A13" s="88">
        <v>12</v>
      </c>
      <c r="B13" s="101" t="s">
        <v>15</v>
      </c>
      <c r="C13" s="90" t="s">
        <v>1</v>
      </c>
      <c r="D13" s="59">
        <v>1823</v>
      </c>
      <c r="E13" s="89" t="s">
        <v>16</v>
      </c>
      <c r="F13" s="26">
        <v>6600000</v>
      </c>
      <c r="G13" s="27"/>
      <c r="H13" s="19" t="s">
        <v>90</v>
      </c>
      <c r="I13" s="40">
        <v>3557</v>
      </c>
      <c r="J13" s="26">
        <v>734</v>
      </c>
      <c r="K13" s="41">
        <v>1400</v>
      </c>
      <c r="L13" s="19" t="s">
        <v>97</v>
      </c>
      <c r="M13" s="18"/>
    </row>
    <row r="14" spans="1:13" x14ac:dyDescent="0.15">
      <c r="A14" s="92">
        <v>13</v>
      </c>
      <c r="B14" s="102" t="s">
        <v>131</v>
      </c>
      <c r="C14" s="94" t="s">
        <v>1</v>
      </c>
      <c r="D14" s="61">
        <v>1922</v>
      </c>
      <c r="E14" s="93" t="s">
        <v>7</v>
      </c>
      <c r="F14" s="28">
        <v>5000000</v>
      </c>
      <c r="G14" s="25"/>
      <c r="H14" s="14" t="s">
        <v>90</v>
      </c>
      <c r="I14" s="42">
        <v>295</v>
      </c>
      <c r="J14" s="28">
        <v>74</v>
      </c>
      <c r="K14" s="43">
        <v>750</v>
      </c>
      <c r="L14" s="14" t="s">
        <v>98</v>
      </c>
    </row>
    <row r="15" spans="1:13" x14ac:dyDescent="0.15">
      <c r="A15" s="88">
        <v>14</v>
      </c>
      <c r="B15" s="101" t="s">
        <v>109</v>
      </c>
      <c r="C15" s="90" t="s">
        <v>1</v>
      </c>
      <c r="D15" s="59"/>
      <c r="E15" s="89" t="s">
        <v>10</v>
      </c>
      <c r="F15" s="26">
        <v>2800000</v>
      </c>
      <c r="G15" s="27"/>
      <c r="H15" s="19" t="s">
        <v>90</v>
      </c>
      <c r="I15" s="40">
        <v>22000</v>
      </c>
      <c r="J15" s="26">
        <v>3000</v>
      </c>
      <c r="K15" s="44" t="s">
        <v>104</v>
      </c>
      <c r="L15" s="19" t="s">
        <v>98</v>
      </c>
      <c r="M15" s="18"/>
    </row>
    <row r="16" spans="1:13" x14ac:dyDescent="0.15">
      <c r="A16" s="92">
        <v>15</v>
      </c>
      <c r="B16" s="102" t="s">
        <v>134</v>
      </c>
      <c r="C16" s="94" t="s">
        <v>1</v>
      </c>
      <c r="D16" s="61">
        <v>1168</v>
      </c>
      <c r="E16" s="93" t="s">
        <v>7</v>
      </c>
      <c r="F16" s="28">
        <v>5000000</v>
      </c>
      <c r="G16" s="25"/>
      <c r="H16" s="95" t="s">
        <v>90</v>
      </c>
      <c r="I16" s="42">
        <v>360</v>
      </c>
      <c r="J16" s="28">
        <v>90</v>
      </c>
      <c r="K16" s="43">
        <v>500</v>
      </c>
      <c r="L16" s="95" t="s">
        <v>97</v>
      </c>
    </row>
    <row r="17" spans="1:16" x14ac:dyDescent="0.15">
      <c r="A17" s="88">
        <v>16</v>
      </c>
      <c r="B17" s="101" t="s">
        <v>17</v>
      </c>
      <c r="C17" s="90" t="s">
        <v>1</v>
      </c>
      <c r="D17" s="59">
        <v>1006</v>
      </c>
      <c r="E17" s="89" t="s">
        <v>18</v>
      </c>
      <c r="F17" s="26">
        <v>2205000</v>
      </c>
      <c r="G17" s="31"/>
      <c r="H17" s="19" t="s">
        <v>90</v>
      </c>
      <c r="I17" s="40">
        <v>550</v>
      </c>
      <c r="J17" s="26">
        <v>642</v>
      </c>
      <c r="K17" s="41">
        <v>350</v>
      </c>
      <c r="L17" s="19" t="s">
        <v>98</v>
      </c>
      <c r="M17" s="18"/>
    </row>
    <row r="18" spans="1:16" ht="15" thickBot="1" x14ac:dyDescent="0.2">
      <c r="A18" s="103">
        <v>17</v>
      </c>
      <c r="B18" s="104" t="s">
        <v>130</v>
      </c>
      <c r="C18" s="105" t="s">
        <v>1</v>
      </c>
      <c r="D18" s="134">
        <v>1188</v>
      </c>
      <c r="E18" s="123" t="s">
        <v>8</v>
      </c>
      <c r="F18" s="32">
        <v>3000000</v>
      </c>
      <c r="G18" s="33">
        <f>SUM(F2:F18)</f>
        <v>73345520.069999993</v>
      </c>
      <c r="H18" s="15" t="s">
        <v>90</v>
      </c>
      <c r="I18" s="45">
        <v>95</v>
      </c>
      <c r="J18" s="32">
        <v>24</v>
      </c>
      <c r="K18" s="46">
        <v>1000</v>
      </c>
      <c r="L18" s="15" t="s">
        <v>98</v>
      </c>
    </row>
    <row r="19" spans="1:16" x14ac:dyDescent="0.15">
      <c r="A19" s="96">
        <v>18</v>
      </c>
      <c r="B19" s="97" t="s">
        <v>19</v>
      </c>
      <c r="C19" s="98" t="s">
        <v>84</v>
      </c>
      <c r="D19" s="133"/>
      <c r="E19" s="122" t="s">
        <v>20</v>
      </c>
      <c r="F19" s="24">
        <v>3341250</v>
      </c>
      <c r="G19" s="25"/>
      <c r="H19" s="12" t="s">
        <v>91</v>
      </c>
      <c r="I19" s="56">
        <v>66643</v>
      </c>
      <c r="J19" s="24">
        <v>14347</v>
      </c>
      <c r="K19" s="68" t="s">
        <v>101</v>
      </c>
      <c r="L19" s="13" t="s">
        <v>95</v>
      </c>
    </row>
    <row r="20" spans="1:16" x14ac:dyDescent="0.15">
      <c r="A20" s="100">
        <v>19</v>
      </c>
      <c r="B20" s="101" t="s">
        <v>21</v>
      </c>
      <c r="C20" s="90" t="s">
        <v>84</v>
      </c>
      <c r="D20" s="59"/>
      <c r="E20" s="89" t="s">
        <v>20</v>
      </c>
      <c r="F20" s="26">
        <v>5998000</v>
      </c>
      <c r="G20" s="27"/>
      <c r="H20" s="19" t="s">
        <v>91</v>
      </c>
      <c r="I20" s="40">
        <v>66643</v>
      </c>
      <c r="J20" s="26">
        <v>14347</v>
      </c>
      <c r="K20" s="69" t="s">
        <v>101</v>
      </c>
      <c r="L20" s="19" t="s">
        <v>96</v>
      </c>
      <c r="M20" s="20"/>
    </row>
    <row r="21" spans="1:16" x14ac:dyDescent="0.15">
      <c r="A21" s="96">
        <v>20</v>
      </c>
      <c r="B21" s="102" t="s">
        <v>22</v>
      </c>
      <c r="C21" s="94" t="s">
        <v>84</v>
      </c>
      <c r="D21" s="61"/>
      <c r="E21" s="93" t="s">
        <v>20</v>
      </c>
      <c r="F21" s="28">
        <v>10000000</v>
      </c>
      <c r="G21" s="25"/>
      <c r="H21" s="14" t="s">
        <v>91</v>
      </c>
      <c r="I21" s="42">
        <v>66643</v>
      </c>
      <c r="J21" s="28">
        <v>14347</v>
      </c>
      <c r="K21" s="70" t="s">
        <v>101</v>
      </c>
      <c r="L21" s="14" t="s">
        <v>95</v>
      </c>
    </row>
    <row r="22" spans="1:16" x14ac:dyDescent="0.15">
      <c r="A22" s="100">
        <v>21</v>
      </c>
      <c r="B22" s="101" t="s">
        <v>23</v>
      </c>
      <c r="C22" s="90" t="s">
        <v>84</v>
      </c>
      <c r="D22" s="59">
        <v>2559</v>
      </c>
      <c r="E22" s="89" t="s">
        <v>24</v>
      </c>
      <c r="F22" s="26">
        <v>950000</v>
      </c>
      <c r="G22" s="27"/>
      <c r="H22" s="19" t="s">
        <v>90</v>
      </c>
      <c r="I22" s="40">
        <v>371</v>
      </c>
      <c r="J22" s="26">
        <v>70</v>
      </c>
      <c r="K22" s="41">
        <v>105</v>
      </c>
      <c r="L22" s="19" t="s">
        <v>95</v>
      </c>
      <c r="M22" s="18"/>
    </row>
    <row r="23" spans="1:16" x14ac:dyDescent="0.15">
      <c r="A23" s="96">
        <v>22</v>
      </c>
      <c r="B23" s="102" t="s">
        <v>25</v>
      </c>
      <c r="C23" s="94" t="s">
        <v>84</v>
      </c>
      <c r="D23" s="61">
        <v>2438</v>
      </c>
      <c r="E23" s="93" t="s">
        <v>26</v>
      </c>
      <c r="F23" s="28">
        <v>2300000</v>
      </c>
      <c r="G23" s="25"/>
      <c r="H23" s="14" t="s">
        <v>90</v>
      </c>
      <c r="I23" s="42">
        <v>454</v>
      </c>
      <c r="J23" s="28">
        <v>28</v>
      </c>
      <c r="K23" s="43">
        <v>350</v>
      </c>
      <c r="L23" s="14" t="s">
        <v>95</v>
      </c>
    </row>
    <row r="24" spans="1:16" x14ac:dyDescent="0.15">
      <c r="A24" s="100">
        <v>23</v>
      </c>
      <c r="B24" s="101" t="s">
        <v>27</v>
      </c>
      <c r="C24" s="90" t="s">
        <v>84</v>
      </c>
      <c r="D24" s="59">
        <v>2312</v>
      </c>
      <c r="E24" s="89" t="s">
        <v>28</v>
      </c>
      <c r="F24" s="26">
        <v>4500000</v>
      </c>
      <c r="G24" s="27"/>
      <c r="H24" s="19" t="s">
        <v>90</v>
      </c>
      <c r="I24" s="40">
        <v>1331</v>
      </c>
      <c r="J24" s="26">
        <v>143</v>
      </c>
      <c r="K24" s="41">
        <v>730</v>
      </c>
      <c r="L24" s="19" t="s">
        <v>95</v>
      </c>
      <c r="M24" s="18"/>
    </row>
    <row r="25" spans="1:16" x14ac:dyDescent="0.15">
      <c r="A25" s="96">
        <v>24</v>
      </c>
      <c r="B25" s="102" t="s">
        <v>29</v>
      </c>
      <c r="C25" s="94" t="s">
        <v>84</v>
      </c>
      <c r="D25" s="61">
        <v>2533</v>
      </c>
      <c r="E25" s="93" t="s">
        <v>30</v>
      </c>
      <c r="F25" s="28">
        <v>7000000</v>
      </c>
      <c r="G25" s="25"/>
      <c r="H25" s="14" t="s">
        <v>90</v>
      </c>
      <c r="I25" s="42">
        <v>2500</v>
      </c>
      <c r="J25" s="28">
        <v>360</v>
      </c>
      <c r="K25" s="43">
        <v>790</v>
      </c>
      <c r="L25" s="14" t="s">
        <v>95</v>
      </c>
    </row>
    <row r="26" spans="1:16" x14ac:dyDescent="0.15">
      <c r="A26" s="100">
        <v>25</v>
      </c>
      <c r="B26" s="101" t="s">
        <v>31</v>
      </c>
      <c r="C26" s="90" t="s">
        <v>84</v>
      </c>
      <c r="D26" s="59">
        <v>2271</v>
      </c>
      <c r="E26" s="89" t="s">
        <v>32</v>
      </c>
      <c r="F26" s="26">
        <v>7000000</v>
      </c>
      <c r="G26" s="27"/>
      <c r="H26" s="19" t="s">
        <v>90</v>
      </c>
      <c r="I26" s="40">
        <v>1064</v>
      </c>
      <c r="J26" s="26">
        <v>105</v>
      </c>
      <c r="K26" s="41">
        <v>1059</v>
      </c>
      <c r="L26" s="19" t="s">
        <v>95</v>
      </c>
      <c r="M26" s="18"/>
    </row>
    <row r="27" spans="1:16" x14ac:dyDescent="0.15">
      <c r="A27" s="96">
        <v>26</v>
      </c>
      <c r="B27" s="102" t="s">
        <v>33</v>
      </c>
      <c r="C27" s="94" t="s">
        <v>84</v>
      </c>
      <c r="D27" s="61">
        <v>2137</v>
      </c>
      <c r="E27" s="93" t="s">
        <v>34</v>
      </c>
      <c r="F27" s="28">
        <v>5000000</v>
      </c>
      <c r="G27" s="29"/>
      <c r="H27" s="14" t="s">
        <v>90</v>
      </c>
      <c r="I27" s="42">
        <v>200</v>
      </c>
      <c r="J27" s="28">
        <v>300</v>
      </c>
      <c r="K27" s="43">
        <v>500</v>
      </c>
      <c r="L27" s="14" t="s">
        <v>95</v>
      </c>
      <c r="N27" s="138"/>
      <c r="O27" s="138"/>
      <c r="P27" s="138"/>
    </row>
    <row r="28" spans="1:16" ht="15" thickBot="1" x14ac:dyDescent="0.2">
      <c r="A28" s="106">
        <v>27</v>
      </c>
      <c r="B28" s="107" t="s">
        <v>35</v>
      </c>
      <c r="C28" s="108" t="s">
        <v>84</v>
      </c>
      <c r="D28" s="135">
        <v>2563</v>
      </c>
      <c r="E28" s="124" t="s">
        <v>36</v>
      </c>
      <c r="F28" s="30">
        <v>4000000</v>
      </c>
      <c r="G28" s="109">
        <f>SUM(F19:F28)</f>
        <v>50089250</v>
      </c>
      <c r="H28" s="21" t="s">
        <v>90</v>
      </c>
      <c r="I28" s="71">
        <v>178</v>
      </c>
      <c r="J28" s="30">
        <v>38</v>
      </c>
      <c r="K28" s="55">
        <v>705</v>
      </c>
      <c r="L28" s="21" t="s">
        <v>95</v>
      </c>
      <c r="M28" s="18"/>
      <c r="N28" s="138"/>
      <c r="O28" s="138"/>
      <c r="P28" s="138"/>
    </row>
    <row r="29" spans="1:16" x14ac:dyDescent="0.15">
      <c r="A29" s="96">
        <v>28</v>
      </c>
      <c r="B29" s="97" t="s">
        <v>37</v>
      </c>
      <c r="C29" s="98" t="s">
        <v>85</v>
      </c>
      <c r="D29" s="133"/>
      <c r="E29" s="122" t="s">
        <v>38</v>
      </c>
      <c r="F29" s="24">
        <v>2500000</v>
      </c>
      <c r="G29" s="25"/>
      <c r="H29" s="12" t="s">
        <v>92</v>
      </c>
      <c r="I29" s="56">
        <v>11400</v>
      </c>
      <c r="J29" s="24">
        <v>850</v>
      </c>
      <c r="K29" s="57" t="s">
        <v>103</v>
      </c>
      <c r="L29" s="13" t="s">
        <v>96</v>
      </c>
    </row>
    <row r="30" spans="1:16" x14ac:dyDescent="0.15">
      <c r="A30" s="88">
        <v>29</v>
      </c>
      <c r="B30" s="101" t="s">
        <v>39</v>
      </c>
      <c r="C30" s="90" t="s">
        <v>85</v>
      </c>
      <c r="D30" s="59">
        <v>9705</v>
      </c>
      <c r="E30" s="89" t="s">
        <v>40</v>
      </c>
      <c r="F30" s="26">
        <v>400000</v>
      </c>
      <c r="G30" s="27"/>
      <c r="H30" s="19" t="s">
        <v>90</v>
      </c>
      <c r="I30" s="40">
        <v>76</v>
      </c>
      <c r="J30" s="26">
        <v>11</v>
      </c>
      <c r="K30" s="41">
        <v>11</v>
      </c>
      <c r="L30" s="19" t="s">
        <v>97</v>
      </c>
      <c r="M30" s="18"/>
    </row>
    <row r="31" spans="1:16" x14ac:dyDescent="0.15">
      <c r="A31" s="92">
        <v>30</v>
      </c>
      <c r="B31" s="102" t="s">
        <v>141</v>
      </c>
      <c r="C31" s="94" t="s">
        <v>85</v>
      </c>
      <c r="D31" s="61">
        <v>5007</v>
      </c>
      <c r="E31" s="93" t="s">
        <v>41</v>
      </c>
      <c r="F31" s="28">
        <v>3256136.05</v>
      </c>
      <c r="G31" s="25"/>
      <c r="H31" s="14" t="s">
        <v>90</v>
      </c>
      <c r="I31" s="42">
        <v>200</v>
      </c>
      <c r="J31" s="28">
        <v>82</v>
      </c>
      <c r="K31" s="43">
        <v>1153</v>
      </c>
      <c r="L31" s="14" t="s">
        <v>97</v>
      </c>
      <c r="N31" s="138"/>
      <c r="O31" s="138"/>
      <c r="P31" s="138"/>
    </row>
    <row r="32" spans="1:16" x14ac:dyDescent="0.15">
      <c r="A32" s="88">
        <v>31</v>
      </c>
      <c r="B32" s="101" t="s">
        <v>42</v>
      </c>
      <c r="C32" s="90" t="s">
        <v>85</v>
      </c>
      <c r="D32" s="59">
        <v>5010</v>
      </c>
      <c r="E32" s="89" t="s">
        <v>43</v>
      </c>
      <c r="F32" s="26">
        <v>7834390</v>
      </c>
      <c r="G32" s="27"/>
      <c r="H32" s="19" t="s">
        <v>90</v>
      </c>
      <c r="I32" s="40">
        <v>2400</v>
      </c>
      <c r="J32" s="26">
        <v>300</v>
      </c>
      <c r="K32" s="41">
        <v>600</v>
      </c>
      <c r="L32" s="19" t="s">
        <v>98</v>
      </c>
      <c r="M32" s="18"/>
    </row>
    <row r="33" spans="1:16" x14ac:dyDescent="0.15">
      <c r="A33" s="92">
        <v>32</v>
      </c>
      <c r="B33" s="102" t="s">
        <v>44</v>
      </c>
      <c r="C33" s="94" t="s">
        <v>85</v>
      </c>
      <c r="D33" s="61">
        <v>5001</v>
      </c>
      <c r="E33" s="93" t="s">
        <v>45</v>
      </c>
      <c r="F33" s="28">
        <v>10000000</v>
      </c>
      <c r="G33" s="25"/>
      <c r="H33" s="14" t="s">
        <v>90</v>
      </c>
      <c r="I33" s="42">
        <v>1600</v>
      </c>
      <c r="J33" s="28">
        <v>70</v>
      </c>
      <c r="K33" s="43">
        <v>1600</v>
      </c>
      <c r="L33" s="14" t="s">
        <v>98</v>
      </c>
    </row>
    <row r="34" spans="1:16" x14ac:dyDescent="0.15">
      <c r="A34" s="88">
        <v>33</v>
      </c>
      <c r="B34" s="101" t="s">
        <v>46</v>
      </c>
      <c r="C34" s="90" t="s">
        <v>85</v>
      </c>
      <c r="D34" s="59"/>
      <c r="E34" s="89" t="s">
        <v>38</v>
      </c>
      <c r="F34" s="26">
        <v>3000000</v>
      </c>
      <c r="G34" s="31"/>
      <c r="H34" s="19" t="s">
        <v>90</v>
      </c>
      <c r="I34" s="40">
        <v>411</v>
      </c>
      <c r="J34" s="26">
        <v>12</v>
      </c>
      <c r="K34" s="44" t="s">
        <v>135</v>
      </c>
      <c r="L34" s="19" t="s">
        <v>97</v>
      </c>
      <c r="M34" s="18"/>
    </row>
    <row r="35" spans="1:16" ht="15" thickBot="1" x14ac:dyDescent="0.2">
      <c r="A35" s="103">
        <v>34</v>
      </c>
      <c r="B35" s="104" t="s">
        <v>47</v>
      </c>
      <c r="C35" s="105" t="s">
        <v>85</v>
      </c>
      <c r="D35" s="134">
        <v>5777</v>
      </c>
      <c r="E35" s="123" t="s">
        <v>48</v>
      </c>
      <c r="F35" s="32">
        <v>5000000</v>
      </c>
      <c r="G35" s="33">
        <f>SUM(F29:F35)</f>
        <v>31990526.050000001</v>
      </c>
      <c r="H35" s="15" t="s">
        <v>90</v>
      </c>
      <c r="I35" s="45">
        <v>328</v>
      </c>
      <c r="J35" s="32">
        <v>20</v>
      </c>
      <c r="K35" s="46">
        <v>600</v>
      </c>
      <c r="L35" s="15" t="s">
        <v>98</v>
      </c>
    </row>
    <row r="36" spans="1:16" x14ac:dyDescent="0.15">
      <c r="A36" s="110" t="s">
        <v>124</v>
      </c>
      <c r="B36" s="111" t="s">
        <v>107</v>
      </c>
      <c r="C36" s="112" t="s">
        <v>86</v>
      </c>
      <c r="D36" s="136">
        <v>4903</v>
      </c>
      <c r="E36" s="125" t="s">
        <v>108</v>
      </c>
      <c r="F36" s="34">
        <v>5235000</v>
      </c>
      <c r="G36" s="35"/>
      <c r="H36" s="13" t="s">
        <v>90</v>
      </c>
      <c r="I36" s="47" t="s">
        <v>104</v>
      </c>
      <c r="J36" s="34" t="s">
        <v>104</v>
      </c>
      <c r="K36" s="48">
        <v>910</v>
      </c>
      <c r="L36" s="13" t="s">
        <v>98</v>
      </c>
    </row>
    <row r="37" spans="1:16" x14ac:dyDescent="0.15">
      <c r="A37" s="100">
        <v>36</v>
      </c>
      <c r="B37" s="113" t="s">
        <v>49</v>
      </c>
      <c r="C37" s="114" t="s">
        <v>86</v>
      </c>
      <c r="D37" s="132"/>
      <c r="E37" s="126" t="s">
        <v>50</v>
      </c>
      <c r="F37" s="31">
        <v>1235000</v>
      </c>
      <c r="G37" s="27"/>
      <c r="H37" s="22" t="s">
        <v>92</v>
      </c>
      <c r="I37" s="49">
        <v>19420</v>
      </c>
      <c r="J37" s="31">
        <v>2156</v>
      </c>
      <c r="K37" s="50" t="s">
        <v>101</v>
      </c>
      <c r="L37" s="22" t="s">
        <v>97</v>
      </c>
      <c r="M37" s="18"/>
    </row>
    <row r="38" spans="1:16" x14ac:dyDescent="0.15">
      <c r="A38" s="92">
        <v>37</v>
      </c>
      <c r="B38" s="102" t="s">
        <v>51</v>
      </c>
      <c r="C38" s="94" t="s">
        <v>86</v>
      </c>
      <c r="D38" s="61"/>
      <c r="E38" s="93" t="s">
        <v>50</v>
      </c>
      <c r="F38" s="28">
        <v>4435714.29</v>
      </c>
      <c r="G38" s="25"/>
      <c r="H38" s="14" t="s">
        <v>91</v>
      </c>
      <c r="I38" s="42">
        <v>71752</v>
      </c>
      <c r="J38" s="28">
        <v>38687</v>
      </c>
      <c r="K38" s="43" t="s">
        <v>101</v>
      </c>
      <c r="L38" s="14" t="s">
        <v>96</v>
      </c>
    </row>
    <row r="39" spans="1:16" x14ac:dyDescent="0.15">
      <c r="A39" s="88">
        <v>38</v>
      </c>
      <c r="B39" s="101" t="s">
        <v>52</v>
      </c>
      <c r="C39" s="90" t="s">
        <v>86</v>
      </c>
      <c r="D39" s="59"/>
      <c r="E39" s="89" t="s">
        <v>50</v>
      </c>
      <c r="F39" s="26">
        <v>2635000</v>
      </c>
      <c r="G39" s="27"/>
      <c r="H39" s="19" t="s">
        <v>90</v>
      </c>
      <c r="I39" s="40">
        <v>71752</v>
      </c>
      <c r="J39" s="26">
        <v>38687</v>
      </c>
      <c r="K39" s="41" t="s">
        <v>101</v>
      </c>
      <c r="L39" s="19" t="s">
        <v>98</v>
      </c>
      <c r="M39" s="18"/>
    </row>
    <row r="40" spans="1:16" x14ac:dyDescent="0.15">
      <c r="A40" s="92">
        <v>39</v>
      </c>
      <c r="B40" s="102" t="s">
        <v>53</v>
      </c>
      <c r="C40" s="94" t="s">
        <v>86</v>
      </c>
      <c r="D40" s="61"/>
      <c r="E40" s="93" t="s">
        <v>54</v>
      </c>
      <c r="F40" s="28">
        <v>3705000</v>
      </c>
      <c r="G40" s="25"/>
      <c r="H40" s="14" t="s">
        <v>90</v>
      </c>
      <c r="I40" s="42">
        <v>1311</v>
      </c>
      <c r="J40" s="28">
        <v>139</v>
      </c>
      <c r="K40" s="51" t="s">
        <v>104</v>
      </c>
      <c r="L40" s="14" t="s">
        <v>95</v>
      </c>
    </row>
    <row r="41" spans="1:16" x14ac:dyDescent="0.15">
      <c r="A41" s="88">
        <v>40</v>
      </c>
      <c r="B41" s="101" t="s">
        <v>55</v>
      </c>
      <c r="C41" s="90" t="s">
        <v>86</v>
      </c>
      <c r="D41" s="59"/>
      <c r="E41" s="89" t="s">
        <v>56</v>
      </c>
      <c r="F41" s="26">
        <v>2455000</v>
      </c>
      <c r="G41" s="27"/>
      <c r="H41" s="19" t="s">
        <v>90</v>
      </c>
      <c r="I41" s="40">
        <v>3515</v>
      </c>
      <c r="J41" s="26">
        <v>215</v>
      </c>
      <c r="K41" s="52" t="s">
        <v>104</v>
      </c>
      <c r="L41" s="19" t="s">
        <v>95</v>
      </c>
      <c r="M41" s="18"/>
    </row>
    <row r="42" spans="1:16" x14ac:dyDescent="0.15">
      <c r="A42" s="92">
        <v>41</v>
      </c>
      <c r="B42" s="102" t="s">
        <v>57</v>
      </c>
      <c r="C42" s="94" t="s">
        <v>86</v>
      </c>
      <c r="D42" s="61"/>
      <c r="E42" s="93" t="s">
        <v>56</v>
      </c>
      <c r="F42" s="28">
        <v>2455000</v>
      </c>
      <c r="G42" s="25"/>
      <c r="H42" s="14" t="s">
        <v>90</v>
      </c>
      <c r="I42" s="42">
        <v>6898</v>
      </c>
      <c r="J42" s="28">
        <v>737</v>
      </c>
      <c r="K42" s="51" t="s">
        <v>104</v>
      </c>
      <c r="L42" s="14" t="s">
        <v>95</v>
      </c>
    </row>
    <row r="43" spans="1:16" x14ac:dyDescent="0.15">
      <c r="A43" s="88">
        <v>42</v>
      </c>
      <c r="B43" s="101" t="s">
        <v>58</v>
      </c>
      <c r="C43" s="90" t="s">
        <v>86</v>
      </c>
      <c r="D43" s="59">
        <v>4058</v>
      </c>
      <c r="E43" s="89" t="s">
        <v>54</v>
      </c>
      <c r="F43" s="26">
        <v>2905000</v>
      </c>
      <c r="G43" s="27"/>
      <c r="H43" s="19" t="s">
        <v>90</v>
      </c>
      <c r="I43" s="40">
        <v>656</v>
      </c>
      <c r="J43" s="26">
        <v>201</v>
      </c>
      <c r="K43" s="41">
        <v>310</v>
      </c>
      <c r="L43" s="19" t="s">
        <v>95</v>
      </c>
      <c r="M43" s="18"/>
    </row>
    <row r="44" spans="1:16" x14ac:dyDescent="0.15">
      <c r="A44" s="92">
        <v>43</v>
      </c>
      <c r="B44" s="102" t="s">
        <v>59</v>
      </c>
      <c r="C44" s="94" t="s">
        <v>86</v>
      </c>
      <c r="D44" s="61"/>
      <c r="E44" s="93" t="s">
        <v>60</v>
      </c>
      <c r="F44" s="28">
        <v>3205000</v>
      </c>
      <c r="G44" s="29"/>
      <c r="H44" s="14" t="s">
        <v>90</v>
      </c>
      <c r="I44" s="42">
        <v>4325</v>
      </c>
      <c r="J44" s="28">
        <v>1166</v>
      </c>
      <c r="K44" s="53" t="s">
        <v>104</v>
      </c>
      <c r="L44" s="14" t="s">
        <v>96</v>
      </c>
    </row>
    <row r="45" spans="1:16" ht="15" thickBot="1" x14ac:dyDescent="0.2">
      <c r="A45" s="106">
        <v>44</v>
      </c>
      <c r="B45" s="107" t="s">
        <v>61</v>
      </c>
      <c r="C45" s="108" t="s">
        <v>86</v>
      </c>
      <c r="D45" s="135">
        <v>4066</v>
      </c>
      <c r="E45" s="124" t="s">
        <v>62</v>
      </c>
      <c r="F45" s="30">
        <v>7205000</v>
      </c>
      <c r="G45" s="36">
        <f>SUM(F36:F45)</f>
        <v>35470714.289999999</v>
      </c>
      <c r="H45" s="21" t="s">
        <v>90</v>
      </c>
      <c r="I45" s="54">
        <v>1148</v>
      </c>
      <c r="J45" s="30">
        <v>282</v>
      </c>
      <c r="K45" s="55">
        <v>600</v>
      </c>
      <c r="L45" s="21" t="s">
        <v>96</v>
      </c>
      <c r="M45" s="18"/>
    </row>
    <row r="46" spans="1:16" x14ac:dyDescent="0.15">
      <c r="A46" s="96">
        <v>45</v>
      </c>
      <c r="B46" s="97" t="s">
        <v>63</v>
      </c>
      <c r="C46" s="98" t="s">
        <v>87</v>
      </c>
      <c r="D46" s="133"/>
      <c r="E46" s="122" t="s">
        <v>64</v>
      </c>
      <c r="F46" s="24">
        <v>770000</v>
      </c>
      <c r="G46" s="25"/>
      <c r="H46" s="12" t="s">
        <v>90</v>
      </c>
      <c r="I46" s="56">
        <v>10721</v>
      </c>
      <c r="J46" s="24">
        <v>861</v>
      </c>
      <c r="K46" s="57" t="s">
        <v>104</v>
      </c>
      <c r="L46" s="4" t="s">
        <v>95</v>
      </c>
    </row>
    <row r="47" spans="1:16" x14ac:dyDescent="0.15">
      <c r="A47" s="88">
        <v>46</v>
      </c>
      <c r="B47" s="101" t="s">
        <v>65</v>
      </c>
      <c r="C47" s="90" t="s">
        <v>87</v>
      </c>
      <c r="D47" s="59"/>
      <c r="E47" s="89" t="s">
        <v>66</v>
      </c>
      <c r="F47" s="26">
        <v>4000000</v>
      </c>
      <c r="G47" s="27"/>
      <c r="H47" s="19" t="s">
        <v>90</v>
      </c>
      <c r="I47" s="40">
        <v>81389</v>
      </c>
      <c r="J47" s="26">
        <v>8140</v>
      </c>
      <c r="K47" s="41" t="s">
        <v>139</v>
      </c>
      <c r="L47" s="19" t="s">
        <v>98</v>
      </c>
      <c r="M47" s="18"/>
    </row>
    <row r="48" spans="1:16" x14ac:dyDescent="0.15">
      <c r="A48" s="92">
        <v>47</v>
      </c>
      <c r="B48" s="102" t="s">
        <v>125</v>
      </c>
      <c r="C48" s="94" t="s">
        <v>87</v>
      </c>
      <c r="D48" s="61"/>
      <c r="E48" s="93" t="s">
        <v>67</v>
      </c>
      <c r="F48" s="28">
        <v>1900000</v>
      </c>
      <c r="G48" s="25"/>
      <c r="H48" s="14" t="s">
        <v>90</v>
      </c>
      <c r="I48" s="42">
        <v>8695</v>
      </c>
      <c r="J48" s="28">
        <v>547</v>
      </c>
      <c r="K48" s="43" t="s">
        <v>105</v>
      </c>
      <c r="L48" s="5" t="s">
        <v>97</v>
      </c>
      <c r="N48" s="138"/>
      <c r="O48" s="138"/>
      <c r="P48" s="138"/>
    </row>
    <row r="49" spans="1:13" x14ac:dyDescent="0.15">
      <c r="A49" s="88">
        <v>48</v>
      </c>
      <c r="B49" s="101" t="s">
        <v>68</v>
      </c>
      <c r="C49" s="90" t="s">
        <v>87</v>
      </c>
      <c r="D49" s="59"/>
      <c r="E49" s="89" t="s">
        <v>69</v>
      </c>
      <c r="F49" s="26">
        <v>500000</v>
      </c>
      <c r="G49" s="27"/>
      <c r="H49" s="19" t="s">
        <v>90</v>
      </c>
      <c r="I49" s="40">
        <v>10800</v>
      </c>
      <c r="J49" s="26">
        <v>724</v>
      </c>
      <c r="K49" s="41" t="s">
        <v>106</v>
      </c>
      <c r="L49" s="19" t="s">
        <v>97</v>
      </c>
      <c r="M49" s="18"/>
    </row>
    <row r="50" spans="1:13" x14ac:dyDescent="0.15">
      <c r="A50" s="92">
        <v>49</v>
      </c>
      <c r="B50" s="102" t="s">
        <v>138</v>
      </c>
      <c r="C50" s="94" t="s">
        <v>87</v>
      </c>
      <c r="D50" s="61">
        <v>3037</v>
      </c>
      <c r="E50" s="93" t="s">
        <v>70</v>
      </c>
      <c r="F50" s="28">
        <v>1600000</v>
      </c>
      <c r="G50" s="25"/>
      <c r="H50" s="14" t="s">
        <v>90</v>
      </c>
      <c r="I50" s="42">
        <v>5794</v>
      </c>
      <c r="J50" s="28">
        <v>1139</v>
      </c>
      <c r="K50" s="43">
        <v>2000</v>
      </c>
      <c r="L50" s="5" t="s">
        <v>97</v>
      </c>
    </row>
    <row r="51" spans="1:13" x14ac:dyDescent="0.15">
      <c r="A51" s="88">
        <v>50</v>
      </c>
      <c r="B51" s="101" t="s">
        <v>126</v>
      </c>
      <c r="C51" s="90" t="s">
        <v>87</v>
      </c>
      <c r="D51" s="59">
        <v>3009</v>
      </c>
      <c r="E51" s="89" t="s">
        <v>71</v>
      </c>
      <c r="F51" s="26">
        <v>750000</v>
      </c>
      <c r="G51" s="27"/>
      <c r="H51" s="19" t="s">
        <v>90</v>
      </c>
      <c r="I51" s="40">
        <v>5313</v>
      </c>
      <c r="J51" s="26">
        <v>921</v>
      </c>
      <c r="K51" s="41">
        <v>20</v>
      </c>
      <c r="L51" s="19" t="s">
        <v>97</v>
      </c>
      <c r="M51" s="18"/>
    </row>
    <row r="52" spans="1:13" x14ac:dyDescent="0.15">
      <c r="A52" s="92">
        <v>51</v>
      </c>
      <c r="B52" s="102" t="s">
        <v>72</v>
      </c>
      <c r="C52" s="94" t="s">
        <v>87</v>
      </c>
      <c r="D52" s="61"/>
      <c r="E52" s="93" t="s">
        <v>73</v>
      </c>
      <c r="F52" s="28">
        <v>8000000</v>
      </c>
      <c r="G52" s="25"/>
      <c r="H52" s="14" t="s">
        <v>90</v>
      </c>
      <c r="I52" s="42">
        <v>2093</v>
      </c>
      <c r="J52" s="28">
        <v>334</v>
      </c>
      <c r="K52" s="53" t="s">
        <v>104</v>
      </c>
      <c r="L52" s="5" t="s">
        <v>97</v>
      </c>
    </row>
    <row r="53" spans="1:13" x14ac:dyDescent="0.15">
      <c r="A53" s="88">
        <v>52</v>
      </c>
      <c r="B53" s="101" t="s">
        <v>127</v>
      </c>
      <c r="C53" s="90" t="s">
        <v>87</v>
      </c>
      <c r="D53" s="59">
        <v>3077</v>
      </c>
      <c r="E53" s="89" t="s">
        <v>74</v>
      </c>
      <c r="F53" s="26">
        <v>8000000</v>
      </c>
      <c r="G53" s="27"/>
      <c r="H53" s="19" t="s">
        <v>90</v>
      </c>
      <c r="I53" s="40">
        <v>5464</v>
      </c>
      <c r="J53" s="26">
        <v>739</v>
      </c>
      <c r="K53" s="41">
        <v>555</v>
      </c>
      <c r="L53" s="19" t="s">
        <v>97</v>
      </c>
      <c r="M53" s="18"/>
    </row>
    <row r="54" spans="1:13" x14ac:dyDescent="0.15">
      <c r="A54" s="92">
        <v>53</v>
      </c>
      <c r="B54" s="102" t="s">
        <v>129</v>
      </c>
      <c r="C54" s="94" t="s">
        <v>87</v>
      </c>
      <c r="D54" s="61"/>
      <c r="E54" s="93" t="s">
        <v>123</v>
      </c>
      <c r="F54" s="28">
        <v>1300000</v>
      </c>
      <c r="G54" s="25"/>
      <c r="H54" s="14" t="s">
        <v>90</v>
      </c>
      <c r="I54" s="42">
        <v>402</v>
      </c>
      <c r="J54" s="28">
        <v>40</v>
      </c>
      <c r="K54" s="43" t="s">
        <v>101</v>
      </c>
      <c r="L54" s="5" t="s">
        <v>97</v>
      </c>
    </row>
    <row r="55" spans="1:13" x14ac:dyDescent="0.15">
      <c r="A55" s="88">
        <v>54</v>
      </c>
      <c r="B55" s="101" t="s">
        <v>75</v>
      </c>
      <c r="C55" s="90" t="s">
        <v>87</v>
      </c>
      <c r="D55" s="59"/>
      <c r="E55" s="89" t="s">
        <v>76</v>
      </c>
      <c r="F55" s="26">
        <v>330000</v>
      </c>
      <c r="G55" s="27"/>
      <c r="H55" s="19" t="s">
        <v>90</v>
      </c>
      <c r="I55" s="58">
        <v>1410</v>
      </c>
      <c r="J55" s="59">
        <v>621</v>
      </c>
      <c r="K55" s="41" t="s">
        <v>101</v>
      </c>
      <c r="L55" s="19" t="s">
        <v>97</v>
      </c>
      <c r="M55" s="18"/>
    </row>
    <row r="56" spans="1:13" x14ac:dyDescent="0.15">
      <c r="A56" s="92">
        <v>55</v>
      </c>
      <c r="B56" s="102" t="s">
        <v>77</v>
      </c>
      <c r="C56" s="94" t="s">
        <v>87</v>
      </c>
      <c r="D56" s="61">
        <v>3084</v>
      </c>
      <c r="E56" s="93" t="s">
        <v>78</v>
      </c>
      <c r="F56" s="28">
        <v>1600000</v>
      </c>
      <c r="G56" s="25"/>
      <c r="H56" s="14" t="s">
        <v>90</v>
      </c>
      <c r="I56" s="60">
        <v>2808</v>
      </c>
      <c r="J56" s="61">
        <v>410</v>
      </c>
      <c r="K56" s="43">
        <v>150</v>
      </c>
      <c r="L56" s="5" t="s">
        <v>97</v>
      </c>
    </row>
    <row r="57" spans="1:13" x14ac:dyDescent="0.15">
      <c r="A57" s="88">
        <v>56</v>
      </c>
      <c r="B57" s="101" t="s">
        <v>128</v>
      </c>
      <c r="C57" s="90" t="s">
        <v>87</v>
      </c>
      <c r="D57" s="59">
        <v>3105</v>
      </c>
      <c r="E57" s="89" t="s">
        <v>79</v>
      </c>
      <c r="F57" s="26">
        <v>4250000</v>
      </c>
      <c r="G57" s="27"/>
      <c r="H57" s="19" t="s">
        <v>90</v>
      </c>
      <c r="I57" s="58">
        <v>1300</v>
      </c>
      <c r="J57" s="59">
        <v>45</v>
      </c>
      <c r="K57" s="41">
        <v>900</v>
      </c>
      <c r="L57" s="19" t="s">
        <v>97</v>
      </c>
      <c r="M57" s="18"/>
    </row>
    <row r="58" spans="1:13" x14ac:dyDescent="0.15">
      <c r="A58" s="92">
        <v>57</v>
      </c>
      <c r="B58" s="102" t="s">
        <v>136</v>
      </c>
      <c r="C58" s="94" t="s">
        <v>87</v>
      </c>
      <c r="D58" s="61">
        <v>3143</v>
      </c>
      <c r="E58" s="93" t="s">
        <v>80</v>
      </c>
      <c r="F58" s="28">
        <v>400000</v>
      </c>
      <c r="G58" s="29"/>
      <c r="H58" s="14" t="s">
        <v>90</v>
      </c>
      <c r="I58" s="60">
        <v>500</v>
      </c>
      <c r="J58" s="61">
        <v>50</v>
      </c>
      <c r="K58" s="43">
        <v>3000</v>
      </c>
      <c r="L58" s="5" t="s">
        <v>97</v>
      </c>
    </row>
    <row r="59" spans="1:13" ht="15" thickBot="1" x14ac:dyDescent="0.2">
      <c r="A59" s="115">
        <v>58</v>
      </c>
      <c r="B59" s="116" t="s">
        <v>137</v>
      </c>
      <c r="C59" s="117" t="s">
        <v>87</v>
      </c>
      <c r="D59" s="63">
        <v>3104</v>
      </c>
      <c r="E59" s="127" t="s">
        <v>81</v>
      </c>
      <c r="F59" s="30">
        <v>120000</v>
      </c>
      <c r="G59" s="37">
        <f>SUM(F46:F59)</f>
        <v>33520000</v>
      </c>
      <c r="H59" s="23" t="s">
        <v>90</v>
      </c>
      <c r="I59" s="62">
        <v>420</v>
      </c>
      <c r="J59" s="63">
        <v>56</v>
      </c>
      <c r="K59" s="64">
        <v>700</v>
      </c>
      <c r="L59" s="23" t="s">
        <v>97</v>
      </c>
      <c r="M59" s="18"/>
    </row>
    <row r="60" spans="1:13" ht="15" thickBot="1" x14ac:dyDescent="0.2">
      <c r="A60" s="118">
        <v>59</v>
      </c>
      <c r="B60" s="119" t="s">
        <v>82</v>
      </c>
      <c r="C60" s="120" t="s">
        <v>88</v>
      </c>
      <c r="D60" s="66">
        <v>8234</v>
      </c>
      <c r="E60" s="128" t="s">
        <v>83</v>
      </c>
      <c r="F60" s="38">
        <f>5269140+19388809.8</f>
        <v>24657949.800000001</v>
      </c>
      <c r="G60" s="39">
        <f>F60</f>
        <v>24657949.800000001</v>
      </c>
      <c r="H60" s="16" t="s">
        <v>90</v>
      </c>
      <c r="I60" s="65">
        <v>3471</v>
      </c>
      <c r="J60" s="66">
        <v>865</v>
      </c>
      <c r="K60" s="67">
        <v>1600</v>
      </c>
      <c r="L60" s="17" t="s">
        <v>95</v>
      </c>
    </row>
    <row r="61" spans="1:13" x14ac:dyDescent="0.15">
      <c r="A61" s="8"/>
      <c r="B61" s="9"/>
      <c r="C61" s="8"/>
      <c r="D61" s="137"/>
      <c r="E61" s="129"/>
      <c r="F61" s="10"/>
      <c r="G61" s="11"/>
      <c r="H61" s="7"/>
      <c r="I61" s="72"/>
      <c r="J61" s="72"/>
      <c r="K61" s="73"/>
      <c r="L61" s="7"/>
    </row>
    <row r="63" spans="1:13" x14ac:dyDescent="0.15">
      <c r="B63" s="2"/>
      <c r="F63" s="6"/>
    </row>
    <row r="64" spans="1:13" x14ac:dyDescent="0.15">
      <c r="B64" s="2"/>
      <c r="F64" s="6"/>
    </row>
    <row r="65" spans="2:2" x14ac:dyDescent="0.15">
      <c r="B65" s="2"/>
    </row>
  </sheetData>
  <autoFilter ref="A1:M60" xr:uid="{00000000-0009-0000-0000-000000000000}"/>
  <mergeCells count="4">
    <mergeCell ref="N31:P31"/>
    <mergeCell ref="N48:P48"/>
    <mergeCell ref="N28:P28"/>
    <mergeCell ref="N27:P27"/>
  </mergeCells>
  <pageMargins left="0.51181102362204722" right="0.51181102362204722" top="0.35433070866141736" bottom="0.35433070866141736" header="0.31496062992125984" footer="0.31496062992125984"/>
  <pageSetup paperSize="8" scale="55" orientation="landscape" r:id="rId1"/>
  <ignoredErrors>
    <ignoredError sqref="G18 G28 G35 G45 G59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</dc:creator>
  <cp:lastModifiedBy>Microsoft Office User</cp:lastModifiedBy>
  <cp:lastPrinted>2020-03-10T13:16:48Z</cp:lastPrinted>
  <dcterms:created xsi:type="dcterms:W3CDTF">2020-01-10T11:36:42Z</dcterms:created>
  <dcterms:modified xsi:type="dcterms:W3CDTF">2020-03-13T02:36:00Z</dcterms:modified>
</cp:coreProperties>
</file>