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stichtingfontys.sharepoint.com/sites/TW-or/Gedeelde documenten/or/2024-2025/Jaar 2/OR5 - Improving search/Exams/Programming Assignment/"/>
    </mc:Choice>
  </mc:AlternateContent>
  <xr:revisionPtr revIDLastSave="8" documentId="11_3F133E2177F4F594E8B11D143ACAD91581648F77" xr6:coauthVersionLast="47" xr6:coauthVersionMax="47" xr10:uidLastSave="{074D8111-E4A0-400E-9724-24BED8AAC16A}"/>
  <bookViews>
    <workbookView xWindow="2868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E34" i="1"/>
  <c r="E30" i="1"/>
  <c r="E38" i="1"/>
  <c r="E24" i="1"/>
  <c r="E19" i="1"/>
  <c r="J3" i="1" l="1"/>
</calcChain>
</file>

<file path=xl/sharedStrings.xml><?xml version="1.0" encoding="utf-8"?>
<sst xmlns="http://schemas.openxmlformats.org/spreadsheetml/2006/main" count="49" uniqueCount="44">
  <si>
    <t>Student 1:</t>
  </si>
  <si>
    <t>Grade AMAOR5-B</t>
  </si>
  <si>
    <t>Student 2:</t>
  </si>
  <si>
    <t>√     A Python script containing a solution method based on improving search was handed in; the code contains inline comments</t>
  </si>
  <si>
    <t>√     A well organised and readable pdf document with all necessary justification was handed in</t>
  </si>
  <si>
    <t>√     The submitted products (script, documents) are original / own work</t>
  </si>
  <si>
    <t>What should you be able to do?</t>
  </si>
  <si>
    <t>Weight</t>
  </si>
  <si>
    <t>Grade</t>
  </si>
  <si>
    <t>Points</t>
  </si>
  <si>
    <t>When will it be assessed with at least 'Satisfactory'?</t>
  </si>
  <si>
    <t>Design heuristics 
based on improving search 
and justify design choices</t>
  </si>
  <si>
    <t>G</t>
  </si>
  <si>
    <t>- Chosen neighborhood structure justified (connected neighborhood!?)</t>
  </si>
  <si>
    <t>- and chosen type of (meta)heuristic justified</t>
  </si>
  <si>
    <t>- and heuristic's logic presented via pseudocode</t>
  </si>
  <si>
    <t>- and heuristic's time complexity determined and mentioned</t>
  </si>
  <si>
    <t>Realise and document Python script 
with solution method based on 
improving search</t>
  </si>
  <si>
    <t>- Script correctly imports input data</t>
  </si>
  <si>
    <t>- and script executes without error messages on imported data set</t>
  </si>
  <si>
    <t>- and identifier names in code are comprehensible, contribute to code readability</t>
  </si>
  <si>
    <t>- and code contains sufficient comments</t>
  </si>
  <si>
    <t>- and logic (described in pseudocode) can be recognized in Python script</t>
  </si>
  <si>
    <t>Experiment with parameter choices and 
draw appropriate conclusions</t>
  </si>
  <si>
    <t>- Experimental design (values to be tested) presented</t>
  </si>
  <si>
    <t>- and appropriate conclusions (based on experimental results) drawn</t>
  </si>
  <si>
    <t>Demonstrate correctness and 
performance of Python script</t>
  </si>
  <si>
    <t xml:space="preserve">- Test plan designed, required test data described </t>
  </si>
  <si>
    <t>- and described tests performed and test results described</t>
  </si>
  <si>
    <t>- and computation time determined and described</t>
  </si>
  <si>
    <t>Deep dive in one or more topics
related to OR techniques</t>
  </si>
  <si>
    <t xml:space="preserve">- More than one neighbourhood structure correctly implemented and compared; quality of solutions found determined </t>
  </si>
  <si>
    <t>- Or: Efficient and well-readable written code (little to no unnecessary code or calculations), using functions etc., delivered</t>
  </si>
  <si>
    <t>VP</t>
  </si>
  <si>
    <t>VU</t>
  </si>
  <si>
    <t>S</t>
  </si>
  <si>
    <t>O</t>
  </si>
  <si>
    <t>All knock out criteria are met:</t>
  </si>
  <si>
    <t>- and results of experiments presented in a structured way</t>
  </si>
  <si>
    <t>- Or: ...</t>
  </si>
  <si>
    <t>- Or: Robustness script increased (script directly applicable to input data other than Oct '23/Dec '23 without adjustments)</t>
  </si>
  <si>
    <t>Assessment Form AMAOR5-B Operations Research 5 - Programming assignment (2024-2025)</t>
  </si>
  <si>
    <t>√     An Excel file with a high quality schedule for Nov  '24 data, generated by the Python script, in the desired format has been submitted</t>
  </si>
  <si>
    <t xml:space="preserve">√     An interim working version of the justification report (rationale) was delivered on Canvas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</si>
</sst>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quotePrefix="1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quotePrefix="1" applyBorder="1" applyAlignment="1">
      <alignment horizontal="left"/>
    </xf>
    <xf numFmtId="0" fontId="0" fillId="0" borderId="8" xfId="0" quotePrefix="1" applyBorder="1" applyAlignment="1">
      <alignment horizontal="left"/>
    </xf>
    <xf numFmtId="0" fontId="0" fillId="0" borderId="9" xfId="0" applyBorder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0" borderId="16" xfId="0" applyFont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quotePrefix="1" applyAlignment="1">
      <alignment horizontal="left"/>
    </xf>
    <xf numFmtId="0" fontId="0" fillId="0" borderId="6" xfId="0" quotePrefix="1" applyBorder="1" applyAlignment="1">
      <alignment horizontal="left"/>
    </xf>
    <xf numFmtId="0" fontId="0" fillId="0" borderId="9" xfId="0" quotePrefix="1" applyBorder="1" applyAlignment="1">
      <alignment horizontal="left"/>
    </xf>
    <xf numFmtId="0" fontId="5" fillId="0" borderId="0" xfId="0" applyFont="1"/>
    <xf numFmtId="0" fontId="0" fillId="0" borderId="0" xfId="0" quotePrefix="1" applyAlignment="1">
      <alignment horizontal="left"/>
    </xf>
    <xf numFmtId="0" fontId="0" fillId="0" borderId="6" xfId="0" quotePrefix="1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quotePrefix="1" applyBorder="1" applyAlignment="1">
      <alignment horizontal="left"/>
    </xf>
    <xf numFmtId="0" fontId="0" fillId="0" borderId="21" xfId="0" quotePrefix="1" applyBorder="1" applyAlignment="1">
      <alignment horizontal="left"/>
    </xf>
    <xf numFmtId="0" fontId="0" fillId="0" borderId="23" xfId="0" quotePrefix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9" fontId="0" fillId="0" borderId="21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9" fontId="0" fillId="0" borderId="17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5" xfId="0" quotePrefix="1" applyFont="1" applyBorder="1" applyAlignment="1">
      <alignment horizontal="left"/>
    </xf>
    <xf numFmtId="0" fontId="6" fillId="0" borderId="0" xfId="0" quotePrefix="1" applyFont="1" applyAlignment="1">
      <alignment horizontal="left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U49"/>
  <sheetViews>
    <sheetView tabSelected="1" zoomScale="85" zoomScaleNormal="85" workbookViewId="0">
      <selection activeCell="F27" sqref="F27:U27"/>
    </sheetView>
  </sheetViews>
  <sheetFormatPr defaultRowHeight="13.2" x14ac:dyDescent="0.25"/>
  <cols>
    <col min="1" max="1" width="2.6640625" customWidth="1"/>
    <col min="2" max="2" width="39.109375" customWidth="1"/>
    <col min="3" max="5" width="10.5546875" customWidth="1"/>
    <col min="11" max="11" width="9.109375" bestFit="1" customWidth="1"/>
  </cols>
  <sheetData>
    <row r="1" spans="2:21" ht="15.6" x14ac:dyDescent="0.3">
      <c r="B1" s="2" t="s">
        <v>41</v>
      </c>
    </row>
    <row r="2" spans="2:21" x14ac:dyDescent="0.25">
      <c r="B2" s="37"/>
    </row>
    <row r="3" spans="2:21" ht="21" x14ac:dyDescent="0.25">
      <c r="B3" s="40" t="s">
        <v>0</v>
      </c>
      <c r="C3" s="40"/>
      <c r="D3" s="40"/>
      <c r="E3" s="40"/>
      <c r="H3" s="6"/>
      <c r="I3" s="7" t="s">
        <v>1</v>
      </c>
      <c r="J3" s="31">
        <f>IF(K7=TRUE,SUM(E19:E40)/10,"NBb")</f>
        <v>7.5</v>
      </c>
    </row>
    <row r="4" spans="2:21" x14ac:dyDescent="0.25">
      <c r="B4" s="40" t="s">
        <v>2</v>
      </c>
      <c r="C4" s="40"/>
      <c r="D4" s="40"/>
      <c r="E4" s="40"/>
    </row>
    <row r="5" spans="2:21" ht="13.8" thickBot="1" x14ac:dyDescent="0.3">
      <c r="B5" s="10"/>
      <c r="C5" s="10"/>
      <c r="D5" s="10"/>
      <c r="E5" s="10"/>
    </row>
    <row r="6" spans="2:21" ht="1.95" customHeight="1" x14ac:dyDescent="0.25">
      <c r="B6" s="11"/>
      <c r="C6" s="12"/>
      <c r="D6" s="12"/>
      <c r="E6" s="12"/>
      <c r="F6" s="12"/>
      <c r="G6" s="12"/>
      <c r="H6" s="12"/>
      <c r="I6" s="12"/>
      <c r="J6" s="12"/>
      <c r="K6" s="13"/>
    </row>
    <row r="7" spans="2:21" x14ac:dyDescent="0.25">
      <c r="B7" s="14" t="s">
        <v>37</v>
      </c>
      <c r="K7" s="15" t="b">
        <f>AND(K9:K13)</f>
        <v>1</v>
      </c>
    </row>
    <row r="8" spans="2:21" ht="1.95" customHeight="1" x14ac:dyDescent="0.25">
      <c r="B8" s="14"/>
      <c r="K8" s="15"/>
    </row>
    <row r="9" spans="2:21" x14ac:dyDescent="0.25">
      <c r="B9" s="61" t="s">
        <v>43</v>
      </c>
      <c r="C9" s="62"/>
      <c r="D9" s="62"/>
      <c r="E9" s="62"/>
      <c r="F9" s="62"/>
      <c r="G9" s="62"/>
      <c r="H9" s="62"/>
      <c r="I9" s="62"/>
      <c r="J9" s="62"/>
      <c r="K9" s="15" t="b">
        <v>1</v>
      </c>
    </row>
    <row r="10" spans="2:21" x14ac:dyDescent="0.25">
      <c r="B10" s="41" t="s">
        <v>3</v>
      </c>
      <c r="C10" s="38"/>
      <c r="D10" s="38"/>
      <c r="E10" s="38"/>
      <c r="F10" s="38"/>
      <c r="G10" s="38"/>
      <c r="H10" s="38"/>
      <c r="I10" s="38"/>
      <c r="J10" s="38"/>
      <c r="K10" s="15"/>
    </row>
    <row r="11" spans="2:21" x14ac:dyDescent="0.25">
      <c r="B11" s="41" t="s">
        <v>4</v>
      </c>
      <c r="C11" s="38"/>
      <c r="D11" s="38"/>
      <c r="E11" s="38"/>
      <c r="F11" s="38"/>
      <c r="G11" s="38"/>
      <c r="H11" s="38"/>
      <c r="I11" s="38"/>
      <c r="J11" s="38"/>
      <c r="K11" s="15" t="b">
        <v>1</v>
      </c>
    </row>
    <row r="12" spans="2:21" x14ac:dyDescent="0.25">
      <c r="B12" s="41" t="s">
        <v>42</v>
      </c>
      <c r="C12" s="38"/>
      <c r="D12" s="38"/>
      <c r="E12" s="38"/>
      <c r="F12" s="38"/>
      <c r="G12" s="38"/>
      <c r="H12" s="38"/>
      <c r="I12" s="38"/>
      <c r="J12" s="38"/>
      <c r="K12" s="15" t="b">
        <v>1</v>
      </c>
    </row>
    <row r="13" spans="2:21" x14ac:dyDescent="0.25">
      <c r="B13" s="41" t="s">
        <v>5</v>
      </c>
      <c r="C13" s="38"/>
      <c r="D13" s="38"/>
      <c r="E13" s="38"/>
      <c r="F13" s="38"/>
      <c r="G13" s="38"/>
      <c r="H13" s="38"/>
      <c r="I13" s="38"/>
      <c r="J13" s="38"/>
      <c r="K13" s="15" t="b">
        <v>1</v>
      </c>
    </row>
    <row r="14" spans="2:21" ht="1.95" customHeight="1" thickBot="1" x14ac:dyDescent="0.3">
      <c r="B14" s="16"/>
      <c r="C14" s="17"/>
      <c r="D14" s="17"/>
      <c r="E14" s="17"/>
      <c r="F14" s="17"/>
      <c r="G14" s="17"/>
      <c r="H14" s="17"/>
      <c r="I14" s="17"/>
      <c r="J14" s="17"/>
      <c r="K14" s="18"/>
    </row>
    <row r="15" spans="2:21" ht="13.8" thickBot="1" x14ac:dyDescent="0.3"/>
    <row r="16" spans="2:21" ht="4.95" customHeight="1" x14ac:dyDescent="0.25">
      <c r="B16" s="22"/>
      <c r="C16" s="25"/>
      <c r="D16" s="12"/>
      <c r="E16" s="26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3"/>
    </row>
    <row r="17" spans="2:21" s="1" customFormat="1" x14ac:dyDescent="0.25">
      <c r="B17" s="23" t="s">
        <v>6</v>
      </c>
      <c r="C17" s="19" t="s">
        <v>7</v>
      </c>
      <c r="D17" s="19" t="s">
        <v>8</v>
      </c>
      <c r="E17" s="27" t="s">
        <v>9</v>
      </c>
      <c r="F17" s="44" t="s">
        <v>10</v>
      </c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</row>
    <row r="18" spans="2:21" ht="4.95" customHeight="1" x14ac:dyDescent="0.25">
      <c r="B18" s="24"/>
      <c r="E18" s="28"/>
      <c r="U18" s="15"/>
    </row>
    <row r="19" spans="2:21" x14ac:dyDescent="0.25">
      <c r="B19" s="48" t="s">
        <v>11</v>
      </c>
      <c r="C19" s="51">
        <v>0.2</v>
      </c>
      <c r="D19" s="53" t="s">
        <v>12</v>
      </c>
      <c r="E19" s="46">
        <f>VLOOKUP(D19,$D$45:$E$49,2,FALSE)*C19</f>
        <v>15</v>
      </c>
      <c r="F19" s="42" t="s">
        <v>13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3"/>
    </row>
    <row r="20" spans="2:21" x14ac:dyDescent="0.25">
      <c r="B20" s="49"/>
      <c r="C20" s="52"/>
      <c r="D20" s="54"/>
      <c r="E20" s="47"/>
      <c r="F20" s="38" t="s">
        <v>14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9"/>
    </row>
    <row r="21" spans="2:21" x14ac:dyDescent="0.25">
      <c r="B21" s="50"/>
      <c r="C21" s="52"/>
      <c r="D21" s="54"/>
      <c r="E21" s="47"/>
      <c r="F21" s="38" t="s">
        <v>15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9"/>
    </row>
    <row r="22" spans="2:21" x14ac:dyDescent="0.25">
      <c r="B22" s="50"/>
      <c r="C22" s="52"/>
      <c r="D22" s="54"/>
      <c r="E22" s="47"/>
      <c r="F22" s="38" t="s">
        <v>16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9"/>
    </row>
    <row r="23" spans="2:21" ht="4.95" customHeight="1" x14ac:dyDescent="0.25">
      <c r="B23" s="24"/>
      <c r="C23" s="20"/>
      <c r="D23" s="20"/>
      <c r="E23" s="29"/>
      <c r="U23" s="15"/>
    </row>
    <row r="24" spans="2:21" ht="13.2" customHeight="1" x14ac:dyDescent="0.25">
      <c r="B24" s="48" t="s">
        <v>17</v>
      </c>
      <c r="C24" s="51">
        <v>0.3</v>
      </c>
      <c r="D24" s="53" t="s">
        <v>12</v>
      </c>
      <c r="E24" s="46">
        <f>VLOOKUP(D24,$D$45:$E$49,2,FALSE)*C24</f>
        <v>22.5</v>
      </c>
      <c r="F24" s="42" t="s">
        <v>18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3"/>
    </row>
    <row r="25" spans="2:21" x14ac:dyDescent="0.25">
      <c r="B25" s="49"/>
      <c r="C25" s="52"/>
      <c r="D25" s="54"/>
      <c r="E25" s="47"/>
      <c r="F25" s="38" t="s">
        <v>19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9"/>
    </row>
    <row r="26" spans="2:21" x14ac:dyDescent="0.25">
      <c r="B26" s="49"/>
      <c r="C26" s="52"/>
      <c r="D26" s="54"/>
      <c r="E26" s="47"/>
      <c r="F26" s="38" t="s">
        <v>20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9"/>
    </row>
    <row r="27" spans="2:21" x14ac:dyDescent="0.25">
      <c r="B27" s="49"/>
      <c r="C27" s="52"/>
      <c r="D27" s="54"/>
      <c r="E27" s="47"/>
      <c r="F27" s="38" t="s">
        <v>21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9"/>
    </row>
    <row r="28" spans="2:21" x14ac:dyDescent="0.25">
      <c r="B28" s="49"/>
      <c r="C28" s="52"/>
      <c r="D28" s="54"/>
      <c r="E28" s="47"/>
      <c r="F28" s="38" t="s">
        <v>22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9"/>
    </row>
    <row r="29" spans="2:21" ht="4.95" customHeight="1" x14ac:dyDescent="0.25">
      <c r="B29" s="24"/>
      <c r="C29" s="20"/>
      <c r="D29" s="20"/>
      <c r="E29" s="29"/>
      <c r="U29" s="15"/>
    </row>
    <row r="30" spans="2:21" ht="13.2" customHeight="1" x14ac:dyDescent="0.25">
      <c r="B30" s="48" t="s">
        <v>23</v>
      </c>
      <c r="C30" s="55">
        <v>0.15</v>
      </c>
      <c r="D30" s="53" t="s">
        <v>12</v>
      </c>
      <c r="E30" s="46">
        <f>VLOOKUP(D30,$D$45:$E$49,2,FALSE)*C30</f>
        <v>11.25</v>
      </c>
      <c r="F30" s="42" t="s">
        <v>24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3"/>
    </row>
    <row r="31" spans="2:21" x14ac:dyDescent="0.25">
      <c r="B31" s="49"/>
      <c r="C31" s="56"/>
      <c r="D31" s="54"/>
      <c r="E31" s="47"/>
      <c r="F31" s="38" t="s">
        <v>38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9"/>
    </row>
    <row r="32" spans="2:21" x14ac:dyDescent="0.25">
      <c r="B32" s="49"/>
      <c r="C32" s="56"/>
      <c r="D32" s="54"/>
      <c r="E32" s="47"/>
      <c r="F32" s="34" t="s">
        <v>25</v>
      </c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/>
    </row>
    <row r="33" spans="2:21" ht="4.95" customHeight="1" x14ac:dyDescent="0.25">
      <c r="B33" s="24"/>
      <c r="C33" s="20"/>
      <c r="D33" s="21"/>
      <c r="E33" s="30"/>
      <c r="U33" s="15"/>
    </row>
    <row r="34" spans="2:21" x14ac:dyDescent="0.25">
      <c r="B34" s="48" t="s">
        <v>26</v>
      </c>
      <c r="C34" s="51">
        <v>0.15</v>
      </c>
      <c r="D34" s="53" t="s">
        <v>12</v>
      </c>
      <c r="E34" s="46">
        <f>VLOOKUP(D34,$D$45:$E$49,2,FALSE)*C34</f>
        <v>11.25</v>
      </c>
      <c r="F34" s="42" t="s">
        <v>27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3"/>
    </row>
    <row r="35" spans="2:21" x14ac:dyDescent="0.25">
      <c r="B35" s="50"/>
      <c r="C35" s="52"/>
      <c r="D35" s="54"/>
      <c r="E35" s="47"/>
      <c r="F35" s="38" t="s">
        <v>28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9"/>
    </row>
    <row r="36" spans="2:21" x14ac:dyDescent="0.25">
      <c r="B36" s="50"/>
      <c r="C36" s="52"/>
      <c r="D36" s="54"/>
      <c r="E36" s="47"/>
      <c r="F36" s="38" t="s">
        <v>29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9"/>
    </row>
    <row r="37" spans="2:21" ht="4.95" customHeight="1" x14ac:dyDescent="0.25">
      <c r="B37" s="24"/>
      <c r="C37" s="20"/>
      <c r="D37" s="32"/>
      <c r="E37" s="33"/>
      <c r="U37" s="15"/>
    </row>
    <row r="38" spans="2:21" ht="13.2" customHeight="1" x14ac:dyDescent="0.25">
      <c r="B38" s="48" t="s">
        <v>30</v>
      </c>
      <c r="C38" s="55">
        <v>0.2</v>
      </c>
      <c r="D38" s="53" t="s">
        <v>12</v>
      </c>
      <c r="E38" s="46">
        <f>VLOOKUP(D38,$D$45:$E$49,2,FALSE)*C38</f>
        <v>15</v>
      </c>
      <c r="F38" s="42" t="s">
        <v>31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3"/>
    </row>
    <row r="39" spans="2:21" x14ac:dyDescent="0.25">
      <c r="B39" s="49"/>
      <c r="C39" s="56"/>
      <c r="D39" s="54"/>
      <c r="E39" s="47"/>
      <c r="F39" s="38" t="s">
        <v>32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9"/>
    </row>
    <row r="40" spans="2:21" x14ac:dyDescent="0.25">
      <c r="B40" s="49"/>
      <c r="C40" s="56"/>
      <c r="D40" s="54"/>
      <c r="E40" s="47"/>
      <c r="F40" s="38" t="s">
        <v>40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9"/>
    </row>
    <row r="41" spans="2:21" ht="13.8" thickBot="1" x14ac:dyDescent="0.3">
      <c r="B41" s="57"/>
      <c r="C41" s="58"/>
      <c r="D41" s="59"/>
      <c r="E41" s="60"/>
      <c r="F41" s="17" t="s">
        <v>39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36"/>
    </row>
    <row r="42" spans="2:21" ht="4.95" customHeight="1" x14ac:dyDescent="0.25">
      <c r="B42" s="4"/>
      <c r="C42" s="5"/>
      <c r="D42" s="5"/>
      <c r="E42" s="5"/>
      <c r="F42" s="3"/>
    </row>
    <row r="43" spans="2:21" s="1" customFormat="1" x14ac:dyDescent="0.25">
      <c r="F43" s="8"/>
    </row>
    <row r="45" spans="2:21" x14ac:dyDescent="0.25">
      <c r="D45" s="9" t="s">
        <v>33</v>
      </c>
      <c r="E45" s="9">
        <v>10</v>
      </c>
    </row>
    <row r="46" spans="2:21" x14ac:dyDescent="0.25">
      <c r="D46" s="9" t="s">
        <v>34</v>
      </c>
      <c r="E46" s="9">
        <v>30</v>
      </c>
    </row>
    <row r="47" spans="2:21" x14ac:dyDescent="0.25">
      <c r="D47" s="9" t="s">
        <v>35</v>
      </c>
      <c r="E47" s="9">
        <v>55</v>
      </c>
    </row>
    <row r="48" spans="2:21" x14ac:dyDescent="0.25">
      <c r="D48" s="9" t="s">
        <v>12</v>
      </c>
      <c r="E48" s="9">
        <v>75</v>
      </c>
    </row>
    <row r="49" spans="4:5" x14ac:dyDescent="0.25">
      <c r="D49" s="9" t="s">
        <v>36</v>
      </c>
      <c r="E49" s="9">
        <v>100</v>
      </c>
    </row>
  </sheetData>
  <mergeCells count="45">
    <mergeCell ref="E30:E32"/>
    <mergeCell ref="E24:E28"/>
    <mergeCell ref="E34:E36"/>
    <mergeCell ref="E38:E41"/>
    <mergeCell ref="C34:C36"/>
    <mergeCell ref="D34:D36"/>
    <mergeCell ref="B30:B32"/>
    <mergeCell ref="C30:C32"/>
    <mergeCell ref="D30:D32"/>
    <mergeCell ref="B38:B41"/>
    <mergeCell ref="C38:C41"/>
    <mergeCell ref="D38:D41"/>
    <mergeCell ref="B34:B36"/>
    <mergeCell ref="F20:U20"/>
    <mergeCell ref="F21:U21"/>
    <mergeCell ref="F22:U22"/>
    <mergeCell ref="F24:U24"/>
    <mergeCell ref="B9:J9"/>
    <mergeCell ref="B11:J11"/>
    <mergeCell ref="F17:U17"/>
    <mergeCell ref="F19:U19"/>
    <mergeCell ref="E19:E22"/>
    <mergeCell ref="B19:B22"/>
    <mergeCell ref="B24:B28"/>
    <mergeCell ref="C19:C22"/>
    <mergeCell ref="D19:D22"/>
    <mergeCell ref="C24:C28"/>
    <mergeCell ref="D24:D28"/>
    <mergeCell ref="B10:J10"/>
    <mergeCell ref="F39:U39"/>
    <mergeCell ref="F40:U40"/>
    <mergeCell ref="B3:E3"/>
    <mergeCell ref="B4:E4"/>
    <mergeCell ref="B12:J12"/>
    <mergeCell ref="B13:J13"/>
    <mergeCell ref="F31:U31"/>
    <mergeCell ref="F34:U34"/>
    <mergeCell ref="F35:U35"/>
    <mergeCell ref="F36:U36"/>
    <mergeCell ref="F38:U38"/>
    <mergeCell ref="F25:U25"/>
    <mergeCell ref="F26:U26"/>
    <mergeCell ref="F27:U27"/>
    <mergeCell ref="F28:U28"/>
    <mergeCell ref="F30:U30"/>
  </mergeCells>
  <printOptions horizontalCentered="1" verticalCentered="1" gridLines="1"/>
  <pageMargins left="0.70866141732283472" right="0.70866141732283472" top="0.74803149606299213" bottom="0.74803149606299213" header="0.31496062992125984" footer="0.31496062992125984"/>
  <pageSetup paperSize="9" scale="70" fitToHeight="0" orientation="landscape" verticalDpi="1200" r:id="rId1"/>
  <headerFooter>
    <oddFooter>&amp;CBeoordelingsformulier TAOR5-B 23-24 (Concept)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B620F01982514694878B55267266B0" ma:contentTypeVersion="13" ma:contentTypeDescription="Een nieuw document maken." ma:contentTypeScope="" ma:versionID="b766b0002d27b841048f4e26ce56a6ad">
  <xsd:schema xmlns:xsd="http://www.w3.org/2001/XMLSchema" xmlns:xs="http://www.w3.org/2001/XMLSchema" xmlns:p="http://schemas.microsoft.com/office/2006/metadata/properties" xmlns:ns2="882bdec5-c3ce-4705-9a84-58ed8ad203ea" xmlns:ns3="c6fe3531-949f-4c96-ac1d-b793c48e3f25" targetNamespace="http://schemas.microsoft.com/office/2006/metadata/properties" ma:root="true" ma:fieldsID="19b1c955cd3d6da461c7724026070e4b" ns2:_="" ns3:_="">
    <xsd:import namespace="882bdec5-c3ce-4705-9a84-58ed8ad203ea"/>
    <xsd:import namespace="c6fe3531-949f-4c96-ac1d-b793c48e3f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bdec5-c3ce-4705-9a84-58ed8ad203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e3531-949f-4c96-ac1d-b793c48e3f2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2DACB3-807C-4750-A710-919CA4F5B3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2bdec5-c3ce-4705-9a84-58ed8ad203ea"/>
    <ds:schemaRef ds:uri="c6fe3531-949f-4c96-ac1d-b793c48e3f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029618-44A4-4ADB-A597-FE33FF498E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17635E-11B2-4AC2-9C5E-6020407884FC}">
  <ds:schemaRefs>
    <ds:schemaRef ds:uri="882bdec5-c3ce-4705-9a84-58ed8ad203ea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c6fe3531-949f-4c96-ac1d-b793c48e3f25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>Fontys Hogescholen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Willemen,Roy R.J.</dc:creator>
  <cp:keywords/>
  <dc:description/>
  <cp:lastModifiedBy>Willemen,Roy R.J.</cp:lastModifiedBy>
  <cp:revision/>
  <dcterms:created xsi:type="dcterms:W3CDTF">2023-09-02T13:14:19Z</dcterms:created>
  <dcterms:modified xsi:type="dcterms:W3CDTF">2024-09-08T07:26:40Z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0x010100C95F486CF9A84E4B83A1D382449A9E59</vt:lpwstr>
  </property>
</Properties>
</file>