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ruiz\AppData\Local\Microsoft\Windows\INetCache\Content.Outlook\DVXWZOKL\"/>
    </mc:Choice>
  </mc:AlternateContent>
  <xr:revisionPtr revIDLastSave="0" documentId="13_ncr:1_{50434C82-3319-44B8-9C1E-28E82B9E8811}" xr6:coauthVersionLast="36" xr6:coauthVersionMax="36" xr10:uidLastSave="{00000000-0000-0000-0000-000000000000}"/>
  <bookViews>
    <workbookView xWindow="220" yWindow="440" windowWidth="23340" windowHeight="13660" tabRatio="585" firstSheet="2" activeTab="2" xr2:uid="{00000000-000D-0000-FFFF-FFFF00000000}"/>
  </bookViews>
  <sheets>
    <sheet name="YANBAL 2 AÑOS " sheetId="7" state="hidden" r:id="rId1"/>
    <sheet name="YANBAL 1 AÑO" sheetId="6" state="hidden" r:id="rId2"/>
    <sheet name="TIGO - CAB2B-2022" sheetId="17" r:id="rId3"/>
    <sheet name="OPCION 2" sheetId="9" state="hidden" r:id="rId4"/>
    <sheet name="OPCION 3" sheetId="10" state="hidden" r:id="rId5"/>
  </sheets>
  <definedNames>
    <definedName name="_xlnm.Print_Area" localSheetId="2">'TIGO - CAB2B-2022'!$B$3:$G$21</definedName>
    <definedName name="_xlnm.Print_Area" localSheetId="1">'YANBAL 1 AÑO'!$B$1:$G$12</definedName>
    <definedName name="_xlnm.Print_Area" localSheetId="0">'YANBAL 2 AÑOS '!$B$1:$G$12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0" i="17" l="1"/>
  <c r="G6" i="17" l="1"/>
  <c r="G7" i="17"/>
  <c r="G9" i="17" l="1"/>
  <c r="G10" i="17"/>
  <c r="G11" i="17"/>
  <c r="G12" i="17"/>
  <c r="G13" i="17"/>
  <c r="G14" i="17"/>
  <c r="G15" i="17"/>
  <c r="G16" i="17"/>
  <c r="G17" i="17"/>
  <c r="G18" i="17"/>
  <c r="G19" i="17"/>
  <c r="G8" i="17" l="1"/>
  <c r="F10" i="10" l="1"/>
  <c r="G9" i="10"/>
  <c r="G8" i="10"/>
  <c r="G7" i="10"/>
  <c r="G6" i="10"/>
  <c r="G5" i="10"/>
  <c r="G10" i="10" s="1"/>
  <c r="G7" i="9"/>
  <c r="G8" i="9"/>
  <c r="G9" i="9"/>
  <c r="G10" i="9"/>
  <c r="F11" i="9"/>
  <c r="G6" i="9"/>
  <c r="F19" i="7"/>
  <c r="G18" i="7"/>
  <c r="G17" i="7"/>
  <c r="G16" i="7"/>
  <c r="G19" i="7" s="1"/>
  <c r="F10" i="7"/>
  <c r="G9" i="7"/>
  <c r="G8" i="7"/>
  <c r="G7" i="7"/>
  <c r="G6" i="7"/>
  <c r="F10" i="6"/>
  <c r="F19" i="6"/>
  <c r="G18" i="6"/>
  <c r="G17" i="6"/>
  <c r="G7" i="6"/>
  <c r="G8" i="6"/>
  <c r="G9" i="6"/>
  <c r="G16" i="6"/>
  <c r="G6" i="6"/>
  <c r="G10" i="6" s="1"/>
  <c r="G10" i="7" l="1"/>
  <c r="G19" i="6"/>
  <c r="G11" i="9"/>
</calcChain>
</file>

<file path=xl/sharedStrings.xml><?xml version="1.0" encoding="utf-8"?>
<sst xmlns="http://schemas.openxmlformats.org/spreadsheetml/2006/main" count="228" uniqueCount="102">
  <si>
    <t>ITEM</t>
  </si>
  <si>
    <t>CANT.</t>
  </si>
  <si>
    <t>DESCRIPCIÓN</t>
  </si>
  <si>
    <t>NUMERO DE PARTE</t>
  </si>
  <si>
    <t>antes de IVA</t>
  </si>
  <si>
    <t>TOTAL</t>
  </si>
  <si>
    <t>Valor Unitario</t>
  </si>
  <si>
    <t>Valor Total</t>
  </si>
  <si>
    <t>*</t>
  </si>
  <si>
    <t>DATACENTER PRINCIPAL</t>
  </si>
  <si>
    <t>SERVICIOS PROFESIONALES</t>
  </si>
  <si>
    <t>FWN-1000B</t>
  </si>
  <si>
    <t>FWN-UPG-1000B</t>
  </si>
  <si>
    <t>FC-10-FW1KB-311-02-12</t>
  </si>
  <si>
    <t>FG-TRAN-LX</t>
  </si>
  <si>
    <t>Capacitación</t>
  </si>
  <si>
    <t>Monitoreo, soporte y Administración</t>
  </si>
  <si>
    <t>INSTALACIÓN</t>
  </si>
  <si>
    <t>Para balanceo de hasta dos canales.</t>
  </si>
  <si>
    <t>INTALACIÓN</t>
  </si>
  <si>
    <t xml:space="preserve">Alcance del servicio </t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</si>
  <si>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Arial"/>
        <family val="2"/>
      </rPr>
      <t>Levantamiento de información de la topología actual y el requerimiento de funcionamiento de la solución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</si>
  <si>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Arial"/>
        <family val="2"/>
      </rPr>
      <t>Definición del diseño y modo de configuración a implementar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</si>
  <si>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Arial"/>
        <family val="2"/>
      </rPr>
      <t>de Appliances en el espacio de rack suministrado por el cliente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</si>
  <si>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Arial"/>
        <family val="2"/>
      </rPr>
      <t>Configuración del acceso vía WEB, para los administradores y operadores de la solución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</si>
  <si>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Arial"/>
        <family val="2"/>
      </rPr>
      <t>Actualización a la última versión estable disponible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</si>
  <si>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Arial"/>
        <family val="2"/>
      </rPr>
      <t>Instalación de la licencia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</si>
  <si>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Arial"/>
        <family val="2"/>
      </rPr>
      <t>Configuración del hostname, DNS, rutas estáticas, NTP server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</si>
  <si>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Arial"/>
        <family val="2"/>
      </rPr>
      <t>Configuración del envió de logs utilizando el protocolo SNMP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</si>
  <si>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Arial"/>
        <family val="2"/>
      </rPr>
      <t>Configuración de las interfaces WAN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</si>
  <si>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Arial"/>
        <family val="2"/>
      </rPr>
      <t>Configuración de las interfaces LAN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</si>
  <si>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Arial"/>
        <family val="2"/>
      </rPr>
      <t>Configuración de las conexiones WAN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</si>
  <si>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Arial"/>
        <family val="2"/>
      </rPr>
      <t>Configuración del funcionamiento de las conexiones WAN (Routing o Bridge)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</si>
  <si>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Arial"/>
        <family val="2"/>
      </rPr>
      <t>Configuración de un protocolo dinámico (RIP, OSPF)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</si>
  <si>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Arial"/>
        <family val="2"/>
      </rPr>
      <t>Configuración de las subredes necesarias, con base en los servicios a ser balanceados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</si>
  <si>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Arial"/>
        <family val="2"/>
      </rPr>
      <t>Configuración de el balanceo en los canales WAN, con base en el diseño establecido.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</si>
  <si>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Arial"/>
        <family val="2"/>
      </rPr>
      <t>Configuración de la alta disponibilidad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</si>
  <si>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Arial"/>
        <family val="2"/>
      </rPr>
      <t>Configuración y validación del monitoreo de canales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</si>
  <si>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Arial"/>
        <family val="2"/>
      </rPr>
      <t>Pruebas del balanceo de canales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</si>
  <si>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Arial"/>
        <family val="2"/>
      </rPr>
      <t>Pruebas de funcionamiento de la alta disponibilidad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</si>
  <si>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Arial"/>
        <family val="2"/>
      </rPr>
      <t>Pruebas de generación de reportes</t>
    </r>
  </si>
  <si>
    <t>Para esta tecnología no tenemos un curso como tal, lo que podemos ofrecer es en modalidad transferencia de conocimientos, teórica y sin material, orientada a explicar cómo quedo configurada la solución y dar nociones básicas de administración.</t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</si>
  <si>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Arial"/>
        <family val="2"/>
      </rPr>
      <t>Monitoreo de disponibilidad y salud, en horario 7x24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</si>
  <si>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Arial"/>
        <family val="2"/>
      </rPr>
      <t xml:space="preserve">Administración: hasta 5 cambios mensuales en horario 5x8, 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</si>
  <si>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Arial"/>
        <family val="2"/>
      </rPr>
      <t xml:space="preserve">Reportes: un reporte mensual de operación y monitoreo 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</si>
  <si>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Arial"/>
        <family val="2"/>
      </rPr>
      <t>Soporte correctivo y una visita preventiva anual, en horario 7x24</t>
    </r>
  </si>
  <si>
    <t xml:space="preserve">•       Monitoreo de disponibilidad y salud, en horario 7x24
•       Administración: hasta 5 cambios mensuales en horario 5x8, 
•       Reportes: un reporte mensual de operación y monitoreo 
•       Soporte correctivo y una visita preventiva anual, en horario 7x24
</t>
  </si>
  <si>
    <t>FortiWAN-1000B Link Load Balancing System, supports Tunnel Routing.  Base System 1Gbps throughput, upgradeable to 2Gbps. 3 x GE RJ45 ports, 4 x GE SFP ports, 1 x RJ45 HA Port, 1 x RJ45 Serial Console port, 1 x 1TB HDD Storage, Redundant PSU</t>
  </si>
  <si>
    <t>Stackable upgrade license for FWN-1000B to increase throughput to 2Gbps</t>
  </si>
  <si>
    <t>8x5 FortiCare Contract</t>
  </si>
  <si>
    <t>1GE SFP LX transceiver module for all systems with SFP and SFP/SFP+ slots</t>
  </si>
  <si>
    <t xml:space="preserve">OPCION1 </t>
  </si>
  <si>
    <t>FG-300E-BDL-12</t>
  </si>
  <si>
    <t>FAZ-VM-BASE</t>
  </si>
  <si>
    <t>FAZ-VM-GB5</t>
  </si>
  <si>
    <t>Hardware plus 1 Year 8x5 FortiCare and FortiGuard UTM Protection</t>
  </si>
  <si>
    <t>Base license for stackable FortiAnalyzer-VM; 1 GB/Day of Logs and 500 GB storage capacity.  Unlimited GB/Day when used in collector mode only. Designed for VMware vSphere, Xen, KVM and Hyper-V platforms.</t>
  </si>
  <si>
    <t>Upgrade license for adding 5 GB/Day of Logs and 3 TB storage capacity.</t>
  </si>
  <si>
    <t>FC1-10-LV0VM-149-02-12</t>
  </si>
  <si>
    <t>FC1-10-LV0VM-248-02-12</t>
  </si>
  <si>
    <t>Subscription license for the FortiGuard Indicator of Compromise (IOC) (for 1-6 GB/Day of Logs)</t>
  </si>
  <si>
    <t>24x7 FortiCare Contract (for 1-6 GB/Day of Logs)</t>
  </si>
  <si>
    <t>FG-300E-BDL-950-12</t>
  </si>
  <si>
    <t>Hardware plus 1 Year 7x 24 FortiCare and FortiGuard UTM Protection</t>
  </si>
  <si>
    <t>CONDICIONES COMERCIALES</t>
  </si>
  <si>
    <t xml:space="preserve">TOTAL OFERTA ANTES DE IVA </t>
  </si>
  <si>
    <t>Valor Total USD antes de IVA</t>
  </si>
  <si>
    <t>Tiempo de Entrega</t>
  </si>
  <si>
    <t>Valor Unitario USD antes de IVA</t>
  </si>
  <si>
    <t>CAB2B 2022</t>
  </si>
  <si>
    <t xml:space="preserve">20 a  30 días hábiles después de procesada la orden de compra. </t>
  </si>
  <si>
    <t xml:space="preserve">3 a 5 días hábiles después de procesada la orden de compra. </t>
  </si>
  <si>
    <t>FG-60F</t>
  </si>
  <si>
    <t>FortiGate-60F 10 x GE RJ45 ports (including 7 x Internal Ports, 2 x WAN Ports, 1 x DMZ Port).</t>
  </si>
  <si>
    <t>FG-600F</t>
  </si>
  <si>
    <t>FortiGate-600F 4x 25G SFP28 slots, 4 x 10GE SFP+ slots, 18 x GE RJ45 ports (including 1 x MGMT port, 1 X HA port, 16 x switch ports), 8 x GE SFP slots, SPU NP7 and CP9 hardware accelerated, dual AC power supplies</t>
  </si>
  <si>
    <t>FG-1800F</t>
  </si>
  <si>
    <t>FortiGate-1800F 4 x 40GE QSFP+ slots, 12 x 25GE SFP28 /10GE SFP+ slots, 2x10GE SFP+ HA slots, 8 x GE SFP slots, 18 x GE RJ45 ports. SPU NP7 and CP9 accelerated, dual AC power supplies</t>
  </si>
  <si>
    <t>FAP-431F-N</t>
  </si>
  <si>
    <t>FortiAP-431F Indoor Wireless FortiAP - Tri radio (2x 802.11 a/b/g/n/ac/ax, 4x4 MIMO and 1x 802.11 a/b/g/n/ac Wave 2, 2x2 MU-MIMO), internal antennas, 1x 100/1000/2500 Base-T RJ45, 1x 10/100/1000 Base-T RJ45, BT/BLE, 1x Type A USB, Console Port (RJ45). Ceiling/wall mount kit included. For power order: 802.3at PoE injector GPI-130 or AC power adaptor SP-FAP400-PA Region Code N</t>
  </si>
  <si>
    <t>FMG-VM-100-UG</t>
  </si>
  <si>
    <t>FortiManager - VM License Upgrade license for adding 100 Fortinet devices/Virtual Domains; allows for total of 5 GB/Day of Logs.</t>
  </si>
  <si>
    <t>FAZ-VM-GB500</t>
  </si>
  <si>
    <t>FortiAnalyzer-VM Upgrade license for adding 500 GB/Day of Logs.</t>
  </si>
  <si>
    <t>FG-40F</t>
  </si>
  <si>
    <t>FortiGate-40F 5 x GE RJ45 ports (including , 1 x WAN Port, 4 x Internal Ports)</t>
  </si>
  <si>
    <t>FG-100F</t>
  </si>
  <si>
    <t>FortiGate-100F 22 x GE RJ45 ports (including 2 x WAN ports, 1 x DMZ port, 1 x Mgmt port, 2 x HA ports, 16 x switch ports with 4 SFP port shared media), 4 SFP ports, 2x 10G SFP+ FortiLinks, dual power supplies redundancy.</t>
  </si>
  <si>
    <t>FP-10-PS001-712-02-12</t>
  </si>
  <si>
    <t>Pro - Advanced Support Service 1 Year Pro - Advanced Support includes designated TAM - 12 months</t>
  </si>
  <si>
    <t>FP-10-PS001-801-01-01</t>
  </si>
  <si>
    <t>Remote Resource Service (FortiCare Contract) Per Day Charge for Remote Resource Service (FortiCare Contract)</t>
  </si>
  <si>
    <t>FP-PS001-AH</t>
  </si>
  <si>
    <t>After Business Hours/ Weekend Service Surcharge Per Day Surcharge for Service Delivered After-Hours/ Weekend in addition to the Daily Charge</t>
  </si>
  <si>
    <t>FP-10-PS001-831-01-01</t>
  </si>
  <si>
    <t>Solution Architect Consultancy Service Per-day solution architect consultancy engagement to document, design and deliver security architecture improvements per agreed scope (bound by FortiCare Contract and associated terms)</t>
  </si>
  <si>
    <t>No aplica</t>
  </si>
  <si>
    <t>FC-FELAB-60-XXR1</t>
  </si>
  <si>
    <t>UTP Enterprise Licencse Agreement</t>
  </si>
  <si>
    <t>FC-ESAB-60-XXX1</t>
  </si>
  <si>
    <t>Premium Enterprise Support Agreement</t>
  </si>
  <si>
    <t xml:space="preserve">* Descuentos válidos hasta el 10 de mayo de 2024 y para el BoM adjunto (SKUs y cantidades).  En el caso que el BoM cambie, los descuentos serán revisados y pueden sufrir alguna eventual modificación.   
* No se contemplan dispositivos de Conectividad como Switch, Router.
* No se contempla Cableado de Interconexion con dispositivos de conectividad, ni transceivers o patch cords.
* No se contempla servicios de Instalación.
* No se contemplan capacitaciones certificadas y no certificadas por parte de Fortinet.
* No se contemplan unidades spare (NFR)
* La presente es una propuesta de configuración, no constituye un compromiso por parte de Adistec.  Es responsabilidad del area de preventa del partner hacer la validación de los requerimientos técnicos y de disponibilidad.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</si>
</sst>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#"/>
    <numFmt numFmtId="165" formatCode="_-* #,##0.00\ _P_t_a_-;\-* #,##0.00\ _P_t_a_-;_-* &quot;-&quot;??\ _P_t_a_-;_-@_-"/>
    <numFmt numFmtId="166" formatCode="_ &quot;$&quot;\ * #,##0.00_ ;_ &quot;$&quot;\ * \-#,##0.00_ ;_ &quot;$&quot;\ * &quot;-&quot;??_ ;_ @_ "/>
    <numFmt numFmtId="167" formatCode="_-* #,##0.00\ &quot;pta&quot;_-;\-* #,##0.00\ &quot;pta&quot;_-;_-* &quot;-&quot;??\ &quot;pta&quot;_-;_-@_-"/>
    <numFmt numFmtId="168" formatCode="_([$$-409]* #,##0.00_);_([$$-409]* \(#,##0.00\);_([$$-409]* &quot;-&quot;??_);_(@_)"/>
  </numFmts>
  <fonts count="21">
    <font>
      <sz val="12"/>
      <color theme="1"/>
      <name val="Calibri"/>
      <family val="2"/>
      <scheme val="minor"/>
    </font>
    <font>
      <sz val="9"/>
      <name val="Arial"/>
      <family val="2"/>
    </font>
    <font>
      <sz val="10"/>
      <name val="Geneva"/>
      <family val="2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Maiandra GD"/>
      <family val="2"/>
    </font>
    <font>
      <b/>
      <sz val="12"/>
      <name val="Maiandra GD"/>
      <family val="2"/>
    </font>
    <font>
      <b/>
      <sz val="14"/>
      <name val="Maiandra GD"/>
      <family val="2"/>
    </font>
    <font>
      <sz val="14"/>
      <name val="Maiandra GD"/>
      <family val="2"/>
    </font>
    <font>
      <sz val="12"/>
      <name val="Maiandra GD"/>
      <family val="2"/>
    </font>
    <font>
      <b/>
      <sz val="12"/>
      <color theme="0"/>
      <name val="Maiandra GD"/>
      <family val="2"/>
    </font>
    <font>
      <b/>
      <sz val="12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/>
      <name val="Symbol"/>
      <family val="1"/>
      <charset val="2"/>
    </font>
    <font>
      <sz val="7"/>
      <color theme="1"/>
      <name val="Times New Roman"/>
      <family val="1"/>
    </font>
    <font>
      <b/>
      <sz val="10"/>
      <name val="Maiandra GD"/>
      <family val="2"/>
    </font>
    <font>
      <sz val="11"/>
      <name val="Times New Roman"/>
      <family val="1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94">
    <xf numFmtId="0" fontId="0" fillId="0" borderId="0"/>
    <xf numFmtId="0" fontId="1" fillId="0" borderId="0" applyProtection="0"/>
    <xf numFmtId="0" fontId="1" fillId="0" borderId="0" applyProtection="0"/>
    <xf numFmtId="8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4" fontId="19" fillId="0" borderId="0" applyFont="0" applyFill="0" applyBorder="0" applyAlignment="0" applyProtection="0"/>
  </cellStyleXfs>
  <cellXfs count="80">
    <xf numFmtId="0" fontId="0" fillId="0" borderId="0" xfId="0"/>
    <xf numFmtId="0" fontId="6" fillId="0" borderId="0" xfId="1" applyFont="1"/>
    <xf numFmtId="0" fontId="6" fillId="0" borderId="0" xfId="2" applyFont="1"/>
    <xf numFmtId="0" fontId="10" fillId="0" borderId="0" xfId="2" applyFont="1" applyAlignment="1">
      <alignment horizontal="left" vertical="center"/>
    </xf>
    <xf numFmtId="0" fontId="10" fillId="0" borderId="0" xfId="1" applyFont="1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8" fillId="0" borderId="0" xfId="2" applyFont="1" applyAlignment="1">
      <alignment horizontal="left" vertical="center"/>
    </xf>
    <xf numFmtId="1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Fill="1" applyBorder="1" applyAlignment="1">
      <alignment horizontal="center" vertical="center"/>
    </xf>
    <xf numFmtId="0" fontId="10" fillId="0" borderId="4" xfId="1" applyFont="1" applyFill="1" applyBorder="1" applyAlignment="1">
      <alignment horizontal="left" vertical="center" wrapText="1"/>
    </xf>
    <xf numFmtId="0" fontId="11" fillId="2" borderId="4" xfId="1" applyFont="1" applyFill="1" applyBorder="1" applyAlignment="1">
      <alignment horizontal="center" vertical="center" wrapText="1"/>
    </xf>
    <xf numFmtId="0" fontId="11" fillId="2" borderId="4" xfId="1" applyFont="1" applyFill="1" applyBorder="1" applyAlignment="1">
      <alignment horizontal="center" vertical="center" wrapText="1"/>
    </xf>
    <xf numFmtId="168" fontId="0" fillId="0" borderId="4" xfId="0" applyNumberFormat="1" applyBorder="1" applyAlignment="1">
      <alignment horizontal="right" vertical="center"/>
    </xf>
    <xf numFmtId="0" fontId="7" fillId="0" borderId="4" xfId="1" applyFont="1" applyFill="1" applyBorder="1" applyAlignment="1">
      <alignment horizontal="left" vertical="center" wrapText="1"/>
    </xf>
    <xf numFmtId="168" fontId="12" fillId="0" borderId="4" xfId="0" applyNumberFormat="1" applyFont="1" applyBorder="1" applyAlignment="1">
      <alignment horizontal="right" vertical="center"/>
    </xf>
    <xf numFmtId="0" fontId="10" fillId="0" borderId="4" xfId="1" applyFont="1" applyFill="1" applyBorder="1" applyAlignment="1">
      <alignment horizontal="center" vertical="center" wrapText="1"/>
    </xf>
    <xf numFmtId="164" fontId="7" fillId="3" borderId="4" xfId="1" applyNumberFormat="1" applyFont="1" applyFill="1" applyBorder="1" applyAlignment="1">
      <alignment horizontal="center" vertical="center"/>
    </xf>
    <xf numFmtId="0" fontId="11" fillId="2" borderId="4" xfId="1" applyFont="1" applyFill="1" applyBorder="1" applyAlignment="1">
      <alignment horizontal="center" vertical="center" wrapText="1"/>
    </xf>
    <xf numFmtId="164" fontId="7" fillId="3" borderId="4" xfId="1" applyNumberFormat="1" applyFont="1" applyFill="1" applyBorder="1" applyAlignment="1">
      <alignment horizontal="center" vertical="center"/>
    </xf>
    <xf numFmtId="0" fontId="8" fillId="0" borderId="0" xfId="2" applyFont="1" applyAlignment="1">
      <alignment horizontal="left" vertical="center"/>
    </xf>
    <xf numFmtId="0" fontId="11" fillId="2" borderId="4" xfId="1" applyFont="1" applyFill="1" applyBorder="1" applyAlignment="1">
      <alignment horizontal="center" vertical="center" wrapText="1"/>
    </xf>
    <xf numFmtId="1" fontId="7" fillId="4" borderId="4" xfId="1" applyNumberFormat="1" applyFont="1" applyFill="1" applyBorder="1" applyAlignment="1">
      <alignment horizontal="left" vertical="center"/>
    </xf>
    <xf numFmtId="0" fontId="14" fillId="0" borderId="0" xfId="0" applyFont="1" applyAlignment="1">
      <alignment horizontal="left" vertical="center" indent="4"/>
    </xf>
    <xf numFmtId="0" fontId="16" fillId="0" borderId="0" xfId="2" applyFont="1"/>
    <xf numFmtId="0" fontId="13" fillId="0" borderId="0" xfId="0" applyFont="1" applyAlignment="1">
      <alignment vertical="center"/>
    </xf>
    <xf numFmtId="0" fontId="0" fillId="0" borderId="4" xfId="0" applyFill="1" applyBorder="1" applyAlignment="1" applyProtection="1">
      <alignment horizontal="left" vertical="center"/>
      <protection locked="0"/>
    </xf>
    <xf numFmtId="164" fontId="7" fillId="3" borderId="4" xfId="1" applyNumberFormat="1" applyFont="1" applyFill="1" applyBorder="1" applyAlignment="1">
      <alignment horizontal="center" vertical="center"/>
    </xf>
    <xf numFmtId="0" fontId="17" fillId="0" borderId="5" xfId="0" applyFont="1" applyBorder="1" applyAlignment="1">
      <alignment wrapText="1"/>
    </xf>
    <xf numFmtId="1" fontId="10" fillId="0" borderId="1" xfId="1" applyNumberFormat="1" applyFont="1" applyFill="1" applyBorder="1" applyAlignment="1">
      <alignment horizontal="center" vertical="center"/>
    </xf>
    <xf numFmtId="0" fontId="10" fillId="0" borderId="1" xfId="1" applyFont="1" applyFill="1" applyBorder="1" applyAlignment="1">
      <alignment horizontal="center" vertical="center"/>
    </xf>
    <xf numFmtId="0" fontId="0" fillId="0" borderId="1" xfId="0" applyFill="1" applyBorder="1" applyAlignment="1" applyProtection="1">
      <alignment horizontal="left" vertical="center"/>
      <protection locked="0"/>
    </xf>
    <xf numFmtId="168" fontId="0" fillId="0" borderId="1" xfId="0" applyNumberFormat="1" applyBorder="1" applyAlignment="1">
      <alignment horizontal="right" vertical="center"/>
    </xf>
    <xf numFmtId="1" fontId="10" fillId="0" borderId="6" xfId="1" applyNumberFormat="1" applyFont="1" applyFill="1" applyBorder="1" applyAlignment="1">
      <alignment horizontal="center" vertical="center"/>
    </xf>
    <xf numFmtId="0" fontId="10" fillId="0" borderId="6" xfId="1" applyFont="1" applyFill="1" applyBorder="1" applyAlignment="1">
      <alignment horizontal="center" vertical="center"/>
    </xf>
    <xf numFmtId="0" fontId="17" fillId="0" borderId="4" xfId="0" applyFont="1" applyBorder="1" applyAlignment="1">
      <alignment wrapText="1"/>
    </xf>
    <xf numFmtId="0" fontId="6" fillId="0" borderId="4" xfId="2" applyFont="1" applyBorder="1"/>
    <xf numFmtId="0" fontId="7" fillId="0" borderId="6" xfId="1" applyFont="1" applyFill="1" applyBorder="1" applyAlignment="1">
      <alignment horizontal="left" vertical="center" wrapText="1"/>
    </xf>
    <xf numFmtId="168" fontId="12" fillId="0" borderId="6" xfId="0" applyNumberFormat="1" applyFont="1" applyBorder="1" applyAlignment="1">
      <alignment horizontal="right" vertical="center"/>
    </xf>
    <xf numFmtId="164" fontId="7" fillId="3" borderId="6" xfId="1" applyNumberFormat="1" applyFont="1" applyFill="1" applyBorder="1" applyAlignment="1">
      <alignment horizontal="center" vertical="center"/>
    </xf>
    <xf numFmtId="0" fontId="11" fillId="2" borderId="0" xfId="1" applyFont="1" applyFill="1" applyBorder="1" applyAlignment="1">
      <alignment horizontal="center" vertical="center" wrapText="1"/>
    </xf>
    <xf numFmtId="0" fontId="6" fillId="0" borderId="0" xfId="2" applyFont="1" applyBorder="1"/>
    <xf numFmtId="0" fontId="6" fillId="0" borderId="0" xfId="1" applyFont="1" applyBorder="1"/>
    <xf numFmtId="2" fontId="6" fillId="0" borderId="0" xfId="2" applyNumberFormat="1" applyFont="1"/>
    <xf numFmtId="0" fontId="7" fillId="0" borderId="0" xfId="1" applyFont="1" applyFill="1" applyBorder="1" applyAlignment="1">
      <alignment horizontal="center" vertical="center" wrapText="1"/>
    </xf>
    <xf numFmtId="168" fontId="12" fillId="0" borderId="0" xfId="0" applyNumberFormat="1" applyFont="1" applyBorder="1" applyAlignment="1">
      <alignment horizontal="right" vertical="center"/>
    </xf>
    <xf numFmtId="168" fontId="7" fillId="0" borderId="13" xfId="1" applyNumberFormat="1" applyFont="1" applyFill="1" applyBorder="1" applyAlignment="1">
      <alignment vertical="center" wrapText="1"/>
    </xf>
    <xf numFmtId="0" fontId="20" fillId="5" borderId="4" xfId="0" applyFont="1" applyFill="1" applyBorder="1" applyAlignment="1">
      <alignment horizontal="center" vertical="center" wrapText="1"/>
    </xf>
    <xf numFmtId="0" fontId="20" fillId="5" borderId="4" xfId="0" applyFont="1" applyFill="1" applyBorder="1" applyAlignment="1">
      <alignment vertical="center" wrapText="1"/>
    </xf>
    <xf numFmtId="0" fontId="20" fillId="5" borderId="4" xfId="0" applyFont="1" applyFill="1" applyBorder="1" applyAlignment="1">
      <alignment wrapText="1"/>
    </xf>
    <xf numFmtId="44" fontId="3" fillId="0" borderId="4" xfId="93" applyFont="1" applyFill="1" applyBorder="1" applyAlignment="1">
      <alignment vertical="center"/>
    </xf>
    <xf numFmtId="0" fontId="18" fillId="0" borderId="14" xfId="0" applyFont="1" applyBorder="1" applyAlignment="1">
      <alignment horizontal="center" vertical="center"/>
    </xf>
    <xf numFmtId="0" fontId="6" fillId="0" borderId="15" xfId="2" applyFont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/>
    </xf>
    <xf numFmtId="0" fontId="20" fillId="5" borderId="4" xfId="0" applyFont="1" applyFill="1" applyBorder="1" applyAlignment="1">
      <alignment horizontal="left" vertical="center" wrapText="1"/>
    </xf>
    <xf numFmtId="44" fontId="0" fillId="0" borderId="4" xfId="93" applyFont="1" applyBorder="1" applyAlignment="1">
      <alignment horizontal="right" vertical="center"/>
    </xf>
    <xf numFmtId="164" fontId="7" fillId="3" borderId="4" xfId="1" applyNumberFormat="1" applyFont="1" applyFill="1" applyBorder="1" applyAlignment="1">
      <alignment horizontal="center" vertical="center"/>
    </xf>
    <xf numFmtId="0" fontId="8" fillId="0" borderId="0" xfId="2" applyFont="1" applyAlignment="1">
      <alignment horizontal="left" vertical="center"/>
    </xf>
    <xf numFmtId="0" fontId="9" fillId="0" borderId="3" xfId="1" applyFont="1" applyBorder="1" applyAlignment="1">
      <alignment horizontal="center"/>
    </xf>
    <xf numFmtId="164" fontId="11" fillId="2" borderId="4" xfId="1" applyNumberFormat="1" applyFont="1" applyFill="1" applyBorder="1" applyAlignment="1">
      <alignment horizontal="center" vertical="center" wrapText="1"/>
    </xf>
    <xf numFmtId="164" fontId="11" fillId="2" borderId="1" xfId="1" applyNumberFormat="1" applyFont="1" applyFill="1" applyBorder="1" applyAlignment="1">
      <alignment horizontal="center" vertical="center"/>
    </xf>
    <xf numFmtId="164" fontId="11" fillId="2" borderId="2" xfId="1" applyNumberFormat="1" applyFont="1" applyFill="1" applyBorder="1" applyAlignment="1">
      <alignment horizontal="center" vertical="center"/>
    </xf>
    <xf numFmtId="0" fontId="11" fillId="2" borderId="4" xfId="1" applyFont="1" applyFill="1" applyBorder="1" applyAlignment="1">
      <alignment horizontal="center" vertical="center" wrapText="1"/>
    </xf>
    <xf numFmtId="0" fontId="10" fillId="0" borderId="8" xfId="2" applyFont="1" applyBorder="1" applyAlignment="1">
      <alignment horizontal="left" vertical="top" wrapText="1"/>
    </xf>
    <xf numFmtId="0" fontId="6" fillId="0" borderId="0" xfId="2" applyFont="1" applyBorder="1" applyAlignment="1">
      <alignment horizontal="left" vertical="top"/>
    </xf>
    <xf numFmtId="0" fontId="6" fillId="0" borderId="5" xfId="2" applyFont="1" applyBorder="1" applyAlignment="1">
      <alignment horizontal="left" vertical="top"/>
    </xf>
    <xf numFmtId="0" fontId="6" fillId="0" borderId="8" xfId="2" applyFont="1" applyBorder="1" applyAlignment="1">
      <alignment horizontal="left" vertical="top"/>
    </xf>
    <xf numFmtId="0" fontId="6" fillId="0" borderId="9" xfId="2" applyFont="1" applyBorder="1" applyAlignment="1">
      <alignment horizontal="left" vertical="top"/>
    </xf>
    <xf numFmtId="0" fontId="6" fillId="0" borderId="10" xfId="2" applyFont="1" applyBorder="1" applyAlignment="1">
      <alignment horizontal="left" vertical="top"/>
    </xf>
    <xf numFmtId="0" fontId="6" fillId="0" borderId="11" xfId="2" applyFont="1" applyBorder="1" applyAlignment="1">
      <alignment horizontal="left" vertical="top"/>
    </xf>
    <xf numFmtId="164" fontId="11" fillId="2" borderId="4" xfId="1" applyNumberFormat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 wrapText="1"/>
    </xf>
    <xf numFmtId="0" fontId="11" fillId="2" borderId="6" xfId="1" applyFont="1" applyFill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/>
    </xf>
    <xf numFmtId="0" fontId="7" fillId="0" borderId="7" xfId="1" applyFont="1" applyFill="1" applyBorder="1" applyAlignment="1">
      <alignment horizontal="center" vertical="center" wrapText="1"/>
    </xf>
    <xf numFmtId="0" fontId="7" fillId="0" borderId="12" xfId="1" applyFont="1" applyFill="1" applyBorder="1" applyAlignment="1">
      <alignment horizontal="center" vertical="center" wrapText="1"/>
    </xf>
    <xf numFmtId="0" fontId="7" fillId="0" borderId="13" xfId="1" applyFont="1" applyFill="1" applyBorder="1" applyAlignment="1">
      <alignment horizontal="center" vertical="center" wrapText="1"/>
    </xf>
    <xf numFmtId="164" fontId="7" fillId="3" borderId="7" xfId="1" applyNumberFormat="1" applyFont="1" applyFill="1" applyBorder="1" applyAlignment="1">
      <alignment horizontal="center" vertical="center"/>
    </xf>
    <xf numFmtId="164" fontId="7" fillId="3" borderId="12" xfId="1" applyNumberFormat="1" applyFont="1" applyFill="1" applyBorder="1" applyAlignment="1">
      <alignment horizontal="center" vertical="center"/>
    </xf>
    <xf numFmtId="164" fontId="7" fillId="3" borderId="13" xfId="1" applyNumberFormat="1" applyFont="1" applyFill="1" applyBorder="1" applyAlignment="1">
      <alignment horizontal="center" vertical="center"/>
    </xf>
    <xf numFmtId="0" fontId="11" fillId="2" borderId="7" xfId="1" applyFont="1" applyFill="1" applyBorder="1" applyAlignment="1">
      <alignment horizontal="center" vertical="center" wrapText="1"/>
    </xf>
  </cellXfs>
  <cellStyles count="94">
    <cellStyle name="Currency_COMWLTH2" xfId="3" xr:uid="{00000000-0005-0000-0000-000000000000}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Millares 2" xfId="4" xr:uid="{00000000-0005-0000-0000-000053000000}"/>
    <cellStyle name="Moneda" xfId="93" builtinId="4"/>
    <cellStyle name="Moneda 2" xfId="5" xr:uid="{00000000-0005-0000-0000-000054000000}"/>
    <cellStyle name="Moneda 3" xfId="6" xr:uid="{00000000-0005-0000-0000-000055000000}"/>
    <cellStyle name="Normal" xfId="0" builtinId="0"/>
    <cellStyle name="Normal 2" xfId="7" xr:uid="{00000000-0005-0000-0000-000057000000}"/>
    <cellStyle name="Normal 2 2" xfId="8" xr:uid="{00000000-0005-0000-0000-000058000000}"/>
    <cellStyle name="Normal 3" xfId="9" xr:uid="{00000000-0005-0000-0000-000059000000}"/>
    <cellStyle name="Normal_COMWLTH2" xfId="1" xr:uid="{00000000-0005-0000-0000-00005A000000}"/>
    <cellStyle name="Normal_Sheet4 (2)" xfId="2" xr:uid="{00000000-0005-0000-0000-00005B000000}"/>
    <cellStyle name="Porcentual 2" xfId="10" xr:uid="{00000000-0005-0000-0000-00005C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A1:G62"/>
  <sheetViews>
    <sheetView showGridLines="0" showZeros="0" zoomScale="90" zoomScaleNormal="90" workbookViewId="0">
      <selection activeCell="D8" sqref="D8"/>
    </sheetView>
  </sheetViews>
  <sheetFormatPr baseColWidth="10" defaultColWidth="6.5" defaultRowHeight="13"/>
  <cols>
    <col min="1" max="1" width="3" style="2" customWidth="1"/>
    <col min="2" max="2" width="14.5" style="2" customWidth="1"/>
    <col min="3" max="3" width="11.83203125" style="2" customWidth="1"/>
    <col min="4" max="4" width="27.1640625" style="2" bestFit="1" customWidth="1"/>
    <col min="5" max="5" width="70" style="2" customWidth="1"/>
    <col min="6" max="6" width="31.33203125" style="2" customWidth="1"/>
    <col min="7" max="7" width="23.1640625" style="2" bestFit="1" customWidth="1"/>
    <col min="8" max="16384" width="6.5" style="2"/>
  </cols>
  <sheetData>
    <row r="1" spans="1:7" ht="20.25" customHeight="1">
      <c r="A1" s="1"/>
      <c r="B1" s="56"/>
      <c r="C1" s="56"/>
      <c r="D1" s="19"/>
      <c r="E1" s="57"/>
      <c r="F1" s="57"/>
      <c r="G1" s="57"/>
    </row>
    <row r="2" spans="1:7" ht="15" customHeight="1">
      <c r="A2" s="1"/>
      <c r="B2" s="3"/>
      <c r="C2" s="3"/>
      <c r="D2" s="3"/>
      <c r="E2" s="4"/>
      <c r="F2" s="4"/>
      <c r="G2" s="4"/>
    </row>
    <row r="3" spans="1:7" ht="15" customHeight="1">
      <c r="A3" s="1"/>
      <c r="B3" s="58" t="s">
        <v>0</v>
      </c>
      <c r="C3" s="58" t="s">
        <v>1</v>
      </c>
      <c r="D3" s="59" t="s">
        <v>3</v>
      </c>
      <c r="E3" s="61" t="s">
        <v>2</v>
      </c>
      <c r="F3" s="20" t="s">
        <v>6</v>
      </c>
      <c r="G3" s="20" t="s">
        <v>7</v>
      </c>
    </row>
    <row r="4" spans="1:7" ht="15" customHeight="1">
      <c r="A4" s="1"/>
      <c r="B4" s="58"/>
      <c r="C4" s="58" t="s">
        <v>1</v>
      </c>
      <c r="D4" s="60"/>
      <c r="E4" s="61"/>
      <c r="F4" s="20" t="s">
        <v>4</v>
      </c>
      <c r="G4" s="20" t="s">
        <v>4</v>
      </c>
    </row>
    <row r="5" spans="1:7" ht="23.25" customHeight="1">
      <c r="A5" s="5"/>
      <c r="B5" s="21" t="s">
        <v>9</v>
      </c>
      <c r="C5" s="18"/>
      <c r="D5" s="18"/>
      <c r="E5" s="18"/>
      <c r="F5" s="18"/>
      <c r="G5" s="18"/>
    </row>
    <row r="6" spans="1:7" ht="69.75" customHeight="1">
      <c r="A6" s="1"/>
      <c r="B6" s="7">
        <v>1</v>
      </c>
      <c r="C6" s="8">
        <v>2</v>
      </c>
      <c r="D6" s="15" t="s">
        <v>11</v>
      </c>
      <c r="E6" s="9" t="s">
        <v>47</v>
      </c>
      <c r="F6" s="12">
        <v>18972371.962500002</v>
      </c>
      <c r="G6" s="12">
        <f>F6*C6</f>
        <v>37944743.925000004</v>
      </c>
    </row>
    <row r="7" spans="1:7" ht="51.75" customHeight="1">
      <c r="A7" s="1"/>
      <c r="B7" s="7">
        <v>2</v>
      </c>
      <c r="C7" s="8">
        <v>2</v>
      </c>
      <c r="D7" s="15" t="s">
        <v>12</v>
      </c>
      <c r="E7" s="9" t="s">
        <v>48</v>
      </c>
      <c r="F7" s="12">
        <v>14505656.962500002</v>
      </c>
      <c r="G7" s="12">
        <f t="shared" ref="G7:G9" si="0">F7*C7</f>
        <v>29011313.925000004</v>
      </c>
    </row>
    <row r="8" spans="1:7" ht="51.75" customHeight="1">
      <c r="A8" s="1"/>
      <c r="B8" s="7">
        <v>3</v>
      </c>
      <c r="C8" s="8">
        <v>4</v>
      </c>
      <c r="D8" s="15" t="s">
        <v>13</v>
      </c>
      <c r="E8" s="9" t="s">
        <v>49</v>
      </c>
      <c r="F8" s="12">
        <v>3324603.5625</v>
      </c>
      <c r="G8" s="12">
        <f t="shared" si="0"/>
        <v>13298414.25</v>
      </c>
    </row>
    <row r="9" spans="1:7" ht="51.75" customHeight="1">
      <c r="A9" s="1"/>
      <c r="B9" s="7">
        <v>4</v>
      </c>
      <c r="C9" s="8">
        <v>2</v>
      </c>
      <c r="D9" s="15" t="s">
        <v>14</v>
      </c>
      <c r="E9" s="9" t="s">
        <v>50</v>
      </c>
      <c r="F9" s="12">
        <v>178668.6</v>
      </c>
      <c r="G9" s="12">
        <f t="shared" si="0"/>
        <v>357337.2</v>
      </c>
    </row>
    <row r="10" spans="1:7" ht="30" customHeight="1">
      <c r="A10" s="1" t="s">
        <v>8</v>
      </c>
      <c r="B10" s="7"/>
      <c r="C10" s="8"/>
      <c r="D10" s="8"/>
      <c r="E10" s="13" t="s">
        <v>5</v>
      </c>
      <c r="F10" s="14">
        <f>SUM(F6:F9)</f>
        <v>36981301.087500006</v>
      </c>
      <c r="G10" s="14">
        <f>SUM(G6:G9)</f>
        <v>80611809.300000012</v>
      </c>
    </row>
    <row r="11" spans="1:7" ht="20.25" customHeight="1">
      <c r="A11" s="1"/>
      <c r="B11" s="55"/>
      <c r="C11" s="55"/>
      <c r="D11" s="55"/>
      <c r="E11" s="55"/>
      <c r="F11" s="55"/>
      <c r="G11" s="55"/>
    </row>
    <row r="12" spans="1:7" ht="51.75" customHeight="1">
      <c r="A12" s="1"/>
      <c r="B12" s="3"/>
      <c r="C12" s="3"/>
      <c r="D12" s="3"/>
      <c r="E12" s="4"/>
      <c r="F12" s="4"/>
      <c r="G12" s="4"/>
    </row>
    <row r="13" spans="1:7" ht="15.5">
      <c r="B13" s="58" t="s">
        <v>0</v>
      </c>
      <c r="C13" s="58" t="s">
        <v>1</v>
      </c>
      <c r="D13" s="59" t="s">
        <v>3</v>
      </c>
      <c r="E13" s="61" t="s">
        <v>2</v>
      </c>
      <c r="F13" s="20" t="s">
        <v>6</v>
      </c>
      <c r="G13" s="20" t="s">
        <v>7</v>
      </c>
    </row>
    <row r="14" spans="1:7" ht="15.5">
      <c r="B14" s="58"/>
      <c r="C14" s="58" t="s">
        <v>1</v>
      </c>
      <c r="D14" s="60"/>
      <c r="E14" s="61"/>
      <c r="F14" s="20" t="s">
        <v>4</v>
      </c>
      <c r="G14" s="20" t="s">
        <v>4</v>
      </c>
    </row>
    <row r="15" spans="1:7" ht="15.5">
      <c r="B15" s="21" t="s">
        <v>10</v>
      </c>
      <c r="C15" s="18"/>
      <c r="D15" s="18"/>
      <c r="E15" s="18"/>
      <c r="F15" s="18"/>
      <c r="G15" s="18"/>
    </row>
    <row r="16" spans="1:7" ht="32.25" customHeight="1">
      <c r="B16" s="7">
        <v>1</v>
      </c>
      <c r="C16" s="8">
        <v>1</v>
      </c>
      <c r="D16" s="15" t="s">
        <v>17</v>
      </c>
      <c r="E16" s="9" t="s">
        <v>18</v>
      </c>
      <c r="F16" s="12">
        <v>3850000.0000000005</v>
      </c>
      <c r="G16" s="12">
        <f>F16*C16</f>
        <v>3850000.0000000005</v>
      </c>
    </row>
    <row r="17" spans="2:7" ht="66" customHeight="1">
      <c r="B17" s="7">
        <v>2</v>
      </c>
      <c r="C17" s="8">
        <v>1</v>
      </c>
      <c r="D17" s="15" t="s">
        <v>15</v>
      </c>
      <c r="E17" s="9" t="s">
        <v>41</v>
      </c>
      <c r="F17" s="12">
        <v>1430000</v>
      </c>
      <c r="G17" s="12">
        <f t="shared" ref="G17:G18" si="1">F17*C17</f>
        <v>1430000</v>
      </c>
    </row>
    <row r="18" spans="2:7" ht="78" customHeight="1">
      <c r="B18" s="7">
        <v>3</v>
      </c>
      <c r="C18" s="8">
        <v>1</v>
      </c>
      <c r="D18" s="15" t="s">
        <v>16</v>
      </c>
      <c r="E18" s="9" t="s">
        <v>46</v>
      </c>
      <c r="F18" s="12">
        <v>29150000.000000004</v>
      </c>
      <c r="G18" s="12">
        <f t="shared" si="1"/>
        <v>29150000.000000004</v>
      </c>
    </row>
    <row r="19" spans="2:7" ht="15.5">
      <c r="B19" s="7"/>
      <c r="C19" s="8"/>
      <c r="D19" s="8"/>
      <c r="E19" s="13" t="s">
        <v>5</v>
      </c>
      <c r="F19" s="14">
        <f>SUM(F16:F18)</f>
        <v>34430000</v>
      </c>
      <c r="G19" s="14">
        <f>SUM(G16:G18)</f>
        <v>34430000</v>
      </c>
    </row>
    <row r="20" spans="2:7" ht="15.5">
      <c r="B20" s="55"/>
      <c r="C20" s="55"/>
      <c r="D20" s="55"/>
      <c r="E20" s="55"/>
      <c r="F20" s="55"/>
      <c r="G20" s="55"/>
    </row>
    <row r="26" spans="2:7" ht="24" customHeight="1">
      <c r="B26" s="23" t="s">
        <v>19</v>
      </c>
    </row>
    <row r="28" spans="2:7" ht="24" customHeight="1">
      <c r="B28" s="23" t="s">
        <v>20</v>
      </c>
    </row>
    <row r="30" spans="2:7">
      <c r="B30" s="2" t="s">
        <v>21</v>
      </c>
    </row>
    <row r="31" spans="2:7">
      <c r="B31" s="2" t="s">
        <v>22</v>
      </c>
    </row>
    <row r="32" spans="2:7">
      <c r="B32" s="2" t="s">
        <v>23</v>
      </c>
    </row>
    <row r="33" spans="2:2">
      <c r="B33" s="2" t="s">
        <v>24</v>
      </c>
    </row>
    <row r="34" spans="2:2">
      <c r="B34" s="2" t="s">
        <v>25</v>
      </c>
    </row>
    <row r="35" spans="2:2">
      <c r="B35" s="2" t="s">
        <v>26</v>
      </c>
    </row>
    <row r="36" spans="2:2">
      <c r="B36" s="2" t="s">
        <v>27</v>
      </c>
    </row>
    <row r="37" spans="2:2">
      <c r="B37" s="2" t="s">
        <v>28</v>
      </c>
    </row>
    <row r="38" spans="2:2">
      <c r="B38" s="2" t="s">
        <v>29</v>
      </c>
    </row>
    <row r="39" spans="2:2">
      <c r="B39" s="2" t="s">
        <v>30</v>
      </c>
    </row>
    <row r="40" spans="2:2">
      <c r="B40" s="2" t="s">
        <v>31</v>
      </c>
    </row>
    <row r="41" spans="2:2">
      <c r="B41" s="2" t="s">
        <v>32</v>
      </c>
    </row>
    <row r="42" spans="2:2">
      <c r="B42" s="2" t="s">
        <v>33</v>
      </c>
    </row>
    <row r="43" spans="2:2">
      <c r="B43" s="2" t="s">
        <v>34</v>
      </c>
    </row>
    <row r="44" spans="2:2">
      <c r="B44" s="2" t="s">
        <v>35</v>
      </c>
    </row>
    <row r="45" spans="2:2">
      <c r="B45" s="2" t="s">
        <v>36</v>
      </c>
    </row>
    <row r="46" spans="2:2">
      <c r="B46" s="2" t="s">
        <v>37</v>
      </c>
    </row>
    <row r="47" spans="2:2">
      <c r="B47" s="2" t="s">
        <v>38</v>
      </c>
    </row>
    <row r="48" spans="2:2">
      <c r="B48" s="2" t="s">
        <v>39</v>
      </c>
    </row>
    <row r="49" spans="2:2">
      <c r="B49" s="2" t="s">
        <v>40</v>
      </c>
    </row>
    <row r="52" spans="2:2">
      <c r="B52" s="23" t="s">
        <v>15</v>
      </c>
    </row>
    <row r="54" spans="2:2">
      <c r="B54" s="24" t="s">
        <v>41</v>
      </c>
    </row>
    <row r="57" spans="2:2">
      <c r="B57" s="23" t="s">
        <v>16</v>
      </c>
    </row>
    <row r="59" spans="2:2">
      <c r="B59" s="22" t="s">
        <v>42</v>
      </c>
    </row>
    <row r="60" spans="2:2">
      <c r="B60" s="22" t="s">
        <v>43</v>
      </c>
    </row>
    <row r="61" spans="2:2">
      <c r="B61" s="22" t="s">
        <v>44</v>
      </c>
    </row>
    <row r="62" spans="2:2">
      <c r="B62" s="22" t="s">
        <v>45</v>
      </c>
    </row>
  </sheetData>
  <mergeCells count="12">
    <mergeCell ref="B20:G20"/>
    <mergeCell ref="B1:C1"/>
    <mergeCell ref="E1:G1"/>
    <mergeCell ref="B3:B4"/>
    <mergeCell ref="C3:C4"/>
    <mergeCell ref="D3:D4"/>
    <mergeCell ref="E3:E4"/>
    <mergeCell ref="B11:G11"/>
    <mergeCell ref="B13:B14"/>
    <mergeCell ref="C13:C14"/>
    <mergeCell ref="D13:D14"/>
    <mergeCell ref="E13:E14"/>
  </mergeCells>
  <printOptions horizontalCentered="1" verticalCentered="1"/>
  <pageMargins left="0.39370078740157483" right="0.55118110236220474" top="0.19685039370078741" bottom="0.35433070866141736" header="0.39370078740157483" footer="0.51181102362204722"/>
  <pageSetup scale="64" orientation="portrait" horizontalDpi="300" verticalDpi="300"/>
  <headerFooter>
    <oddHeader>&amp;R_x000D__x000D__x000D_            _x000D__x000D__x000D_    _x000D_</oddHeader>
    <oddFooter>&amp;C&amp;"Maiandra GD,Normal"&amp;9&amp;K000000Calle 77 # 13-47 Of.306   Tel 571-4898830  Bogota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 fitToPage="1"/>
  </sheetPr>
  <dimension ref="A1:G62"/>
  <sheetViews>
    <sheetView showGridLines="0" showZeros="0" topLeftCell="C1" zoomScale="90" zoomScaleNormal="90" workbookViewId="0">
      <selection activeCell="D6" sqref="D6"/>
    </sheetView>
  </sheetViews>
  <sheetFormatPr baseColWidth="10" defaultColWidth="6.5" defaultRowHeight="13"/>
  <cols>
    <col min="1" max="1" width="3" style="2" customWidth="1"/>
    <col min="2" max="2" width="14.5" style="2" customWidth="1"/>
    <col min="3" max="3" width="11.83203125" style="2" customWidth="1"/>
    <col min="4" max="4" width="27.1640625" style="2" bestFit="1" customWidth="1"/>
    <col min="5" max="5" width="70" style="2" customWidth="1"/>
    <col min="6" max="6" width="31.33203125" style="2" customWidth="1"/>
    <col min="7" max="7" width="23.1640625" style="2" bestFit="1" customWidth="1"/>
    <col min="8" max="16384" width="6.5" style="2"/>
  </cols>
  <sheetData>
    <row r="1" spans="1:7" ht="20.25" customHeight="1">
      <c r="A1" s="1"/>
      <c r="B1" s="56"/>
      <c r="C1" s="56"/>
      <c r="D1" s="6"/>
      <c r="E1" s="57"/>
      <c r="F1" s="57"/>
      <c r="G1" s="57"/>
    </row>
    <row r="2" spans="1:7" ht="15" customHeight="1">
      <c r="A2" s="1"/>
      <c r="B2" s="3"/>
      <c r="C2" s="3"/>
      <c r="D2" s="3"/>
      <c r="E2" s="4"/>
      <c r="F2" s="4"/>
      <c r="G2" s="4"/>
    </row>
    <row r="3" spans="1:7" ht="15" customHeight="1">
      <c r="A3" s="1"/>
      <c r="B3" s="58" t="s">
        <v>0</v>
      </c>
      <c r="C3" s="58" t="s">
        <v>1</v>
      </c>
      <c r="D3" s="59" t="s">
        <v>3</v>
      </c>
      <c r="E3" s="61" t="s">
        <v>2</v>
      </c>
      <c r="F3" s="10" t="s">
        <v>6</v>
      </c>
      <c r="G3" s="11" t="s">
        <v>7</v>
      </c>
    </row>
    <row r="4" spans="1:7" ht="15" customHeight="1">
      <c r="A4" s="1"/>
      <c r="B4" s="58"/>
      <c r="C4" s="58" t="s">
        <v>1</v>
      </c>
      <c r="D4" s="60"/>
      <c r="E4" s="61"/>
      <c r="F4" s="10" t="s">
        <v>4</v>
      </c>
      <c r="G4" s="11" t="s">
        <v>4</v>
      </c>
    </row>
    <row r="5" spans="1:7" ht="23.25" customHeight="1">
      <c r="A5" s="5"/>
      <c r="B5" s="21" t="s">
        <v>9</v>
      </c>
      <c r="C5" s="16"/>
      <c r="D5" s="16"/>
      <c r="E5" s="16"/>
      <c r="F5" s="16"/>
      <c r="G5" s="16"/>
    </row>
    <row r="6" spans="1:7" ht="69.75" customHeight="1">
      <c r="A6" s="1"/>
      <c r="B6" s="7">
        <v>1</v>
      </c>
      <c r="C6" s="8">
        <v>2</v>
      </c>
      <c r="D6" s="15" t="s">
        <v>11</v>
      </c>
      <c r="E6" s="9" t="s">
        <v>47</v>
      </c>
      <c r="F6" s="12">
        <v>18972371.962500002</v>
      </c>
      <c r="G6" s="12">
        <f>F6*C6</f>
        <v>37944743.925000004</v>
      </c>
    </row>
    <row r="7" spans="1:7" ht="51.75" customHeight="1">
      <c r="A7" s="1"/>
      <c r="B7" s="7">
        <v>2</v>
      </c>
      <c r="C7" s="8">
        <v>2</v>
      </c>
      <c r="D7" s="15" t="s">
        <v>12</v>
      </c>
      <c r="E7" s="9" t="s">
        <v>48</v>
      </c>
      <c r="F7" s="12">
        <v>14505656.962500002</v>
      </c>
      <c r="G7" s="12">
        <f t="shared" ref="G7:G9" si="0">F7*C7</f>
        <v>29011313.925000004</v>
      </c>
    </row>
    <row r="8" spans="1:7" ht="51.75" customHeight="1">
      <c r="A8" s="1"/>
      <c r="B8" s="7">
        <v>3</v>
      </c>
      <c r="C8" s="8">
        <v>2</v>
      </c>
      <c r="D8" s="15" t="s">
        <v>13</v>
      </c>
      <c r="E8" s="9" t="s">
        <v>49</v>
      </c>
      <c r="F8" s="12">
        <v>3324603.5625</v>
      </c>
      <c r="G8" s="12">
        <f t="shared" si="0"/>
        <v>6649207.125</v>
      </c>
    </row>
    <row r="9" spans="1:7" ht="51.75" customHeight="1">
      <c r="A9" s="1"/>
      <c r="B9" s="7">
        <v>4</v>
      </c>
      <c r="C9" s="8">
        <v>2</v>
      </c>
      <c r="D9" s="15" t="s">
        <v>14</v>
      </c>
      <c r="E9" s="9" t="s">
        <v>50</v>
      </c>
      <c r="F9" s="12">
        <v>178668.6</v>
      </c>
      <c r="G9" s="12">
        <f t="shared" si="0"/>
        <v>357337.2</v>
      </c>
    </row>
    <row r="10" spans="1:7" ht="30" customHeight="1">
      <c r="A10" s="1" t="s">
        <v>8</v>
      </c>
      <c r="B10" s="7"/>
      <c r="C10" s="8"/>
      <c r="D10" s="8"/>
      <c r="E10" s="13" t="s">
        <v>5</v>
      </c>
      <c r="F10" s="14">
        <f>SUM(F6:F9)</f>
        <v>36981301.087500006</v>
      </c>
      <c r="G10" s="14">
        <f>SUM(G6:G9)</f>
        <v>73962602.175000012</v>
      </c>
    </row>
    <row r="11" spans="1:7" ht="20.25" customHeight="1">
      <c r="A11" s="1"/>
      <c r="B11" s="55"/>
      <c r="C11" s="55"/>
      <c r="D11" s="55"/>
      <c r="E11" s="55"/>
      <c r="F11" s="55"/>
      <c r="G11" s="55"/>
    </row>
    <row r="12" spans="1:7" ht="51.75" customHeight="1">
      <c r="A12" s="1"/>
      <c r="B12" s="3"/>
      <c r="C12" s="3"/>
      <c r="D12" s="3"/>
      <c r="E12" s="4"/>
      <c r="F12" s="4"/>
      <c r="G12" s="4"/>
    </row>
    <row r="13" spans="1:7" ht="15.5">
      <c r="B13" s="58" t="s">
        <v>0</v>
      </c>
      <c r="C13" s="58" t="s">
        <v>1</v>
      </c>
      <c r="D13" s="59" t="s">
        <v>3</v>
      </c>
      <c r="E13" s="61" t="s">
        <v>2</v>
      </c>
      <c r="F13" s="17" t="s">
        <v>6</v>
      </c>
      <c r="G13" s="17" t="s">
        <v>7</v>
      </c>
    </row>
    <row r="14" spans="1:7" ht="15.5">
      <c r="B14" s="58"/>
      <c r="C14" s="58" t="s">
        <v>1</v>
      </c>
      <c r="D14" s="60"/>
      <c r="E14" s="61"/>
      <c r="F14" s="17" t="s">
        <v>4</v>
      </c>
      <c r="G14" s="17" t="s">
        <v>4</v>
      </c>
    </row>
    <row r="15" spans="1:7" ht="15.5">
      <c r="B15" s="21" t="s">
        <v>10</v>
      </c>
      <c r="C15" s="16"/>
      <c r="D15" s="16"/>
      <c r="E15" s="16"/>
      <c r="F15" s="16"/>
      <c r="G15" s="16"/>
    </row>
    <row r="16" spans="1:7" ht="32.25" customHeight="1">
      <c r="B16" s="7">
        <v>1</v>
      </c>
      <c r="C16" s="8">
        <v>1</v>
      </c>
      <c r="D16" s="15" t="s">
        <v>17</v>
      </c>
      <c r="E16" s="9" t="s">
        <v>18</v>
      </c>
      <c r="F16" s="12">
        <v>3850000.0000000005</v>
      </c>
      <c r="G16" s="12">
        <f>F16*C16</f>
        <v>3850000.0000000005</v>
      </c>
    </row>
    <row r="17" spans="2:7" ht="66" customHeight="1">
      <c r="B17" s="7">
        <v>2</v>
      </c>
      <c r="C17" s="8">
        <v>1</v>
      </c>
      <c r="D17" s="15" t="s">
        <v>15</v>
      </c>
      <c r="E17" s="9" t="s">
        <v>41</v>
      </c>
      <c r="F17" s="12">
        <v>1430000</v>
      </c>
      <c r="G17" s="12">
        <f t="shared" ref="G17:G18" si="1">F17*C17</f>
        <v>1430000</v>
      </c>
    </row>
    <row r="18" spans="2:7" ht="78" customHeight="1">
      <c r="B18" s="7">
        <v>3</v>
      </c>
      <c r="C18" s="8">
        <v>1</v>
      </c>
      <c r="D18" s="15" t="s">
        <v>16</v>
      </c>
      <c r="E18" s="9" t="s">
        <v>46</v>
      </c>
      <c r="F18" s="12">
        <v>14850000.000000002</v>
      </c>
      <c r="G18" s="12">
        <f t="shared" si="1"/>
        <v>14850000.000000002</v>
      </c>
    </row>
    <row r="19" spans="2:7" ht="15.5">
      <c r="B19" s="7"/>
      <c r="C19" s="8"/>
      <c r="D19" s="8"/>
      <c r="E19" s="13" t="s">
        <v>5</v>
      </c>
      <c r="F19" s="14">
        <f>SUM(F16:F18)</f>
        <v>20130000</v>
      </c>
      <c r="G19" s="14">
        <f>SUM(G16:G18)</f>
        <v>20130000</v>
      </c>
    </row>
    <row r="20" spans="2:7" ht="15.5">
      <c r="B20" s="55"/>
      <c r="C20" s="55"/>
      <c r="D20" s="55"/>
      <c r="E20" s="55"/>
      <c r="F20" s="55"/>
      <c r="G20" s="55"/>
    </row>
    <row r="26" spans="2:7" ht="24" customHeight="1">
      <c r="B26" s="23" t="s">
        <v>19</v>
      </c>
    </row>
    <row r="28" spans="2:7" ht="24" customHeight="1">
      <c r="B28" s="23" t="s">
        <v>20</v>
      </c>
    </row>
    <row r="30" spans="2:7">
      <c r="B30" s="2" t="s">
        <v>21</v>
      </c>
    </row>
    <row r="31" spans="2:7">
      <c r="B31" s="2" t="s">
        <v>22</v>
      </c>
    </row>
    <row r="32" spans="2:7">
      <c r="B32" s="2" t="s">
        <v>23</v>
      </c>
    </row>
    <row r="33" spans="2:2">
      <c r="B33" s="2" t="s">
        <v>24</v>
      </c>
    </row>
    <row r="34" spans="2:2">
      <c r="B34" s="2" t="s">
        <v>25</v>
      </c>
    </row>
    <row r="35" spans="2:2">
      <c r="B35" s="2" t="s">
        <v>26</v>
      </c>
    </row>
    <row r="36" spans="2:2">
      <c r="B36" s="2" t="s">
        <v>27</v>
      </c>
    </row>
    <row r="37" spans="2:2">
      <c r="B37" s="2" t="s">
        <v>28</v>
      </c>
    </row>
    <row r="38" spans="2:2">
      <c r="B38" s="2" t="s">
        <v>29</v>
      </c>
    </row>
    <row r="39" spans="2:2">
      <c r="B39" s="2" t="s">
        <v>30</v>
      </c>
    </row>
    <row r="40" spans="2:2">
      <c r="B40" s="2" t="s">
        <v>31</v>
      </c>
    </row>
    <row r="41" spans="2:2">
      <c r="B41" s="2" t="s">
        <v>32</v>
      </c>
    </row>
    <row r="42" spans="2:2">
      <c r="B42" s="2" t="s">
        <v>33</v>
      </c>
    </row>
    <row r="43" spans="2:2">
      <c r="B43" s="2" t="s">
        <v>34</v>
      </c>
    </row>
    <row r="44" spans="2:2">
      <c r="B44" s="2" t="s">
        <v>35</v>
      </c>
    </row>
    <row r="45" spans="2:2">
      <c r="B45" s="2" t="s">
        <v>36</v>
      </c>
    </row>
    <row r="46" spans="2:2">
      <c r="B46" s="2" t="s">
        <v>37</v>
      </c>
    </row>
    <row r="47" spans="2:2">
      <c r="B47" s="2" t="s">
        <v>38</v>
      </c>
    </row>
    <row r="48" spans="2:2">
      <c r="B48" s="2" t="s">
        <v>39</v>
      </c>
    </row>
    <row r="49" spans="2:2">
      <c r="B49" s="2" t="s">
        <v>40</v>
      </c>
    </row>
    <row r="52" spans="2:2">
      <c r="B52" s="23" t="s">
        <v>15</v>
      </c>
    </row>
    <row r="54" spans="2:2">
      <c r="B54" s="24" t="s">
        <v>41</v>
      </c>
    </row>
    <row r="57" spans="2:2">
      <c r="B57" s="23" t="s">
        <v>16</v>
      </c>
    </row>
    <row r="59" spans="2:2">
      <c r="B59" s="22" t="s">
        <v>42</v>
      </c>
    </row>
    <row r="60" spans="2:2">
      <c r="B60" s="22" t="s">
        <v>43</v>
      </c>
    </row>
    <row r="61" spans="2:2">
      <c r="B61" s="22" t="s">
        <v>44</v>
      </c>
    </row>
    <row r="62" spans="2:2">
      <c r="B62" s="22" t="s">
        <v>45</v>
      </c>
    </row>
  </sheetData>
  <mergeCells count="12">
    <mergeCell ref="B13:B14"/>
    <mergeCell ref="C13:C14"/>
    <mergeCell ref="D13:D14"/>
    <mergeCell ref="E13:E14"/>
    <mergeCell ref="B20:G20"/>
    <mergeCell ref="B11:G11"/>
    <mergeCell ref="D3:D4"/>
    <mergeCell ref="B1:C1"/>
    <mergeCell ref="E1:G1"/>
    <mergeCell ref="B3:B4"/>
    <mergeCell ref="C3:C4"/>
    <mergeCell ref="E3:E4"/>
  </mergeCells>
  <printOptions horizontalCentered="1" verticalCentered="1"/>
  <pageMargins left="0.39370078740157483" right="0.55118110236220474" top="0.19685039370078741" bottom="0.35433070866141736" header="0.39370078740157483" footer="0.51181102362204722"/>
  <pageSetup scale="64" orientation="portrait" horizontalDpi="300" verticalDpi="300"/>
  <headerFooter>
    <oddHeader>&amp;R_x000D__x000D__x000D_            _x000D__x000D__x000D_    _x000D_</oddHeader>
    <oddFooter>&amp;C&amp;"Maiandra GD,Normal"&amp;9&amp;K000000Calle 77 # 13-47 Of.306   Tel 571-4898830  Bogota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 fitToPage="1"/>
  </sheetPr>
  <dimension ref="A1:BM77"/>
  <sheetViews>
    <sheetView showGridLines="0" showZeros="0" tabSelected="1" zoomScale="92" zoomScaleNormal="92" workbookViewId="0">
      <selection activeCell="G21" sqref="G21"/>
    </sheetView>
  </sheetViews>
  <sheetFormatPr baseColWidth="10" defaultColWidth="6.5" defaultRowHeight="13"/>
  <cols>
    <col min="1" max="1" width="1.5" style="2" customWidth="1"/>
    <col min="2" max="2" width="7.9140625" style="2" customWidth="1"/>
    <col min="3" max="3" width="8.6640625" style="2" customWidth="1"/>
    <col min="4" max="4" width="22.33203125" style="2" customWidth="1"/>
    <col min="5" max="5" width="52.6640625" style="2" customWidth="1"/>
    <col min="6" max="6" width="22.9140625" style="2" customWidth="1"/>
    <col min="7" max="7" width="23.1640625" style="2" bestFit="1" customWidth="1"/>
    <col min="8" max="8" width="25.1640625" style="2" customWidth="1"/>
    <col min="9" max="9" width="11.08203125" style="2" bestFit="1" customWidth="1"/>
    <col min="10" max="10" width="10.1640625" style="2" bestFit="1" customWidth="1"/>
    <col min="11" max="16384" width="6.5" style="2"/>
  </cols>
  <sheetData>
    <row r="1" spans="1:65" ht="5.5" customHeight="1"/>
    <row r="2" spans="1:65" ht="15.5" customHeight="1">
      <c r="A2" s="1"/>
      <c r="B2" s="61" t="s">
        <v>69</v>
      </c>
      <c r="C2" s="61"/>
      <c r="D2" s="61"/>
      <c r="E2" s="61"/>
      <c r="F2" s="61"/>
      <c r="G2" s="61"/>
      <c r="H2" s="61"/>
    </row>
    <row r="3" spans="1:65" ht="5.5" customHeight="1">
      <c r="A3" s="1"/>
      <c r="B3" s="72"/>
      <c r="C3" s="72"/>
      <c r="D3" s="72"/>
      <c r="E3" s="72"/>
      <c r="F3" s="72"/>
      <c r="G3" s="72"/>
      <c r="H3" s="72"/>
    </row>
    <row r="4" spans="1:65" ht="31" customHeight="1">
      <c r="A4" s="5"/>
      <c r="B4" s="58" t="s">
        <v>0</v>
      </c>
      <c r="C4" s="58" t="s">
        <v>1</v>
      </c>
      <c r="D4" s="69" t="s">
        <v>3</v>
      </c>
      <c r="E4" s="61" t="s">
        <v>2</v>
      </c>
      <c r="F4" s="70" t="s">
        <v>68</v>
      </c>
      <c r="G4" s="70" t="s">
        <v>66</v>
      </c>
      <c r="H4" s="61" t="s">
        <v>67</v>
      </c>
    </row>
    <row r="5" spans="1:65" s="35" customFormat="1" ht="15.5" customHeight="1">
      <c r="A5" s="41"/>
      <c r="B5" s="58"/>
      <c r="C5" s="58" t="s">
        <v>1</v>
      </c>
      <c r="D5" s="69"/>
      <c r="E5" s="61"/>
      <c r="F5" s="71"/>
      <c r="G5" s="71"/>
      <c r="H5" s="61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</row>
    <row r="6" spans="1:65" s="40" customFormat="1" ht="26">
      <c r="A6" s="50"/>
      <c r="B6" s="52">
        <v>1</v>
      </c>
      <c r="C6" s="53">
        <v>1</v>
      </c>
      <c r="D6" s="53" t="s">
        <v>97</v>
      </c>
      <c r="E6" s="47" t="s">
        <v>98</v>
      </c>
      <c r="F6" s="12">
        <v>470947.10849999991</v>
      </c>
      <c r="G6" s="54">
        <f>F6*C6</f>
        <v>470947.10849999991</v>
      </c>
      <c r="H6" s="51" t="s">
        <v>71</v>
      </c>
    </row>
    <row r="7" spans="1:65" s="40" customFormat="1" ht="26">
      <c r="A7" s="50"/>
      <c r="B7" s="52">
        <v>2</v>
      </c>
      <c r="C7" s="53">
        <v>1</v>
      </c>
      <c r="D7" s="53" t="s">
        <v>99</v>
      </c>
      <c r="E7" s="47" t="s">
        <v>100</v>
      </c>
      <c r="F7" s="12">
        <v>308681.00999999989</v>
      </c>
      <c r="G7" s="54">
        <f t="shared" ref="G7:G19" si="0">F7*C7</f>
        <v>308681.00999999989</v>
      </c>
      <c r="H7" s="51" t="s">
        <v>71</v>
      </c>
    </row>
    <row r="8" spans="1:65" s="40" customFormat="1" ht="101.5">
      <c r="A8" s="41"/>
      <c r="B8" s="52">
        <v>3</v>
      </c>
      <c r="C8" s="46">
        <v>593</v>
      </c>
      <c r="D8" s="47" t="s">
        <v>78</v>
      </c>
      <c r="E8" s="48" t="s">
        <v>79</v>
      </c>
      <c r="F8" s="49">
        <v>325.41479109215993</v>
      </c>
      <c r="G8" s="12">
        <f t="shared" si="0"/>
        <v>192970.97111765083</v>
      </c>
      <c r="H8" s="51" t="s">
        <v>70</v>
      </c>
    </row>
    <row r="9" spans="1:65" s="40" customFormat="1" ht="29">
      <c r="A9" s="41"/>
      <c r="B9" s="52">
        <v>4</v>
      </c>
      <c r="C9" s="46">
        <v>70</v>
      </c>
      <c r="D9" s="47" t="s">
        <v>84</v>
      </c>
      <c r="E9" s="48" t="s">
        <v>85</v>
      </c>
      <c r="F9" s="49">
        <v>238.75541737739997</v>
      </c>
      <c r="G9" s="12">
        <f t="shared" si="0"/>
        <v>16712.879216417998</v>
      </c>
      <c r="H9" s="51" t="s">
        <v>70</v>
      </c>
    </row>
    <row r="10" spans="1:65" s="40" customFormat="1" ht="29">
      <c r="A10" s="41"/>
      <c r="B10" s="52">
        <v>5</v>
      </c>
      <c r="C10" s="46">
        <v>618</v>
      </c>
      <c r="D10" s="47" t="s">
        <v>72</v>
      </c>
      <c r="E10" s="48" t="s">
        <v>73</v>
      </c>
      <c r="F10" s="49">
        <v>335.22225268139994</v>
      </c>
      <c r="G10" s="12">
        <f t="shared" si="0"/>
        <v>207167.35215710517</v>
      </c>
      <c r="H10" s="51" t="s">
        <v>70</v>
      </c>
    </row>
    <row r="11" spans="1:65" s="40" customFormat="1" ht="58">
      <c r="A11" s="41"/>
      <c r="B11" s="52">
        <v>6</v>
      </c>
      <c r="C11" s="46">
        <v>17</v>
      </c>
      <c r="D11" s="47" t="s">
        <v>86</v>
      </c>
      <c r="E11" s="48" t="s">
        <v>87</v>
      </c>
      <c r="F11" s="49">
        <v>1244.4221754216003</v>
      </c>
      <c r="G11" s="12">
        <f t="shared" si="0"/>
        <v>21155.176982167206</v>
      </c>
      <c r="H11" s="51" t="s">
        <v>70</v>
      </c>
    </row>
    <row r="12" spans="1:65" s="40" customFormat="1" ht="58">
      <c r="A12" s="41"/>
      <c r="B12" s="52">
        <v>7</v>
      </c>
      <c r="C12" s="46">
        <v>2</v>
      </c>
      <c r="D12" s="47" t="s">
        <v>74</v>
      </c>
      <c r="E12" s="48" t="s">
        <v>75</v>
      </c>
      <c r="F12" s="49">
        <v>7503.7692509569442</v>
      </c>
      <c r="G12" s="12">
        <f t="shared" si="0"/>
        <v>15007.538501913888</v>
      </c>
      <c r="H12" s="51" t="s">
        <v>70</v>
      </c>
    </row>
    <row r="13" spans="1:65" s="40" customFormat="1" ht="43.5">
      <c r="A13" s="41"/>
      <c r="B13" s="52">
        <v>8</v>
      </c>
      <c r="C13" s="46">
        <v>4</v>
      </c>
      <c r="D13" s="47" t="s">
        <v>76</v>
      </c>
      <c r="E13" s="48" t="s">
        <v>77</v>
      </c>
      <c r="F13" s="49">
        <v>18316.715383107792</v>
      </c>
      <c r="G13" s="12">
        <f t="shared" si="0"/>
        <v>73266.861532431169</v>
      </c>
      <c r="H13" s="51" t="s">
        <v>70</v>
      </c>
    </row>
    <row r="14" spans="1:65" s="40" customFormat="1" ht="29">
      <c r="A14" s="41"/>
      <c r="B14" s="52">
        <v>9</v>
      </c>
      <c r="C14" s="46">
        <v>7</v>
      </c>
      <c r="D14" s="47" t="s">
        <v>80</v>
      </c>
      <c r="E14" s="48" t="s">
        <v>81</v>
      </c>
      <c r="F14" s="49">
        <v>3744.6217199999992</v>
      </c>
      <c r="G14" s="12">
        <f t="shared" si="0"/>
        <v>26212.352039999994</v>
      </c>
      <c r="H14" s="51" t="s">
        <v>71</v>
      </c>
    </row>
    <row r="15" spans="1:65" s="40" customFormat="1" ht="26">
      <c r="A15" s="41"/>
      <c r="B15" s="52">
        <v>10</v>
      </c>
      <c r="C15" s="46">
        <v>1</v>
      </c>
      <c r="D15" s="47" t="s">
        <v>82</v>
      </c>
      <c r="E15" s="48" t="s">
        <v>83</v>
      </c>
      <c r="F15" s="49">
        <v>13111.990650000002</v>
      </c>
      <c r="G15" s="12">
        <f t="shared" si="0"/>
        <v>13111.990650000002</v>
      </c>
      <c r="H15" s="51" t="s">
        <v>71</v>
      </c>
    </row>
    <row r="16" spans="1:65" s="40" customFormat="1" ht="29">
      <c r="A16" s="41"/>
      <c r="B16" s="52">
        <v>11</v>
      </c>
      <c r="C16" s="46">
        <v>1</v>
      </c>
      <c r="D16" s="47" t="s">
        <v>88</v>
      </c>
      <c r="E16" s="48" t="s">
        <v>89</v>
      </c>
      <c r="F16" s="49">
        <v>94267.792799999996</v>
      </c>
      <c r="G16" s="12">
        <f t="shared" si="0"/>
        <v>94267.792799999996</v>
      </c>
      <c r="H16" s="51" t="s">
        <v>96</v>
      </c>
    </row>
    <row r="17" spans="1:8" s="40" customFormat="1" ht="29">
      <c r="A17" s="41"/>
      <c r="B17" s="52">
        <v>12</v>
      </c>
      <c r="C17" s="46">
        <v>20</v>
      </c>
      <c r="D17" s="47" t="s">
        <v>90</v>
      </c>
      <c r="E17" s="48" t="s">
        <v>91</v>
      </c>
      <c r="F17" s="49">
        <v>2803.1572799999999</v>
      </c>
      <c r="G17" s="12">
        <f t="shared" si="0"/>
        <v>56063.145599999996</v>
      </c>
      <c r="H17" s="51" t="s">
        <v>96</v>
      </c>
    </row>
    <row r="18" spans="1:8" s="40" customFormat="1" ht="43.5">
      <c r="A18" s="41"/>
      <c r="B18" s="52">
        <v>13</v>
      </c>
      <c r="C18" s="46">
        <v>30</v>
      </c>
      <c r="D18" s="47" t="s">
        <v>92</v>
      </c>
      <c r="E18" s="48" t="s">
        <v>93</v>
      </c>
      <c r="F18" s="49">
        <v>594.00237599999991</v>
      </c>
      <c r="G18" s="12">
        <f t="shared" si="0"/>
        <v>17820.071279999996</v>
      </c>
      <c r="H18" s="51" t="s">
        <v>96</v>
      </c>
    </row>
    <row r="19" spans="1:8" s="40" customFormat="1" ht="58">
      <c r="A19" s="41"/>
      <c r="B19" s="52">
        <v>14</v>
      </c>
      <c r="C19" s="46">
        <v>10</v>
      </c>
      <c r="D19" s="47" t="s">
        <v>94</v>
      </c>
      <c r="E19" s="48" t="s">
        <v>95</v>
      </c>
      <c r="F19" s="49">
        <v>2803.1572799999999</v>
      </c>
      <c r="G19" s="12">
        <f t="shared" si="0"/>
        <v>28031.572799999998</v>
      </c>
      <c r="H19" s="51" t="s">
        <v>96</v>
      </c>
    </row>
    <row r="20" spans="1:8" ht="15.5" customHeight="1">
      <c r="B20" s="73" t="s">
        <v>65</v>
      </c>
      <c r="C20" s="74"/>
      <c r="D20" s="74"/>
      <c r="E20" s="74"/>
      <c r="F20" s="75"/>
      <c r="G20" s="45">
        <f>SUM(G6:G19)</f>
        <v>1541415.823177686</v>
      </c>
    </row>
    <row r="21" spans="1:8" ht="15.5">
      <c r="B21" s="43"/>
      <c r="C21" s="43"/>
      <c r="D21" s="43"/>
      <c r="E21" s="43"/>
      <c r="F21" s="43"/>
      <c r="G21" s="44"/>
    </row>
    <row r="22" spans="1:8" ht="15.5">
      <c r="B22" s="76" t="s">
        <v>64</v>
      </c>
      <c r="C22" s="77"/>
      <c r="D22" s="77"/>
      <c r="E22" s="77"/>
      <c r="F22" s="77"/>
      <c r="G22" s="78"/>
    </row>
    <row r="23" spans="1:8">
      <c r="B23" s="62" t="s">
        <v>101</v>
      </c>
      <c r="C23" s="63"/>
      <c r="D23" s="63"/>
      <c r="E23" s="63"/>
      <c r="F23" s="63"/>
      <c r="G23" s="64"/>
    </row>
    <row r="24" spans="1:8">
      <c r="B24" s="65"/>
      <c r="C24" s="63"/>
      <c r="D24" s="63"/>
      <c r="E24" s="63"/>
      <c r="F24" s="63"/>
      <c r="G24" s="64"/>
    </row>
    <row r="25" spans="1:8">
      <c r="B25" s="65"/>
      <c r="C25" s="63"/>
      <c r="D25" s="63"/>
      <c r="E25" s="63"/>
      <c r="F25" s="63"/>
      <c r="G25" s="64"/>
    </row>
    <row r="26" spans="1:8">
      <c r="B26" s="65"/>
      <c r="C26" s="63"/>
      <c r="D26" s="63"/>
      <c r="E26" s="63"/>
      <c r="F26" s="63"/>
      <c r="G26" s="64"/>
    </row>
    <row r="27" spans="1:8">
      <c r="B27" s="65"/>
      <c r="C27" s="63"/>
      <c r="D27" s="63"/>
      <c r="E27" s="63"/>
      <c r="F27" s="63"/>
      <c r="G27" s="64"/>
    </row>
    <row r="28" spans="1:8">
      <c r="B28" s="65"/>
      <c r="C28" s="63"/>
      <c r="D28" s="63"/>
      <c r="E28" s="63"/>
      <c r="F28" s="63"/>
      <c r="G28" s="64"/>
    </row>
    <row r="29" spans="1:8">
      <c r="B29" s="65"/>
      <c r="C29" s="63"/>
      <c r="D29" s="63"/>
      <c r="E29" s="63"/>
      <c r="F29" s="63"/>
      <c r="G29" s="64"/>
    </row>
    <row r="30" spans="1:8">
      <c r="B30" s="65"/>
      <c r="C30" s="63"/>
      <c r="D30" s="63"/>
      <c r="E30" s="63"/>
      <c r="F30" s="63"/>
      <c r="G30" s="64"/>
    </row>
    <row r="31" spans="1:8">
      <c r="B31" s="65"/>
      <c r="C31" s="63"/>
      <c r="D31" s="63"/>
      <c r="E31" s="63"/>
      <c r="F31" s="63"/>
      <c r="G31" s="64"/>
    </row>
    <row r="32" spans="1:8">
      <c r="B32" s="65"/>
      <c r="C32" s="63"/>
      <c r="D32" s="63"/>
      <c r="E32" s="63"/>
      <c r="F32" s="63"/>
      <c r="G32" s="64"/>
    </row>
    <row r="33" spans="2:7">
      <c r="B33" s="65"/>
      <c r="C33" s="63"/>
      <c r="D33" s="63"/>
      <c r="E33" s="63"/>
      <c r="F33" s="63"/>
      <c r="G33" s="64"/>
    </row>
    <row r="34" spans="2:7">
      <c r="B34" s="65"/>
      <c r="C34" s="63"/>
      <c r="D34" s="63"/>
      <c r="E34" s="63"/>
      <c r="F34" s="63"/>
      <c r="G34" s="64"/>
    </row>
    <row r="35" spans="2:7">
      <c r="B35" s="65"/>
      <c r="C35" s="63"/>
      <c r="D35" s="63"/>
      <c r="E35" s="63"/>
      <c r="F35" s="63"/>
      <c r="G35" s="64"/>
    </row>
    <row r="36" spans="2:7" ht="13.5" thickBot="1">
      <c r="B36" s="66"/>
      <c r="C36" s="67"/>
      <c r="D36" s="67"/>
      <c r="E36" s="67"/>
      <c r="F36" s="67"/>
      <c r="G36" s="68"/>
    </row>
    <row r="41" spans="2:7">
      <c r="B41" s="23"/>
      <c r="C41" s="42"/>
    </row>
    <row r="42" spans="2:7">
      <c r="C42" s="42"/>
    </row>
    <row r="43" spans="2:7">
      <c r="B43" s="23"/>
      <c r="C43" s="42"/>
    </row>
    <row r="44" spans="2:7">
      <c r="D44" s="42"/>
    </row>
    <row r="67" spans="2:2">
      <c r="B67" s="23"/>
    </row>
    <row r="69" spans="2:2">
      <c r="B69" s="24"/>
    </row>
    <row r="72" spans="2:2">
      <c r="B72" s="23"/>
    </row>
    <row r="74" spans="2:2">
      <c r="B74" s="22"/>
    </row>
    <row r="75" spans="2:2">
      <c r="B75" s="22"/>
    </row>
    <row r="76" spans="2:2">
      <c r="B76" s="22"/>
    </row>
    <row r="77" spans="2:2">
      <c r="B77" s="22"/>
    </row>
  </sheetData>
  <mergeCells count="12">
    <mergeCell ref="B2:H2"/>
    <mergeCell ref="B3:H3"/>
    <mergeCell ref="H4:H5"/>
    <mergeCell ref="B20:F20"/>
    <mergeCell ref="B22:G22"/>
    <mergeCell ref="B23:G36"/>
    <mergeCell ref="B4:B5"/>
    <mergeCell ref="C4:C5"/>
    <mergeCell ref="D4:D5"/>
    <mergeCell ref="E4:E5"/>
    <mergeCell ref="F4:F5"/>
    <mergeCell ref="G4:G5"/>
  </mergeCells>
  <printOptions horizontalCentered="1" verticalCentered="1"/>
  <pageMargins left="0.39370078740157483" right="0.55118110236220474" top="0.19685039370078741" bottom="0.35433070866141736" header="0.39370078740157483" footer="0.51181102362204722"/>
  <pageSetup scale="49" orientation="portrait" horizontalDpi="300" verticalDpi="300" r:id="rId1"/>
  <headerFooter>
    <oddHeader>&amp;R_x000D__x000D__x000D_            _x000D__x000D__x000D_    _x000D_</oddHeader>
    <oddFooter>&amp;C&amp;"Maiandra GD,Normal"&amp;9&amp;K000000Calle 77 # 13-47 Of.306   Tel 571-4898830  Bogota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G12"/>
  <sheetViews>
    <sheetView topLeftCell="B7" zoomScale="80" zoomScaleNormal="80" workbookViewId="0">
      <selection activeCell="J9" sqref="J9"/>
    </sheetView>
  </sheetViews>
  <sheetFormatPr baseColWidth="10" defaultRowHeight="15.5"/>
  <cols>
    <col min="4" max="4" width="23.83203125" customWidth="1"/>
    <col min="5" max="5" width="58.1640625" customWidth="1"/>
    <col min="6" max="6" width="23.6640625" customWidth="1"/>
    <col min="7" max="7" width="19" customWidth="1"/>
  </cols>
  <sheetData>
    <row r="3" spans="2:7">
      <c r="B3" s="58" t="s">
        <v>0</v>
      </c>
      <c r="C3" s="58" t="s">
        <v>1</v>
      </c>
      <c r="D3" s="59" t="s">
        <v>3</v>
      </c>
      <c r="E3" s="79" t="s">
        <v>2</v>
      </c>
      <c r="F3" s="39" t="s">
        <v>6</v>
      </c>
      <c r="G3" s="39" t="s">
        <v>7</v>
      </c>
    </row>
    <row r="4" spans="2:7">
      <c r="B4" s="58"/>
      <c r="C4" s="58" t="s">
        <v>1</v>
      </c>
      <c r="D4" s="60"/>
      <c r="E4" s="79"/>
      <c r="F4" s="39" t="s">
        <v>4</v>
      </c>
      <c r="G4" s="39" t="s">
        <v>4</v>
      </c>
    </row>
    <row r="5" spans="2:7">
      <c r="B5" s="21"/>
      <c r="C5" s="26"/>
      <c r="D5" s="26"/>
      <c r="E5" s="26" t="s">
        <v>51</v>
      </c>
      <c r="F5" s="38"/>
      <c r="G5" s="38"/>
    </row>
    <row r="6" spans="2:7" ht="59.5" customHeight="1">
      <c r="B6" s="28">
        <v>1</v>
      </c>
      <c r="C6" s="29">
        <v>2</v>
      </c>
      <c r="D6" s="30" t="s">
        <v>52</v>
      </c>
      <c r="E6" s="27" t="s">
        <v>55</v>
      </c>
      <c r="F6" s="31">
        <v>16145497.5</v>
      </c>
      <c r="G6" s="31">
        <f>F6*C6</f>
        <v>32290995</v>
      </c>
    </row>
    <row r="7" spans="2:7" ht="42.5">
      <c r="B7" s="7">
        <v>2</v>
      </c>
      <c r="C7" s="8">
        <v>1</v>
      </c>
      <c r="D7" s="25" t="s">
        <v>53</v>
      </c>
      <c r="E7" s="34" t="s">
        <v>56</v>
      </c>
      <c r="F7" s="12">
        <v>3186000</v>
      </c>
      <c r="G7" s="31">
        <f t="shared" ref="G7:G10" si="0">F7*C7</f>
        <v>3186000</v>
      </c>
    </row>
    <row r="8" spans="2:7" ht="65" customHeight="1">
      <c r="B8" s="7">
        <v>3</v>
      </c>
      <c r="C8" s="8">
        <v>1</v>
      </c>
      <c r="D8" s="25" t="s">
        <v>54</v>
      </c>
      <c r="E8" s="34" t="s">
        <v>57</v>
      </c>
      <c r="F8" s="12">
        <v>3186000</v>
      </c>
      <c r="G8" s="31">
        <f t="shared" si="0"/>
        <v>3186000</v>
      </c>
    </row>
    <row r="9" spans="2:7" ht="58.5" customHeight="1">
      <c r="B9" s="7">
        <v>4</v>
      </c>
      <c r="C9" s="8">
        <v>1</v>
      </c>
      <c r="D9" s="34" t="s">
        <v>58</v>
      </c>
      <c r="E9" s="34" t="s">
        <v>60</v>
      </c>
      <c r="F9" s="12">
        <v>1681500</v>
      </c>
      <c r="G9" s="31">
        <f t="shared" si="0"/>
        <v>1681500</v>
      </c>
    </row>
    <row r="10" spans="2:7" ht="48.5" customHeight="1">
      <c r="B10" s="7">
        <v>5</v>
      </c>
      <c r="C10" s="8">
        <v>1</v>
      </c>
      <c r="D10" s="34" t="s">
        <v>59</v>
      </c>
      <c r="E10" s="34" t="s">
        <v>61</v>
      </c>
      <c r="F10" s="12">
        <v>1593000</v>
      </c>
      <c r="G10" s="31">
        <f t="shared" si="0"/>
        <v>1593000</v>
      </c>
    </row>
    <row r="11" spans="2:7">
      <c r="B11" s="32"/>
      <c r="C11" s="33"/>
      <c r="D11" s="33"/>
      <c r="E11" s="36" t="s">
        <v>5</v>
      </c>
      <c r="F11" s="37">
        <f>SUM(F6:F10)</f>
        <v>25791997.5</v>
      </c>
      <c r="G11" s="37">
        <f>SUM(G6:G10)</f>
        <v>41937495</v>
      </c>
    </row>
    <row r="12" spans="2:7">
      <c r="B12" s="55"/>
      <c r="C12" s="55"/>
      <c r="D12" s="55"/>
      <c r="E12" s="55"/>
      <c r="F12" s="55"/>
      <c r="G12" s="55"/>
    </row>
  </sheetData>
  <mergeCells count="5">
    <mergeCell ref="C3:C4"/>
    <mergeCell ref="D3:D4"/>
    <mergeCell ref="E3:E4"/>
    <mergeCell ref="B12:G12"/>
    <mergeCell ref="B3:B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11"/>
  <sheetViews>
    <sheetView topLeftCell="A4" zoomScale="90" zoomScaleNormal="90" workbookViewId="0">
      <selection activeCell="E6" sqref="E6"/>
    </sheetView>
  </sheetViews>
  <sheetFormatPr baseColWidth="10" defaultRowHeight="15.5"/>
  <cols>
    <col min="4" max="4" width="27.33203125" customWidth="1"/>
    <col min="5" max="5" width="56.33203125" customWidth="1"/>
    <col min="6" max="6" width="18.6640625" customWidth="1"/>
    <col min="7" max="7" width="15" customWidth="1"/>
  </cols>
  <sheetData>
    <row r="2" spans="1:7">
      <c r="B2" s="58" t="s">
        <v>0</v>
      </c>
      <c r="C2" s="58" t="s">
        <v>1</v>
      </c>
      <c r="D2" s="59" t="s">
        <v>3</v>
      </c>
      <c r="E2" s="79" t="s">
        <v>2</v>
      </c>
      <c r="F2" s="39" t="s">
        <v>6</v>
      </c>
      <c r="G2" s="39" t="s">
        <v>7</v>
      </c>
    </row>
    <row r="3" spans="1:7">
      <c r="B3" s="58"/>
      <c r="C3" s="58" t="s">
        <v>1</v>
      </c>
      <c r="D3" s="60"/>
      <c r="E3" s="79"/>
      <c r="F3" s="39" t="s">
        <v>4</v>
      </c>
      <c r="G3" s="39" t="s">
        <v>4</v>
      </c>
    </row>
    <row r="4" spans="1:7">
      <c r="B4" s="21"/>
      <c r="C4" s="26"/>
      <c r="D4" s="26"/>
      <c r="E4" s="26" t="s">
        <v>51</v>
      </c>
      <c r="F4" s="38"/>
      <c r="G4" s="38"/>
    </row>
    <row r="5" spans="1:7" ht="59.5" customHeight="1">
      <c r="B5" s="28">
        <v>1</v>
      </c>
      <c r="C5" s="29">
        <v>1</v>
      </c>
      <c r="D5" s="34" t="s">
        <v>62</v>
      </c>
      <c r="E5" s="27" t="s">
        <v>63</v>
      </c>
      <c r="F5" s="31">
        <v>17187142.5</v>
      </c>
      <c r="G5" s="31">
        <f>F5*C5</f>
        <v>17187142.5</v>
      </c>
    </row>
    <row r="6" spans="1:7" ht="66" customHeight="1">
      <c r="B6" s="7">
        <v>2</v>
      </c>
      <c r="C6" s="8">
        <v>1</v>
      </c>
      <c r="D6" s="25" t="s">
        <v>53</v>
      </c>
      <c r="E6" s="34" t="s">
        <v>56</v>
      </c>
      <c r="F6" s="12">
        <v>3186000</v>
      </c>
      <c r="G6" s="31">
        <f t="shared" ref="G6:G9" si="0">F6*C6</f>
        <v>3186000</v>
      </c>
    </row>
    <row r="7" spans="1:7" ht="49.5" customHeight="1">
      <c r="B7" s="7">
        <v>3</v>
      </c>
      <c r="C7" s="8">
        <v>1</v>
      </c>
      <c r="D7" s="25" t="s">
        <v>54</v>
      </c>
      <c r="E7" s="34" t="s">
        <v>57</v>
      </c>
      <c r="F7" s="12">
        <v>3186000</v>
      </c>
      <c r="G7" s="31">
        <f t="shared" si="0"/>
        <v>3186000</v>
      </c>
    </row>
    <row r="8" spans="1:7" ht="53.5" customHeight="1">
      <c r="B8" s="7">
        <v>4</v>
      </c>
      <c r="C8" s="8">
        <v>1</v>
      </c>
      <c r="D8" s="34" t="s">
        <v>58</v>
      </c>
      <c r="E8" s="34" t="s">
        <v>60</v>
      </c>
      <c r="F8" s="12">
        <v>1681500</v>
      </c>
      <c r="G8" s="31">
        <f t="shared" si="0"/>
        <v>1681500</v>
      </c>
    </row>
    <row r="9" spans="1:7">
      <c r="B9" s="7">
        <v>5</v>
      </c>
      <c r="C9" s="8">
        <v>1</v>
      </c>
      <c r="D9" s="34" t="s">
        <v>59</v>
      </c>
      <c r="E9" s="34" t="s">
        <v>61</v>
      </c>
      <c r="F9" s="12">
        <v>1593000</v>
      </c>
      <c r="G9" s="31">
        <f t="shared" si="0"/>
        <v>1593000</v>
      </c>
    </row>
    <row r="10" spans="1:7">
      <c r="B10" s="32"/>
      <c r="C10" s="33"/>
      <c r="D10" s="33"/>
      <c r="E10" s="36" t="s">
        <v>5</v>
      </c>
      <c r="F10" s="37">
        <f>SUM(F5:F9)</f>
        <v>26833642.5</v>
      </c>
      <c r="G10" s="37">
        <f>SUM(G5:G9)</f>
        <v>26833642.5</v>
      </c>
    </row>
    <row r="11" spans="1:7" s="2" customFormat="1" ht="20.25" customHeight="1">
      <c r="A11" s="1"/>
      <c r="B11" s="55"/>
      <c r="C11" s="55"/>
      <c r="D11" s="55"/>
      <c r="E11" s="55"/>
      <c r="F11" s="55"/>
      <c r="G11" s="55"/>
    </row>
  </sheetData>
  <mergeCells count="5">
    <mergeCell ref="B11:G11"/>
    <mergeCell ref="B2:B3"/>
    <mergeCell ref="C2:C3"/>
    <mergeCell ref="D2:D3"/>
    <mergeCell ref="E2:E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2BB99E8534964599CA39256AD68CA7" ma:contentTypeVersion="11" ma:contentTypeDescription="Create a new document." ma:contentTypeScope="" ma:versionID="12647c01c48d11d41ca433e902d2d65a">
  <xsd:schema xmlns:xsd="http://www.w3.org/2001/XMLSchema" xmlns:xs="http://www.w3.org/2001/XMLSchema" xmlns:p="http://schemas.microsoft.com/office/2006/metadata/properties" xmlns:ns3="a15000c0-fe14-4502-bb95-76a674b8e231" xmlns:ns4="64b1158e-9d5b-474f-9f00-2925340e9c76" targetNamespace="http://schemas.microsoft.com/office/2006/metadata/properties" ma:root="true" ma:fieldsID="c6fee3c93881991eaac76d1d48b7a738" ns3:_="" ns4:_="">
    <xsd:import namespace="a15000c0-fe14-4502-bb95-76a674b8e231"/>
    <xsd:import namespace="64b1158e-9d5b-474f-9f00-2925340e9c7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5000c0-fe14-4502-bb95-76a674b8e2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b1158e-9d5b-474f-9f00-2925340e9c7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15000c0-fe14-4502-bb95-76a674b8e23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98B5265-16AF-45C7-8DEC-CE1DC9D884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5000c0-fe14-4502-bb95-76a674b8e231"/>
    <ds:schemaRef ds:uri="64b1158e-9d5b-474f-9f00-2925340e9c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949201C-CE59-4588-879F-BC64DD96ABAA}">
  <ds:schemaRefs>
    <ds:schemaRef ds:uri="http://purl.org/dc/elements/1.1/"/>
    <ds:schemaRef ds:uri="a15000c0-fe14-4502-bb95-76a674b8e231"/>
    <ds:schemaRef ds:uri="http://schemas.microsoft.com/office/2006/metadata/properties"/>
    <ds:schemaRef ds:uri="http://www.w3.org/XML/1998/namespace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64b1158e-9d5b-474f-9f00-2925340e9c76"/>
  </ds:schemaRefs>
</ds:datastoreItem>
</file>

<file path=customXml/itemProps3.xml><?xml version="1.0" encoding="utf-8"?>
<ds:datastoreItem xmlns:ds="http://schemas.openxmlformats.org/officeDocument/2006/customXml" ds:itemID="{F5FEC3FF-53B9-40F3-8616-31A806B5C83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YANBAL 2 AÑOS </vt:lpstr>
      <vt:lpstr>YANBAL 1 AÑO</vt:lpstr>
      <vt:lpstr>TIGO - CAB2B-2022</vt:lpstr>
      <vt:lpstr>OPCION 2</vt:lpstr>
      <vt:lpstr>OPCION 3</vt:lpstr>
      <vt:lpstr>'TIGO - CAB2B-2022'!Área_de_impresión</vt:lpstr>
      <vt:lpstr>'YANBAL 1 AÑO'!Área_de_impresión</vt:lpstr>
      <vt:lpstr>'YANBAL 2 AÑOS '!Área_de_impresión</vt:lpstr>
    </vt:vector>
  </TitlesOfParts>
  <Company>Elliptical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Gelen Barona</dc:creator>
  <cp:lastModifiedBy>Brandon Ruiz</cp:lastModifiedBy>
  <cp:lastPrinted>2019-03-12T23:59:03Z</cp:lastPrinted>
  <dcterms:created xsi:type="dcterms:W3CDTF">2012-11-26T20:24:55Z</dcterms:created>
  <dcterms:modified xsi:type="dcterms:W3CDTF">2024-04-09T23:04:28Z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0x010100282BB99E8534964599CA39256AD68CA7</vt:lpwstr>
  </property>
</Properties>
</file>