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<sst xmlns="http://schemas.openxmlformats.org/spreadsheetml/2006/main" count="95" uniqueCount="51">
  <si>
    <t xml:space="preserve">Operators</t>
  </si>
  <si>
    <t xml:space="preserve">Probabilities</t>
  </si>
  <si>
    <t xml:space="preserve">Intensification</t>
  </si>
  <si>
    <t xml:space="preserve">Instance</t>
  </si>
  <si>
    <t xml:space="preserve">Name of file</t>
  </si>
  <si>
    <t xml:space="preserve">Depots</t>
  </si>
  <si>
    <t xml:space="preserve">Customers</t>
  </si>
  <si>
    <t xml:space="preserve">Cost of relocation</t>
  </si>
  <si>
    <t xml:space="preserve">Factor demand/distance</t>
  </si>
  <si>
    <t xml:space="preserve">Construction Phase</t>
  </si>
  <si>
    <t xml:space="preserve">Improvement Phase</t>
  </si>
  <si>
    <t xml:space="preserve">GAP</t>
  </si>
  <si>
    <t xml:space="preserve">Tabu Objective</t>
  </si>
  <si>
    <t xml:space="preserve">GAP 2</t>
  </si>
  <si>
    <t xml:space="preserve">GAP 3</t>
  </si>
  <si>
    <t xml:space="preserve">Iterations</t>
  </si>
  <si>
    <t xml:space="preserve">Relocation</t>
  </si>
  <si>
    <t xml:space="preserve">Two-Opt</t>
  </si>
  <si>
    <t xml:space="preserve">Swap Inter-Route</t>
  </si>
  <si>
    <t xml:space="preserve">Insertion</t>
  </si>
  <si>
    <t xml:space="preserve">Time elapsed</t>
  </si>
  <si>
    <t xml:space="preserve">Relocations done</t>
  </si>
  <si>
    <t xml:space="preserve">Times</t>
  </si>
  <si>
    <t xml:space="preserve">GAP 4</t>
  </si>
  <si>
    <t xml:space="preserve">testInput</t>
  </si>
  <si>
    <t xml:space="preserve">testInput2</t>
  </si>
  <si>
    <t xml:space="preserve">testInput3</t>
  </si>
  <si>
    <t xml:space="preserve">testInput4</t>
  </si>
  <si>
    <t xml:space="preserve">testInput5</t>
  </si>
  <si>
    <t xml:space="preserve">testInput6</t>
  </si>
  <si>
    <t xml:space="preserve">testInput7</t>
  </si>
  <si>
    <t xml:space="preserve">testInput8</t>
  </si>
  <si>
    <t xml:space="preserve">testInput9</t>
  </si>
  <si>
    <t xml:space="preserve">testInput11</t>
  </si>
  <si>
    <t xml:space="preserve">testInput12</t>
  </si>
  <si>
    <t xml:space="preserve">testInput13</t>
  </si>
  <si>
    <t xml:space="preserve">testInput14</t>
  </si>
  <si>
    <t xml:space="preserve">NA</t>
  </si>
  <si>
    <t xml:space="preserve">testInput15</t>
  </si>
  <si>
    <t xml:space="preserve">testInput16</t>
  </si>
  <si>
    <t xml:space="preserve">testInput17</t>
  </si>
  <si>
    <t xml:space="preserve">testInput18</t>
  </si>
  <si>
    <t xml:space="preserve">testInput19</t>
  </si>
  <si>
    <t xml:space="preserve">testInput20</t>
  </si>
  <si>
    <t xml:space="preserve">testInput21</t>
  </si>
  <si>
    <t xml:space="preserve">testInput22</t>
  </si>
  <si>
    <t xml:space="preserve">testInput23</t>
  </si>
  <si>
    <t xml:space="preserve">testInput24</t>
  </si>
  <si>
    <t xml:space="preserve">testInput25</t>
  </si>
  <si>
    <t xml:space="preserve">testInput26</t>
  </si>
  <si>
    <t xml:space="preserve">testInput27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</si>
</sst>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Y6" activeCellId="0" sqref="Y6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15.74"/>
    <col collapsed="false" customWidth="true" hidden="false" outlineLevel="0" max="6" min="6" style="0" width="22.28"/>
    <col collapsed="false" customWidth="true" hidden="false" outlineLevel="0" max="7" min="7" style="0" width="18.52"/>
    <col collapsed="false" customWidth="true" hidden="false" outlineLevel="0" max="8" min="8" style="0" width="18.8"/>
    <col collapsed="false" customWidth="true" hidden="false" outlineLevel="0" max="10" min="9" style="0" width="13.65"/>
    <col collapsed="false" customWidth="true" hidden="false" outlineLevel="0" max="16" min="16" style="0" width="15.46"/>
    <col collapsed="false" customWidth="true" hidden="false" outlineLevel="0" max="19" min="19" style="0" width="15.46"/>
    <col collapsed="false" customWidth="true" hidden="false" outlineLevel="0" max="24" min="24" style="0" width="9.63"/>
    <col collapsed="false" customWidth="true" hidden="false" outlineLevel="0" max="25" min="25" style="0" width="14.35"/>
  </cols>
  <sheetData>
    <row r="1" customFormat="false" ht="12.8" hidden="false" customHeight="false" outlineLevel="0" collapsed="false">
      <c r="N1" s="1" t="s">
        <v>0</v>
      </c>
      <c r="O1" s="1"/>
      <c r="P1" s="1"/>
      <c r="Q1" s="1"/>
      <c r="T1" s="2" t="s">
        <v>1</v>
      </c>
      <c r="U1" s="2"/>
      <c r="V1" s="2"/>
      <c r="X1" s="3" t="s">
        <v>2</v>
      </c>
      <c r="Y1" s="3"/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4" t="s">
        <v>12</v>
      </c>
      <c r="K2" s="5" t="s">
        <v>13</v>
      </c>
      <c r="L2" s="5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6" t="n">
        <v>0.25</v>
      </c>
      <c r="U2" s="6" t="n">
        <v>0.5</v>
      </c>
      <c r="V2" s="6" t="n">
        <v>0.75</v>
      </c>
      <c r="W2" s="6" t="s">
        <v>22</v>
      </c>
      <c r="X2" s="7" t="s">
        <v>15</v>
      </c>
      <c r="Y2" s="8" t="s">
        <v>12</v>
      </c>
      <c r="Z2" s="5" t="s">
        <v>23</v>
      </c>
      <c r="AA2" s="8" t="s">
        <v>20</v>
      </c>
    </row>
    <row r="3" customFormat="false" ht="12.8" hidden="false" customHeight="false" outlineLevel="0" collapsed="false">
      <c r="A3" s="9" t="n">
        <v>1</v>
      </c>
      <c r="B3" s="9" t="s">
        <v>24</v>
      </c>
      <c r="C3" s="9" t="n">
        <v>1</v>
      </c>
      <c r="D3" s="10" t="n">
        <v>15</v>
      </c>
      <c r="E3" s="10" t="n">
        <v>2</v>
      </c>
      <c r="F3" s="10" t="n">
        <v>0.424933</v>
      </c>
      <c r="G3" s="9" t="n">
        <v>269.32</v>
      </c>
      <c r="H3" s="9" t="n">
        <v>254.628</v>
      </c>
      <c r="I3" s="11" t="n">
        <f aca="false">(H3-G3)/G3</f>
        <v>-0.0545522055547305</v>
      </c>
      <c r="J3" s="9" t="n">
        <v>235.838</v>
      </c>
      <c r="K3" s="11" t="n">
        <f aca="false">(J3-H3)/H3</f>
        <v>-0.0737939268265862</v>
      </c>
      <c r="L3" s="11" t="n">
        <f aca="false">(J3-G3)/G3</f>
        <v>-0.124320510916382</v>
      </c>
      <c r="M3" s="12" t="n">
        <f aca="false">1000000/(D3*D3)</f>
        <v>4444.44444444444</v>
      </c>
      <c r="N3" s="9" t="n">
        <v>1398</v>
      </c>
      <c r="O3" s="9" t="n">
        <v>816</v>
      </c>
      <c r="P3" s="9" t="n">
        <v>2205</v>
      </c>
      <c r="Q3" s="9" t="n">
        <v>25</v>
      </c>
      <c r="R3" s="9" t="n">
        <v>15.2283</v>
      </c>
      <c r="S3" s="9" t="n">
        <v>7</v>
      </c>
      <c r="T3" s="9" t="n">
        <v>3</v>
      </c>
      <c r="U3" s="9" t="n">
        <v>3</v>
      </c>
      <c r="V3" s="9" t="n">
        <v>3</v>
      </c>
      <c r="W3" s="9" t="n">
        <v>0</v>
      </c>
      <c r="X3" s="12" t="n">
        <f aca="false">M3*10</f>
        <v>44444.4444444444</v>
      </c>
      <c r="Y3" s="9" t="n">
        <v>229.569</v>
      </c>
      <c r="Z3" s="11" t="n">
        <f aca="false">(Y3-J3)/J3</f>
        <v>-0.0265818061550726</v>
      </c>
      <c r="AA3" s="9" t="n">
        <v>154.92</v>
      </c>
    </row>
    <row r="4" customFormat="false" ht="12.8" hidden="false" customHeight="false" outlineLevel="0" collapsed="false">
      <c r="A4" s="9" t="n">
        <v>2</v>
      </c>
      <c r="B4" s="9" t="s">
        <v>25</v>
      </c>
      <c r="C4" s="9" t="n">
        <v>1</v>
      </c>
      <c r="D4" s="9" t="n">
        <v>15</v>
      </c>
      <c r="E4" s="9" t="n">
        <v>5</v>
      </c>
      <c r="F4" s="10" t="n">
        <v>0.557267</v>
      </c>
      <c r="G4" s="9" t="n">
        <v>242.323</v>
      </c>
      <c r="H4" s="9" t="n">
        <v>242.323</v>
      </c>
      <c r="I4" s="11" t="n">
        <f aca="false">(H4-G4)/G4</f>
        <v>0</v>
      </c>
      <c r="J4" s="9" t="n">
        <v>242.323</v>
      </c>
      <c r="K4" s="11" t="n">
        <f aca="false">(J4-H4)/H4</f>
        <v>0</v>
      </c>
      <c r="L4" s="11" t="n">
        <f aca="false">(J4-G4)/G4</f>
        <v>0</v>
      </c>
      <c r="M4" s="12" t="n">
        <f aca="false">1000000/(D4*D4)</f>
        <v>4444.44444444444</v>
      </c>
      <c r="N4" s="9" t="n">
        <v>1405</v>
      </c>
      <c r="O4" s="9" t="n">
        <v>816</v>
      </c>
      <c r="P4" s="9" t="n">
        <v>1995</v>
      </c>
      <c r="Q4" s="9" t="n">
        <v>228</v>
      </c>
      <c r="R4" s="9" t="n">
        <v>14.8841</v>
      </c>
      <c r="S4" s="9" t="n">
        <v>0</v>
      </c>
      <c r="T4" s="9" t="n">
        <v>4</v>
      </c>
      <c r="U4" s="9" t="n">
        <v>3</v>
      </c>
      <c r="V4" s="9" t="n">
        <v>4</v>
      </c>
      <c r="W4" s="9" t="n">
        <v>15</v>
      </c>
      <c r="X4" s="12" t="n">
        <f aca="false">M4*10</f>
        <v>44444.4444444444</v>
      </c>
      <c r="Y4" s="9" t="n">
        <v>238.848</v>
      </c>
      <c r="Z4" s="11" t="n">
        <f aca="false">(Y4-J4)/J4</f>
        <v>-0.0143403638944714</v>
      </c>
      <c r="AA4" s="9" t="n">
        <v>181.637</v>
      </c>
    </row>
    <row r="5" customFormat="false" ht="12.8" hidden="false" customHeight="false" outlineLevel="0" collapsed="false">
      <c r="A5" s="9" t="n">
        <v>3</v>
      </c>
      <c r="B5" s="9" t="s">
        <v>26</v>
      </c>
      <c r="C5" s="9" t="n">
        <v>1</v>
      </c>
      <c r="D5" s="9" t="n">
        <v>20</v>
      </c>
      <c r="E5" s="9" t="n">
        <v>2</v>
      </c>
      <c r="F5" s="9" t="n">
        <v>0.619176</v>
      </c>
      <c r="G5" s="9" t="n">
        <v>335.464</v>
      </c>
      <c r="H5" s="9" t="n">
        <v>312.02</v>
      </c>
      <c r="I5" s="11" t="n">
        <f aca="false">(H5-G5)/G5</f>
        <v>-0.0698852932058284</v>
      </c>
      <c r="J5" s="9" t="n">
        <v>310.652</v>
      </c>
      <c r="K5" s="11" t="n">
        <f aca="false">(J5-H5)/H5</f>
        <v>-0.00438433433754245</v>
      </c>
      <c r="L5" s="11" t="n">
        <f aca="false">(J5-G5)/G5</f>
        <v>-0.0739632270526793</v>
      </c>
      <c r="M5" s="12" t="n">
        <f aca="false">1000000/(D5*D5)</f>
        <v>2500</v>
      </c>
      <c r="N5" s="9" t="n">
        <v>1022</v>
      </c>
      <c r="O5" s="9" t="n">
        <v>268</v>
      </c>
      <c r="P5" s="9" t="n">
        <v>1096</v>
      </c>
      <c r="Q5" s="9" t="n">
        <v>114</v>
      </c>
      <c r="R5" s="9" t="n">
        <v>20.8965</v>
      </c>
      <c r="S5" s="9" t="n">
        <v>10</v>
      </c>
      <c r="T5" s="9" t="n">
        <v>3</v>
      </c>
      <c r="U5" s="9" t="n">
        <v>3</v>
      </c>
      <c r="V5" s="9" t="n">
        <v>3</v>
      </c>
      <c r="W5" s="9" t="n">
        <v>0</v>
      </c>
      <c r="X5" s="12" t="n">
        <f aca="false">M5*10</f>
        <v>25000</v>
      </c>
      <c r="Y5" s="9" t="n">
        <v>285.962</v>
      </c>
      <c r="Z5" s="11" t="n">
        <f aca="false">(Y5-J5)/J5</f>
        <v>-0.0794780011073484</v>
      </c>
      <c r="AA5" s="9" t="n">
        <v>211.476</v>
      </c>
    </row>
    <row r="6" customFormat="false" ht="12.8" hidden="false" customHeight="false" outlineLevel="0" collapsed="false">
      <c r="A6" s="9" t="n">
        <v>4</v>
      </c>
      <c r="B6" s="9" t="s">
        <v>27</v>
      </c>
      <c r="C6" s="9" t="n">
        <v>1</v>
      </c>
      <c r="D6" s="9" t="n">
        <v>20</v>
      </c>
      <c r="E6" s="9" t="n">
        <v>5</v>
      </c>
      <c r="F6" s="9" t="n">
        <v>0.62293</v>
      </c>
      <c r="G6" s="9" t="n">
        <v>331.887</v>
      </c>
      <c r="H6" s="9" t="n">
        <v>259.711</v>
      </c>
      <c r="I6" s="11" t="n">
        <f aca="false">(H6-G6)/G6</f>
        <v>-0.217471609312808</v>
      </c>
      <c r="J6" s="9" t="n">
        <v>245.796</v>
      </c>
      <c r="K6" s="11" t="n">
        <f aca="false">(J6-H6)/H6</f>
        <v>-0.0535787856502036</v>
      </c>
      <c r="L6" s="11" t="n">
        <f aca="false">(J6-G6)/G6</f>
        <v>-0.259398530222636</v>
      </c>
      <c r="M6" s="12" t="n">
        <f aca="false">1000000/(D6*D6)</f>
        <v>2500</v>
      </c>
      <c r="N6" s="9" t="n">
        <v>809</v>
      </c>
      <c r="O6" s="9" t="n">
        <v>429</v>
      </c>
      <c r="P6" s="9" t="n">
        <v>1161</v>
      </c>
      <c r="Q6" s="9" t="n">
        <v>101</v>
      </c>
      <c r="R6" s="9" t="n">
        <v>22.2399</v>
      </c>
      <c r="S6" s="9" t="n">
        <v>4</v>
      </c>
      <c r="T6" s="9" t="n">
        <v>3</v>
      </c>
      <c r="U6" s="9" t="n">
        <v>3</v>
      </c>
      <c r="V6" s="9" t="n">
        <v>3</v>
      </c>
      <c r="W6" s="9" t="n">
        <v>2</v>
      </c>
      <c r="X6" s="12" t="n">
        <f aca="false">M6*10</f>
        <v>25000</v>
      </c>
      <c r="Y6" s="9" t="n">
        <v>246.828</v>
      </c>
      <c r="Z6" s="11" t="n">
        <f aca="false">(Y6-J6)/J6</f>
        <v>0.00419860372015822</v>
      </c>
      <c r="AA6" s="9" t="n">
        <v>217.048</v>
      </c>
    </row>
    <row r="7" customFormat="false" ht="12.8" hidden="false" customHeight="false" outlineLevel="0" collapsed="false">
      <c r="A7" s="9" t="n">
        <v>5</v>
      </c>
      <c r="B7" s="9" t="s">
        <v>28</v>
      </c>
      <c r="C7" s="9" t="n">
        <v>1</v>
      </c>
      <c r="D7" s="9" t="n">
        <v>21</v>
      </c>
      <c r="E7" s="9" t="n">
        <v>2</v>
      </c>
      <c r="F7" s="9" t="n">
        <v>0.561785</v>
      </c>
      <c r="G7" s="9" t="n">
        <v>396.48</v>
      </c>
      <c r="H7" s="9" t="n">
        <v>363.845</v>
      </c>
      <c r="I7" s="11" t="n">
        <f aca="false">(H7-G7)/G7</f>
        <v>-0.0823118442292171</v>
      </c>
      <c r="J7" s="9" t="n">
        <v>349.396</v>
      </c>
      <c r="K7" s="11" t="n">
        <f aca="false">(J7-H7)/H7</f>
        <v>-0.0397119652599321</v>
      </c>
      <c r="L7" s="11" t="n">
        <f aca="false">(J7-G7)/G7</f>
        <v>-0.118755044390638</v>
      </c>
      <c r="M7" s="12" t="n">
        <v>2267</v>
      </c>
      <c r="N7" s="10" t="n">
        <v>813</v>
      </c>
      <c r="O7" s="9" t="n">
        <v>293</v>
      </c>
      <c r="P7" s="9" t="n">
        <v>1112</v>
      </c>
      <c r="Q7" s="9" t="n">
        <v>49</v>
      </c>
      <c r="R7" s="9" t="n">
        <v>23.7752</v>
      </c>
      <c r="S7" s="9" t="n">
        <v>11</v>
      </c>
      <c r="T7" s="9" t="n">
        <v>3</v>
      </c>
      <c r="U7" s="9" t="n">
        <v>3</v>
      </c>
      <c r="V7" s="9" t="n">
        <v>3</v>
      </c>
      <c r="W7" s="9" t="n">
        <v>4</v>
      </c>
      <c r="X7" s="12" t="n">
        <f aca="false">M7*10</f>
        <v>22670</v>
      </c>
      <c r="Y7" s="9" t="n">
        <v>335.385</v>
      </c>
      <c r="Z7" s="11" t="n">
        <f aca="false">(Y7-J7)/J7</f>
        <v>-0.0401006308028713</v>
      </c>
      <c r="AA7" s="9" t="n">
        <v>247.419</v>
      </c>
    </row>
    <row r="8" customFormat="false" ht="12.8" hidden="false" customHeight="false" outlineLevel="0" collapsed="false">
      <c r="A8" s="9" t="n">
        <v>6</v>
      </c>
      <c r="B8" s="9" t="s">
        <v>29</v>
      </c>
      <c r="C8" s="9" t="n">
        <v>1</v>
      </c>
      <c r="D8" s="9" t="n">
        <v>21</v>
      </c>
      <c r="E8" s="9" t="n">
        <v>5</v>
      </c>
      <c r="F8" s="9" t="n">
        <v>0.747585</v>
      </c>
      <c r="G8" s="9" t="n">
        <v>335.714</v>
      </c>
      <c r="H8" s="9" t="n">
        <v>333.807</v>
      </c>
      <c r="I8" s="11" t="n">
        <f aca="false">(H8-G8)/G8</f>
        <v>-0.00568043036632366</v>
      </c>
      <c r="J8" s="9" t="n">
        <v>333.807</v>
      </c>
      <c r="K8" s="11" t="n">
        <f aca="false">(J8-H8)/H8</f>
        <v>0</v>
      </c>
      <c r="L8" s="11" t="n">
        <f aca="false">(J8-G8)/G8</f>
        <v>-0.00568043036632366</v>
      </c>
      <c r="M8" s="12" t="n">
        <v>2267</v>
      </c>
      <c r="N8" s="9" t="n">
        <v>586</v>
      </c>
      <c r="O8" s="9" t="n">
        <v>530</v>
      </c>
      <c r="P8" s="9" t="n">
        <v>1096</v>
      </c>
      <c r="Q8" s="9" t="n">
        <v>55</v>
      </c>
      <c r="R8" s="9" t="n">
        <v>22.1081</v>
      </c>
      <c r="S8" s="9" t="n">
        <v>0</v>
      </c>
      <c r="T8" s="9" t="n">
        <v>3</v>
      </c>
      <c r="U8" s="9" t="n">
        <v>3</v>
      </c>
      <c r="V8" s="9" t="n">
        <v>3</v>
      </c>
      <c r="W8" s="9" t="n">
        <v>0</v>
      </c>
      <c r="X8" s="12" t="n">
        <f aca="false">M8*10</f>
        <v>22670</v>
      </c>
      <c r="Y8" s="9" t="n">
        <v>333.807</v>
      </c>
      <c r="Z8" s="11" t="n">
        <f aca="false">(Y8-J8)/J8</f>
        <v>0</v>
      </c>
      <c r="AA8" s="9" t="n">
        <v>219.219</v>
      </c>
    </row>
    <row r="9" customFormat="false" ht="12.8" hidden="false" customHeight="false" outlineLevel="0" collapsed="false">
      <c r="A9" s="9" t="n">
        <v>7</v>
      </c>
      <c r="B9" s="9" t="s">
        <v>30</v>
      </c>
      <c r="C9" s="9" t="n">
        <v>1</v>
      </c>
      <c r="D9" s="9" t="n">
        <v>22</v>
      </c>
      <c r="E9" s="9" t="n">
        <v>2</v>
      </c>
      <c r="F9" s="9" t="n">
        <v>0.989185</v>
      </c>
      <c r="G9" s="9" t="n">
        <v>627.166</v>
      </c>
      <c r="H9" s="9" t="n">
        <v>596.803</v>
      </c>
      <c r="I9" s="11" t="n">
        <f aca="false">(H9-G9)/G9</f>
        <v>-0.048413019838448</v>
      </c>
      <c r="J9" s="9" t="n">
        <v>590.052</v>
      </c>
      <c r="K9" s="11" t="n">
        <f aca="false">(J9-H9)/H9</f>
        <v>-0.0113119404560634</v>
      </c>
      <c r="L9" s="11" t="n">
        <f aca="false">(J9-G9)/G9</f>
        <v>-0.0591773150968006</v>
      </c>
      <c r="M9" s="12" t="n">
        <f aca="false">1000000/(D9*D9)</f>
        <v>2066.11570247934</v>
      </c>
      <c r="N9" s="9" t="n">
        <v>527</v>
      </c>
      <c r="O9" s="9" t="n">
        <v>489</v>
      </c>
      <c r="P9" s="9" t="n">
        <v>969</v>
      </c>
      <c r="Q9" s="9" t="n">
        <v>81</v>
      </c>
      <c r="R9" s="9" t="n">
        <v>23.6403</v>
      </c>
      <c r="S9" s="9" t="n">
        <v>11</v>
      </c>
      <c r="T9" s="9" t="n">
        <v>3</v>
      </c>
      <c r="U9" s="9" t="n">
        <v>3</v>
      </c>
      <c r="V9" s="9" t="n">
        <v>3</v>
      </c>
      <c r="W9" s="9" t="n">
        <v>3</v>
      </c>
      <c r="X9" s="12" t="n">
        <f aca="false">M9*10</f>
        <v>20661.1570247934</v>
      </c>
      <c r="Y9" s="9" t="n">
        <v>590.052</v>
      </c>
      <c r="Z9" s="11" t="n">
        <f aca="false">(Y9-J9)/J9</f>
        <v>0</v>
      </c>
      <c r="AA9" s="9" t="n">
        <v>251.638</v>
      </c>
    </row>
    <row r="10" customFormat="false" ht="12.8" hidden="false" customHeight="false" outlineLevel="0" collapsed="false">
      <c r="A10" s="9" t="n">
        <v>8</v>
      </c>
      <c r="B10" s="9" t="s">
        <v>31</v>
      </c>
      <c r="C10" s="9" t="n">
        <v>1</v>
      </c>
      <c r="D10" s="9" t="n">
        <v>22</v>
      </c>
      <c r="E10" s="9" t="n">
        <v>5</v>
      </c>
      <c r="F10" s="9" t="n">
        <v>0.999746</v>
      </c>
      <c r="G10" s="9" t="n">
        <v>628.995</v>
      </c>
      <c r="H10" s="9" t="n">
        <v>600.893</v>
      </c>
      <c r="I10" s="11" t="n">
        <f aca="false">(H10-G10)/G10</f>
        <v>-0.0446776206488128</v>
      </c>
      <c r="J10" s="9" t="n">
        <v>600.892</v>
      </c>
      <c r="K10" s="11" t="n">
        <f aca="false">(J10-H10)/H10</f>
        <v>-1.66418979747867E-006</v>
      </c>
      <c r="L10" s="11" t="n">
        <f aca="false">(J10-G10)/G10</f>
        <v>-0.0446792104865698</v>
      </c>
      <c r="M10" s="12" t="n">
        <f aca="false">1000000/(D10*D10)</f>
        <v>2066.11570247934</v>
      </c>
      <c r="N10" s="9" t="n">
        <v>533</v>
      </c>
      <c r="O10" s="9" t="n">
        <v>517</v>
      </c>
      <c r="P10" s="9" t="n">
        <v>1014</v>
      </c>
      <c r="Q10" s="9" t="n">
        <v>2</v>
      </c>
      <c r="R10" s="9" t="n">
        <v>22.9892</v>
      </c>
      <c r="S10" s="9" t="n">
        <v>2</v>
      </c>
      <c r="T10" s="9" t="n">
        <v>3</v>
      </c>
      <c r="U10" s="9" t="n">
        <v>3</v>
      </c>
      <c r="V10" s="9" t="n">
        <v>3</v>
      </c>
      <c r="W10" s="9" t="n">
        <v>0</v>
      </c>
      <c r="X10" s="12" t="n">
        <f aca="false">M10*10</f>
        <v>20661.1570247934</v>
      </c>
      <c r="Y10" s="9" t="n">
        <v>600.874</v>
      </c>
      <c r="Z10" s="11" t="n">
        <f aca="false">(Y10-J10)/J10</f>
        <v>-2.99554662069542E-005</v>
      </c>
      <c r="AA10" s="9" t="n">
        <v>230.098</v>
      </c>
    </row>
    <row r="11" customFormat="false" ht="12.8" hidden="false" customHeight="false" outlineLevel="0" collapsed="false">
      <c r="A11" s="9" t="n">
        <v>9</v>
      </c>
      <c r="B11" s="9" t="s">
        <v>32</v>
      </c>
      <c r="C11" s="9" t="n">
        <v>1</v>
      </c>
      <c r="D11" s="9" t="n">
        <v>25</v>
      </c>
      <c r="E11" s="9" t="n">
        <v>2</v>
      </c>
      <c r="F11" s="9" t="n">
        <v>0.530341</v>
      </c>
      <c r="G11" s="9" t="n">
        <v>449.492</v>
      </c>
      <c r="H11" s="9" t="n">
        <v>433.023</v>
      </c>
      <c r="I11" s="11" t="n">
        <f aca="false">(H11-G11)/G11</f>
        <v>-0.0366391392950264</v>
      </c>
      <c r="J11" s="9" t="n">
        <v>433.023</v>
      </c>
      <c r="K11" s="11" t="n">
        <f aca="false">(J11-H11)/H11</f>
        <v>0</v>
      </c>
      <c r="L11" s="11" t="n">
        <f aca="false">(J11-G11)/G11</f>
        <v>-0.0366391392950264</v>
      </c>
      <c r="M11" s="12" t="n">
        <f aca="false">1000000/(D11*D11)</f>
        <v>1600</v>
      </c>
      <c r="N11" s="9" t="n">
        <v>578</v>
      </c>
      <c r="O11" s="9" t="n">
        <v>221</v>
      </c>
      <c r="P11" s="9" t="n">
        <v>731</v>
      </c>
      <c r="Q11" s="9" t="n">
        <v>70</v>
      </c>
      <c r="R11" s="9" t="n">
        <v>28.6909</v>
      </c>
      <c r="S11" s="9" t="n">
        <v>8</v>
      </c>
      <c r="T11" s="9" t="n">
        <v>3</v>
      </c>
      <c r="U11" s="9" t="n">
        <v>3</v>
      </c>
      <c r="V11" s="9" t="n">
        <v>3</v>
      </c>
      <c r="W11" s="9" t="n">
        <v>0</v>
      </c>
      <c r="X11" s="12" t="n">
        <f aca="false">M11*10</f>
        <v>16000</v>
      </c>
      <c r="Y11" s="9" t="n">
        <v>424.622</v>
      </c>
      <c r="Z11" s="11" t="n">
        <f aca="false">(Y11-J11)/J11</f>
        <v>-0.0194008170466696</v>
      </c>
      <c r="AA11" s="9" t="n">
        <v>289.038</v>
      </c>
    </row>
    <row r="12" customFormat="false" ht="12.8" hidden="false" customHeight="false" outlineLevel="0" collapsed="false">
      <c r="A12" s="9" t="n">
        <v>10</v>
      </c>
      <c r="B12" s="9" t="s">
        <v>33</v>
      </c>
      <c r="C12" s="9" t="n">
        <v>1</v>
      </c>
      <c r="D12" s="9" t="n">
        <v>29</v>
      </c>
      <c r="E12" s="9" t="n">
        <v>5</v>
      </c>
      <c r="F12" s="9" t="n">
        <v>0.906092</v>
      </c>
      <c r="G12" s="9" t="n">
        <v>635.88</v>
      </c>
      <c r="H12" s="9" t="n">
        <v>593.571</v>
      </c>
      <c r="I12" s="11" t="n">
        <f aca="false">(H12-G12)/G12</f>
        <v>-0.0665361388941309</v>
      </c>
      <c r="J12" s="9" t="n">
        <v>590.449</v>
      </c>
      <c r="K12" s="11" t="n">
        <f aca="false">(J12-H12)/H12</f>
        <v>-0.00525969092155794</v>
      </c>
      <c r="L12" s="11" t="n">
        <f aca="false">(J12-G12)/G12</f>
        <v>-0.0714458702899919</v>
      </c>
      <c r="M12" s="12" t="n">
        <f aca="false">1000000/(D12*D12)</f>
        <v>1189.06064209275</v>
      </c>
      <c r="N12" s="9" t="n">
        <v>274</v>
      </c>
      <c r="O12" s="9" t="n">
        <v>326</v>
      </c>
      <c r="P12" s="9" t="n">
        <v>555</v>
      </c>
      <c r="Q12" s="9" t="n">
        <v>34</v>
      </c>
      <c r="R12" s="9" t="n">
        <v>31.8466</v>
      </c>
      <c r="S12" s="9" t="n">
        <v>4</v>
      </c>
      <c r="T12" s="9" t="n">
        <v>3</v>
      </c>
      <c r="U12" s="9" t="n">
        <v>3</v>
      </c>
      <c r="V12" s="9" t="n">
        <v>3</v>
      </c>
      <c r="W12" s="9" t="n">
        <v>0</v>
      </c>
      <c r="X12" s="12" t="n">
        <f aca="false">M12*10</f>
        <v>11890.6064209275</v>
      </c>
      <c r="Y12" s="9" t="n">
        <v>580.25</v>
      </c>
      <c r="Z12" s="11" t="n">
        <f aca="false">(Y12-J12)/J12</f>
        <v>-0.0172732954073933</v>
      </c>
      <c r="AA12" s="9" t="n">
        <v>314</v>
      </c>
    </row>
    <row r="13" customFormat="false" ht="12.8" hidden="false" customHeight="false" outlineLevel="0" collapsed="false">
      <c r="A13" s="9" t="n">
        <v>11</v>
      </c>
      <c r="B13" s="9" t="s">
        <v>34</v>
      </c>
      <c r="C13" s="9" t="n">
        <v>1</v>
      </c>
      <c r="D13" s="9" t="n">
        <v>30</v>
      </c>
      <c r="E13" s="9" t="n">
        <v>2</v>
      </c>
      <c r="F13" s="9" t="n">
        <v>0.506725</v>
      </c>
      <c r="G13" s="9" t="n">
        <v>443.288</v>
      </c>
      <c r="H13" s="9" t="n">
        <v>416.435</v>
      </c>
      <c r="I13" s="11" t="n">
        <f aca="false">(H13-G13)/G13</f>
        <v>-0.0605768710183899</v>
      </c>
      <c r="J13" s="9" t="n">
        <v>258.1</v>
      </c>
      <c r="K13" s="11" t="n">
        <f aca="false">(J13-H13)/H13</f>
        <v>-0.380215399762268</v>
      </c>
      <c r="L13" s="11" t="n">
        <f aca="false">(J13-G13)/G13</f>
        <v>-0.417760011550053</v>
      </c>
      <c r="M13" s="12" t="n">
        <f aca="false">1000000/(D13*D13)</f>
        <v>1111.11111111111</v>
      </c>
      <c r="N13" s="9" t="n">
        <v>459</v>
      </c>
      <c r="O13" s="9" t="n">
        <v>99</v>
      </c>
      <c r="P13" s="9" t="n">
        <v>470</v>
      </c>
      <c r="Q13" s="9" t="n">
        <v>83</v>
      </c>
      <c r="R13" s="9" t="n">
        <v>33.8849</v>
      </c>
      <c r="S13" s="9" t="n">
        <v>14</v>
      </c>
      <c r="T13" s="9" t="n">
        <v>3</v>
      </c>
      <c r="U13" s="9" t="n">
        <v>3</v>
      </c>
      <c r="V13" s="9" t="n">
        <v>3</v>
      </c>
      <c r="W13" s="9" t="n">
        <v>1</v>
      </c>
      <c r="X13" s="12" t="n">
        <f aca="false">M13*10</f>
        <v>11111.1111111111</v>
      </c>
      <c r="Y13" s="9" t="n">
        <v>372.687</v>
      </c>
      <c r="Z13" s="11" t="n">
        <f aca="false">(Y13-J13)/J13</f>
        <v>0.443963580007749</v>
      </c>
      <c r="AA13" s="9" t="n">
        <v>355.954</v>
      </c>
    </row>
    <row r="14" customFormat="false" ht="12.8" hidden="false" customHeight="false" outlineLevel="0" collapsed="false">
      <c r="A14" s="9" t="n">
        <v>12</v>
      </c>
      <c r="B14" s="9" t="s">
        <v>35</v>
      </c>
      <c r="C14" s="9" t="n">
        <v>1</v>
      </c>
      <c r="D14" s="9" t="n">
        <v>32</v>
      </c>
      <c r="E14" s="9" t="n">
        <v>5</v>
      </c>
      <c r="F14" s="9" t="n">
        <v>3.19762</v>
      </c>
      <c r="G14" s="9" t="n">
        <v>2254.7</v>
      </c>
      <c r="H14" s="9" t="n">
        <v>2188.77</v>
      </c>
      <c r="I14" s="11" t="n">
        <f aca="false">(H14-G14)/G14</f>
        <v>-0.0292411407282565</v>
      </c>
      <c r="J14" s="9" t="n">
        <v>2135.3</v>
      </c>
      <c r="K14" s="11" t="n">
        <f aca="false">(J14-H14)/H14</f>
        <v>-0.0244292456493829</v>
      </c>
      <c r="L14" s="11" t="n">
        <f aca="false">(J14-G14)/G14</f>
        <v>-0.0529560473677206</v>
      </c>
      <c r="M14" s="12" t="n">
        <v>976</v>
      </c>
      <c r="N14" s="9" t="n">
        <v>278</v>
      </c>
      <c r="O14" s="9" t="n">
        <v>209</v>
      </c>
      <c r="P14" s="9" t="n">
        <v>478</v>
      </c>
      <c r="Q14" s="9" t="n">
        <v>11</v>
      </c>
      <c r="R14" s="9" t="n">
        <v>34.9783</v>
      </c>
      <c r="S14" s="9" t="n">
        <v>16</v>
      </c>
      <c r="T14" s="9" t="n">
        <v>3</v>
      </c>
      <c r="U14" s="9" t="n">
        <v>3</v>
      </c>
      <c r="V14" s="9" t="n">
        <v>3</v>
      </c>
      <c r="W14" s="9" t="n">
        <v>1</v>
      </c>
      <c r="X14" s="12" t="n">
        <f aca="false">M14*10</f>
        <v>9760</v>
      </c>
      <c r="Y14" s="9" t="n">
        <v>2127.28</v>
      </c>
      <c r="Z14" s="11" t="n">
        <f aca="false">(Y14-J14)/J14</f>
        <v>-0.00375591251814732</v>
      </c>
      <c r="AA14" s="9" t="n">
        <v>352.601</v>
      </c>
    </row>
    <row r="15" customFormat="false" ht="12.8" hidden="false" customHeight="false" outlineLevel="0" collapsed="false">
      <c r="A15" s="9" t="n">
        <v>13</v>
      </c>
      <c r="B15" s="9" t="s">
        <v>36</v>
      </c>
      <c r="C15" s="9" t="n">
        <v>1</v>
      </c>
      <c r="D15" s="9" t="n">
        <v>32</v>
      </c>
      <c r="E15" s="9" t="n">
        <v>2</v>
      </c>
      <c r="F15" s="9" t="n">
        <v>0.58816</v>
      </c>
      <c r="G15" s="9" t="n">
        <v>1092.42</v>
      </c>
      <c r="H15" s="9" t="n">
        <v>1027.07</v>
      </c>
      <c r="I15" s="11" t="n">
        <f aca="false">(H15-G15)/G15</f>
        <v>-0.0598213141465738</v>
      </c>
      <c r="J15" s="9" t="n">
        <v>1009.95</v>
      </c>
      <c r="K15" s="11" t="n">
        <f aca="false">(J15-H15)/H15</f>
        <v>-0.0166687762275209</v>
      </c>
      <c r="L15" s="11" t="n">
        <f aca="false">(J15-G15)/G15</f>
        <v>-0.0754929422749492</v>
      </c>
      <c r="M15" s="12" t="n">
        <v>976</v>
      </c>
      <c r="N15" s="9" t="n">
        <v>335</v>
      </c>
      <c r="O15" s="9" t="n">
        <v>140</v>
      </c>
      <c r="P15" s="9" t="n">
        <v>489</v>
      </c>
      <c r="Q15" s="9" t="n">
        <v>12</v>
      </c>
      <c r="R15" s="9" t="n">
        <v>37.4022</v>
      </c>
      <c r="S15" s="9" t="n">
        <v>13</v>
      </c>
      <c r="T15" s="9" t="n">
        <v>3</v>
      </c>
      <c r="U15" s="9" t="n">
        <v>3</v>
      </c>
      <c r="V15" s="9" t="n">
        <v>3</v>
      </c>
      <c r="W15" s="9" t="n">
        <v>2</v>
      </c>
      <c r="X15" s="12" t="n">
        <f aca="false">M15*10</f>
        <v>9760</v>
      </c>
      <c r="Y15" s="13" t="s">
        <v>37</v>
      </c>
      <c r="Z15" s="13" t="s">
        <v>37</v>
      </c>
      <c r="AA15" s="13" t="s">
        <v>37</v>
      </c>
    </row>
    <row r="16" customFormat="false" ht="12.8" hidden="false" customHeight="false" outlineLevel="0" collapsed="false">
      <c r="A16" s="9" t="n">
        <v>14</v>
      </c>
      <c r="B16" s="9" t="s">
        <v>38</v>
      </c>
      <c r="C16" s="9" t="n">
        <v>1</v>
      </c>
      <c r="D16" s="9" t="n">
        <v>32</v>
      </c>
      <c r="E16" s="9" t="n">
        <v>5</v>
      </c>
      <c r="F16" s="10" t="n">
        <v>0.618347</v>
      </c>
      <c r="G16" s="9" t="n">
        <v>1028.52</v>
      </c>
      <c r="H16" s="9" t="n">
        <v>1000.89</v>
      </c>
      <c r="I16" s="11" t="n">
        <f aca="false">(H16-G16)/G16</f>
        <v>-0.0268638431921596</v>
      </c>
      <c r="J16" s="9" t="n">
        <v>991.562</v>
      </c>
      <c r="K16" s="11" t="n">
        <f aca="false">(J16-H16)/H16</f>
        <v>-0.00931970546213867</v>
      </c>
      <c r="L16" s="11" t="n">
        <f aca="false">(J16-G16)/G16</f>
        <v>-0.0359331855481663</v>
      </c>
      <c r="M16" s="12" t="n">
        <v>976</v>
      </c>
      <c r="N16" s="9" t="n">
        <v>78</v>
      </c>
      <c r="O16" s="9" t="n">
        <v>398</v>
      </c>
      <c r="P16" s="9" t="n">
        <v>478</v>
      </c>
      <c r="Q16" s="9" t="n">
        <v>22</v>
      </c>
      <c r="R16" s="9" t="n">
        <v>36.8867</v>
      </c>
      <c r="S16" s="9" t="n">
        <v>3</v>
      </c>
      <c r="T16" s="9" t="n">
        <v>3</v>
      </c>
      <c r="U16" s="9" t="n">
        <v>3</v>
      </c>
      <c r="V16" s="9" t="n">
        <v>3</v>
      </c>
      <c r="W16" s="9" t="n">
        <v>0</v>
      </c>
      <c r="X16" s="12" t="n">
        <f aca="false">M16*10</f>
        <v>9760</v>
      </c>
      <c r="Y16" s="13" t="s">
        <v>37</v>
      </c>
      <c r="Z16" s="13" t="s">
        <v>37</v>
      </c>
      <c r="AA16" s="13" t="s">
        <v>37</v>
      </c>
    </row>
    <row r="17" customFormat="false" ht="12.8" hidden="false" customHeight="false" outlineLevel="0" collapsed="false">
      <c r="A17" s="9" t="n">
        <v>15</v>
      </c>
      <c r="B17" s="9" t="s">
        <v>39</v>
      </c>
      <c r="C17" s="9" t="n">
        <v>1</v>
      </c>
      <c r="D17" s="9" t="n">
        <v>35</v>
      </c>
      <c r="E17" s="9" t="n">
        <v>2</v>
      </c>
      <c r="F17" s="9" t="n">
        <v>0.62868</v>
      </c>
      <c r="G17" s="9" t="n">
        <v>452.733</v>
      </c>
      <c r="H17" s="9" t="n">
        <v>432.498</v>
      </c>
      <c r="I17" s="11" t="n">
        <f aca="false">(H17-G17)/G17</f>
        <v>-0.0446952177111013</v>
      </c>
      <c r="J17" s="9" t="n">
        <v>413.234</v>
      </c>
      <c r="K17" s="11" t="n">
        <f aca="false">(J17-H17)/H17</f>
        <v>-0.0445412464335095</v>
      </c>
      <c r="L17" s="11" t="n">
        <f aca="false">(J17-G17)/G17</f>
        <v>-0.0872456834381413</v>
      </c>
      <c r="M17" s="12" t="n">
        <f aca="false">1000000/(D17*D17)</f>
        <v>816.326530612245</v>
      </c>
      <c r="N17" s="9" t="n">
        <v>270</v>
      </c>
      <c r="O17" s="9" t="n">
        <v>157</v>
      </c>
      <c r="P17" s="9" t="n">
        <v>370</v>
      </c>
      <c r="Q17" s="9" t="n">
        <v>19</v>
      </c>
      <c r="R17" s="9" t="n">
        <v>37.4965</v>
      </c>
      <c r="S17" s="9" t="n">
        <v>13</v>
      </c>
      <c r="T17" s="9" t="n">
        <v>3</v>
      </c>
      <c r="U17" s="9" t="n">
        <v>3</v>
      </c>
      <c r="V17" s="9" t="n">
        <v>3</v>
      </c>
      <c r="W17" s="9" t="n">
        <v>0</v>
      </c>
      <c r="X17" s="12" t="n">
        <f aca="false">M17*10</f>
        <v>8163.26530612245</v>
      </c>
      <c r="Y17" s="13" t="s">
        <v>37</v>
      </c>
      <c r="Z17" s="13" t="s">
        <v>37</v>
      </c>
      <c r="AA17" s="13" t="s">
        <v>37</v>
      </c>
    </row>
    <row r="18" customFormat="false" ht="12.8" hidden="false" customHeight="false" outlineLevel="0" collapsed="false">
      <c r="A18" s="9" t="n">
        <v>16</v>
      </c>
      <c r="B18" s="9" t="s">
        <v>40</v>
      </c>
      <c r="C18" s="9" t="n">
        <v>1</v>
      </c>
      <c r="D18" s="9" t="n">
        <v>40</v>
      </c>
      <c r="E18" s="9" t="n">
        <v>5</v>
      </c>
      <c r="F18" s="9" t="n">
        <v>0.573641</v>
      </c>
      <c r="G18" s="9" t="n">
        <v>540.638</v>
      </c>
      <c r="H18" s="9" t="n">
        <v>518.634</v>
      </c>
      <c r="I18" s="11" t="n">
        <f aca="false">(H18-G18)/G18</f>
        <v>-0.0407000617788613</v>
      </c>
      <c r="J18" s="9" t="n">
        <v>498.246</v>
      </c>
      <c r="K18" s="11" t="n">
        <f aca="false">(J18-H18)/H18</f>
        <v>-0.0393109591735213</v>
      </c>
      <c r="L18" s="11" t="n">
        <f aca="false">(J18-G18)/G18</f>
        <v>-0.078411062485434</v>
      </c>
      <c r="M18" s="12" t="n">
        <f aca="false">1000000/(D18*D18)</f>
        <v>625</v>
      </c>
      <c r="N18" s="12" t="n">
        <v>219</v>
      </c>
      <c r="O18" s="9" t="n">
        <v>72</v>
      </c>
      <c r="P18" s="9" t="n">
        <v>310</v>
      </c>
      <c r="Q18" s="9" t="n">
        <v>24</v>
      </c>
      <c r="R18" s="9" t="n">
        <v>47.4371</v>
      </c>
      <c r="S18" s="9" t="n">
        <v>5</v>
      </c>
      <c r="T18" s="9" t="n">
        <v>3</v>
      </c>
      <c r="U18" s="9" t="n">
        <v>3</v>
      </c>
      <c r="V18" s="9" t="n">
        <v>3</v>
      </c>
      <c r="W18" s="9" t="n">
        <v>0</v>
      </c>
      <c r="X18" s="12" t="n">
        <f aca="false">M18*10</f>
        <v>6250</v>
      </c>
      <c r="Y18" s="13" t="s">
        <v>37</v>
      </c>
      <c r="Z18" s="13" t="s">
        <v>37</v>
      </c>
      <c r="AA18" s="13" t="s">
        <v>37</v>
      </c>
    </row>
    <row r="19" customFormat="false" ht="12.8" hidden="false" customHeight="false" outlineLevel="0" collapsed="false">
      <c r="A19" s="9" t="n">
        <v>17</v>
      </c>
      <c r="B19" s="9" t="s">
        <v>41</v>
      </c>
      <c r="C19" s="9" t="n">
        <v>1</v>
      </c>
      <c r="D19" s="9" t="n">
        <v>44</v>
      </c>
      <c r="E19" s="9" t="n">
        <v>2</v>
      </c>
      <c r="F19" s="9" t="n">
        <v>0.887064</v>
      </c>
      <c r="G19" s="9" t="n">
        <v>1011.55</v>
      </c>
      <c r="H19" s="9" t="n">
        <v>984.074</v>
      </c>
      <c r="I19" s="11" t="n">
        <f aca="false">(H19-G19)/G19</f>
        <v>-0.0271622757154861</v>
      </c>
      <c r="J19" s="9" t="n">
        <v>946.513</v>
      </c>
      <c r="K19" s="11" t="n">
        <f aca="false">(J19-H19)/H19</f>
        <v>-0.0381688775437619</v>
      </c>
      <c r="L19" s="11" t="n">
        <f aca="false">(J19-G19)/G19</f>
        <v>-0.0642943996836537</v>
      </c>
      <c r="M19" s="12" t="n">
        <v>516</v>
      </c>
      <c r="N19" s="9" t="n">
        <v>170</v>
      </c>
      <c r="O19" s="9" t="n">
        <v>104</v>
      </c>
      <c r="P19" s="9" t="n">
        <v>235</v>
      </c>
      <c r="Q19" s="9" t="n">
        <v>7</v>
      </c>
      <c r="R19" s="9" t="n">
        <v>48.804</v>
      </c>
      <c r="S19" s="9" t="n">
        <v>10</v>
      </c>
      <c r="T19" s="9" t="n">
        <v>3</v>
      </c>
      <c r="U19" s="9" t="n">
        <v>3</v>
      </c>
      <c r="V19" s="9" t="n">
        <v>3</v>
      </c>
      <c r="W19" s="9" t="n">
        <v>0</v>
      </c>
      <c r="X19" s="12" t="n">
        <f aca="false">M19*10</f>
        <v>5160</v>
      </c>
      <c r="Y19" s="13" t="s">
        <v>37</v>
      </c>
      <c r="Z19" s="13" t="s">
        <v>37</v>
      </c>
      <c r="AA19" s="13" t="s">
        <v>37</v>
      </c>
    </row>
    <row r="20" customFormat="false" ht="12.8" hidden="false" customHeight="false" outlineLevel="0" collapsed="false">
      <c r="A20" s="9" t="n">
        <v>18</v>
      </c>
      <c r="B20" s="9" t="s">
        <v>42</v>
      </c>
      <c r="C20" s="9" t="n">
        <v>1</v>
      </c>
      <c r="D20" s="9" t="n">
        <v>50</v>
      </c>
      <c r="E20" s="9" t="n">
        <v>5</v>
      </c>
      <c r="F20" s="9" t="n">
        <v>0.597996</v>
      </c>
      <c r="G20" s="9" t="n">
        <v>644.174</v>
      </c>
      <c r="H20" s="9" t="n">
        <v>626.078</v>
      </c>
      <c r="I20" s="11" t="n">
        <f aca="false">(H20-G20)/G20</f>
        <v>-0.0280917888644993</v>
      </c>
      <c r="J20" s="9" t="n">
        <v>616.962</v>
      </c>
      <c r="K20" s="11" t="n">
        <f aca="false">(J20-H20)/H20</f>
        <v>-0.0145604860736202</v>
      </c>
      <c r="L20" s="11" t="n">
        <f aca="false">(J20-G20)/G20</f>
        <v>-0.0422432448375749</v>
      </c>
      <c r="M20" s="12" t="n">
        <f aca="false">1000000/(D20*D20)</f>
        <v>400</v>
      </c>
      <c r="N20" s="9" t="n">
        <v>121</v>
      </c>
      <c r="O20" s="9" t="n">
        <v>87</v>
      </c>
      <c r="P20" s="9" t="n">
        <v>165</v>
      </c>
      <c r="Q20" s="9" t="n">
        <v>27</v>
      </c>
      <c r="R20" s="9" t="n">
        <v>55.6393</v>
      </c>
      <c r="S20" s="9" t="n">
        <v>2</v>
      </c>
      <c r="T20" s="9" t="n">
        <v>3</v>
      </c>
      <c r="U20" s="9" t="n">
        <v>3</v>
      </c>
      <c r="V20" s="9" t="n">
        <v>3</v>
      </c>
      <c r="W20" s="9" t="n">
        <v>0</v>
      </c>
      <c r="X20" s="12" t="n">
        <f aca="false">M20*10</f>
        <v>4000</v>
      </c>
      <c r="Y20" s="13" t="s">
        <v>37</v>
      </c>
      <c r="Z20" s="13" t="s">
        <v>37</v>
      </c>
      <c r="AA20" s="13" t="s">
        <v>37</v>
      </c>
    </row>
    <row r="21" customFormat="false" ht="12.8" hidden="false" customHeight="false" outlineLevel="0" collapsed="false">
      <c r="A21" s="9" t="n">
        <v>19</v>
      </c>
      <c r="B21" s="9" t="s">
        <v>43</v>
      </c>
      <c r="C21" s="9" t="n">
        <v>1</v>
      </c>
      <c r="D21" s="9" t="n">
        <v>71</v>
      </c>
      <c r="E21" s="9" t="n">
        <v>2</v>
      </c>
      <c r="F21" s="9" t="n">
        <v>0.286026</v>
      </c>
      <c r="G21" s="9" t="n">
        <v>462.417</v>
      </c>
      <c r="H21" s="9" t="n">
        <v>452.465</v>
      </c>
      <c r="I21" s="11" t="n">
        <f aca="false">(H21-G21)/G21</f>
        <v>-0.0215217001105063</v>
      </c>
      <c r="J21" s="9" t="n">
        <v>446.754</v>
      </c>
      <c r="K21" s="11" t="n">
        <f aca="false">(J21-H21)/H21</f>
        <v>-0.0126219707601692</v>
      </c>
      <c r="L21" s="11" t="n">
        <f aca="false">(J21-G21)/G21</f>
        <v>-0.0338720246011716</v>
      </c>
      <c r="M21" s="12" t="n">
        <f aca="false">1000000/(D21*D21)</f>
        <v>198.373338623289</v>
      </c>
      <c r="N21" s="9" t="n">
        <v>24</v>
      </c>
      <c r="O21" s="9" t="n">
        <v>69</v>
      </c>
      <c r="P21" s="9" t="n">
        <v>100</v>
      </c>
      <c r="Q21" s="9" t="n">
        <v>5</v>
      </c>
      <c r="R21" s="9" t="n">
        <v>94.8754</v>
      </c>
      <c r="S21" s="9" t="n">
        <v>4</v>
      </c>
      <c r="T21" s="9" t="n">
        <v>3</v>
      </c>
      <c r="U21" s="9" t="n">
        <v>3</v>
      </c>
      <c r="V21" s="9" t="n">
        <v>3</v>
      </c>
      <c r="W21" s="9" t="n">
        <v>0</v>
      </c>
      <c r="X21" s="12" t="n">
        <f aca="false">M21*10</f>
        <v>1983.73338623289</v>
      </c>
      <c r="Y21" s="13" t="s">
        <v>37</v>
      </c>
      <c r="Z21" s="13" t="s">
        <v>37</v>
      </c>
      <c r="AA21" s="13" t="s">
        <v>37</v>
      </c>
    </row>
    <row r="22" customFormat="false" ht="12.8" hidden="false" customHeight="false" outlineLevel="0" collapsed="false">
      <c r="A22" s="9" t="n">
        <v>20</v>
      </c>
      <c r="B22" s="9" t="s">
        <v>44</v>
      </c>
      <c r="C22" s="9" t="n">
        <v>1</v>
      </c>
      <c r="D22" s="9" t="n">
        <v>75</v>
      </c>
      <c r="E22" s="9" t="n">
        <v>5</v>
      </c>
      <c r="F22" s="9" t="n">
        <v>0.608014</v>
      </c>
      <c r="G22" s="9" t="n">
        <v>889.228</v>
      </c>
      <c r="H22" s="9" t="n">
        <v>856.823</v>
      </c>
      <c r="I22" s="11" t="n">
        <f aca="false">(H22-G22)/G22</f>
        <v>-0.0364417224828728</v>
      </c>
      <c r="J22" s="9" t="n">
        <v>854.953</v>
      </c>
      <c r="K22" s="11" t="n">
        <f aca="false">(J22-H22)/H22</f>
        <v>-0.00218248109586228</v>
      </c>
      <c r="L22" s="11" t="n">
        <f aca="false">(J22-G22)/G22</f>
        <v>-0.0385446702083155</v>
      </c>
      <c r="M22" s="12" t="n">
        <v>177</v>
      </c>
      <c r="N22" s="9" t="n">
        <v>58</v>
      </c>
      <c r="O22" s="9" t="n">
        <v>34</v>
      </c>
      <c r="P22" s="9" t="n">
        <v>45</v>
      </c>
      <c r="Q22" s="9" t="n">
        <v>40</v>
      </c>
      <c r="R22" s="9" t="n">
        <v>90.217</v>
      </c>
      <c r="S22" s="9" t="n">
        <v>2</v>
      </c>
      <c r="T22" s="9" t="n">
        <v>3</v>
      </c>
      <c r="U22" s="9" t="n">
        <v>3</v>
      </c>
      <c r="V22" s="9" t="n">
        <v>3</v>
      </c>
      <c r="W22" s="9" t="n">
        <v>0</v>
      </c>
      <c r="X22" s="12" t="n">
        <f aca="false">M22*10</f>
        <v>1770</v>
      </c>
      <c r="Y22" s="13" t="s">
        <v>37</v>
      </c>
      <c r="Z22" s="13" t="s">
        <v>37</v>
      </c>
      <c r="AA22" s="13" t="s">
        <v>37</v>
      </c>
    </row>
    <row r="23" customFormat="false" ht="12.8" hidden="false" customHeight="false" outlineLevel="0" collapsed="false">
      <c r="A23" s="9" t="n">
        <v>21</v>
      </c>
      <c r="B23" s="9" t="s">
        <v>45</v>
      </c>
      <c r="C23" s="9" t="n">
        <v>1</v>
      </c>
      <c r="D23" s="9" t="n">
        <v>75</v>
      </c>
      <c r="E23" s="9" t="n">
        <v>2</v>
      </c>
      <c r="F23" s="9" t="n">
        <v>0.561503</v>
      </c>
      <c r="G23" s="9" t="n">
        <v>960.499</v>
      </c>
      <c r="H23" s="9" t="n">
        <v>762.668</v>
      </c>
      <c r="I23" s="11" t="n">
        <f aca="false">(H23-G23)/G23</f>
        <v>-0.205966898455907</v>
      </c>
      <c r="J23" s="9" t="n">
        <v>737.462</v>
      </c>
      <c r="K23" s="11" t="n">
        <f aca="false">(J23-H23)/H23</f>
        <v>-0.0330497673955116</v>
      </c>
      <c r="L23" s="11" t="n">
        <f aca="false">(J23-G23)/G23</f>
        <v>-0.232209507766276</v>
      </c>
      <c r="M23" s="12" t="n">
        <v>177</v>
      </c>
      <c r="N23" s="9" t="n">
        <v>72</v>
      </c>
      <c r="O23" s="9" t="n">
        <v>8</v>
      </c>
      <c r="P23" s="9" t="n">
        <v>77</v>
      </c>
      <c r="Q23" s="9" t="n">
        <v>20</v>
      </c>
      <c r="R23" s="9" t="n">
        <v>102.487</v>
      </c>
      <c r="S23" s="9" t="n">
        <v>28</v>
      </c>
      <c r="T23" s="9" t="n">
        <v>3</v>
      </c>
      <c r="U23" s="9" t="n">
        <v>3</v>
      </c>
      <c r="V23" s="9" t="n">
        <v>3</v>
      </c>
      <c r="W23" s="9" t="n">
        <v>0</v>
      </c>
      <c r="X23" s="12" t="n">
        <f aca="false">M23*10</f>
        <v>1770</v>
      </c>
      <c r="Y23" s="13" t="s">
        <v>37</v>
      </c>
      <c r="Z23" s="13" t="s">
        <v>37</v>
      </c>
      <c r="AA23" s="13" t="s">
        <v>37</v>
      </c>
    </row>
    <row r="24" customFormat="false" ht="12.8" hidden="false" customHeight="false" outlineLevel="0" collapsed="false">
      <c r="A24" s="9" t="n">
        <v>22</v>
      </c>
      <c r="B24" s="9" t="s">
        <v>46</v>
      </c>
      <c r="C24" s="9" t="n">
        <v>1</v>
      </c>
      <c r="D24" s="9" t="n">
        <v>75</v>
      </c>
      <c r="E24" s="9" t="n">
        <v>5</v>
      </c>
      <c r="F24" s="9" t="n">
        <v>0.58789</v>
      </c>
      <c r="G24" s="9" t="n">
        <v>938.048</v>
      </c>
      <c r="H24" s="9" t="n">
        <v>896.832</v>
      </c>
      <c r="I24" s="11" t="n">
        <f aca="false">(H24-G24)/G24</f>
        <v>-0.0439380500784608</v>
      </c>
      <c r="J24" s="9" t="n">
        <v>882.027</v>
      </c>
      <c r="K24" s="11" t="n">
        <f aca="false">(J24-H24)/H24</f>
        <v>-0.016508108542068</v>
      </c>
      <c r="L24" s="11" t="n">
        <f aca="false">(J24-G24)/G24</f>
        <v>-0.0597208245207068</v>
      </c>
      <c r="M24" s="12" t="n">
        <v>177</v>
      </c>
      <c r="N24" s="9" t="n">
        <v>67</v>
      </c>
      <c r="O24" s="9" t="n">
        <v>21</v>
      </c>
      <c r="P24" s="9" t="n">
        <v>70</v>
      </c>
      <c r="Q24" s="9" t="n">
        <v>19</v>
      </c>
      <c r="R24" s="9" t="n">
        <v>95.0533</v>
      </c>
      <c r="S24" s="9" t="n">
        <v>5</v>
      </c>
      <c r="T24" s="9" t="n">
        <v>3</v>
      </c>
      <c r="U24" s="9" t="n">
        <v>3</v>
      </c>
      <c r="V24" s="9" t="n">
        <v>3</v>
      </c>
      <c r="W24" s="9" t="n">
        <v>0</v>
      </c>
      <c r="X24" s="12" t="n">
        <f aca="false">M24*10</f>
        <v>1770</v>
      </c>
      <c r="Y24" s="13" t="s">
        <v>37</v>
      </c>
      <c r="Z24" s="13" t="s">
        <v>37</v>
      </c>
      <c r="AA24" s="13" t="s">
        <v>37</v>
      </c>
    </row>
    <row r="25" customFormat="false" ht="12.8" hidden="false" customHeight="false" outlineLevel="0" collapsed="false">
      <c r="A25" s="9" t="n">
        <v>23</v>
      </c>
      <c r="B25" s="9" t="s">
        <v>47</v>
      </c>
      <c r="C25" s="9" t="n">
        <v>1</v>
      </c>
      <c r="D25" s="9" t="n">
        <v>75</v>
      </c>
      <c r="E25" s="9" t="n">
        <v>2</v>
      </c>
      <c r="F25" s="9" t="n">
        <v>0.63375</v>
      </c>
      <c r="G25" s="9" t="n">
        <v>909.903</v>
      </c>
      <c r="H25" s="9" t="n">
        <v>848.086</v>
      </c>
      <c r="I25" s="11" t="n">
        <f aca="false">(H25-G25)/G25</f>
        <v>-0.0679380109747962</v>
      </c>
      <c r="J25" s="9" t="n">
        <v>837.823</v>
      </c>
      <c r="K25" s="11" t="n">
        <f aca="false">(J25-H25)/H25</f>
        <v>-0.0121013670783388</v>
      </c>
      <c r="L25" s="11" t="n">
        <f aca="false">(J25-G25)/G25</f>
        <v>-0.0792172352437568</v>
      </c>
      <c r="M25" s="12" t="n">
        <v>177</v>
      </c>
      <c r="N25" s="10" t="n">
        <v>80</v>
      </c>
      <c r="O25" s="9" t="n">
        <v>11</v>
      </c>
      <c r="P25" s="9" t="n">
        <v>46</v>
      </c>
      <c r="Q25" s="9" t="n">
        <v>40</v>
      </c>
      <c r="R25" s="9" t="n">
        <v>91.5831</v>
      </c>
      <c r="S25" s="9" t="n">
        <v>33</v>
      </c>
      <c r="T25" s="9" t="n">
        <v>3</v>
      </c>
      <c r="U25" s="9" t="n">
        <v>3</v>
      </c>
      <c r="V25" s="9" t="n">
        <v>3</v>
      </c>
      <c r="W25" s="9" t="n">
        <v>0</v>
      </c>
      <c r="X25" s="12" t="n">
        <f aca="false">M25*10</f>
        <v>1770</v>
      </c>
      <c r="Y25" s="13" t="s">
        <v>37</v>
      </c>
      <c r="Z25" s="13" t="s">
        <v>37</v>
      </c>
      <c r="AA25" s="13" t="s">
        <v>37</v>
      </c>
    </row>
    <row r="26" customFormat="false" ht="12.8" hidden="false" customHeight="false" outlineLevel="0" collapsed="false">
      <c r="A26" s="9" t="n">
        <v>24</v>
      </c>
      <c r="B26" s="9" t="s">
        <v>48</v>
      </c>
      <c r="C26" s="9" t="n">
        <v>1</v>
      </c>
      <c r="D26" s="9" t="n">
        <v>100</v>
      </c>
      <c r="E26" s="9" t="n">
        <v>5</v>
      </c>
      <c r="F26" s="9" t="n">
        <v>0.632894</v>
      </c>
      <c r="G26" s="9" t="n">
        <v>1185.42</v>
      </c>
      <c r="H26" s="9" t="n">
        <v>1156.76</v>
      </c>
      <c r="I26" s="11" t="n">
        <f aca="false">(H26-G26)/G26</f>
        <v>-0.0241770849150513</v>
      </c>
      <c r="J26" s="9" t="n">
        <v>1130.3</v>
      </c>
      <c r="K26" s="11" t="n">
        <f aca="false">(J26-H26)/H26</f>
        <v>-0.0228742349320516</v>
      </c>
      <c r="L26" s="11" t="n">
        <f aca="false">(J26-G26)/G26</f>
        <v>-0.0464982875267839</v>
      </c>
      <c r="M26" s="12" t="n">
        <f aca="false">1000000/(D26*D26)</f>
        <v>100</v>
      </c>
      <c r="N26" s="9" t="n">
        <v>30</v>
      </c>
      <c r="O26" s="9" t="n">
        <v>22</v>
      </c>
      <c r="P26" s="9" t="n">
        <v>32</v>
      </c>
      <c r="Q26" s="9" t="n">
        <v>16</v>
      </c>
      <c r="R26" s="9" t="n">
        <v>127.072</v>
      </c>
      <c r="S26" s="9" t="n">
        <v>7</v>
      </c>
      <c r="T26" s="9" t="n">
        <v>3</v>
      </c>
      <c r="U26" s="9" t="n">
        <v>3</v>
      </c>
      <c r="V26" s="9" t="n">
        <v>3</v>
      </c>
      <c r="W26" s="9" t="n">
        <v>0</v>
      </c>
      <c r="X26" s="12" t="n">
        <f aca="false">M26*10</f>
        <v>1000</v>
      </c>
      <c r="Y26" s="13" t="s">
        <v>37</v>
      </c>
      <c r="Z26" s="13" t="s">
        <v>37</v>
      </c>
      <c r="AA26" s="13" t="s">
        <v>37</v>
      </c>
    </row>
    <row r="27" customFormat="false" ht="12.8" hidden="false" customHeight="false" outlineLevel="0" collapsed="false">
      <c r="A27" s="9" t="n">
        <v>25</v>
      </c>
      <c r="B27" s="9" t="s">
        <v>49</v>
      </c>
      <c r="C27" s="9" t="n">
        <v>1</v>
      </c>
      <c r="D27" s="9" t="n">
        <v>100</v>
      </c>
      <c r="E27" s="9" t="n">
        <v>2</v>
      </c>
      <c r="F27" s="9" t="n">
        <v>0.652071</v>
      </c>
      <c r="G27" s="9" t="n">
        <v>1210.75</v>
      </c>
      <c r="H27" s="9" t="n">
        <v>1173.91</v>
      </c>
      <c r="I27" s="11" t="n">
        <f aca="false">(H27-G27)/G27</f>
        <v>-0.0304274210200288</v>
      </c>
      <c r="J27" s="9" t="n">
        <v>1138.06</v>
      </c>
      <c r="K27" s="11" t="n">
        <f aca="false">(J27-H27)/H27</f>
        <v>-0.0305389680639914</v>
      </c>
      <c r="L27" s="11" t="n">
        <f aca="false">(J27-G27)/G27</f>
        <v>-0.0600371670452199</v>
      </c>
      <c r="M27" s="12" t="n">
        <f aca="false">1000000/(D27*D27)</f>
        <v>100</v>
      </c>
      <c r="N27" s="9" t="n">
        <v>33</v>
      </c>
      <c r="O27" s="9" t="n">
        <v>12</v>
      </c>
      <c r="P27" s="9" t="n">
        <v>46</v>
      </c>
      <c r="Q27" s="9" t="n">
        <v>9</v>
      </c>
      <c r="R27" s="9" t="n">
        <v>146.548</v>
      </c>
      <c r="S27" s="9" t="n">
        <v>16</v>
      </c>
      <c r="T27" s="9" t="n">
        <v>3</v>
      </c>
      <c r="U27" s="9" t="n">
        <v>3</v>
      </c>
      <c r="V27" s="9" t="n">
        <v>3</v>
      </c>
      <c r="W27" s="9" t="n">
        <v>0</v>
      </c>
      <c r="X27" s="12" t="n">
        <f aca="false">M27*10</f>
        <v>1000</v>
      </c>
      <c r="Y27" s="13" t="s">
        <v>37</v>
      </c>
      <c r="Z27" s="13" t="s">
        <v>37</v>
      </c>
      <c r="AA27" s="13" t="s">
        <v>37</v>
      </c>
    </row>
    <row r="28" customFormat="false" ht="12.8" hidden="false" customHeight="false" outlineLevel="0" collapsed="false">
      <c r="A28" s="9" t="n">
        <v>26</v>
      </c>
      <c r="B28" s="9" t="s">
        <v>50</v>
      </c>
      <c r="C28" s="9" t="n">
        <v>1</v>
      </c>
      <c r="D28" s="9" t="n">
        <v>100</v>
      </c>
      <c r="E28" s="9" t="n">
        <v>5</v>
      </c>
      <c r="F28" s="9" t="n">
        <v>0.571864</v>
      </c>
      <c r="G28" s="9" t="n">
        <v>1219.63</v>
      </c>
      <c r="H28" s="9" t="n">
        <v>1194.41</v>
      </c>
      <c r="I28" s="11" t="n">
        <f aca="false">(H28-G28)/G28</f>
        <v>-0.0206784024663218</v>
      </c>
      <c r="J28" s="9" t="n">
        <v>1178.51</v>
      </c>
      <c r="K28" s="11" t="n">
        <f aca="false">(J28-H28)/H28</f>
        <v>-0.013312011788247</v>
      </c>
      <c r="L28" s="11" t="n">
        <f aca="false">(J28-G28)/G28</f>
        <v>-0.033715143117175</v>
      </c>
      <c r="M28" s="12" t="n">
        <f aca="false">1000000/(D28*D28)</f>
        <v>100</v>
      </c>
      <c r="N28" s="9" t="n">
        <v>18</v>
      </c>
      <c r="O28" s="9" t="n">
        <v>38</v>
      </c>
      <c r="P28" s="9" t="n">
        <v>41</v>
      </c>
      <c r="Q28" s="9" t="n">
        <v>3</v>
      </c>
      <c r="R28" s="9" t="n">
        <v>119.883</v>
      </c>
      <c r="S28" s="9" t="n">
        <v>5</v>
      </c>
      <c r="T28" s="9" t="n">
        <v>3</v>
      </c>
      <c r="U28" s="9" t="n">
        <v>3</v>
      </c>
      <c r="V28" s="9" t="n">
        <v>3</v>
      </c>
      <c r="W28" s="9" t="n">
        <v>0</v>
      </c>
      <c r="X28" s="12" t="n">
        <f aca="false">M28*10</f>
        <v>1000</v>
      </c>
      <c r="Y28" s="13" t="s">
        <v>37</v>
      </c>
      <c r="Z28" s="13" t="s">
        <v>37</v>
      </c>
      <c r="AA28" s="13" t="s">
        <v>37</v>
      </c>
    </row>
    <row r="29" customFormat="false" ht="12.8" hidden="false" customHeight="false" outlineLevel="0" collapsed="false">
      <c r="I29" s="14" t="n">
        <f aca="false">AVERAGE(I3:I28)</f>
        <v>-0.0536311194232538</v>
      </c>
      <c r="K29" s="14" t="n">
        <f aca="false">AVERAGE(K3:K28)</f>
        <v>-0.0345556120624479</v>
      </c>
      <c r="L29" s="14" t="n">
        <f aca="false">AVERAGE(L3:L28)</f>
        <v>-0.0858542582820056</v>
      </c>
      <c r="Z29" s="14" t="n">
        <f aca="false">AVERAGE(Z3:Z14)</f>
        <v>0.0206001167774772</v>
      </c>
    </row>
  </sheetData>
  <mergeCells count="3">
    <mergeCell ref="N1:Q1"/>
    <mergeCell ref="T1:V1"/>
    <mergeCell ref="X1:Y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2020-04-08T18:27:22Z</dcterms:created>
  <dc:creator/>
  <dc:description/>
  <dc:language>en-US</dc:language>
  <cp:lastModifiedBy/>
  <dcterms:modified xsi:type="dcterms:W3CDTF">2020-05-06T21:39:23Z</dcterms:modified>
  <cp:revision>152</cp:revision>
  <dc:subject/>
  <dc:title/>
</cp:coreProperties>
</file>