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ersonal\EntrevistaJuanse\"/>
    </mc:Choice>
  </mc:AlternateContent>
  <xr:revisionPtr revIDLastSave="0" documentId="13_ncr:1_{9CC57A21-76DA-4FE9-8405-42BFA61DDB8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ROI" sheetId="1" r:id="rId1"/>
    <sheet name="Estimac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C65" i="1"/>
  <c r="B3" i="1"/>
  <c r="C3" i="1"/>
  <c r="C4" i="1" l="1"/>
  <c r="C5" i="1" s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B4" i="1" l="1"/>
  <c r="D3" i="1"/>
  <c r="G33" i="1"/>
  <c r="D4" i="1" l="1"/>
  <c r="B5" i="1"/>
  <c r="B6" i="1" s="1"/>
  <c r="D5" i="1" l="1"/>
  <c r="B7" i="1"/>
  <c r="D6" i="1"/>
  <c r="B8" i="1" l="1"/>
  <c r="D7" i="1"/>
  <c r="B9" i="1" l="1"/>
  <c r="D8" i="1"/>
  <c r="B10" i="1" l="1"/>
  <c r="D9" i="1"/>
  <c r="B11" i="1" l="1"/>
  <c r="D10" i="1"/>
  <c r="D11" i="1" l="1"/>
  <c r="B12" i="1"/>
  <c r="B13" i="1" s="1"/>
  <c r="D12" i="1" l="1"/>
  <c r="D13" i="1" l="1"/>
  <c r="B14" i="1"/>
  <c r="B15" i="1" l="1"/>
  <c r="D14" i="1"/>
  <c r="B16" i="1" l="1"/>
  <c r="D15" i="1"/>
  <c r="B17" i="1" l="1"/>
  <c r="D16" i="1"/>
  <c r="B18" i="1" l="1"/>
  <c r="D17" i="1"/>
  <c r="B19" i="1" l="1"/>
  <c r="D18" i="1"/>
  <c r="D19" i="1" l="1"/>
  <c r="B20" i="1"/>
  <c r="D20" i="1" l="1"/>
  <c r="B21" i="1"/>
  <c r="D21" i="1" l="1"/>
  <c r="B22" i="1"/>
  <c r="B23" i="1" l="1"/>
  <c r="D22" i="1"/>
  <c r="B24" i="1" l="1"/>
  <c r="D23" i="1"/>
  <c r="B25" i="1" l="1"/>
  <c r="D24" i="1"/>
  <c r="B26" i="1" l="1"/>
  <c r="D25" i="1"/>
  <c r="B27" i="1" l="1"/>
  <c r="D26" i="1"/>
  <c r="D27" i="1" l="1"/>
  <c r="B28" i="1"/>
  <c r="B29" i="1" l="1"/>
  <c r="D28" i="1"/>
  <c r="D29" i="1" l="1"/>
  <c r="B30" i="1"/>
  <c r="B31" i="1" l="1"/>
  <c r="D30" i="1"/>
  <c r="B32" i="1" l="1"/>
  <c r="D31" i="1"/>
  <c r="B33" i="1" l="1"/>
  <c r="D32" i="1"/>
  <c r="B34" i="1" l="1"/>
  <c r="D33" i="1"/>
  <c r="B35" i="1" l="1"/>
  <c r="D34" i="1"/>
  <c r="D35" i="1" l="1"/>
  <c r="B36" i="1"/>
  <c r="D36" i="1" l="1"/>
  <c r="B37" i="1"/>
  <c r="D37" i="1" l="1"/>
  <c r="B38" i="1"/>
  <c r="B39" i="1" l="1"/>
  <c r="D38" i="1"/>
  <c r="B40" i="1" l="1"/>
  <c r="D39" i="1"/>
  <c r="B41" i="1" l="1"/>
  <c r="D40" i="1"/>
  <c r="B42" i="1" l="1"/>
  <c r="D41" i="1"/>
  <c r="B43" i="1" l="1"/>
  <c r="D42" i="1"/>
  <c r="D43" i="1" l="1"/>
  <c r="B44" i="1"/>
  <c r="D44" i="1" l="1"/>
  <c r="B45" i="1"/>
  <c r="D45" i="1" l="1"/>
  <c r="B46" i="1"/>
  <c r="B47" i="1" l="1"/>
  <c r="B48" i="1" s="1"/>
  <c r="D46" i="1"/>
  <c r="B49" i="1" l="1"/>
  <c r="D47" i="1"/>
  <c r="B50" i="1" l="1"/>
  <c r="B51" i="1" l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</calcChain>
</file>

<file path=xl/sharedStrings.xml><?xml version="1.0" encoding="utf-8"?>
<sst xmlns="http://schemas.openxmlformats.org/spreadsheetml/2006/main" count="22" uniqueCount="22">
  <si>
    <t>TIEMPO DE EJECUCIÓN MANUAL (minutos)</t>
  </si>
  <si>
    <t>TIEMPO DE EJECUCIÓN AUTO (minutos)</t>
  </si>
  <si>
    <t>Punto de equilibrio</t>
  </si>
  <si>
    <t>Ciclo</t>
  </si>
  <si>
    <t xml:space="preserve">Total tiempo estimado en desarrollo </t>
  </si>
  <si>
    <t>Tiempo de ejecucion manual - minutos</t>
  </si>
  <si>
    <t>Tiempo de ejecucion auto - minutos</t>
  </si>
  <si>
    <t>Eficiencia</t>
  </si>
  <si>
    <t>Tiempo de ejecución Robot</t>
  </si>
  <si>
    <t>Item</t>
  </si>
  <si>
    <t>Minutos por cada caso manual</t>
  </si>
  <si>
    <t>Generación de informe</t>
  </si>
  <si>
    <t>Minutos por cada caso automático</t>
  </si>
  <si>
    <t>Login</t>
  </si>
  <si>
    <t>Dirección</t>
  </si>
  <si>
    <t>Selección Categorías</t>
  </si>
  <si>
    <t>Selección de producto</t>
  </si>
  <si>
    <t>Verificación en carrito de compras</t>
  </si>
  <si>
    <t>Total</t>
  </si>
  <si>
    <t>Horas (3 días x 8 horas)</t>
  </si>
  <si>
    <t>Tiempo de prueba manual + informe</t>
  </si>
  <si>
    <t>EJECUCIONES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</si>
</sst>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98F1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6" fillId="0" borderId="1" xfId="0" applyFont="1" applyBorder="1"/>
    <xf numFmtId="0" fontId="0" fillId="3" borderId="1" xfId="0" applyFill="1" applyBorder="1"/>
    <xf numFmtId="0" fontId="0" fillId="0" borderId="2" xfId="0" applyBorder="1"/>
    <xf numFmtId="1" fontId="0" fillId="0" borderId="0" xfId="0" applyNumberFormat="1"/>
    <xf numFmtId="1" fontId="6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0" fillId="6" borderId="4" xfId="0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3" borderId="5" xfId="0" applyFill="1" applyBorder="1"/>
    <xf numFmtId="0" fontId="0" fillId="0" borderId="8" xfId="0" applyFill="1" applyBorder="1"/>
    <xf numFmtId="0" fontId="2" fillId="7" borderId="9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98F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ROI ESTIMADO </a:t>
            </a:r>
            <a:r>
              <a:rPr lang="en-US" baseline="0"/>
              <a:t> ÉXITO MÓVIL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ROI!$C$1</c:f>
              <c:strCache>
                <c:ptCount val="1"/>
                <c:pt idx="0">
                  <c:v>TIEMPO DE EJECUCIÓN AUTO (minutos)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ROI!$C$2:$C$65</c15:sqref>
                  </c15:fullRef>
                </c:ext>
              </c:extLst>
              <c:f>(ROI!$C$2,ROI!$C$7,ROI!$C$15,ROI!$C$21,ROI!$C$31,ROI!$C$37,ROI!$C$43,ROI!$C$46,ROI!$C$49,ROI!$C$51:$C$65)</c:f>
              <c:numCache>
                <c:formatCode>General</c:formatCode>
                <c:ptCount val="24"/>
                <c:pt idx="0">
                  <c:v>0</c:v>
                </c:pt>
                <c:pt idx="1">
                  <c:v>1446</c:v>
                </c:pt>
                <c:pt idx="2">
                  <c:v>1458</c:v>
                </c:pt>
                <c:pt idx="3">
                  <c:v>1467</c:v>
                </c:pt>
                <c:pt idx="4">
                  <c:v>1482</c:v>
                </c:pt>
                <c:pt idx="5">
                  <c:v>1491</c:v>
                </c:pt>
                <c:pt idx="6">
                  <c:v>1500</c:v>
                </c:pt>
                <c:pt idx="7">
                  <c:v>1504.5</c:v>
                </c:pt>
                <c:pt idx="8">
                  <c:v>1509</c:v>
                </c:pt>
                <c:pt idx="9">
                  <c:v>1512</c:v>
                </c:pt>
                <c:pt idx="10">
                  <c:v>1513.5</c:v>
                </c:pt>
                <c:pt idx="11">
                  <c:v>1515</c:v>
                </c:pt>
                <c:pt idx="12">
                  <c:v>1516.5</c:v>
                </c:pt>
                <c:pt idx="13">
                  <c:v>1518</c:v>
                </c:pt>
                <c:pt idx="14">
                  <c:v>1519.5</c:v>
                </c:pt>
                <c:pt idx="15">
                  <c:v>1521</c:v>
                </c:pt>
                <c:pt idx="16">
                  <c:v>1522.5</c:v>
                </c:pt>
                <c:pt idx="17">
                  <c:v>1524</c:v>
                </c:pt>
                <c:pt idx="18">
                  <c:v>1525.5</c:v>
                </c:pt>
                <c:pt idx="19">
                  <c:v>1527</c:v>
                </c:pt>
                <c:pt idx="20">
                  <c:v>1528.5</c:v>
                </c:pt>
                <c:pt idx="21">
                  <c:v>1530</c:v>
                </c:pt>
                <c:pt idx="22">
                  <c:v>1531.5</c:v>
                </c:pt>
                <c:pt idx="23">
                  <c:v>1533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ROI!$C$2:$C$65</c15:sqref>
                  </c15:fullRef>
                </c:ext>
              </c:extLst>
              <c:f>(ROI!$C$2,ROI!$C$7,ROI!$C$15,ROI!$C$21,ROI!$C$31,ROI!$C$37,ROI!$C$43,ROI!$C$46,ROI!$C$49,ROI!$C$51:$C$65)</c:f>
              <c:numCache>
                <c:formatCode>General</c:formatCode>
                <c:ptCount val="24"/>
                <c:pt idx="0">
                  <c:v>0</c:v>
                </c:pt>
                <c:pt idx="1">
                  <c:v>1446</c:v>
                </c:pt>
                <c:pt idx="2">
                  <c:v>1458</c:v>
                </c:pt>
                <c:pt idx="3">
                  <c:v>1467</c:v>
                </c:pt>
                <c:pt idx="4">
                  <c:v>1482</c:v>
                </c:pt>
                <c:pt idx="5">
                  <c:v>1491</c:v>
                </c:pt>
                <c:pt idx="6">
                  <c:v>1500</c:v>
                </c:pt>
                <c:pt idx="7">
                  <c:v>1504.5</c:v>
                </c:pt>
                <c:pt idx="8">
                  <c:v>1509</c:v>
                </c:pt>
                <c:pt idx="9">
                  <c:v>1512</c:v>
                </c:pt>
                <c:pt idx="10">
                  <c:v>1513.5</c:v>
                </c:pt>
                <c:pt idx="11">
                  <c:v>1515</c:v>
                </c:pt>
                <c:pt idx="12">
                  <c:v>1516.5</c:v>
                </c:pt>
                <c:pt idx="13">
                  <c:v>1518</c:v>
                </c:pt>
                <c:pt idx="14">
                  <c:v>1519.5</c:v>
                </c:pt>
                <c:pt idx="15">
                  <c:v>1521</c:v>
                </c:pt>
                <c:pt idx="16">
                  <c:v>1522.5</c:v>
                </c:pt>
                <c:pt idx="17">
                  <c:v>1524</c:v>
                </c:pt>
                <c:pt idx="18">
                  <c:v>1525.5</c:v>
                </c:pt>
                <c:pt idx="19">
                  <c:v>1527</c:v>
                </c:pt>
                <c:pt idx="20">
                  <c:v>1528.5</c:v>
                </c:pt>
                <c:pt idx="21">
                  <c:v>1530</c:v>
                </c:pt>
                <c:pt idx="22">
                  <c:v>1531.5</c:v>
                </c:pt>
                <c:pt idx="23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B-4A52-B804-AD93F7C2F3D8}"/>
            </c:ext>
          </c:extLst>
        </c:ser>
        <c:ser>
          <c:idx val="1"/>
          <c:order val="1"/>
          <c:tx>
            <c:strRef>
              <c:f>ROI!$B$1</c:f>
              <c:strCache>
                <c:ptCount val="1"/>
                <c:pt idx="0">
                  <c:v>TIEMPO DE EJECUCIÓN MANUAL (minutos)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ROI!$C$2:$C$65</c15:sqref>
                  </c15:fullRef>
                </c:ext>
              </c:extLst>
              <c:f>(ROI!$C$2,ROI!$C$7,ROI!$C$15,ROI!$C$21,ROI!$C$31,ROI!$C$37,ROI!$C$43,ROI!$C$46,ROI!$C$49,ROI!$C$51:$C$65)</c:f>
              <c:numCache>
                <c:formatCode>General</c:formatCode>
                <c:ptCount val="24"/>
                <c:pt idx="0">
                  <c:v>0</c:v>
                </c:pt>
                <c:pt idx="1">
                  <c:v>1446</c:v>
                </c:pt>
                <c:pt idx="2">
                  <c:v>1458</c:v>
                </c:pt>
                <c:pt idx="3">
                  <c:v>1467</c:v>
                </c:pt>
                <c:pt idx="4">
                  <c:v>1482</c:v>
                </c:pt>
                <c:pt idx="5">
                  <c:v>1491</c:v>
                </c:pt>
                <c:pt idx="6">
                  <c:v>1500</c:v>
                </c:pt>
                <c:pt idx="7">
                  <c:v>1504.5</c:v>
                </c:pt>
                <c:pt idx="8">
                  <c:v>1509</c:v>
                </c:pt>
                <c:pt idx="9">
                  <c:v>1512</c:v>
                </c:pt>
                <c:pt idx="10">
                  <c:v>1513.5</c:v>
                </c:pt>
                <c:pt idx="11">
                  <c:v>1515</c:v>
                </c:pt>
                <c:pt idx="12">
                  <c:v>1516.5</c:v>
                </c:pt>
                <c:pt idx="13">
                  <c:v>1518</c:v>
                </c:pt>
                <c:pt idx="14">
                  <c:v>1519.5</c:v>
                </c:pt>
                <c:pt idx="15">
                  <c:v>1521</c:v>
                </c:pt>
                <c:pt idx="16">
                  <c:v>1522.5</c:v>
                </c:pt>
                <c:pt idx="17">
                  <c:v>1524</c:v>
                </c:pt>
                <c:pt idx="18">
                  <c:v>1525.5</c:v>
                </c:pt>
                <c:pt idx="19">
                  <c:v>1527</c:v>
                </c:pt>
                <c:pt idx="20">
                  <c:v>1528.5</c:v>
                </c:pt>
                <c:pt idx="21">
                  <c:v>1530</c:v>
                </c:pt>
                <c:pt idx="22">
                  <c:v>1531.5</c:v>
                </c:pt>
                <c:pt idx="23">
                  <c:v>1533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ROI!$B$2:$B$65</c15:sqref>
                  </c15:fullRef>
                </c:ext>
              </c:extLst>
              <c:f>(ROI!$B$2,ROI!$B$7,ROI!$B$15,ROI!$B$21,ROI!$B$31,ROI!$B$37,ROI!$B$43,ROI!$B$46,ROI!$B$49,ROI!$B$51:$B$65)</c:f>
              <c:numCache>
                <c:formatCode>0</c:formatCode>
                <c:ptCount val="24"/>
                <c:pt idx="0" formatCode="General">
                  <c:v>0</c:v>
                </c:pt>
                <c:pt idx="1">
                  <c:v>125</c:v>
                </c:pt>
                <c:pt idx="2">
                  <c:v>325</c:v>
                </c:pt>
                <c:pt idx="3">
                  <c:v>475</c:v>
                </c:pt>
                <c:pt idx="4">
                  <c:v>725</c:v>
                </c:pt>
                <c:pt idx="5">
                  <c:v>875</c:v>
                </c:pt>
                <c:pt idx="6">
                  <c:v>1025</c:v>
                </c:pt>
                <c:pt idx="7">
                  <c:v>1100</c:v>
                </c:pt>
                <c:pt idx="8">
                  <c:v>1175</c:v>
                </c:pt>
                <c:pt idx="9">
                  <c:v>1225</c:v>
                </c:pt>
                <c:pt idx="10">
                  <c:v>1250</c:v>
                </c:pt>
                <c:pt idx="11">
                  <c:v>1275</c:v>
                </c:pt>
                <c:pt idx="12">
                  <c:v>1300</c:v>
                </c:pt>
                <c:pt idx="13">
                  <c:v>1325</c:v>
                </c:pt>
                <c:pt idx="14">
                  <c:v>1350</c:v>
                </c:pt>
                <c:pt idx="15">
                  <c:v>1375</c:v>
                </c:pt>
                <c:pt idx="16">
                  <c:v>1400</c:v>
                </c:pt>
                <c:pt idx="17">
                  <c:v>1425</c:v>
                </c:pt>
                <c:pt idx="18">
                  <c:v>1450</c:v>
                </c:pt>
                <c:pt idx="19">
                  <c:v>1475</c:v>
                </c:pt>
                <c:pt idx="20">
                  <c:v>1500</c:v>
                </c:pt>
                <c:pt idx="21">
                  <c:v>1525</c:v>
                </c:pt>
                <c:pt idx="22">
                  <c:v>1550</c:v>
                </c:pt>
                <c:pt idx="23">
                  <c:v>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B-4A52-B804-AD93F7C2F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53984"/>
        <c:axId val="166618240"/>
      </c:lineChart>
      <c:catAx>
        <c:axId val="1941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6618240"/>
        <c:crosses val="autoZero"/>
        <c:auto val="1"/>
        <c:lblAlgn val="ctr"/>
        <c:lblOffset val="150"/>
        <c:noMultiLvlLbl val="0"/>
      </c:catAx>
      <c:valAx>
        <c:axId val="166618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4153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0</xdr:row>
      <xdr:rowOff>228600</xdr:rowOff>
    </xdr:from>
    <xdr:to>
      <xdr:col>10</xdr:col>
      <xdr:colOff>613834</xdr:colOff>
      <xdr:row>17</xdr:row>
      <xdr:rowOff>104775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topLeftCell="B1" zoomScale="90" zoomScaleNormal="90" workbookViewId="0">
      <selection activeCell="J23" sqref="J23"/>
    </sheetView>
  </sheetViews>
  <sheetFormatPr baseColWidth="10" defaultColWidth="11.42578125" defaultRowHeight="15" x14ac:dyDescent="0.25"/>
  <cols>
    <col min="1" max="1" width="21" style="1" bestFit="1" customWidth="1"/>
    <col min="2" max="2" width="21.28515625" style="1" bestFit="1" customWidth="1"/>
    <col min="3" max="3" width="16.5703125" style="1" bestFit="1" customWidth="1"/>
    <col min="4" max="4" width="11.42578125" style="1" customWidth="1"/>
    <col min="5" max="5" width="40.42578125" customWidth="1"/>
    <col min="6" max="6" width="35.7109375" customWidth="1"/>
  </cols>
  <sheetData>
    <row r="1" spans="1:4" ht="45" x14ac:dyDescent="0.25">
      <c r="A1" s="2" t="s">
        <v>21</v>
      </c>
      <c r="B1" s="3" t="s">
        <v>0</v>
      </c>
      <c r="C1" s="3" t="s">
        <v>1</v>
      </c>
    </row>
    <row r="2" spans="1:4" x14ac:dyDescent="0.25">
      <c r="A2" s="6">
        <v>0</v>
      </c>
      <c r="B2" s="6">
        <v>0</v>
      </c>
      <c r="C2" s="6">
        <v>0</v>
      </c>
    </row>
    <row r="3" spans="1:4" x14ac:dyDescent="0.25">
      <c r="A3" s="7">
        <v>1</v>
      </c>
      <c r="B3" s="4">
        <f>SUM(Estimacion!B8+Estimacion!C8)</f>
        <v>25</v>
      </c>
      <c r="C3" s="5">
        <f>F27*60</f>
        <v>1440</v>
      </c>
      <c r="D3" s="1" t="str">
        <f t="shared" ref="D3:D47" si="0">IF(B3&gt;C3,"Mayor","")</f>
        <v/>
      </c>
    </row>
    <row r="4" spans="1:4" x14ac:dyDescent="0.25">
      <c r="A4" s="6">
        <v>2</v>
      </c>
      <c r="B4" s="4">
        <f>B3+B$3</f>
        <v>50</v>
      </c>
      <c r="C4" s="7">
        <f t="shared" ref="C4:C51" si="1">C3+F$33</f>
        <v>1441.5</v>
      </c>
      <c r="D4" s="1" t="str">
        <f t="shared" si="0"/>
        <v/>
      </c>
    </row>
    <row r="5" spans="1:4" x14ac:dyDescent="0.25">
      <c r="A5" s="7">
        <v>3</v>
      </c>
      <c r="B5" s="4">
        <f>B4+B$3</f>
        <v>75</v>
      </c>
      <c r="C5" s="7">
        <f t="shared" si="1"/>
        <v>1443</v>
      </c>
      <c r="D5" s="1" t="str">
        <f t="shared" si="0"/>
        <v/>
      </c>
    </row>
    <row r="6" spans="1:4" x14ac:dyDescent="0.25">
      <c r="A6" s="6">
        <v>4</v>
      </c>
      <c r="B6" s="4">
        <f>B5+B$3</f>
        <v>100</v>
      </c>
      <c r="C6" s="7">
        <f t="shared" si="1"/>
        <v>1444.5</v>
      </c>
      <c r="D6" s="1" t="str">
        <f t="shared" si="0"/>
        <v/>
      </c>
    </row>
    <row r="7" spans="1:4" x14ac:dyDescent="0.25">
      <c r="A7" s="7">
        <v>5</v>
      </c>
      <c r="B7" s="4">
        <f t="shared" ref="B7:B65" si="2">B6+B$3</f>
        <v>125</v>
      </c>
      <c r="C7" s="7">
        <f t="shared" si="1"/>
        <v>1446</v>
      </c>
      <c r="D7" s="1" t="str">
        <f t="shared" si="0"/>
        <v/>
      </c>
    </row>
    <row r="8" spans="1:4" x14ac:dyDescent="0.25">
      <c r="A8" s="6">
        <v>6</v>
      </c>
      <c r="B8" s="4">
        <f t="shared" si="2"/>
        <v>150</v>
      </c>
      <c r="C8" s="7">
        <f t="shared" si="1"/>
        <v>1447.5</v>
      </c>
      <c r="D8" s="1" t="str">
        <f t="shared" si="0"/>
        <v/>
      </c>
    </row>
    <row r="9" spans="1:4" x14ac:dyDescent="0.25">
      <c r="A9" s="7">
        <v>7</v>
      </c>
      <c r="B9" s="4">
        <f t="shared" si="2"/>
        <v>175</v>
      </c>
      <c r="C9" s="7">
        <f t="shared" si="1"/>
        <v>1449</v>
      </c>
      <c r="D9" s="1" t="str">
        <f t="shared" si="0"/>
        <v/>
      </c>
    </row>
    <row r="10" spans="1:4" x14ac:dyDescent="0.25">
      <c r="A10" s="6">
        <v>8</v>
      </c>
      <c r="B10" s="4">
        <f t="shared" si="2"/>
        <v>200</v>
      </c>
      <c r="C10" s="7">
        <f t="shared" si="1"/>
        <v>1450.5</v>
      </c>
      <c r="D10" s="1" t="str">
        <f t="shared" si="0"/>
        <v/>
      </c>
    </row>
    <row r="11" spans="1:4" x14ac:dyDescent="0.25">
      <c r="A11" s="7">
        <v>9</v>
      </c>
      <c r="B11" s="4">
        <f t="shared" si="2"/>
        <v>225</v>
      </c>
      <c r="C11" s="7">
        <f t="shared" si="1"/>
        <v>1452</v>
      </c>
      <c r="D11" s="1" t="str">
        <f t="shared" si="0"/>
        <v/>
      </c>
    </row>
    <row r="12" spans="1:4" x14ac:dyDescent="0.25">
      <c r="A12" s="6">
        <v>10</v>
      </c>
      <c r="B12" s="4">
        <f t="shared" si="2"/>
        <v>250</v>
      </c>
      <c r="C12" s="7">
        <f t="shared" si="1"/>
        <v>1453.5</v>
      </c>
      <c r="D12" s="1" t="str">
        <f t="shared" si="0"/>
        <v/>
      </c>
    </row>
    <row r="13" spans="1:4" x14ac:dyDescent="0.25">
      <c r="A13" s="7">
        <v>11</v>
      </c>
      <c r="B13" s="4">
        <f>B12+B$3</f>
        <v>275</v>
      </c>
      <c r="C13" s="7">
        <f t="shared" si="1"/>
        <v>1455</v>
      </c>
      <c r="D13" s="1" t="str">
        <f t="shared" si="0"/>
        <v/>
      </c>
    </row>
    <row r="14" spans="1:4" x14ac:dyDescent="0.25">
      <c r="A14" s="6">
        <v>12</v>
      </c>
      <c r="B14" s="4">
        <f t="shared" si="2"/>
        <v>300</v>
      </c>
      <c r="C14" s="7">
        <f t="shared" si="1"/>
        <v>1456.5</v>
      </c>
      <c r="D14" s="1" t="str">
        <f t="shared" si="0"/>
        <v/>
      </c>
    </row>
    <row r="15" spans="1:4" x14ac:dyDescent="0.25">
      <c r="A15" s="7">
        <v>13</v>
      </c>
      <c r="B15" s="4">
        <f t="shared" si="2"/>
        <v>325</v>
      </c>
      <c r="C15" s="7">
        <f t="shared" si="1"/>
        <v>1458</v>
      </c>
      <c r="D15" s="1" t="str">
        <f t="shared" si="0"/>
        <v/>
      </c>
    </row>
    <row r="16" spans="1:4" x14ac:dyDescent="0.25">
      <c r="A16" s="6">
        <v>14</v>
      </c>
      <c r="B16" s="4">
        <f t="shared" si="2"/>
        <v>350</v>
      </c>
      <c r="C16" s="7">
        <f t="shared" si="1"/>
        <v>1459.5</v>
      </c>
      <c r="D16" s="1" t="str">
        <f t="shared" si="0"/>
        <v/>
      </c>
    </row>
    <row r="17" spans="1:7" x14ac:dyDescent="0.25">
      <c r="A17" s="7">
        <v>15</v>
      </c>
      <c r="B17" s="4">
        <f t="shared" si="2"/>
        <v>375</v>
      </c>
      <c r="C17" s="7">
        <f t="shared" si="1"/>
        <v>1461</v>
      </c>
      <c r="D17" s="1" t="str">
        <f t="shared" si="0"/>
        <v/>
      </c>
    </row>
    <row r="18" spans="1:7" x14ac:dyDescent="0.25">
      <c r="A18" s="6">
        <v>16</v>
      </c>
      <c r="B18" s="4">
        <f t="shared" si="2"/>
        <v>400</v>
      </c>
      <c r="C18" s="7">
        <f t="shared" si="1"/>
        <v>1462.5</v>
      </c>
      <c r="D18" s="1" t="str">
        <f t="shared" si="0"/>
        <v/>
      </c>
    </row>
    <row r="19" spans="1:7" x14ac:dyDescent="0.25">
      <c r="A19" s="7">
        <v>17</v>
      </c>
      <c r="B19" s="4">
        <f t="shared" si="2"/>
        <v>425</v>
      </c>
      <c r="C19" s="7">
        <f t="shared" si="1"/>
        <v>1464</v>
      </c>
      <c r="D19" s="1" t="str">
        <f t="shared" si="0"/>
        <v/>
      </c>
    </row>
    <row r="20" spans="1:7" x14ac:dyDescent="0.25">
      <c r="A20" s="6">
        <v>18</v>
      </c>
      <c r="B20" s="4">
        <f t="shared" si="2"/>
        <v>450</v>
      </c>
      <c r="C20" s="7">
        <f t="shared" si="1"/>
        <v>1465.5</v>
      </c>
      <c r="D20" s="1" t="str">
        <f t="shared" si="0"/>
        <v/>
      </c>
    </row>
    <row r="21" spans="1:7" x14ac:dyDescent="0.25">
      <c r="A21" s="7">
        <v>19</v>
      </c>
      <c r="B21" s="4">
        <f t="shared" si="2"/>
        <v>475</v>
      </c>
      <c r="C21" s="7">
        <f t="shared" si="1"/>
        <v>1467</v>
      </c>
      <c r="D21" s="1" t="str">
        <f t="shared" si="0"/>
        <v/>
      </c>
      <c r="E21" s="21" t="s">
        <v>2</v>
      </c>
      <c r="F21" s="22"/>
    </row>
    <row r="22" spans="1:7" x14ac:dyDescent="0.25">
      <c r="A22" s="6">
        <v>20</v>
      </c>
      <c r="B22" s="4">
        <f t="shared" si="2"/>
        <v>500</v>
      </c>
      <c r="C22" s="7">
        <f t="shared" si="1"/>
        <v>1468.5</v>
      </c>
      <c r="D22" s="1" t="str">
        <f t="shared" si="0"/>
        <v/>
      </c>
      <c r="E22" s="12" t="s">
        <v>3</v>
      </c>
      <c r="F22" s="16">
        <v>62</v>
      </c>
    </row>
    <row r="23" spans="1:7" x14ac:dyDescent="0.25">
      <c r="A23" s="7">
        <v>21</v>
      </c>
      <c r="B23" s="4">
        <f t="shared" si="2"/>
        <v>525</v>
      </c>
      <c r="C23" s="7">
        <f t="shared" si="1"/>
        <v>1470</v>
      </c>
      <c r="D23" s="1" t="str">
        <f t="shared" si="0"/>
        <v/>
      </c>
    </row>
    <row r="24" spans="1:7" x14ac:dyDescent="0.25">
      <c r="A24" s="6">
        <v>22</v>
      </c>
      <c r="B24" s="4">
        <f t="shared" si="2"/>
        <v>550</v>
      </c>
      <c r="C24" s="7">
        <f t="shared" si="1"/>
        <v>1471.5</v>
      </c>
      <c r="D24" s="1" t="str">
        <f t="shared" si="0"/>
        <v/>
      </c>
    </row>
    <row r="25" spans="1:7" x14ac:dyDescent="0.25">
      <c r="A25" s="7">
        <v>23</v>
      </c>
      <c r="B25" s="4">
        <f t="shared" si="2"/>
        <v>575</v>
      </c>
      <c r="C25" s="7">
        <f t="shared" si="1"/>
        <v>1473</v>
      </c>
      <c r="D25" s="1" t="str">
        <f t="shared" si="0"/>
        <v/>
      </c>
    </row>
    <row r="26" spans="1:7" ht="15.75" x14ac:dyDescent="0.25">
      <c r="A26" s="6">
        <v>24</v>
      </c>
      <c r="B26" s="4">
        <f t="shared" si="2"/>
        <v>600</v>
      </c>
      <c r="C26" s="7">
        <f t="shared" si="1"/>
        <v>1474.5</v>
      </c>
      <c r="D26" s="1" t="str">
        <f t="shared" si="0"/>
        <v/>
      </c>
      <c r="E26" s="23" t="s">
        <v>4</v>
      </c>
      <c r="F26" s="23"/>
    </row>
    <row r="27" spans="1:7" ht="15.75" x14ac:dyDescent="0.25">
      <c r="A27" s="7">
        <v>25</v>
      </c>
      <c r="B27" s="4">
        <f t="shared" si="2"/>
        <v>625</v>
      </c>
      <c r="C27" s="7">
        <f t="shared" si="1"/>
        <v>1476</v>
      </c>
      <c r="D27" s="1" t="str">
        <f t="shared" si="0"/>
        <v/>
      </c>
      <c r="E27" s="11" t="s">
        <v>19</v>
      </c>
      <c r="F27" s="9">
        <v>24</v>
      </c>
    </row>
    <row r="28" spans="1:7" x14ac:dyDescent="0.25">
      <c r="A28" s="6">
        <v>26</v>
      </c>
      <c r="B28" s="4">
        <f t="shared" si="2"/>
        <v>650</v>
      </c>
      <c r="C28" s="7">
        <f t="shared" si="1"/>
        <v>1477.5</v>
      </c>
      <c r="D28" s="1" t="str">
        <f t="shared" si="0"/>
        <v/>
      </c>
      <c r="F28" s="1"/>
    </row>
    <row r="29" spans="1:7" x14ac:dyDescent="0.25">
      <c r="A29" s="7">
        <v>27</v>
      </c>
      <c r="B29" s="4">
        <f t="shared" si="2"/>
        <v>675</v>
      </c>
      <c r="C29" s="7">
        <f t="shared" si="1"/>
        <v>1479</v>
      </c>
      <c r="D29" s="1" t="str">
        <f t="shared" si="0"/>
        <v/>
      </c>
    </row>
    <row r="30" spans="1:7" x14ac:dyDescent="0.25">
      <c r="A30" s="6">
        <v>28</v>
      </c>
      <c r="B30" s="4">
        <f t="shared" si="2"/>
        <v>700</v>
      </c>
      <c r="C30" s="7">
        <f t="shared" si="1"/>
        <v>1480.5</v>
      </c>
      <c r="D30" s="1" t="str">
        <f t="shared" si="0"/>
        <v/>
      </c>
    </row>
    <row r="31" spans="1:7" x14ac:dyDescent="0.25">
      <c r="A31" s="7">
        <v>29</v>
      </c>
      <c r="B31" s="4">
        <f t="shared" si="2"/>
        <v>725</v>
      </c>
      <c r="C31" s="7">
        <f t="shared" si="1"/>
        <v>1482</v>
      </c>
      <c r="D31" s="1" t="str">
        <f t="shared" si="0"/>
        <v/>
      </c>
    </row>
    <row r="32" spans="1:7" ht="15.75" x14ac:dyDescent="0.25">
      <c r="A32" s="6">
        <v>30</v>
      </c>
      <c r="B32" s="4">
        <f t="shared" si="2"/>
        <v>750</v>
      </c>
      <c r="C32" s="7">
        <f t="shared" si="1"/>
        <v>1483.5</v>
      </c>
      <c r="D32" s="1" t="str">
        <f t="shared" si="0"/>
        <v/>
      </c>
      <c r="E32" s="8" t="s">
        <v>5</v>
      </c>
      <c r="F32" s="8" t="s">
        <v>6</v>
      </c>
      <c r="G32" s="8" t="s">
        <v>7</v>
      </c>
    </row>
    <row r="33" spans="1:7" ht="15.75" x14ac:dyDescent="0.25">
      <c r="A33" s="7">
        <v>31</v>
      </c>
      <c r="B33" s="4">
        <f t="shared" si="2"/>
        <v>775</v>
      </c>
      <c r="C33" s="7">
        <f t="shared" si="1"/>
        <v>1485</v>
      </c>
      <c r="D33" s="1" t="str">
        <f t="shared" si="0"/>
        <v/>
      </c>
      <c r="E33" s="15">
        <v>10</v>
      </c>
      <c r="F33" s="9">
        <v>1.5</v>
      </c>
      <c r="G33" s="10">
        <f>1-(F33/E33)</f>
        <v>0.85</v>
      </c>
    </row>
    <row r="34" spans="1:7" x14ac:dyDescent="0.25">
      <c r="A34" s="6">
        <v>32</v>
      </c>
      <c r="B34" s="4">
        <f t="shared" si="2"/>
        <v>800</v>
      </c>
      <c r="C34" s="7">
        <f t="shared" si="1"/>
        <v>1486.5</v>
      </c>
      <c r="D34" s="1" t="str">
        <f t="shared" si="0"/>
        <v/>
      </c>
    </row>
    <row r="35" spans="1:7" x14ac:dyDescent="0.25">
      <c r="A35" s="7">
        <v>33</v>
      </c>
      <c r="B35" s="4">
        <f t="shared" si="2"/>
        <v>825</v>
      </c>
      <c r="C35" s="7">
        <f t="shared" si="1"/>
        <v>1488</v>
      </c>
      <c r="D35" s="1" t="str">
        <f t="shared" si="0"/>
        <v/>
      </c>
    </row>
    <row r="36" spans="1:7" x14ac:dyDescent="0.25">
      <c r="A36" s="6">
        <v>34</v>
      </c>
      <c r="B36" s="4">
        <f t="shared" si="2"/>
        <v>850</v>
      </c>
      <c r="C36" s="7">
        <f t="shared" si="1"/>
        <v>1489.5</v>
      </c>
      <c r="D36" s="1" t="str">
        <f t="shared" si="0"/>
        <v/>
      </c>
    </row>
    <row r="37" spans="1:7" x14ac:dyDescent="0.25">
      <c r="A37" s="16">
        <v>35</v>
      </c>
      <c r="B37" s="17">
        <f t="shared" si="2"/>
        <v>875</v>
      </c>
      <c r="C37" s="16">
        <f t="shared" si="1"/>
        <v>1491</v>
      </c>
      <c r="D37" s="1" t="str">
        <f t="shared" si="0"/>
        <v/>
      </c>
    </row>
    <row r="38" spans="1:7" x14ac:dyDescent="0.25">
      <c r="A38" s="6">
        <v>36</v>
      </c>
      <c r="B38" s="4">
        <f t="shared" si="2"/>
        <v>900</v>
      </c>
      <c r="C38" s="7">
        <f t="shared" si="1"/>
        <v>1492.5</v>
      </c>
      <c r="D38" s="1" t="str">
        <f t="shared" si="0"/>
        <v/>
      </c>
    </row>
    <row r="39" spans="1:7" x14ac:dyDescent="0.25">
      <c r="A39" s="7">
        <v>37</v>
      </c>
      <c r="B39" s="4">
        <f t="shared" si="2"/>
        <v>925</v>
      </c>
      <c r="C39" s="7">
        <f t="shared" si="1"/>
        <v>1494</v>
      </c>
      <c r="D39" s="1" t="str">
        <f t="shared" si="0"/>
        <v/>
      </c>
    </row>
    <row r="40" spans="1:7" x14ac:dyDescent="0.25">
      <c r="A40" s="6">
        <v>38</v>
      </c>
      <c r="B40" s="4">
        <f t="shared" si="2"/>
        <v>950</v>
      </c>
      <c r="C40" s="7">
        <f t="shared" si="1"/>
        <v>1495.5</v>
      </c>
      <c r="D40" s="1" t="str">
        <f t="shared" si="0"/>
        <v/>
      </c>
    </row>
    <row r="41" spans="1:7" x14ac:dyDescent="0.25">
      <c r="A41" s="7">
        <v>39</v>
      </c>
      <c r="B41" s="4">
        <f t="shared" si="2"/>
        <v>975</v>
      </c>
      <c r="C41" s="7">
        <f t="shared" si="1"/>
        <v>1497</v>
      </c>
      <c r="D41" s="1" t="str">
        <f t="shared" si="0"/>
        <v/>
      </c>
    </row>
    <row r="42" spans="1:7" x14ac:dyDescent="0.25">
      <c r="A42" s="6">
        <v>40</v>
      </c>
      <c r="B42" s="4">
        <f t="shared" si="2"/>
        <v>1000</v>
      </c>
      <c r="C42" s="7">
        <f t="shared" si="1"/>
        <v>1498.5</v>
      </c>
      <c r="D42" s="1" t="str">
        <f t="shared" si="0"/>
        <v/>
      </c>
    </row>
    <row r="43" spans="1:7" x14ac:dyDescent="0.25">
      <c r="A43" s="7">
        <v>41</v>
      </c>
      <c r="B43" s="4">
        <f t="shared" si="2"/>
        <v>1025</v>
      </c>
      <c r="C43" s="7">
        <f t="shared" si="1"/>
        <v>1500</v>
      </c>
      <c r="D43" s="1" t="str">
        <f t="shared" si="0"/>
        <v/>
      </c>
    </row>
    <row r="44" spans="1:7" x14ac:dyDescent="0.25">
      <c r="A44" s="6">
        <v>42</v>
      </c>
      <c r="B44" s="4">
        <f t="shared" si="2"/>
        <v>1050</v>
      </c>
      <c r="C44" s="7">
        <f t="shared" si="1"/>
        <v>1501.5</v>
      </c>
      <c r="D44" s="1" t="str">
        <f t="shared" si="0"/>
        <v/>
      </c>
    </row>
    <row r="45" spans="1:7" x14ac:dyDescent="0.25">
      <c r="A45" s="7">
        <v>43</v>
      </c>
      <c r="B45" s="4">
        <f t="shared" si="2"/>
        <v>1075</v>
      </c>
      <c r="C45" s="7">
        <f t="shared" si="1"/>
        <v>1503</v>
      </c>
      <c r="D45" s="1" t="str">
        <f t="shared" si="0"/>
        <v/>
      </c>
    </row>
    <row r="46" spans="1:7" x14ac:dyDescent="0.25">
      <c r="A46" s="6">
        <v>44</v>
      </c>
      <c r="B46" s="4">
        <f t="shared" si="2"/>
        <v>1100</v>
      </c>
      <c r="C46" s="7">
        <f t="shared" si="1"/>
        <v>1504.5</v>
      </c>
      <c r="D46" s="1" t="str">
        <f t="shared" si="0"/>
        <v/>
      </c>
    </row>
    <row r="47" spans="1:7" x14ac:dyDescent="0.25">
      <c r="A47" s="7">
        <v>45</v>
      </c>
      <c r="B47" s="4">
        <f t="shared" si="2"/>
        <v>1125</v>
      </c>
      <c r="C47" s="7">
        <f t="shared" si="1"/>
        <v>1506</v>
      </c>
      <c r="D47" s="1" t="str">
        <f t="shared" si="0"/>
        <v/>
      </c>
    </row>
    <row r="48" spans="1:7" x14ac:dyDescent="0.25">
      <c r="A48" s="16">
        <v>46</v>
      </c>
      <c r="B48" s="17">
        <f t="shared" si="2"/>
        <v>1150</v>
      </c>
      <c r="C48" s="16">
        <f t="shared" si="1"/>
        <v>1507.5</v>
      </c>
    </row>
    <row r="49" spans="1:3" x14ac:dyDescent="0.25">
      <c r="A49" s="7">
        <v>47</v>
      </c>
      <c r="B49" s="4">
        <f t="shared" si="2"/>
        <v>1175</v>
      </c>
      <c r="C49" s="7">
        <f t="shared" si="1"/>
        <v>1509</v>
      </c>
    </row>
    <row r="50" spans="1:3" x14ac:dyDescent="0.25">
      <c r="A50" s="7">
        <v>48</v>
      </c>
      <c r="B50" s="4">
        <f t="shared" si="2"/>
        <v>1200</v>
      </c>
      <c r="C50" s="7">
        <f t="shared" si="1"/>
        <v>1510.5</v>
      </c>
    </row>
    <row r="51" spans="1:3" x14ac:dyDescent="0.25">
      <c r="A51" s="7">
        <v>49</v>
      </c>
      <c r="B51" s="4">
        <f t="shared" si="2"/>
        <v>1225</v>
      </c>
      <c r="C51" s="7">
        <f t="shared" si="1"/>
        <v>1512</v>
      </c>
    </row>
    <row r="52" spans="1:3" x14ac:dyDescent="0.25">
      <c r="A52" s="7">
        <v>50</v>
      </c>
      <c r="B52" s="4">
        <f t="shared" si="2"/>
        <v>1250</v>
      </c>
      <c r="C52" s="7">
        <f t="shared" ref="C52:C64" si="3">C51+F$33</f>
        <v>1513.5</v>
      </c>
    </row>
    <row r="53" spans="1:3" x14ac:dyDescent="0.25">
      <c r="A53" s="7">
        <v>51</v>
      </c>
      <c r="B53" s="4">
        <f t="shared" si="2"/>
        <v>1275</v>
      </c>
      <c r="C53" s="7">
        <f t="shared" si="3"/>
        <v>1515</v>
      </c>
    </row>
    <row r="54" spans="1:3" x14ac:dyDescent="0.25">
      <c r="A54" s="7">
        <v>52</v>
      </c>
      <c r="B54" s="4">
        <f t="shared" si="2"/>
        <v>1300</v>
      </c>
      <c r="C54" s="7">
        <f t="shared" si="3"/>
        <v>1516.5</v>
      </c>
    </row>
    <row r="55" spans="1:3" x14ac:dyDescent="0.25">
      <c r="A55" s="7">
        <v>53</v>
      </c>
      <c r="B55" s="4">
        <f t="shared" si="2"/>
        <v>1325</v>
      </c>
      <c r="C55" s="7">
        <f t="shared" si="3"/>
        <v>1518</v>
      </c>
    </row>
    <row r="56" spans="1:3" x14ac:dyDescent="0.25">
      <c r="A56" s="7">
        <v>54</v>
      </c>
      <c r="B56" s="4">
        <f t="shared" si="2"/>
        <v>1350</v>
      </c>
      <c r="C56" s="7">
        <f t="shared" si="3"/>
        <v>1519.5</v>
      </c>
    </row>
    <row r="57" spans="1:3" x14ac:dyDescent="0.25">
      <c r="A57" s="7">
        <v>55</v>
      </c>
      <c r="B57" s="4">
        <f t="shared" si="2"/>
        <v>1375</v>
      </c>
      <c r="C57" s="7">
        <f t="shared" si="3"/>
        <v>1521</v>
      </c>
    </row>
    <row r="58" spans="1:3" x14ac:dyDescent="0.25">
      <c r="A58" s="7">
        <v>56</v>
      </c>
      <c r="B58" s="4">
        <f t="shared" si="2"/>
        <v>1400</v>
      </c>
      <c r="C58" s="7">
        <f t="shared" si="3"/>
        <v>1522.5</v>
      </c>
    </row>
    <row r="59" spans="1:3" x14ac:dyDescent="0.25">
      <c r="A59" s="7">
        <v>57</v>
      </c>
      <c r="B59" s="4">
        <f t="shared" si="2"/>
        <v>1425</v>
      </c>
      <c r="C59" s="7">
        <f t="shared" si="3"/>
        <v>1524</v>
      </c>
    </row>
    <row r="60" spans="1:3" x14ac:dyDescent="0.25">
      <c r="A60" s="7">
        <v>58</v>
      </c>
      <c r="B60" s="4">
        <f t="shared" si="2"/>
        <v>1450</v>
      </c>
      <c r="C60" s="7">
        <f t="shared" si="3"/>
        <v>1525.5</v>
      </c>
    </row>
    <row r="61" spans="1:3" x14ac:dyDescent="0.25">
      <c r="A61" s="7">
        <v>59</v>
      </c>
      <c r="B61" s="4">
        <f t="shared" si="2"/>
        <v>1475</v>
      </c>
      <c r="C61" s="7">
        <f t="shared" si="3"/>
        <v>1527</v>
      </c>
    </row>
    <row r="62" spans="1:3" x14ac:dyDescent="0.25">
      <c r="A62" s="7">
        <v>60</v>
      </c>
      <c r="B62" s="4">
        <f t="shared" si="2"/>
        <v>1500</v>
      </c>
      <c r="C62" s="7">
        <f t="shared" si="3"/>
        <v>1528.5</v>
      </c>
    </row>
    <row r="63" spans="1:3" x14ac:dyDescent="0.25">
      <c r="A63" s="7">
        <v>61</v>
      </c>
      <c r="B63" s="4">
        <f t="shared" si="2"/>
        <v>1525</v>
      </c>
      <c r="C63" s="7">
        <f t="shared" si="3"/>
        <v>1530</v>
      </c>
    </row>
    <row r="64" spans="1:3" x14ac:dyDescent="0.25">
      <c r="A64" s="30">
        <v>62</v>
      </c>
      <c r="B64" s="31">
        <f t="shared" si="2"/>
        <v>1550</v>
      </c>
      <c r="C64" s="30">
        <f t="shared" si="3"/>
        <v>1531.5</v>
      </c>
    </row>
    <row r="65" spans="1:3" x14ac:dyDescent="0.25">
      <c r="A65" s="16">
        <v>63</v>
      </c>
      <c r="B65" s="17">
        <f t="shared" si="2"/>
        <v>1575</v>
      </c>
      <c r="C65" s="16">
        <f t="shared" ref="C65" si="4">C64+F$33</f>
        <v>1533</v>
      </c>
    </row>
  </sheetData>
  <mergeCells count="2">
    <mergeCell ref="E21:F21"/>
    <mergeCell ref="E26:F26"/>
  </mergeCells>
  <conditionalFormatting sqref="D2">
    <cfRule type="cellIs" dxfId="1" priority="1" operator="greaterThan">
      <formula>$B$2&gt;$C$2</formula>
    </cfRule>
    <cfRule type="cellIs" dxfId="0" priority="2" operator="greaterThan">
      <formula>"C2&gt;D2"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zoomScaleNormal="100" workbookViewId="0">
      <selection activeCell="D8" sqref="D8"/>
    </sheetView>
  </sheetViews>
  <sheetFormatPr baseColWidth="10" defaultColWidth="11.42578125" defaultRowHeight="15" x14ac:dyDescent="0.25"/>
  <cols>
    <col min="1" max="1" width="55.7109375" customWidth="1"/>
    <col min="2" max="2" width="16.5703125" bestFit="1" customWidth="1"/>
    <col min="3" max="3" width="16.5703125" customWidth="1"/>
    <col min="4" max="4" width="22" bestFit="1" customWidth="1"/>
  </cols>
  <sheetData>
    <row r="1" spans="1:6" ht="43.5" customHeight="1" x14ac:dyDescent="0.25">
      <c r="B1" s="24" t="s">
        <v>20</v>
      </c>
      <c r="C1" s="25"/>
      <c r="D1" s="19" t="s">
        <v>8</v>
      </c>
    </row>
    <row r="2" spans="1:6" ht="39.75" customHeight="1" x14ac:dyDescent="0.25">
      <c r="A2" s="20" t="s">
        <v>9</v>
      </c>
      <c r="B2" s="28" t="s">
        <v>10</v>
      </c>
      <c r="C2" s="28" t="s">
        <v>11</v>
      </c>
      <c r="D2" s="29" t="s">
        <v>12</v>
      </c>
      <c r="F2" s="18"/>
    </row>
    <row r="3" spans="1:6" x14ac:dyDescent="0.25">
      <c r="A3" s="26" t="s">
        <v>13</v>
      </c>
      <c r="B3" s="16">
        <v>3</v>
      </c>
      <c r="C3" s="16">
        <v>2</v>
      </c>
      <c r="D3" s="16">
        <v>0.3</v>
      </c>
    </row>
    <row r="4" spans="1:6" x14ac:dyDescent="0.25">
      <c r="A4" s="13" t="s">
        <v>14</v>
      </c>
      <c r="B4" s="7">
        <v>3</v>
      </c>
      <c r="C4" s="7">
        <v>2</v>
      </c>
      <c r="D4" s="16">
        <v>0.3</v>
      </c>
    </row>
    <row r="5" spans="1:6" x14ac:dyDescent="0.25">
      <c r="A5" s="13" t="s">
        <v>15</v>
      </c>
      <c r="B5" s="7">
        <v>3</v>
      </c>
      <c r="C5" s="7">
        <v>2</v>
      </c>
      <c r="D5" s="16">
        <v>0.3</v>
      </c>
    </row>
    <row r="6" spans="1:6" x14ac:dyDescent="0.25">
      <c r="A6" s="13" t="s">
        <v>16</v>
      </c>
      <c r="B6" s="7">
        <v>3</v>
      </c>
      <c r="C6" s="7">
        <v>2</v>
      </c>
      <c r="D6" s="16">
        <v>0.3</v>
      </c>
    </row>
    <row r="7" spans="1:6" x14ac:dyDescent="0.25">
      <c r="A7" s="13" t="s">
        <v>17</v>
      </c>
      <c r="B7" s="16">
        <v>3</v>
      </c>
      <c r="C7" s="16">
        <v>2</v>
      </c>
      <c r="D7" s="16">
        <v>0.3</v>
      </c>
    </row>
    <row r="8" spans="1:6" x14ac:dyDescent="0.25">
      <c r="A8" s="27" t="s">
        <v>18</v>
      </c>
      <c r="B8" s="30">
        <v>15</v>
      </c>
      <c r="C8" s="30">
        <v>10</v>
      </c>
      <c r="D8" s="30">
        <v>1.5</v>
      </c>
    </row>
    <row r="9" spans="1:6" x14ac:dyDescent="0.25">
      <c r="E9" s="14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ROI</vt:lpstr>
      <vt:lpstr>Estimacion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 Gabriel Jimenez Vergara</dc:creator>
  <cp:keywords/>
  <dc:description/>
  <cp:lastModifiedBy>David Alejandro Morales Valencia</cp:lastModifiedBy>
  <cp:revision/>
  <dcterms:created xsi:type="dcterms:W3CDTF">2022-07-11T14:32:05Z</dcterms:created>
  <dcterms:modified xsi:type="dcterms:W3CDTF">2023-12-10T21:10:06Z</dcterms:modified>
  <cp:category/>
  <cp:contentStatus/>
</cp:coreProperties>
</file>