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Bernal-García, Sebastian_MasterThesis\Chapter 4\"/>
    </mc:Choice>
  </mc:AlternateContent>
  <bookViews>
    <workbookView xWindow="0" yWindow="0" windowWidth="19200" windowHeight="6740"/>
  </bookViews>
  <sheets>
    <sheet name="RMSE, R2 &amp; Theil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'RMSE, R2 &amp; Theil'!$Q$2:$W$14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T4" i="2"/>
  <c r="U4" i="2"/>
  <c r="V4" i="2"/>
  <c r="W4" i="2"/>
  <c r="S13" i="2"/>
  <c r="T13" i="2"/>
  <c r="U13" i="2"/>
  <c r="V13" i="2"/>
  <c r="W13" i="2"/>
  <c r="S10" i="2"/>
  <c r="T10" i="2"/>
  <c r="U10" i="2"/>
  <c r="V10" i="2"/>
  <c r="W10" i="2"/>
  <c r="S14" i="2"/>
  <c r="T14" i="2"/>
  <c r="U14" i="2"/>
  <c r="V14" i="2"/>
  <c r="W14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1" i="2"/>
  <c r="T11" i="2"/>
  <c r="U11" i="2"/>
  <c r="V11" i="2"/>
  <c r="W11" i="2"/>
  <c r="S12" i="2"/>
  <c r="T12" i="2"/>
  <c r="U12" i="2"/>
  <c r="V12" i="2"/>
  <c r="W12" i="2"/>
  <c r="W3" i="2"/>
  <c r="V3" i="2"/>
  <c r="U3" i="2"/>
  <c r="T3" i="2"/>
  <c r="S3" i="2"/>
  <c r="J8" i="2" l="1"/>
  <c r="J7" i="2"/>
  <c r="J6" i="2"/>
  <c r="J5" i="2"/>
  <c r="J4" i="2"/>
  <c r="H8" i="2"/>
  <c r="H7" i="2"/>
  <c r="H6" i="2"/>
  <c r="H5" i="2"/>
  <c r="H4" i="2"/>
  <c r="G8" i="2"/>
  <c r="G7" i="2"/>
  <c r="G6" i="2"/>
  <c r="G5" i="2"/>
  <c r="G4" i="2"/>
  <c r="E8" i="2" l="1"/>
  <c r="E7" i="2"/>
  <c r="E6" i="2"/>
  <c r="E5" i="2"/>
  <c r="E4" i="2"/>
  <c r="C8" i="2"/>
  <c r="C7" i="2"/>
  <c r="C6" i="2"/>
  <c r="C5" i="2"/>
  <c r="C4" i="2"/>
  <c r="I8" i="2" l="1"/>
  <c r="I7" i="2"/>
  <c r="I6" i="2"/>
  <c r="I5" i="2"/>
  <c r="I4" i="2"/>
  <c r="K8" i="2" l="1"/>
  <c r="K7" i="2"/>
  <c r="K6" i="2"/>
  <c r="K5" i="2"/>
  <c r="K4" i="2"/>
  <c r="L7" i="2"/>
  <c r="L8" i="2"/>
  <c r="L6" i="2"/>
  <c r="N6" i="2"/>
  <c r="N5" i="2"/>
  <c r="L5" i="2"/>
  <c r="L4" i="2"/>
  <c r="N4" i="2"/>
  <c r="M8" i="2"/>
  <c r="M7" i="2"/>
  <c r="M6" i="2"/>
  <c r="M5" i="2"/>
  <c r="M4" i="2"/>
  <c r="N8" i="2" l="1"/>
  <c r="N7" i="2"/>
  <c r="D5" i="2" l="1"/>
  <c r="D4" i="2" l="1"/>
  <c r="F5" i="2" l="1"/>
  <c r="D7" i="2"/>
  <c r="D6" i="2"/>
  <c r="D8" i="2"/>
  <c r="F4" i="2" l="1"/>
  <c r="F8" i="2" l="1"/>
  <c r="F7" i="2" l="1"/>
  <c r="F6" i="2"/>
</calcChain>
</file>

<file path=xl/sharedStrings.xml><?xml version="1.0" encoding="utf-8"?>
<sst xmlns="http://schemas.openxmlformats.org/spreadsheetml/2006/main" count="45" uniqueCount="15">
  <si>
    <t>Um</t>
  </si>
  <si>
    <t>Us</t>
  </si>
  <si>
    <t>Uc</t>
  </si>
  <si>
    <t>Euler</t>
  </si>
  <si>
    <t>Runge-Kutta 2nd Order</t>
  </si>
  <si>
    <t>1 mo</t>
  </si>
  <si>
    <t>2 wk</t>
  </si>
  <si>
    <t>1 wk</t>
  </si>
  <si>
    <t>1 da</t>
  </si>
  <si>
    <t>Runge-Kutta 4th Order</t>
  </si>
  <si>
    <t>Method</t>
  </si>
  <si>
    <t>RMSE</t>
  </si>
  <si>
    <t>R2</t>
  </si>
  <si>
    <t>RK 2nd</t>
  </si>
  <si>
    <t>RK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</si>
</sst>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54523</xdr:colOff>
      <xdr:row>3</xdr:row>
      <xdr:rowOff>6350</xdr:rowOff>
    </xdr:from>
    <xdr:ext cx="43152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291006" y="566902"/>
              <a:ext cx="431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𝑹𝑴𝑺𝑬</m:t>
                    </m:r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291006" y="566902"/>
              <a:ext cx="4315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𝑹𝑴𝑺𝑬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</xdr:col>
      <xdr:colOff>167290</xdr:colOff>
      <xdr:row>3</xdr:row>
      <xdr:rowOff>180431</xdr:rowOff>
    </xdr:from>
    <xdr:ext cx="197618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1691290" y="916155"/>
              <a:ext cx="19761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𝑹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691290" y="916155"/>
              <a:ext cx="197618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𝑹^𝟐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</xdr:col>
      <xdr:colOff>175610</xdr:colOff>
      <xdr:row>4</xdr:row>
      <xdr:rowOff>179989</xdr:rowOff>
    </xdr:from>
    <xdr:ext cx="2356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412093" y="924472"/>
              <a:ext cx="235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𝒎</m:t>
                        </m:r>
                      </m:sub>
                    </m:sSub>
                  </m:oMath>
                </m:oMathPara>
              </a14:m>
              <a:endParaRPr lang="es-CO" sz="1100" b="1" i="1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12093" y="924472"/>
              <a:ext cx="2356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𝑼</a:t>
              </a:r>
              <a:r>
                <a:rPr lang="es-CO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𝒎</a:t>
              </a:r>
              <a:endParaRPr lang="es-CO" sz="1100" b="1" i="1"/>
            </a:p>
          </xdr:txBody>
        </xdr:sp>
      </mc:Fallback>
    </mc:AlternateContent>
    <xdr:clientData/>
  </xdr:oneCellAnchor>
  <xdr:oneCellAnchor>
    <xdr:from>
      <xdr:col>1</xdr:col>
      <xdr:colOff>162034</xdr:colOff>
      <xdr:row>6</xdr:row>
      <xdr:rowOff>0</xdr:rowOff>
    </xdr:from>
    <xdr:ext cx="1918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98517" y="1112345"/>
              <a:ext cx="1918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s-CO" sz="1100" b="1" i="1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98517" y="1112345"/>
              <a:ext cx="1918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𝑼</a:t>
              </a:r>
              <a:r>
                <a:rPr lang="es-CO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s-CO" sz="1100" b="1" i="1"/>
            </a:p>
          </xdr:txBody>
        </xdr:sp>
      </mc:Fallback>
    </mc:AlternateContent>
    <xdr:clientData/>
  </xdr:oneCellAnchor>
  <xdr:oneCellAnchor>
    <xdr:from>
      <xdr:col>1</xdr:col>
      <xdr:colOff>144517</xdr:colOff>
      <xdr:row>6</xdr:row>
      <xdr:rowOff>166414</xdr:rowOff>
    </xdr:from>
    <xdr:ext cx="204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381000" y="1278759"/>
              <a:ext cx="204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b>
                    </m:sSub>
                  </m:oMath>
                </m:oMathPara>
              </a14:m>
              <a:endParaRPr lang="es-CO" sz="1100" b="1" i="1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381000" y="1278759"/>
              <a:ext cx="204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𝑼</a:t>
              </a:r>
              <a:r>
                <a:rPr lang="es-CO" sz="1100" b="1" i="0"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𝑪</a:t>
              </a:r>
              <a:endParaRPr lang="es-CO" sz="1100" b="1" i="1"/>
            </a:p>
          </xdr:txBody>
        </xdr:sp>
      </mc:Fallback>
    </mc:AlternateContent>
    <xdr:clientData/>
  </xdr:oneCellAnchor>
  <xdr:oneCellAnchor>
    <xdr:from>
      <xdr:col>1</xdr:col>
      <xdr:colOff>144079</xdr:colOff>
      <xdr:row>1</xdr:row>
      <xdr:rowOff>179112</xdr:rowOff>
    </xdr:from>
    <xdr:ext cx="2060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1668079" y="546974"/>
              <a:ext cx="206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𝒕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1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668079" y="546974"/>
              <a:ext cx="2060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∆𝒕 </a:t>
              </a:r>
              <a:endParaRPr lang="en-US" sz="1100" b="1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&#161;&#161;&#161;THESIS!!!\POMP\Analisis%20Casos\Theil_Eul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&#161;&#161;&#161;THESIS!!!\POMP\Analisis%20Casos\Theil_R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\&#161;&#161;&#161;THESIS!!!\POMP\Analisis%20Casos\Theil_R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 1mo"/>
      <sheetName val="Todo 2wk"/>
      <sheetName val="Todo 1wk"/>
      <sheetName val="Todo1da"/>
    </sheetNames>
    <sheetDataSet>
      <sheetData sheetId="0">
        <row r="94">
          <cell r="C94">
            <v>81.299410530434841</v>
          </cell>
        </row>
        <row r="96">
          <cell r="C96">
            <v>0.50759882020413938</v>
          </cell>
        </row>
        <row r="106">
          <cell r="E106">
            <v>3.7215762978819652E-5</v>
          </cell>
        </row>
        <row r="107">
          <cell r="E107">
            <v>0.22368273624040547</v>
          </cell>
        </row>
        <row r="108">
          <cell r="E108">
            <v>0.77628004799661576</v>
          </cell>
        </row>
      </sheetData>
      <sheetData sheetId="1">
        <row r="94">
          <cell r="C94">
            <v>65.278398650386649</v>
          </cell>
        </row>
        <row r="96">
          <cell r="C96">
            <v>0.73390851880516228</v>
          </cell>
        </row>
        <row r="106">
          <cell r="E106">
            <v>4.3229911523357503E-6</v>
          </cell>
        </row>
        <row r="107">
          <cell r="E107">
            <v>0.43607673103139688</v>
          </cell>
        </row>
        <row r="108">
          <cell r="E108">
            <v>0.56391894597745074</v>
          </cell>
        </row>
      </sheetData>
      <sheetData sheetId="2">
        <row r="94">
          <cell r="C94">
            <v>61.007945888402695</v>
          </cell>
        </row>
        <row r="96">
          <cell r="C96">
            <v>0.78623726887293011</v>
          </cell>
        </row>
        <row r="106">
          <cell r="E106">
            <v>1.9264290941392088E-4</v>
          </cell>
        </row>
        <row r="107">
          <cell r="E107">
            <v>0.48504337261551717</v>
          </cell>
        </row>
        <row r="108">
          <cell r="E108">
            <v>0.51476398447506899</v>
          </cell>
        </row>
      </sheetData>
      <sheetData sheetId="3">
        <row r="94">
          <cell r="C94">
            <v>60.183245758703883</v>
          </cell>
        </row>
        <row r="96">
          <cell r="C96">
            <v>0.79679545551077846</v>
          </cell>
        </row>
        <row r="106">
          <cell r="E106">
            <v>3.8872799682858724E-4</v>
          </cell>
        </row>
        <row r="107">
          <cell r="E107">
            <v>0.49830993862075795</v>
          </cell>
        </row>
        <row r="108">
          <cell r="E108">
            <v>0.50130133338241345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 1mo"/>
      <sheetName val="Todo 2wk"/>
      <sheetName val="Todo 1wk"/>
      <sheetName val="Todo 1da"/>
    </sheetNames>
    <sheetDataSet>
      <sheetData sheetId="0">
        <row r="94">
          <cell r="C94">
            <v>65.416250809137424</v>
          </cell>
        </row>
        <row r="96">
          <cell r="C96">
            <v>0.7965194278795561</v>
          </cell>
        </row>
        <row r="106">
          <cell r="E106">
            <v>8.2896506353342797E-8</v>
          </cell>
        </row>
        <row r="107">
          <cell r="E107">
            <v>0.54565267138979545</v>
          </cell>
        </row>
        <row r="108">
          <cell r="E108">
            <v>0.45434724571369822</v>
          </cell>
        </row>
      </sheetData>
      <sheetData sheetId="1">
        <row r="94">
          <cell r="C94">
            <v>65.416250809137424</v>
          </cell>
        </row>
        <row r="96">
          <cell r="C96">
            <v>0.7965194278795561</v>
          </cell>
        </row>
        <row r="106">
          <cell r="E106">
            <v>8.2896506353342797E-8</v>
          </cell>
        </row>
        <row r="107">
          <cell r="E107">
            <v>0.54565267138979545</v>
          </cell>
        </row>
        <row r="108">
          <cell r="E108">
            <v>0.45434724571369822</v>
          </cell>
        </row>
      </sheetData>
      <sheetData sheetId="2">
        <row r="94">
          <cell r="C94">
            <v>63.757136143402306</v>
          </cell>
        </row>
        <row r="96">
          <cell r="C96">
            <v>0.80055394962774795</v>
          </cell>
        </row>
        <row r="106">
          <cell r="E106">
            <v>2.2319885219785902E-4</v>
          </cell>
        </row>
        <row r="107">
          <cell r="E107">
            <v>0.51443320041308915</v>
          </cell>
        </row>
        <row r="108">
          <cell r="E108">
            <v>0.48534360073471294</v>
          </cell>
        </row>
      </sheetData>
      <sheetData sheetId="3">
        <row r="94">
          <cell r="C94">
            <v>63.607765221135729</v>
          </cell>
        </row>
        <row r="96">
          <cell r="C96">
            <v>0.79826949861092955</v>
          </cell>
        </row>
        <row r="106">
          <cell r="E106">
            <v>3.9129484768142493E-4</v>
          </cell>
        </row>
        <row r="107">
          <cell r="E107">
            <v>0.50166369644461772</v>
          </cell>
        </row>
        <row r="108">
          <cell r="E108">
            <v>0.49794500870770086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 1mo"/>
      <sheetName val="Todo 2wk"/>
      <sheetName val="Todo 1 wk"/>
      <sheetName val="Todo 1 da"/>
    </sheetNames>
    <sheetDataSet>
      <sheetData sheetId="0">
        <row r="94">
          <cell r="C94">
            <v>72.041653223869346</v>
          </cell>
        </row>
        <row r="96">
          <cell r="C96">
            <v>0.74072349209238997</v>
          </cell>
        </row>
        <row r="106">
          <cell r="E106">
            <v>6.3634427535357052E-4</v>
          </cell>
        </row>
        <row r="107">
          <cell r="E107">
            <v>0.55868588412996223</v>
          </cell>
        </row>
        <row r="108">
          <cell r="E108">
            <v>0.44067777159468424</v>
          </cell>
        </row>
      </sheetData>
      <sheetData sheetId="1">
        <row r="94">
          <cell r="C94">
            <v>65.188904603429265</v>
          </cell>
        </row>
        <row r="96">
          <cell r="C96">
            <v>0.80119641069038094</v>
          </cell>
        </row>
        <row r="106">
          <cell r="E106">
            <v>1.2564575815581235E-7</v>
          </cell>
        </row>
        <row r="107">
          <cell r="E107">
            <v>0.55460326058820386</v>
          </cell>
        </row>
        <row r="108">
          <cell r="E108">
            <v>0.44539661376603806</v>
          </cell>
        </row>
      </sheetData>
      <sheetData sheetId="2">
        <row r="94">
          <cell r="C94">
            <v>63.754698588087543</v>
          </cell>
        </row>
        <row r="96">
          <cell r="C96">
            <v>0.80071288478525648</v>
          </cell>
        </row>
        <row r="106">
          <cell r="E106">
            <v>2.1695620399361914E-4</v>
          </cell>
        </row>
        <row r="107">
          <cell r="E107">
            <v>0.5150448431472282</v>
          </cell>
        </row>
        <row r="108">
          <cell r="E108">
            <v>0.48473820064877815</v>
          </cell>
        </row>
      </sheetData>
      <sheetData sheetId="3">
        <row r="94">
          <cell r="C94">
            <v>63.607487348795082</v>
          </cell>
        </row>
        <row r="96">
          <cell r="C96">
            <v>0.79827737711356317</v>
          </cell>
        </row>
        <row r="106">
          <cell r="E106">
            <v>3.9116632046601351E-4</v>
          </cell>
        </row>
        <row r="107">
          <cell r="E107">
            <v>0.50168571759148284</v>
          </cell>
        </row>
        <row r="108">
          <cell r="E108">
            <v>0.49792311608805112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tabSelected="1" zoomScale="115" zoomScaleNormal="115" workbookViewId="0">
      <selection activeCell="O14" sqref="O14"/>
    </sheetView>
  </sheetViews>
  <sheetFormatPr baseColWidth="10" defaultRowHeight="14.5" x14ac:dyDescent="0.35"/>
  <cols>
    <col min="1" max="1" width="3.453125" customWidth="1"/>
    <col min="2" max="2" width="7.453125" customWidth="1"/>
    <col min="3" max="4" width="6.453125" bestFit="1" customWidth="1"/>
    <col min="5" max="6" width="5.453125" bestFit="1" customWidth="1"/>
    <col min="7" max="7" width="6.26953125" customWidth="1"/>
    <col min="8" max="9" width="5.453125" bestFit="1" customWidth="1"/>
    <col min="10" max="10" width="5.54296875" customWidth="1"/>
    <col min="11" max="14" width="5.453125" bestFit="1" customWidth="1"/>
  </cols>
  <sheetData>
    <row r="1" spans="2:23" ht="15" thickBo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23" ht="15" thickBot="1" x14ac:dyDescent="0.4">
      <c r="B2" s="7" t="s">
        <v>10</v>
      </c>
      <c r="C2" s="9" t="s">
        <v>3</v>
      </c>
      <c r="D2" s="9"/>
      <c r="E2" s="9"/>
      <c r="F2" s="9"/>
      <c r="G2" s="9" t="s">
        <v>4</v>
      </c>
      <c r="H2" s="9"/>
      <c r="I2" s="9"/>
      <c r="J2" s="9"/>
      <c r="K2" s="9" t="s">
        <v>9</v>
      </c>
      <c r="L2" s="9"/>
      <c r="M2" s="9"/>
      <c r="N2" s="9"/>
      <c r="Q2" s="7"/>
      <c r="R2" s="3"/>
      <c r="S2" s="2" t="s">
        <v>11</v>
      </c>
      <c r="T2" s="2" t="s">
        <v>12</v>
      </c>
      <c r="U2" t="s">
        <v>0</v>
      </c>
      <c r="V2" s="2" t="s">
        <v>2</v>
      </c>
      <c r="W2" s="1" t="s">
        <v>1</v>
      </c>
    </row>
    <row r="3" spans="2:23" ht="15" thickBot="1" x14ac:dyDescent="0.4">
      <c r="B3" s="3"/>
      <c r="C3" s="6" t="s">
        <v>5</v>
      </c>
      <c r="D3" s="6" t="s">
        <v>6</v>
      </c>
      <c r="E3" s="6" t="s">
        <v>7</v>
      </c>
      <c r="F3" s="6" t="s">
        <v>8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5</v>
      </c>
      <c r="L3" s="6" t="s">
        <v>6</v>
      </c>
      <c r="M3" s="6" t="s">
        <v>7</v>
      </c>
      <c r="N3" s="6" t="s">
        <v>8</v>
      </c>
      <c r="Q3" s="8" t="s">
        <v>3</v>
      </c>
      <c r="R3" s="6" t="s">
        <v>8</v>
      </c>
      <c r="S3" s="4">
        <f>[1]Todo1da!$C$94</f>
        <v>60.183245758703883</v>
      </c>
      <c r="T3" s="4">
        <f>[1]Todo1da!$C$96</f>
        <v>0.79679545551077846</v>
      </c>
      <c r="U3" s="4">
        <f>[1]Todo1da!$E$106</f>
        <v>3.8872799682858724E-4</v>
      </c>
      <c r="V3" s="4">
        <f>[1]Todo1da!$E$107</f>
        <v>0.49830993862075795</v>
      </c>
      <c r="W3" s="5">
        <f>[1]Todo1da!$E$108</f>
        <v>0.50130133338241345</v>
      </c>
    </row>
    <row r="4" spans="2:23" ht="15" thickBot="1" x14ac:dyDescent="0.4">
      <c r="B4" s="2"/>
      <c r="C4" s="4">
        <f>'[1]Todo 1mo'!$C$94</f>
        <v>81.299410530434841</v>
      </c>
      <c r="D4" s="4">
        <f>'[1]Todo 2wk'!$C$94</f>
        <v>65.278398650386649</v>
      </c>
      <c r="E4" s="4">
        <f>'[1]Todo 1wk'!$C$94</f>
        <v>61.007945888402695</v>
      </c>
      <c r="F4" s="4">
        <f>[1]Todo1da!$C$94</f>
        <v>60.183245758703883</v>
      </c>
      <c r="G4" s="4">
        <f>'[2]Todo 1mo'!$C$94</f>
        <v>65.416250809137424</v>
      </c>
      <c r="H4" s="4">
        <f>'[2]Todo 2wk'!$C$94</f>
        <v>65.416250809137424</v>
      </c>
      <c r="I4" s="4">
        <f>'[2]Todo 1wk'!$C$94</f>
        <v>63.757136143402306</v>
      </c>
      <c r="J4" s="4">
        <f>'[2]Todo 1da'!$C$94</f>
        <v>63.607765221135729</v>
      </c>
      <c r="K4" s="4">
        <f>'[3]Todo 1mo'!$C$94</f>
        <v>72.041653223869346</v>
      </c>
      <c r="L4" s="4">
        <f>'[3]Todo 2wk'!$C$94</f>
        <v>65.188904603429265</v>
      </c>
      <c r="M4" s="4">
        <f>'[3]Todo 1 wk'!$C$94</f>
        <v>63.754698588087543</v>
      </c>
      <c r="N4" s="4">
        <f>'[3]Todo 1 da'!$C$94</f>
        <v>63.607487348795082</v>
      </c>
      <c r="Q4" s="8" t="s">
        <v>3</v>
      </c>
      <c r="R4" s="6" t="s">
        <v>7</v>
      </c>
      <c r="S4" s="4">
        <f>'[1]Todo 1wk'!$C$94</f>
        <v>61.007945888402695</v>
      </c>
      <c r="T4" s="4">
        <f>'[1]Todo 1wk'!$C$96</f>
        <v>0.78623726887293011</v>
      </c>
      <c r="U4" s="4">
        <f>'[1]Todo 1wk'!$E$106</f>
        <v>1.9264290941392088E-4</v>
      </c>
      <c r="V4" s="4">
        <f>'[1]Todo 1wk'!$E$107</f>
        <v>0.48504337261551717</v>
      </c>
      <c r="W4" s="5">
        <f>'[1]Todo 1wk'!$E$108</f>
        <v>0.51476398447506899</v>
      </c>
    </row>
    <row r="5" spans="2:23" ht="15" thickBot="1" x14ac:dyDescent="0.4">
      <c r="B5" s="2"/>
      <c r="C5" s="4">
        <f>'[1]Todo 1mo'!$C$96</f>
        <v>0.50759882020413938</v>
      </c>
      <c r="D5" s="4">
        <f>'[1]Todo 2wk'!$C$96</f>
        <v>0.73390851880516228</v>
      </c>
      <c r="E5" s="4">
        <f>'[1]Todo 1wk'!$C$96</f>
        <v>0.78623726887293011</v>
      </c>
      <c r="F5" s="4">
        <f>[1]Todo1da!$C$96</f>
        <v>0.79679545551077846</v>
      </c>
      <c r="G5" s="4">
        <f>'[2]Todo 1mo'!$C$96</f>
        <v>0.7965194278795561</v>
      </c>
      <c r="H5" s="4">
        <f>'[2]Todo 2wk'!$C$96</f>
        <v>0.7965194278795561</v>
      </c>
      <c r="I5" s="4">
        <f>'[2]Todo 1wk'!$C$96</f>
        <v>0.80055394962774795</v>
      </c>
      <c r="J5" s="4">
        <f>'[2]Todo 1da'!$C$96</f>
        <v>0.79826949861092955</v>
      </c>
      <c r="K5" s="4">
        <f>'[3]Todo 1mo'!$C$96</f>
        <v>0.74072349209238997</v>
      </c>
      <c r="L5" s="4">
        <f>'[3]Todo 2wk'!$C$96</f>
        <v>0.80119641069038094</v>
      </c>
      <c r="M5" s="4">
        <f>'[3]Todo 1 wk'!$C$96</f>
        <v>0.80071288478525648</v>
      </c>
      <c r="N5" s="4">
        <f>'[3]Todo 1 da'!$C$96</f>
        <v>0.79827737711356317</v>
      </c>
      <c r="Q5" s="8" t="s">
        <v>14</v>
      </c>
      <c r="R5" s="6" t="s">
        <v>8</v>
      </c>
      <c r="S5" s="4">
        <f>'[3]Todo 1 da'!$C$94</f>
        <v>63.607487348795082</v>
      </c>
      <c r="T5" s="4">
        <f>'[3]Todo 1 da'!$C$96</f>
        <v>0.79827737711356317</v>
      </c>
      <c r="U5" s="4">
        <f>'[3]Todo 1 da'!$E$106</f>
        <v>3.9116632046601351E-4</v>
      </c>
      <c r="V5" s="4">
        <f>'[3]Todo 1 da'!$E$107</f>
        <v>0.50168571759148284</v>
      </c>
      <c r="W5" s="5">
        <f>'[3]Todo 1 da'!$E$108</f>
        <v>0.49792311608805112</v>
      </c>
    </row>
    <row r="6" spans="2:23" ht="15" thickBot="1" x14ac:dyDescent="0.4">
      <c r="C6" s="4">
        <f>'[1]Todo 1mo'!$E$106</f>
        <v>3.7215762978819652E-5</v>
      </c>
      <c r="D6" s="4">
        <f>'[1]Todo 2wk'!$E$106</f>
        <v>4.3229911523357503E-6</v>
      </c>
      <c r="E6" s="4">
        <f>'[1]Todo 1wk'!$E$106</f>
        <v>1.9264290941392088E-4</v>
      </c>
      <c r="F6" s="4">
        <f>[1]Todo1da!$E$106</f>
        <v>3.8872799682858724E-4</v>
      </c>
      <c r="G6" s="4">
        <f>'[2]Todo 1mo'!$E$106</f>
        <v>8.2896506353342797E-8</v>
      </c>
      <c r="H6" s="4">
        <f>'[2]Todo 2wk'!$E$106</f>
        <v>8.2896506353342797E-8</v>
      </c>
      <c r="I6" s="4">
        <f>'[2]Todo 1wk'!$E$106</f>
        <v>2.2319885219785902E-4</v>
      </c>
      <c r="J6" s="4">
        <f>'[2]Todo 1da'!$E$106</f>
        <v>3.9129484768142493E-4</v>
      </c>
      <c r="K6" s="4">
        <f>'[3]Todo 1mo'!$E$106</f>
        <v>6.3634427535357052E-4</v>
      </c>
      <c r="L6" s="4">
        <f>'[3]Todo 2wk'!$E$106</f>
        <v>1.2564575815581235E-7</v>
      </c>
      <c r="M6" s="4">
        <f>'[3]Todo 1 wk'!$E$106</f>
        <v>2.1695620399361914E-4</v>
      </c>
      <c r="N6" s="4">
        <f>'[3]Todo 1 da'!$E$106</f>
        <v>3.9116632046601351E-4</v>
      </c>
      <c r="Q6" s="8" t="s">
        <v>13</v>
      </c>
      <c r="R6" s="6" t="s">
        <v>8</v>
      </c>
      <c r="S6" s="4">
        <f>'[2]Todo 1da'!$C$94</f>
        <v>63.607765221135729</v>
      </c>
      <c r="T6" s="4">
        <f>'[2]Todo 1da'!$C$96</f>
        <v>0.79826949861092955</v>
      </c>
      <c r="U6" s="4">
        <f>'[2]Todo 1da'!$E$106</f>
        <v>3.9129484768142493E-4</v>
      </c>
      <c r="V6" s="4">
        <f>'[2]Todo 1da'!$E$107</f>
        <v>0.50166369644461772</v>
      </c>
      <c r="W6" s="5">
        <f>'[2]Todo 1da'!$E$108</f>
        <v>0.49794500870770086</v>
      </c>
    </row>
    <row r="7" spans="2:23" ht="15" customHeight="1" thickBot="1" x14ac:dyDescent="0.4">
      <c r="C7" s="4">
        <f>'[1]Todo 1mo'!$E$107</f>
        <v>0.22368273624040547</v>
      </c>
      <c r="D7" s="4">
        <f>'[1]Todo 2wk'!$E$107</f>
        <v>0.43607673103139688</v>
      </c>
      <c r="E7" s="4">
        <f>'[1]Todo 1wk'!$E$107</f>
        <v>0.48504337261551717</v>
      </c>
      <c r="F7" s="4">
        <f>[1]Todo1da!$E$107</f>
        <v>0.49830993862075795</v>
      </c>
      <c r="G7" s="4">
        <f>'[2]Todo 1mo'!$E$107</f>
        <v>0.54565267138979545</v>
      </c>
      <c r="H7" s="4">
        <f>'[2]Todo 2wk'!$E$107</f>
        <v>0.54565267138979545</v>
      </c>
      <c r="I7" s="4">
        <f>'[2]Todo 1wk'!$E$107</f>
        <v>0.51443320041308915</v>
      </c>
      <c r="J7" s="4">
        <f>'[2]Todo 1da'!$E$107</f>
        <v>0.50166369644461772</v>
      </c>
      <c r="K7" s="4">
        <f>'[3]Todo 1mo'!$E$107</f>
        <v>0.55868588412996223</v>
      </c>
      <c r="L7" s="4">
        <f>'[3]Todo 2wk'!$E$107</f>
        <v>0.55460326058820386</v>
      </c>
      <c r="M7" s="4">
        <f>'[3]Todo 1 wk'!$E$107</f>
        <v>0.5150448431472282</v>
      </c>
      <c r="N7" s="4">
        <f>'[3]Todo 1 da'!$E$107</f>
        <v>0.50168571759148284</v>
      </c>
      <c r="Q7" s="8" t="s">
        <v>14</v>
      </c>
      <c r="R7" s="6" t="s">
        <v>7</v>
      </c>
      <c r="S7" s="4">
        <f>'[3]Todo 1 wk'!$C$94</f>
        <v>63.754698588087543</v>
      </c>
      <c r="T7" s="4">
        <f>'[3]Todo 1 wk'!$C$96</f>
        <v>0.80071288478525648</v>
      </c>
      <c r="U7" s="4">
        <f>'[3]Todo 1 wk'!$E$106</f>
        <v>2.1695620399361914E-4</v>
      </c>
      <c r="V7" s="4">
        <f>'[3]Todo 1 wk'!$E$107</f>
        <v>0.5150448431472282</v>
      </c>
      <c r="W7" s="5">
        <f>'[3]Todo 1 wk'!$E$108</f>
        <v>0.48473820064877815</v>
      </c>
    </row>
    <row r="8" spans="2:23" ht="15" thickBot="1" x14ac:dyDescent="0.4">
      <c r="B8" s="1"/>
      <c r="C8" s="5">
        <f>'[1]Todo 1mo'!$E$108</f>
        <v>0.77628004799661576</v>
      </c>
      <c r="D8" s="5">
        <f>'[1]Todo 2wk'!$E$108</f>
        <v>0.56391894597745074</v>
      </c>
      <c r="E8" s="5">
        <f>'[1]Todo 1wk'!$E$108</f>
        <v>0.51476398447506899</v>
      </c>
      <c r="F8" s="5">
        <f>[1]Todo1da!$E$108</f>
        <v>0.50130133338241345</v>
      </c>
      <c r="G8" s="5">
        <f>'[2]Todo 1mo'!$E$108</f>
        <v>0.45434724571369822</v>
      </c>
      <c r="H8" s="5">
        <f>'[2]Todo 2wk'!$E$108</f>
        <v>0.45434724571369822</v>
      </c>
      <c r="I8" s="5">
        <f>'[2]Todo 1wk'!$E$108</f>
        <v>0.48534360073471294</v>
      </c>
      <c r="J8" s="5">
        <f>'[2]Todo 1da'!$E$108</f>
        <v>0.49794500870770086</v>
      </c>
      <c r="K8" s="5">
        <f>'[3]Todo 1mo'!$E$108</f>
        <v>0.44067777159468424</v>
      </c>
      <c r="L8" s="5">
        <f>'[3]Todo 2wk'!$E$108</f>
        <v>0.44539661376603806</v>
      </c>
      <c r="M8" s="5">
        <f>'[3]Todo 1 wk'!$E$108</f>
        <v>0.48473820064877815</v>
      </c>
      <c r="N8" s="5">
        <f>'[3]Todo 1 da'!$E$108</f>
        <v>0.49792311608805112</v>
      </c>
      <c r="Q8" s="8" t="s">
        <v>13</v>
      </c>
      <c r="R8" s="6" t="s">
        <v>7</v>
      </c>
      <c r="S8" s="4">
        <f>'[2]Todo 1wk'!$C$94</f>
        <v>63.757136143402306</v>
      </c>
      <c r="T8" s="4">
        <f>'[2]Todo 1wk'!$C$96</f>
        <v>0.80055394962774795</v>
      </c>
      <c r="U8" s="4">
        <f>'[2]Todo 1wk'!$E$106</f>
        <v>2.2319885219785902E-4</v>
      </c>
      <c r="V8" s="4">
        <f>'[2]Todo 1wk'!$E$107</f>
        <v>0.51443320041308915</v>
      </c>
      <c r="W8" s="5">
        <f>'[2]Todo 1wk'!$E$108</f>
        <v>0.48534360073471294</v>
      </c>
    </row>
    <row r="9" spans="2:23" ht="15" thickBot="1" x14ac:dyDescent="0.4">
      <c r="Q9" s="8" t="s">
        <v>14</v>
      </c>
      <c r="R9" s="6" t="s">
        <v>6</v>
      </c>
      <c r="S9" s="4">
        <f>'[3]Todo 2wk'!$C$94</f>
        <v>65.188904603429265</v>
      </c>
      <c r="T9" s="4">
        <f>'[3]Todo 2wk'!$C$96</f>
        <v>0.80119641069038094</v>
      </c>
      <c r="U9" s="4">
        <f>'[3]Todo 2wk'!$E$106</f>
        <v>1.2564575815581235E-7</v>
      </c>
      <c r="V9" s="4">
        <f>'[3]Todo 2wk'!$E$107</f>
        <v>0.55460326058820386</v>
      </c>
      <c r="W9" s="5">
        <f>'[3]Todo 2wk'!$E$108</f>
        <v>0.44539661376603806</v>
      </c>
    </row>
    <row r="10" spans="2:23" ht="15" thickBot="1" x14ac:dyDescent="0.4">
      <c r="Q10" s="8" t="s">
        <v>3</v>
      </c>
      <c r="R10" s="6" t="s">
        <v>6</v>
      </c>
      <c r="S10" s="4">
        <f>'[1]Todo 2wk'!$C$94</f>
        <v>65.278398650386649</v>
      </c>
      <c r="T10" s="4">
        <f>'[1]Todo 2wk'!$C$96</f>
        <v>0.73390851880516228</v>
      </c>
      <c r="U10" s="4">
        <f>'[1]Todo 2wk'!$E$106</f>
        <v>4.3229911523357503E-6</v>
      </c>
      <c r="V10" s="4">
        <f>'[1]Todo 2wk'!$E$107</f>
        <v>0.43607673103139688</v>
      </c>
      <c r="W10" s="5">
        <f>'[1]Todo 2wk'!$E$108</f>
        <v>0.56391894597745074</v>
      </c>
    </row>
    <row r="11" spans="2:23" ht="15" customHeight="1" thickBot="1" x14ac:dyDescent="0.4">
      <c r="Q11" s="8" t="s">
        <v>13</v>
      </c>
      <c r="R11" s="6" t="s">
        <v>5</v>
      </c>
      <c r="S11" s="4">
        <f>'[2]Todo 1mo'!$C$94</f>
        <v>65.416250809137424</v>
      </c>
      <c r="T11" s="4">
        <f>'[2]Todo 1mo'!$C$96</f>
        <v>0.7965194278795561</v>
      </c>
      <c r="U11" s="4">
        <f>'[2]Todo 1mo'!$E$106</f>
        <v>8.2896506353342797E-8</v>
      </c>
      <c r="V11" s="4">
        <f>'[2]Todo 1mo'!$E$107</f>
        <v>0.54565267138979545</v>
      </c>
      <c r="W11" s="5">
        <f>'[2]Todo 1mo'!$E$108</f>
        <v>0.45434724571369822</v>
      </c>
    </row>
    <row r="12" spans="2:23" ht="15" thickBot="1" x14ac:dyDescent="0.4">
      <c r="Q12" s="8" t="s">
        <v>13</v>
      </c>
      <c r="R12" s="6" t="s">
        <v>6</v>
      </c>
      <c r="S12" s="4">
        <f>'[2]Todo 2wk'!$C$94</f>
        <v>65.416250809137424</v>
      </c>
      <c r="T12" s="4">
        <f>'[2]Todo 2wk'!$C$96</f>
        <v>0.7965194278795561</v>
      </c>
      <c r="U12" s="4">
        <f>'[2]Todo 2wk'!$E$106</f>
        <v>8.2896506353342797E-8</v>
      </c>
      <c r="V12" s="4">
        <f>'[2]Todo 2wk'!$E$107</f>
        <v>0.54565267138979545</v>
      </c>
      <c r="W12" s="5">
        <f>'[2]Todo 2wk'!$E$108</f>
        <v>0.45434724571369822</v>
      </c>
    </row>
    <row r="13" spans="2:23" ht="15" thickBot="1" x14ac:dyDescent="0.4">
      <c r="Q13" s="8" t="s">
        <v>14</v>
      </c>
      <c r="R13" s="6" t="s">
        <v>5</v>
      </c>
      <c r="S13" s="4">
        <f>'[3]Todo 1mo'!$C$94</f>
        <v>72.041653223869346</v>
      </c>
      <c r="T13" s="4">
        <f>'[3]Todo 1mo'!$C$96</f>
        <v>0.74072349209238997</v>
      </c>
      <c r="U13" s="4">
        <f>'[3]Todo 1mo'!$E$106</f>
        <v>6.3634427535357052E-4</v>
      </c>
      <c r="V13" s="4">
        <f>'[3]Todo 1mo'!$E$107</f>
        <v>0.55868588412996223</v>
      </c>
      <c r="W13" s="5">
        <f>'[3]Todo 1mo'!$E$108</f>
        <v>0.44067777159468424</v>
      </c>
    </row>
    <row r="14" spans="2:23" ht="15" thickBot="1" x14ac:dyDescent="0.4">
      <c r="Q14" s="8" t="s">
        <v>3</v>
      </c>
      <c r="R14" s="6" t="s">
        <v>5</v>
      </c>
      <c r="S14" s="4">
        <f>'[1]Todo 1mo'!$C$94</f>
        <v>81.299410530434841</v>
      </c>
      <c r="T14" s="4">
        <f>'[1]Todo 1mo'!$C$96</f>
        <v>0.50759882020413938</v>
      </c>
      <c r="U14" s="4">
        <f>'[1]Todo 1mo'!$E$106</f>
        <v>3.7215762978819652E-5</v>
      </c>
      <c r="V14" s="4">
        <f>'[1]Todo 1mo'!$E$107</f>
        <v>0.22368273624040547</v>
      </c>
      <c r="W14" s="5">
        <f>'[1]Todo 1mo'!$E$108</f>
        <v>0.77628004799661576</v>
      </c>
    </row>
  </sheetData>
  <autoFilter ref="Q2:W14">
    <sortState ref="Q3:W14">
      <sortCondition ref="S2:S14"/>
    </sortState>
  </autoFilter>
  <mergeCells count="3">
    <mergeCell ref="C2:F2"/>
    <mergeCell ref="G2:J2"/>
    <mergeCell ref="K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RMSE, R2 &amp; Theil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2017-11-14T01:25:20Z</dcterms:created>
  <dcterms:modified xsi:type="dcterms:W3CDTF">2017-11-26T02:28:10Z</dcterms:modified>
</cp:coreProperties>
</file>