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F3C56A64-FF13-4A2F-954D-CFFD35E0112F}" xr6:coauthVersionLast="47" xr6:coauthVersionMax="47" xr10:uidLastSave="{00000000-0000-0000-0000-000000000000}"/>
  <bookViews>
    <workbookView xWindow="-120" yWindow="-120" windowWidth="20640" windowHeight="11160" xr2:uid="{1A66E561-8B40-48C2-9C61-29B60AFB79AC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1" i="1"/>
  <c r="AL12" i="1"/>
  <c r="AL13" i="1"/>
  <c r="AL14" i="1"/>
  <c r="AL15" i="1"/>
  <c r="AL16" i="1"/>
  <c r="AL17" i="1"/>
  <c r="AL18" i="1"/>
  <c r="AL19" i="1"/>
  <c r="AL20" i="1"/>
  <c r="AL9" i="1"/>
  <c r="AI10" i="1"/>
  <c r="AI11" i="1"/>
  <c r="AI12" i="1"/>
  <c r="AI13" i="1"/>
  <c r="AI14" i="1"/>
  <c r="AI15" i="1"/>
  <c r="AI16" i="1"/>
  <c r="AI17" i="1"/>
  <c r="AI18" i="1"/>
  <c r="AI19" i="1"/>
  <c r="AI20" i="1"/>
  <c r="AI9" i="1"/>
  <c r="AO10" i="1"/>
  <c r="AO11" i="1"/>
  <c r="AO12" i="1"/>
  <c r="AO13" i="1"/>
  <c r="AO14" i="1"/>
  <c r="AO15" i="1"/>
  <c r="AO16" i="1"/>
  <c r="AO17" i="1"/>
  <c r="AO18" i="1"/>
  <c r="AO19" i="1"/>
  <c r="AO20" i="1"/>
  <c r="AO9" i="1"/>
  <c r="AN10" i="1"/>
  <c r="AN11" i="1"/>
  <c r="AN12" i="1"/>
  <c r="AN13" i="1"/>
  <c r="AN14" i="1"/>
  <c r="AN15" i="1"/>
  <c r="AN16" i="1"/>
  <c r="AN17" i="1"/>
  <c r="AN18" i="1"/>
  <c r="AN19" i="1"/>
  <c r="AN20" i="1"/>
  <c r="AN9" i="1"/>
  <c r="AM10" i="1"/>
  <c r="AM11" i="1"/>
  <c r="AM12" i="1"/>
  <c r="AM13" i="1"/>
  <c r="AM14" i="1"/>
  <c r="AM15" i="1"/>
  <c r="AM16" i="1"/>
  <c r="AM17" i="1"/>
  <c r="AM18" i="1"/>
  <c r="AM19" i="1"/>
  <c r="AM20" i="1"/>
  <c r="AM9" i="1"/>
  <c r="AO4" i="1"/>
  <c r="AO5" i="1"/>
  <c r="AO3" i="1"/>
  <c r="AN4" i="1"/>
  <c r="AN5" i="1"/>
  <c r="AN3" i="1"/>
  <c r="AM3" i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5" i="1"/>
  <c r="AF16" i="1"/>
  <c r="AF17" i="1"/>
  <c r="AF18" i="1"/>
  <c r="AF19" i="1"/>
  <c r="AF20" i="1"/>
  <c r="AF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9" i="1"/>
  <c r="AC4" i="1"/>
  <c r="AC5" i="1"/>
  <c r="AC3" i="1"/>
  <c r="Z18" i="1"/>
  <c r="Z19" i="1"/>
  <c r="AK33" i="1"/>
  <c r="AH33" i="1"/>
  <c r="AE33" i="1"/>
  <c r="Y33" i="1"/>
  <c r="V33" i="1"/>
  <c r="S33" i="1"/>
  <c r="P33" i="1"/>
  <c r="M33" i="1"/>
  <c r="J33" i="1"/>
  <c r="G33" i="1"/>
  <c r="D33" i="1"/>
  <c r="D21" i="1"/>
  <c r="AK21" i="1"/>
  <c r="AH21" i="1"/>
  <c r="AE21" i="1"/>
  <c r="AB21" i="1"/>
  <c r="Y21" i="1"/>
  <c r="V21" i="1"/>
  <c r="S21" i="1"/>
  <c r="P21" i="1"/>
  <c r="M21" i="1"/>
  <c r="J21" i="1"/>
  <c r="G21" i="1"/>
  <c r="D6" i="1"/>
  <c r="AK6" i="1"/>
  <c r="AH6" i="1"/>
  <c r="AE6" i="1"/>
  <c r="AB6" i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0" i="1"/>
  <c r="Z9" i="1"/>
  <c r="Z4" i="1"/>
  <c r="Z5" i="1"/>
  <c r="Z3" i="1"/>
  <c r="E4" i="1"/>
  <c r="E5" i="1"/>
  <c r="E3" i="1"/>
  <c r="AB33" i="1" l="1"/>
  <c r="AB22" i="1"/>
  <c r="AA32" i="1" l="1"/>
  <c r="AA28" i="1"/>
  <c r="AA31" i="1"/>
  <c r="AA27" i="1"/>
  <c r="AA25" i="1"/>
  <c r="AA30" i="1"/>
  <c r="AA26" i="1"/>
  <c r="AA29" i="1"/>
</calcChain>
</file>

<file path=xl/sharedStrings.xml><?xml version="1.0" encoding="utf-8"?>
<sst xmlns="http://schemas.openxmlformats.org/spreadsheetml/2006/main" count="166" uniqueCount="81">
  <si>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</si>
  <si>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</si>
  <si>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</si>
  <si>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</si>
  <si>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</si>
  <si>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</si>
  <si>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</si>
  <si>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</si>
  <si>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</si>
  <si>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</si>
  <si>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</si>
  <si>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</si>
  <si>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</si>
  <si>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</si>
  <si>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Aporte en el Hogar 2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</si>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</sst>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[$$-240A]\ * #,##0.00_-;\-[$$-240A]\ * #,##0.00_-;_-[$$-240A]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760381</xdr:colOff>
      <xdr:row>38</xdr:row>
      <xdr:rowOff>75286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56A9DA-D486-46CE-EFA0-8CB893C37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52381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815E-931D-4283-A10D-DD10A828EC47}">
  <dimension ref="A2:AO33"/>
  <sheetViews>
    <sheetView tabSelected="1" topLeftCell="A17" workbookViewId="0">
      <selection activeCell="AB19" sqref="AB19"/>
    </sheetView>
  </sheetViews>
  <sheetFormatPr baseColWidth="10" defaultRowHeight="15" outlineLevelCol="1" x14ac:dyDescent="0.25"/>
  <cols>
    <col min="1" max="1" width="24.28515625" bestFit="1" customWidth="1"/>
    <col min="2" max="2" width="25" bestFit="1" customWidth="1"/>
    <col min="3" max="4" width="11.42578125" hidden="1" customWidth="1" outlineLevel="1"/>
    <col min="5" max="5" width="15.140625" bestFit="1" customWidth="1" collapsed="1"/>
    <col min="6" max="7" width="11.42578125" hidden="1" customWidth="1" outlineLevel="1"/>
    <col min="8" max="8" width="14.85546875" bestFit="1" customWidth="1" collapsed="1"/>
    <col min="9" max="10" width="11.42578125" hidden="1" customWidth="1" outlineLevel="1"/>
    <col min="11" max="11" width="11.42578125" collapsed="1"/>
    <col min="12" max="13" width="11.42578125" hidden="1" customWidth="1" outlineLevel="1"/>
    <col min="14" max="14" width="11.42578125" collapsed="1"/>
    <col min="15" max="16" width="11.42578125" hidden="1" customWidth="1" outlineLevel="1"/>
    <col min="17" max="17" width="11.42578125" collapsed="1"/>
    <col min="18" max="19" width="11.42578125" hidden="1" customWidth="1" outlineLevel="1"/>
    <col min="20" max="20" width="11.42578125" collapsed="1"/>
    <col min="21" max="22" width="11.42578125" hidden="1" customWidth="1" outlineLevel="1"/>
    <col min="23" max="23" width="11.42578125" collapsed="1"/>
    <col min="24" max="25" width="13" hidden="1" customWidth="1" outlineLevel="1"/>
    <col min="26" max="26" width="15.5703125" bestFit="1" customWidth="1" collapsed="1"/>
    <col min="27" max="27" width="15.5703125" bestFit="1" customWidth="1" outlineLevel="1"/>
    <col min="28" max="28" width="13" bestFit="1" customWidth="1" outlineLevel="1"/>
    <col min="29" max="29" width="14.85546875" bestFit="1" customWidth="1"/>
    <col min="30" max="31" width="11.42578125" customWidth="1" outlineLevel="1"/>
    <col min="33" max="34" width="11.42578125" customWidth="1" outlineLevel="1"/>
    <col min="36" max="37" width="11.42578125" customWidth="1" outlineLevel="1"/>
    <col min="39" max="41" width="13" bestFit="1" customWidth="1"/>
  </cols>
  <sheetData>
    <row r="2" spans="1:41" x14ac:dyDescent="0.25">
      <c r="A2" t="s">
        <v>0</v>
      </c>
      <c r="B2" t="s">
        <v>22</v>
      </c>
      <c r="C2" t="s">
        <v>32</v>
      </c>
      <c r="D2" t="s">
        <v>33</v>
      </c>
      <c r="E2" t="s">
        <v>62</v>
      </c>
      <c r="F2" t="s">
        <v>34</v>
      </c>
      <c r="G2" t="s">
        <v>35</v>
      </c>
      <c r="H2" t="s">
        <v>63</v>
      </c>
      <c r="I2" t="s">
        <v>36</v>
      </c>
      <c r="J2" t="s">
        <v>37</v>
      </c>
      <c r="K2" t="s">
        <v>64</v>
      </c>
      <c r="L2" t="s">
        <v>39</v>
      </c>
      <c r="M2" t="s">
        <v>40</v>
      </c>
      <c r="N2" t="s">
        <v>65</v>
      </c>
      <c r="O2" t="s">
        <v>41</v>
      </c>
      <c r="P2" t="s">
        <v>42</v>
      </c>
      <c r="Q2" t="s">
        <v>66</v>
      </c>
      <c r="R2" t="s">
        <v>43</v>
      </c>
      <c r="S2" t="s">
        <v>44</v>
      </c>
      <c r="T2" t="s">
        <v>67</v>
      </c>
      <c r="U2" t="s">
        <v>45</v>
      </c>
      <c r="V2" t="s">
        <v>46</v>
      </c>
      <c r="W2" t="s">
        <v>68</v>
      </c>
      <c r="X2" t="s">
        <v>47</v>
      </c>
      <c r="Y2" t="s">
        <v>48</v>
      </c>
      <c r="Z2" t="s">
        <v>69</v>
      </c>
      <c r="AA2" t="s">
        <v>49</v>
      </c>
      <c r="AB2" t="s">
        <v>50</v>
      </c>
      <c r="AC2" t="s">
        <v>70</v>
      </c>
      <c r="AD2" t="s">
        <v>51</v>
      </c>
      <c r="AE2" t="s">
        <v>52</v>
      </c>
      <c r="AF2" t="s">
        <v>71</v>
      </c>
      <c r="AG2" t="s">
        <v>53</v>
      </c>
      <c r="AH2" t="s">
        <v>54</v>
      </c>
      <c r="AI2" t="s">
        <v>72</v>
      </c>
      <c r="AJ2" t="s">
        <v>55</v>
      </c>
      <c r="AK2" t="s">
        <v>56</v>
      </c>
      <c r="AL2" t="s">
        <v>73</v>
      </c>
      <c r="AM2" t="s">
        <v>57</v>
      </c>
      <c r="AN2" t="s">
        <v>58</v>
      </c>
      <c r="AO2" t="s">
        <v>59</v>
      </c>
    </row>
    <row r="3" spans="1:41" x14ac:dyDescent="0.25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/>
      <c r="AE3" s="3"/>
      <c r="AF3" s="3">
        <f>AD3-AE3</f>
        <v>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650000</v>
      </c>
      <c r="AN3" s="3">
        <f>SUM(D3,G3,J3,M3,P3,S3,V3,Y3,AB3,AE3,AH3,AK3)</f>
        <v>650000</v>
      </c>
      <c r="AO3" s="3">
        <f>AM3-AN3</f>
        <v>0</v>
      </c>
    </row>
    <row r="4" spans="1:41" x14ac:dyDescent="0.25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/>
      <c r="AB4" s="3"/>
      <c r="AC4" s="3">
        <f t="shared" ref="AC4:AC5" si="1">AA4-AB4</f>
        <v>0</v>
      </c>
      <c r="AD4" s="3"/>
      <c r="AE4" s="3"/>
      <c r="AF4" s="3">
        <f t="shared" ref="AF4:AF5" si="2">AD4-AE4</f>
        <v>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0</v>
      </c>
      <c r="AN4" s="3">
        <f t="shared" ref="AN4:AN5" si="6">SUM(D4,G4,J4,M4,P4,S4,V4,Y4,AB4,AE4,AH4,AK4)</f>
        <v>0</v>
      </c>
      <c r="AO4" s="3">
        <f t="shared" ref="AO4:AO5" si="7">AM4-AN4</f>
        <v>0</v>
      </c>
    </row>
    <row r="5" spans="1:41" x14ac:dyDescent="0.25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 x14ac:dyDescent="0.25">
      <c r="A6" t="s">
        <v>74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/>
      <c r="AB6" s="3">
        <f>SUM(AB3:AB5)</f>
        <v>650000</v>
      </c>
      <c r="AC6" s="3"/>
      <c r="AD6" s="3"/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 x14ac:dyDescent="0.25">
      <c r="A8" t="s">
        <v>4</v>
      </c>
      <c r="B8" t="s">
        <v>22</v>
      </c>
      <c r="C8" t="s">
        <v>32</v>
      </c>
      <c r="D8" t="s">
        <v>33</v>
      </c>
      <c r="E8" t="s">
        <v>38</v>
      </c>
      <c r="F8" t="s">
        <v>34</v>
      </c>
      <c r="G8" t="s">
        <v>35</v>
      </c>
      <c r="H8" t="s">
        <v>38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38</v>
      </c>
      <c r="O8" t="s">
        <v>41</v>
      </c>
      <c r="P8" t="s">
        <v>42</v>
      </c>
      <c r="Q8" t="s">
        <v>38</v>
      </c>
      <c r="R8" t="s">
        <v>43</v>
      </c>
      <c r="S8" t="s">
        <v>44</v>
      </c>
      <c r="T8" t="s">
        <v>38</v>
      </c>
      <c r="U8" t="s">
        <v>45</v>
      </c>
      <c r="V8" t="s">
        <v>46</v>
      </c>
      <c r="W8" t="s">
        <v>38</v>
      </c>
      <c r="X8" t="s">
        <v>47</v>
      </c>
      <c r="Y8" t="s">
        <v>48</v>
      </c>
      <c r="Z8" t="s">
        <v>38</v>
      </c>
      <c r="AA8" t="s">
        <v>49</v>
      </c>
      <c r="AB8" t="s">
        <v>50</v>
      </c>
      <c r="AC8" t="s">
        <v>38</v>
      </c>
      <c r="AD8" t="s">
        <v>51</v>
      </c>
      <c r="AE8" t="s">
        <v>52</v>
      </c>
      <c r="AF8" t="s">
        <v>38</v>
      </c>
      <c r="AG8" t="s">
        <v>53</v>
      </c>
      <c r="AH8" t="s">
        <v>54</v>
      </c>
      <c r="AI8" t="s">
        <v>38</v>
      </c>
      <c r="AJ8" t="s">
        <v>55</v>
      </c>
      <c r="AK8" t="s">
        <v>56</v>
      </c>
      <c r="AL8" t="s">
        <v>38</v>
      </c>
      <c r="AM8" t="s">
        <v>57</v>
      </c>
      <c r="AN8" t="s">
        <v>58</v>
      </c>
      <c r="AO8" t="s">
        <v>59</v>
      </c>
    </row>
    <row r="9" spans="1:41" x14ac:dyDescent="0.25">
      <c r="A9" t="s">
        <v>5</v>
      </c>
      <c r="B9" t="s">
        <v>23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0" si="9">X9-Y9</f>
        <v>16440</v>
      </c>
      <c r="AA9" s="4">
        <v>70000</v>
      </c>
      <c r="AB9" s="4">
        <v>53560</v>
      </c>
      <c r="AC9" s="4">
        <f>AA9-AB9</f>
        <v>16440</v>
      </c>
      <c r="AD9" s="4"/>
      <c r="AE9" s="4"/>
      <c r="AF9" s="4">
        <f>AD9-AE9</f>
        <v>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140000</v>
      </c>
      <c r="AN9" s="4">
        <f>SUM(D9,G9,J9,M9,P9,S9,V9,Y9,AB9,AE9,AH9,AK9)</f>
        <v>107120</v>
      </c>
      <c r="AO9" s="4">
        <f>AM9-AN9</f>
        <v>32880</v>
      </c>
    </row>
    <row r="10" spans="1:41" x14ac:dyDescent="0.25">
      <c r="A10" t="s">
        <v>6</v>
      </c>
      <c r="B10" t="s">
        <v>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/>
      <c r="AC10" s="4">
        <f t="shared" ref="AC10:AC21" si="10">AA10-AB10</f>
        <v>130000</v>
      </c>
      <c r="AD10" s="4"/>
      <c r="AE10" s="4"/>
      <c r="AF10" s="4">
        <f t="shared" ref="AF10:AF20" si="11">AD10-AE10</f>
        <v>0</v>
      </c>
      <c r="AG10" s="4"/>
      <c r="AH10" s="4"/>
      <c r="AI10" s="4">
        <f t="shared" ref="AI10:AI20" si="12">AG10-AH10</f>
        <v>0</v>
      </c>
      <c r="AJ10" s="4"/>
      <c r="AK10" s="4"/>
      <c r="AL10" s="4">
        <f t="shared" ref="AL10:AL20" si="13">AJ10-AK10</f>
        <v>0</v>
      </c>
      <c r="AM10" s="4">
        <f t="shared" ref="AM10:AM20" si="14">SUM(C10,F10,I10,L10,O10,R10,U10,X10,AA10,AD10,AG10,AJ10)</f>
        <v>260000</v>
      </c>
      <c r="AN10" s="4">
        <f t="shared" ref="AN10:AN20" si="15">SUM(D10,G10,J10,M10,P10,S10,V10,Y10,AB10,AE10,AH10,AK10)</f>
        <v>128261</v>
      </c>
      <c r="AO10" s="4">
        <f t="shared" ref="AO10:AO20" si="16">AM10-AN10</f>
        <v>131739</v>
      </c>
    </row>
    <row r="11" spans="1:41" x14ac:dyDescent="0.25">
      <c r="A11" t="s">
        <v>7</v>
      </c>
      <c r="B11" t="s">
        <v>25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10000</v>
      </c>
      <c r="AC11" s="4">
        <f t="shared" si="10"/>
        <v>122000</v>
      </c>
      <c r="AD11" s="4"/>
      <c r="AE11" s="4"/>
      <c r="AF11" s="4">
        <f t="shared" si="11"/>
        <v>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132000</v>
      </c>
      <c r="AN11" s="4">
        <f t="shared" si="15"/>
        <v>10000</v>
      </c>
      <c r="AO11" s="4">
        <f t="shared" si="16"/>
        <v>122000</v>
      </c>
    </row>
    <row r="12" spans="1:41" x14ac:dyDescent="0.25">
      <c r="A12" t="s">
        <v>8</v>
      </c>
      <c r="B12" t="s">
        <v>26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40000</v>
      </c>
      <c r="AC12" s="4">
        <f t="shared" si="10"/>
        <v>120000</v>
      </c>
      <c r="AD12" s="4"/>
      <c r="AE12" s="4"/>
      <c r="AF12" s="4">
        <f t="shared" si="11"/>
        <v>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160000</v>
      </c>
      <c r="AN12" s="4">
        <f t="shared" si="15"/>
        <v>40000</v>
      </c>
      <c r="AO12" s="4">
        <f t="shared" si="16"/>
        <v>120000</v>
      </c>
    </row>
    <row r="13" spans="1:41" x14ac:dyDescent="0.25">
      <c r="A13" t="s">
        <v>9</v>
      </c>
      <c r="B13" t="s">
        <v>27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/>
      <c r="AE13" s="4"/>
      <c r="AF13" s="4">
        <f t="shared" si="11"/>
        <v>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80000</v>
      </c>
      <c r="AN13" s="4">
        <f t="shared" si="15"/>
        <v>20900</v>
      </c>
      <c r="AO13" s="4">
        <f t="shared" si="16"/>
        <v>59100</v>
      </c>
    </row>
    <row r="14" spans="1:41" x14ac:dyDescent="0.25">
      <c r="A14" t="s">
        <v>10</v>
      </c>
      <c r="B14" t="s">
        <v>28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/>
      <c r="AC14" s="4">
        <f t="shared" si="10"/>
        <v>50000</v>
      </c>
      <c r="AD14" s="4"/>
      <c r="AE14" s="4"/>
      <c r="AF14" s="4">
        <f t="shared" si="11"/>
        <v>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50000</v>
      </c>
      <c r="AN14" s="4">
        <f t="shared" si="15"/>
        <v>0</v>
      </c>
      <c r="AO14" s="4">
        <f t="shared" si="16"/>
        <v>50000</v>
      </c>
    </row>
    <row r="15" spans="1:41" x14ac:dyDescent="0.25">
      <c r="A15" t="s">
        <v>11</v>
      </c>
      <c r="B15" t="s">
        <v>25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/>
      <c r="AC15" s="4">
        <f t="shared" si="10"/>
        <v>40000</v>
      </c>
      <c r="AD15" s="4"/>
      <c r="AE15" s="4"/>
      <c r="AF15" s="4">
        <f t="shared" si="11"/>
        <v>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40000</v>
      </c>
      <c r="AN15" s="4">
        <f t="shared" si="15"/>
        <v>0</v>
      </c>
      <c r="AO15" s="4">
        <f t="shared" si="16"/>
        <v>40000</v>
      </c>
    </row>
    <row r="16" spans="1:41" x14ac:dyDescent="0.25">
      <c r="A16" t="s">
        <v>12</v>
      </c>
      <c r="B16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/>
      <c r="AE16" s="4"/>
      <c r="AF16" s="4">
        <f t="shared" si="11"/>
        <v>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9800</v>
      </c>
      <c r="AN16" s="4">
        <f t="shared" si="15"/>
        <v>2450</v>
      </c>
      <c r="AO16" s="4">
        <f t="shared" si="16"/>
        <v>7350</v>
      </c>
    </row>
    <row r="17" spans="1:41" x14ac:dyDescent="0.25">
      <c r="A17" t="s">
        <v>13</v>
      </c>
      <c r="B17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/>
      <c r="AE17" s="4"/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12000</v>
      </c>
      <c r="AN17" s="4">
        <f t="shared" si="15"/>
        <v>12000</v>
      </c>
      <c r="AO17" s="4">
        <f t="shared" si="16"/>
        <v>0</v>
      </c>
    </row>
    <row r="18" spans="1:41" x14ac:dyDescent="0.25">
      <c r="A18" t="s">
        <v>77</v>
      </c>
      <c r="B18" t="s">
        <v>25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/>
      <c r="AE18" s="4"/>
      <c r="AF18" s="4">
        <f t="shared" si="11"/>
        <v>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15000</v>
      </c>
      <c r="AN18" s="4">
        <f t="shared" si="15"/>
        <v>15000</v>
      </c>
      <c r="AO18" s="4">
        <f t="shared" si="16"/>
        <v>0</v>
      </c>
    </row>
    <row r="19" spans="1:41" x14ac:dyDescent="0.25">
      <c r="A19" t="s">
        <v>80</v>
      </c>
      <c r="B19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>
        <f t="shared" si="9"/>
        <v>0</v>
      </c>
      <c r="AA19" s="4">
        <v>50000</v>
      </c>
      <c r="AB19" s="4"/>
      <c r="AC19" s="4">
        <f t="shared" si="10"/>
        <v>50000</v>
      </c>
      <c r="AD19" s="4"/>
      <c r="AE19" s="4"/>
      <c r="AF19" s="4">
        <f t="shared" si="11"/>
        <v>0</v>
      </c>
      <c r="AG19" s="4"/>
      <c r="AH19" s="4"/>
      <c r="AI19" s="4">
        <f t="shared" si="12"/>
        <v>0</v>
      </c>
      <c r="AJ19" s="4"/>
      <c r="AK19" s="4"/>
      <c r="AL19" s="4">
        <f t="shared" si="13"/>
        <v>0</v>
      </c>
      <c r="AM19" s="4">
        <f t="shared" si="14"/>
        <v>50000</v>
      </c>
      <c r="AN19" s="4">
        <f t="shared" si="15"/>
        <v>0</v>
      </c>
      <c r="AO19" s="4">
        <f t="shared" si="16"/>
        <v>50000</v>
      </c>
    </row>
    <row r="20" spans="1:41" x14ac:dyDescent="0.25">
      <c r="A20" t="s">
        <v>14</v>
      </c>
      <c r="B20" t="s">
        <v>25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100000</v>
      </c>
      <c r="AB20" s="4">
        <v>11300</v>
      </c>
      <c r="AC20" s="4">
        <f t="shared" si="10"/>
        <v>88700</v>
      </c>
      <c r="AD20" s="4"/>
      <c r="AE20" s="4"/>
      <c r="AF20" s="4">
        <f t="shared" si="11"/>
        <v>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100000</v>
      </c>
      <c r="AN20" s="4">
        <f t="shared" si="15"/>
        <v>11300</v>
      </c>
      <c r="AO20" s="4">
        <f t="shared" si="16"/>
        <v>88700</v>
      </c>
    </row>
    <row r="21" spans="1:41" x14ac:dyDescent="0.25">
      <c r="A21" t="s">
        <v>75</v>
      </c>
      <c r="C21" s="4"/>
      <c r="D21" s="4">
        <f>SUM(D9:D20)</f>
        <v>0</v>
      </c>
      <c r="E21" s="4"/>
      <c r="F21" s="4"/>
      <c r="G21" s="4">
        <f>SUM(G9:G20)</f>
        <v>0</v>
      </c>
      <c r="H21" s="4"/>
      <c r="I21" s="4"/>
      <c r="J21" s="4">
        <f>SUM(J9:J20)</f>
        <v>0</v>
      </c>
      <c r="K21" s="4"/>
      <c r="L21" s="4"/>
      <c r="M21" s="4">
        <f>SUM(M9:M20)</f>
        <v>0</v>
      </c>
      <c r="N21" s="4"/>
      <c r="O21" s="4"/>
      <c r="P21" s="4">
        <f>SUM(P9:P20)</f>
        <v>0</v>
      </c>
      <c r="Q21" s="4"/>
      <c r="R21" s="4"/>
      <c r="S21" s="4">
        <f>SUM(S9:S20)</f>
        <v>0</v>
      </c>
      <c r="T21" s="4"/>
      <c r="U21" s="4"/>
      <c r="V21" s="4">
        <f>SUM(V9:V20)</f>
        <v>0</v>
      </c>
      <c r="W21" s="4"/>
      <c r="X21" s="4"/>
      <c r="Y21" s="4">
        <f>SUM(Y9:Y20)</f>
        <v>181821</v>
      </c>
      <c r="Z21" s="3"/>
      <c r="AA21" s="4"/>
      <c r="AB21" s="4">
        <f>SUM(AB9:AB20)</f>
        <v>165210</v>
      </c>
      <c r="AC21" s="4">
        <f t="shared" si="10"/>
        <v>-165210</v>
      </c>
      <c r="AD21" s="4"/>
      <c r="AE21" s="4">
        <f>SUM(AE9:AE20)</f>
        <v>0</v>
      </c>
      <c r="AF21" s="4"/>
      <c r="AG21" s="4"/>
      <c r="AH21" s="4">
        <f>SUM(AH9:AH20)</f>
        <v>0</v>
      </c>
      <c r="AI21" s="4"/>
      <c r="AJ21" s="4"/>
      <c r="AK21" s="4">
        <f>SUM(AK9:AK20)</f>
        <v>0</v>
      </c>
      <c r="AL21" s="4"/>
      <c r="AM21" s="4"/>
      <c r="AN21" s="4"/>
      <c r="AO21" s="4"/>
    </row>
    <row r="22" spans="1:41" x14ac:dyDescent="0.25">
      <c r="A22" t="s">
        <v>78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  <c r="AA22" s="4"/>
      <c r="AB22" s="4">
        <f>AB6-AB21</f>
        <v>484790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25">
      <c r="A24" t="s">
        <v>15</v>
      </c>
      <c r="B24" s="2" t="s">
        <v>30</v>
      </c>
      <c r="C24" t="s">
        <v>32</v>
      </c>
      <c r="D24" t="s">
        <v>33</v>
      </c>
      <c r="E24" t="s">
        <v>38</v>
      </c>
      <c r="F24" t="s">
        <v>34</v>
      </c>
      <c r="G24" t="s">
        <v>35</v>
      </c>
      <c r="H24" t="s">
        <v>38</v>
      </c>
      <c r="I24" t="s">
        <v>36</v>
      </c>
      <c r="J24" t="s">
        <v>37</v>
      </c>
      <c r="K24" t="s">
        <v>38</v>
      </c>
      <c r="L24" t="s">
        <v>39</v>
      </c>
      <c r="M24" t="s">
        <v>40</v>
      </c>
      <c r="N24" t="s">
        <v>38</v>
      </c>
      <c r="O24" t="s">
        <v>41</v>
      </c>
      <c r="P24" t="s">
        <v>42</v>
      </c>
      <c r="Q24" t="s">
        <v>38</v>
      </c>
      <c r="R24" t="s">
        <v>43</v>
      </c>
      <c r="S24" t="s">
        <v>44</v>
      </c>
      <c r="T24" t="s">
        <v>38</v>
      </c>
      <c r="U24" t="s">
        <v>45</v>
      </c>
      <c r="V24" t="s">
        <v>46</v>
      </c>
      <c r="W24" t="s">
        <v>38</v>
      </c>
      <c r="X24" t="s">
        <v>47</v>
      </c>
      <c r="Y24" t="s">
        <v>48</v>
      </c>
      <c r="Z24" t="s">
        <v>38</v>
      </c>
      <c r="AA24" t="s">
        <v>49</v>
      </c>
      <c r="AB24" t="s">
        <v>50</v>
      </c>
      <c r="AC24" t="s">
        <v>38</v>
      </c>
      <c r="AD24" t="s">
        <v>51</v>
      </c>
      <c r="AE24" t="s">
        <v>52</v>
      </c>
      <c r="AF24" t="s">
        <v>38</v>
      </c>
      <c r="AG24" t="s">
        <v>53</v>
      </c>
      <c r="AH24" t="s">
        <v>54</v>
      </c>
      <c r="AI24" t="s">
        <v>38</v>
      </c>
      <c r="AJ24" t="s">
        <v>55</v>
      </c>
      <c r="AK24" t="s">
        <v>56</v>
      </c>
      <c r="AL24" t="s">
        <v>38</v>
      </c>
      <c r="AM24" t="s">
        <v>57</v>
      </c>
      <c r="AN24" t="s">
        <v>58</v>
      </c>
      <c r="AO24" t="s">
        <v>59</v>
      </c>
    </row>
    <row r="25" spans="1:41" x14ac:dyDescent="0.25">
      <c r="A25" t="s">
        <v>16</v>
      </c>
      <c r="B25" s="1">
        <v>0.3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>AB22*0.3</f>
        <v>145437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25">
      <c r="A26" t="s">
        <v>79</v>
      </c>
      <c r="B26" s="1">
        <v>0.2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AB22*0.2</f>
        <v>96958</v>
      </c>
      <c r="AB26" s="3">
        <v>19000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t="s">
        <v>17</v>
      </c>
      <c r="B27" s="1">
        <v>0.1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AB22*0.1</f>
        <v>48479</v>
      </c>
      <c r="AB27" s="3">
        <v>10000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t="s">
        <v>18</v>
      </c>
      <c r="B28" s="1">
        <v>0.05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AB22*0.05</f>
        <v>24239.5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t="s">
        <v>19</v>
      </c>
      <c r="B29" s="1">
        <v>0.05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AB22*0.05</f>
        <v>24239.5</v>
      </c>
      <c r="AB29" s="3">
        <v>26000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25">
      <c r="A30" t="s">
        <v>20</v>
      </c>
      <c r="B30" s="1">
        <v>0.15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AB22*0.15</f>
        <v>72718.5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25">
      <c r="A31" t="s">
        <v>31</v>
      </c>
      <c r="B31" s="1">
        <v>0.15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AB22*0.15</f>
        <v>72718.5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25">
      <c r="A32" t="s">
        <v>21</v>
      </c>
      <c r="B32" s="1">
        <v>0.1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AB22*0.1</f>
        <v>48479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37" x14ac:dyDescent="0.25">
      <c r="A33" t="s">
        <v>76</v>
      </c>
      <c r="D33" s="3">
        <f>SUM(D25:D32)</f>
        <v>0</v>
      </c>
      <c r="G33" s="3">
        <f>SUM(G25:G32)</f>
        <v>0</v>
      </c>
      <c r="J33" s="3">
        <f>SUM(J25:J32)</f>
        <v>0</v>
      </c>
      <c r="M33" s="3">
        <f>SUM(M25:M32)</f>
        <v>0</v>
      </c>
      <c r="P33" s="3">
        <f>SUM(P25:P32)</f>
        <v>0</v>
      </c>
      <c r="S33" s="3">
        <f>SUM(S25:S32)</f>
        <v>0</v>
      </c>
      <c r="V33" s="3">
        <f>SUM(V25:V32)</f>
        <v>0</v>
      </c>
      <c r="Y33" s="3">
        <f>SUM(Y25:Y32)</f>
        <v>0</v>
      </c>
      <c r="AB33" s="3">
        <f>SUM(AB25:AB32)</f>
        <v>55000</v>
      </c>
      <c r="AE33" s="3">
        <f>SUM(AE25:AE32)</f>
        <v>0</v>
      </c>
      <c r="AH33" s="3">
        <f>SUM(AH25:AH32)</f>
        <v>0</v>
      </c>
      <c r="AK33" s="3">
        <f>SUM(AK25:AK32)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FEE0-0018-4E04-A910-067EF4CC8A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D04-586F-4E21-AE98-61C73579E7E3}">
  <dimension ref="B4:E4"/>
  <sheetViews>
    <sheetView workbookViewId="0">
      <selection activeCell="C5" sqref="C5"/>
    </sheetView>
  </sheetViews>
  <sheetFormatPr baseColWidth="10" defaultRowHeight="15" x14ac:dyDescent="0.25"/>
  <sheetData>
    <row r="4" spans="2:5" x14ac:dyDescent="0.25">
      <c r="B4" t="s">
        <v>60</v>
      </c>
      <c r="C4" t="s">
        <v>61</v>
      </c>
      <c r="D4" t="s">
        <v>58</v>
      </c>
      <c r="E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2024-08-26T03:00:34Z</dcterms:created>
  <dcterms:modified xsi:type="dcterms:W3CDTF">2024-09-03T03:00:06Z</dcterms:modified>
</cp:coreProperties>
</file>