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scholten/Documents/speech2image-master/vgsexperiments/experiments/Results_isolated_word_recognition/"/>
    </mc:Choice>
  </mc:AlternateContent>
  <xr:revisionPtr revIDLastSave="0" documentId="8_{F074E608-1E95-7F4F-8AB9-CEFC3CE22335}" xr6:coauthVersionLast="45" xr6:coauthVersionMax="45" xr10:uidLastSave="{00000000-0000-0000-0000-000000000000}"/>
  <bookViews>
    <workbookView xWindow="20" yWindow="560" windowWidth="27620" windowHeight="21840" xr2:uid="{011869DD-DAB1-0141-855B-C2BC19E292BD}"/>
  </bookViews>
  <sheets>
    <sheet name="Sheet2" sheetId="2" r:id="rId1"/>
    <sheet name="Sheet1" sheetId="1" r:id="rId2"/>
  </sheets>
  <definedNames>
    <definedName name="manual" localSheetId="0">Sheet2!$A$1:$J$50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1" l="1"/>
  <c r="D20" i="1"/>
  <c r="B20" i="1"/>
  <c r="C21" i="1"/>
  <c r="D21" i="1"/>
  <c r="B21" i="1"/>
  <c r="C19" i="1"/>
  <c r="D19" i="1" s="1"/>
  <c r="E19" i="1" s="1"/>
  <c r="B16" i="1" a="1"/>
  <c r="B16" i="1" s="1"/>
  <c r="C15" i="1"/>
  <c r="D15" i="1"/>
  <c r="B15" i="1"/>
  <c r="E9" i="1" l="1"/>
  <c r="E10" i="1"/>
  <c r="C10" i="1"/>
  <c r="D10" i="1"/>
  <c r="B10" i="1"/>
  <c r="C9" i="1"/>
  <c r="D9" i="1"/>
  <c r="B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071BD5-8FBC-834F-8E6C-6DD3D5440BB1}" name="manual" type="6" refreshedVersion="6" background="1" saveData="1">
    <textPr codePage="10000" sourceFile="/Users/sebastiaanscholten/Documents/speech2image-master/vgsexperiments/experiments/Results_isolated_word_recognition/manual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<sst xmlns="http://schemas.openxmlformats.org/spreadsheetml/2006/main" count="555" uniqueCount="257">
  <si>
    <t>epoch 27</t>
  </si>
  <si>
    <t>epoch 28</t>
  </si>
  <si>
    <t>epoch 29</t>
  </si>
  <si>
    <t>epoch 30</t>
  </si>
  <si>
    <t>epoch 31</t>
  </si>
  <si>
    <t>epoch 32</t>
  </si>
  <si>
    <t>recall@5</t>
  </si>
  <si>
    <t>recall@10</t>
  </si>
  <si>
    <t>recall@1</t>
  </si>
  <si>
    <t>mean</t>
  </si>
  <si>
    <t>stdev</t>
  </si>
  <si>
    <t>MED R</t>
  </si>
  <si>
    <t>Mo</t>
  </si>
  <si>
    <t>p</t>
  </si>
  <si>
    <t>confidence</t>
  </si>
  <si>
    <t>Words</t>
  </si>
  <si>
    <t>basketball</t>
  </si>
  <si>
    <t>0.07400000000000002</t>
  </si>
  <si>
    <t>0.014893617021276595</t>
  </si>
  <si>
    <t>0.10000000000000002</t>
  </si>
  <si>
    <t>0.19361702127659566</t>
  </si>
  <si>
    <t>0.4382978723404254</t>
  </si>
  <si>
    <t>0.4680851063829789</t>
  </si>
  <si>
    <t>0.7148936170212765</t>
  </si>
  <si>
    <t>0.9042553191489359</t>
  </si>
  <si>
    <t>0.8914893617021272</t>
  </si>
  <si>
    <t>sunglasses</t>
  </si>
  <si>
    <t>0.21020408163265308</t>
  </si>
  <si>
    <t>0.02916666666666667</t>
  </si>
  <si>
    <t>0.03541666666666667</t>
  </si>
  <si>
    <t>0.014583333333333332</t>
  </si>
  <si>
    <t>0.016666666666666666</t>
  </si>
  <si>
    <t>0.04375000000000001</t>
  </si>
  <si>
    <t>0.2729166666666666</t>
  </si>
  <si>
    <t>0.38125000000000003</t>
  </si>
  <si>
    <t>0.4170212765957447</t>
  </si>
  <si>
    <t>children</t>
  </si>
  <si>
    <t>0.17555555555555552</t>
  </si>
  <si>
    <t>0.17555555555555558</t>
  </si>
  <si>
    <t>0.3266666666666667</t>
  </si>
  <si>
    <t>0.3822222222222223</t>
  </si>
  <si>
    <t>0.4888888888888889</t>
  </si>
  <si>
    <t>0.4755555555555557</t>
  </si>
  <si>
    <t>0.47333333333333344</t>
  </si>
  <si>
    <t>building</t>
  </si>
  <si>
    <t>0.03902439024390244</t>
  </si>
  <si>
    <t>0.3560975609756098</t>
  </si>
  <si>
    <t>0.48048780487804876</t>
  </si>
  <si>
    <t>0.43414634146341463</t>
  </si>
  <si>
    <t>0.33658536585365845</t>
  </si>
  <si>
    <t>football</t>
  </si>
  <si>
    <t>0.09183673469387756</t>
  </si>
  <si>
    <t>0.037777777777777785</t>
  </si>
  <si>
    <t>0.1222222222222222</t>
  </si>
  <si>
    <t>0.2866666666666666</t>
  </si>
  <si>
    <t>0.6288888888888887</t>
  </si>
  <si>
    <t>0.7222222222222221</t>
  </si>
  <si>
    <t>camera</t>
  </si>
  <si>
    <t>0.031818181818181815</t>
  </si>
  <si>
    <t>0.10227272727272729</t>
  </si>
  <si>
    <t>0.12499999999999996</t>
  </si>
  <si>
    <t>0.15217391304347822</t>
  </si>
  <si>
    <t>0.13913043478260867</t>
  </si>
  <si>
    <t>jacket</t>
  </si>
  <si>
    <t>0.002127659574468085</t>
  </si>
  <si>
    <t>0.07446808510638302</t>
  </si>
  <si>
    <t>0.19574468085106386</t>
  </si>
  <si>
    <t>0.19361702127659577</t>
  </si>
  <si>
    <t>0.21489361702127655</t>
  </si>
  <si>
    <t>mountain</t>
  </si>
  <si>
    <t>0.08372093023255817</t>
  </si>
  <si>
    <t>0.6000000000000001</t>
  </si>
  <si>
    <t>0.6230769230769231</t>
  </si>
  <si>
    <t>0.6487179487179486</t>
  </si>
  <si>
    <t>0.6076923076923078</t>
  </si>
  <si>
    <t>person</t>
  </si>
  <si>
    <t>0.19565217391304343</t>
  </si>
  <si>
    <t>0.08260869565217396</t>
  </si>
  <si>
    <t>0.18478260869565213</t>
  </si>
  <si>
    <t>0.16304347826086954</t>
  </si>
  <si>
    <t>street</t>
  </si>
  <si>
    <t>0.15000000000000002</t>
  </si>
  <si>
    <t>0.20555555555555557</t>
  </si>
  <si>
    <t>0.4833333333333333</t>
  </si>
  <si>
    <t>0.31666666666666665</t>
  </si>
  <si>
    <t>0.20833333333333337</t>
  </si>
  <si>
    <t>woman</t>
  </si>
  <si>
    <t>0.0810810810810811</t>
  </si>
  <si>
    <t>0.027027027027027025</t>
  </si>
  <si>
    <t>0.39729729729729735</t>
  </si>
  <si>
    <t>0.6054054054054054</t>
  </si>
  <si>
    <t>0.5891891891891892</t>
  </si>
  <si>
    <t>shorts</t>
  </si>
  <si>
    <t>0.05000000000000001</t>
  </si>
  <si>
    <t>0.3256410256410257</t>
  </si>
  <si>
    <t>0.4153846153846156</t>
  </si>
  <si>
    <t>0.3897435897435898</t>
  </si>
  <si>
    <t>0.34871794871794887</t>
  </si>
  <si>
    <t>player</t>
  </si>
  <si>
    <t>0.05471698113207548</t>
  </si>
  <si>
    <t>0.13695652173913042</t>
  </si>
  <si>
    <t>0.24565217391304345</t>
  </si>
  <si>
    <t>0.3630434782608697</t>
  </si>
  <si>
    <t>grass</t>
  </si>
  <si>
    <t>0.04666666666666667</t>
  </si>
  <si>
    <t>0.13999999999999999</t>
  </si>
  <si>
    <t>0.28888888888888886</t>
  </si>
  <si>
    <t>0.4066666666666668</t>
  </si>
  <si>
    <t>swing</t>
  </si>
  <si>
    <t>0.004081632653061225</t>
  </si>
  <si>
    <t>0.0125</t>
  </si>
  <si>
    <t>0.3999999999999999</t>
  </si>
  <si>
    <t>0.5050000000000001</t>
  </si>
  <si>
    <t>dress</t>
  </si>
  <si>
    <t>0.03636363636363637</t>
  </si>
  <si>
    <t>0.06500000000000002</t>
  </si>
  <si>
    <t>0.10999999999999999</t>
  </si>
  <si>
    <t>0.3500000000000001</t>
  </si>
  <si>
    <t>park</t>
  </si>
  <si>
    <t>0.04680851063829788</t>
  </si>
  <si>
    <t>0.09148936170212764</t>
  </si>
  <si>
    <t>0.25531914893617025</t>
  </si>
  <si>
    <t>0.20212765957446804</t>
  </si>
  <si>
    <t>bench</t>
  </si>
  <si>
    <t>0.0393939393939394</t>
  </si>
  <si>
    <t>0.07878787878787882</t>
  </si>
  <si>
    <t>0.16666666666666669</t>
  </si>
  <si>
    <t>0.2606060606060606</t>
  </si>
  <si>
    <t>water</t>
  </si>
  <si>
    <t>0.27499999999999997</t>
  </si>
  <si>
    <t>0.7000000000000001</t>
  </si>
  <si>
    <t>0.6478260869565217</t>
  </si>
  <si>
    <t>0.7217391304347827</t>
  </si>
  <si>
    <t>table</t>
  </si>
  <si>
    <t>0.004651162790697674</t>
  </si>
  <si>
    <t>0.08837209302325587</t>
  </si>
  <si>
    <t>0.11860465116279073</t>
  </si>
  <si>
    <t>0.3511627906976744</t>
  </si>
  <si>
    <t>girls</t>
  </si>
  <si>
    <t>0.06279069767441862</t>
  </si>
  <si>
    <t>0.2348837209302326</t>
  </si>
  <si>
    <t>0.27674418604651174</t>
  </si>
  <si>
    <t>0.386046511627907</t>
  </si>
  <si>
    <t>child</t>
  </si>
  <si>
    <t>0.12727272727272732</t>
  </si>
  <si>
    <t>0.3977272727272728</t>
  </si>
  <si>
    <t>0.5159090909090911</t>
  </si>
  <si>
    <t>0.49999999999999994</t>
  </si>
  <si>
    <t>ocean</t>
  </si>
  <si>
    <t>0.03888888888888889</t>
  </si>
  <si>
    <t>0.3</t>
  </si>
  <si>
    <t>0.47777777777777786</t>
  </si>
  <si>
    <t>0.425</t>
  </si>
  <si>
    <t>dogs</t>
  </si>
  <si>
    <t>0.03125000000000001</t>
  </si>
  <si>
    <t>0.6020833333333334</t>
  </si>
  <si>
    <t>0.6354166666666667</t>
  </si>
  <si>
    <t>0.6958333333333333</t>
  </si>
  <si>
    <t>people</t>
  </si>
  <si>
    <t>0.19069767441860466</t>
  </si>
  <si>
    <t>0.2232558139534884</t>
  </si>
  <si>
    <t>0.23720930232558143</t>
  </si>
  <si>
    <t>0.5465116279069767</t>
  </si>
  <si>
    <t>sand</t>
  </si>
  <si>
    <t>0.07727272727272728</t>
  </si>
  <si>
    <t>0.3465116279069767</t>
  </si>
  <si>
    <t>0.3906976744186046</t>
  </si>
  <si>
    <t>soccer</t>
  </si>
  <si>
    <t>0.009090909090909092</t>
  </si>
  <si>
    <t>0.18372093023255812</t>
  </si>
  <si>
    <t>0.588372093023256</t>
  </si>
  <si>
    <t>0.7883720930232556</t>
  </si>
  <si>
    <t>field</t>
  </si>
  <si>
    <t>0.0791666666666667</t>
  </si>
  <si>
    <t>0.058333333333333355</t>
  </si>
  <si>
    <t>0.29583333333333334</t>
  </si>
  <si>
    <t>0.26666666666666666</t>
  </si>
  <si>
    <t>mouth</t>
  </si>
  <si>
    <t>0.048837209302325595</t>
  </si>
  <si>
    <t>0.08604651162790701</t>
  </si>
  <si>
    <t>dirt</t>
  </si>
  <si>
    <t>0.027999999999999997</t>
  </si>
  <si>
    <t>0.4934782608695652</t>
  </si>
  <si>
    <t>0.4478260869565217</t>
  </si>
  <si>
    <t>snow</t>
  </si>
  <si>
    <t>0.08076923076923077</t>
  </si>
  <si>
    <t>0.6183673469387755</t>
  </si>
  <si>
    <t>0.7428571428571427</t>
  </si>
  <si>
    <t>pool</t>
  </si>
  <si>
    <t>0.06444444444444446</t>
  </si>
  <si>
    <t>0.6555555555555556</t>
  </si>
  <si>
    <t>0.7577777777777777</t>
  </si>
  <si>
    <t>dog</t>
  </si>
  <si>
    <t>0.08000000000000002</t>
  </si>
  <si>
    <t>0.6693877551020412</t>
  </si>
  <si>
    <t>0.7959183673469382</t>
  </si>
  <si>
    <t>wall</t>
  </si>
  <si>
    <t>0.05777777777777781</t>
  </si>
  <si>
    <t>0.2613636363636363</t>
  </si>
  <si>
    <t>0.45681818181818185</t>
  </si>
  <si>
    <t>hair</t>
  </si>
  <si>
    <t>0.06046511627906978</t>
  </si>
  <si>
    <t>0.04186046511627908</t>
  </si>
  <si>
    <t>car</t>
  </si>
  <si>
    <t>0.3369565217391305</t>
  </si>
  <si>
    <t>0.6227272727272729</t>
  </si>
  <si>
    <t>0.5681818181818182</t>
  </si>
  <si>
    <t>hat</t>
  </si>
  <si>
    <t>0.10750000000000001</t>
  </si>
  <si>
    <t>0.15750000000000003</t>
  </si>
  <si>
    <t>0.20249999999999999</t>
  </si>
  <si>
    <t>boys</t>
  </si>
  <si>
    <t>0.06400000000000003</t>
  </si>
  <si>
    <t>0.1612244897959184</t>
  </si>
  <si>
    <t>0.15102040816326529</t>
  </si>
  <si>
    <t>rock</t>
  </si>
  <si>
    <t>0.030909090909090917</t>
  </si>
  <si>
    <t>0.6208333333333335</t>
  </si>
  <si>
    <t>0.6499999999999998</t>
  </si>
  <si>
    <t>bike</t>
  </si>
  <si>
    <t>0.015555555555555555</t>
  </si>
  <si>
    <t>0.3255813953488372</t>
  </si>
  <si>
    <t>0.586046511627907</t>
  </si>
  <si>
    <t>men</t>
  </si>
  <si>
    <t>0.1791666666666666</t>
  </si>
  <si>
    <t>0.13617021276595745</t>
  </si>
  <si>
    <t>0.1191489361702128</t>
  </si>
  <si>
    <t>ball</t>
  </si>
  <si>
    <t>0.13</t>
  </si>
  <si>
    <t>0.48260869565217407</t>
  </si>
  <si>
    <t>0.43260869565217397</t>
  </si>
  <si>
    <t>shirt</t>
  </si>
  <si>
    <t>0.14888888888888893</t>
  </si>
  <si>
    <t>0.48372093023255813</t>
  </si>
  <si>
    <t>0.430232558139535</t>
  </si>
  <si>
    <t>girl</t>
  </si>
  <si>
    <t>0.14750000000000002</t>
  </si>
  <si>
    <t>0.5999999999999998</t>
  </si>
  <si>
    <t>0.8424999999999997</t>
  </si>
  <si>
    <t>man</t>
  </si>
  <si>
    <t>0.28979591836734697</t>
  </si>
  <si>
    <t>0.7229166666666668</t>
  </si>
  <si>
    <t>0.795833333333333</t>
  </si>
  <si>
    <t>head</t>
  </si>
  <si>
    <t>0.05319148936170215</t>
  </si>
  <si>
    <t>0.0595744680851064</t>
  </si>
  <si>
    <t>0.05531914893617023</t>
  </si>
  <si>
    <t>face</t>
  </si>
  <si>
    <t>0.03181818181818183</t>
  </si>
  <si>
    <t>0.07000000000000003</t>
  </si>
  <si>
    <t>0.07750000000000004</t>
  </si>
  <si>
    <t>air</t>
  </si>
  <si>
    <t>0.328888888888889</t>
  </si>
  <si>
    <t>0.3743589743589744</t>
  </si>
  <si>
    <t>boy</t>
  </si>
  <si>
    <t>0.17441860465116274</t>
  </si>
  <si>
    <t>0.7209302325581395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</si>
</sst>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6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ual" connectionId="1" xr16:uid="{E1B2C8BB-6854-D545-9536-09BBFE317F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call@1" TargetMode="External"/><Relationship Id="rId2" Type="http://schemas.openxmlformats.org/officeDocument/2006/relationships/hyperlink" Target="mailto:recall@10" TargetMode="External"/><Relationship Id="rId1" Type="http://schemas.openxmlformats.org/officeDocument/2006/relationships/hyperlink" Target="mailto:recall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6F5E-B07E-6D4D-BBA5-6615F2802529}">
  <dimension ref="A1:K50"/>
  <sheetViews>
    <sheetView tabSelected="1" workbookViewId="0">
      <selection activeCell="K3" sqref="K3"/>
    </sheetView>
  </sheetViews>
  <sheetFormatPr baseColWidth="10" defaultRowHeight="16" x14ac:dyDescent="0.2"/>
  <cols>
    <col min="1" max="1" width="10" bestFit="1" customWidth="1"/>
    <col min="2" max="3" width="20.83203125" bestFit="1" customWidth="1"/>
    <col min="4" max="4" width="19.83203125" bestFit="1" customWidth="1"/>
    <col min="5" max="6" width="20.83203125" bestFit="1" customWidth="1"/>
    <col min="7" max="9" width="19.83203125" bestFit="1" customWidth="1"/>
    <col min="10" max="10" width="18.83203125" bestFit="1" customWidth="1"/>
    <col min="11" max="11" width="26" customWidth="1"/>
  </cols>
  <sheetData>
    <row r="1" spans="1:11" x14ac:dyDescent="0.2">
      <c r="A1" t="s">
        <v>15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</row>
    <row r="3" spans="1:11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35</v>
      </c>
    </row>
    <row r="4" spans="1:11" x14ac:dyDescent="0.2">
      <c r="A4" t="s">
        <v>36</v>
      </c>
      <c r="B4" t="s">
        <v>37</v>
      </c>
      <c r="C4" t="s">
        <v>38</v>
      </c>
      <c r="D4" t="s">
        <v>39</v>
      </c>
      <c r="E4" t="s">
        <v>39</v>
      </c>
      <c r="F4" t="s">
        <v>41</v>
      </c>
      <c r="G4" t="s">
        <v>40</v>
      </c>
      <c r="H4" t="s">
        <v>41</v>
      </c>
      <c r="I4" t="s">
        <v>41</v>
      </c>
      <c r="J4" t="s">
        <v>42</v>
      </c>
      <c r="K4" t="s">
        <v>43</v>
      </c>
    </row>
    <row r="5" spans="1:11" x14ac:dyDescent="0.2">
      <c r="A5" t="s">
        <v>44</v>
      </c>
      <c r="B5" t="s">
        <v>45</v>
      </c>
      <c r="C5" t="s">
        <v>46</v>
      </c>
      <c r="D5" t="s">
        <v>46</v>
      </c>
      <c r="E5" t="s">
        <v>47</v>
      </c>
      <c r="F5" t="s">
        <v>47</v>
      </c>
      <c r="G5" t="s">
        <v>46</v>
      </c>
      <c r="H5" t="s">
        <v>48</v>
      </c>
      <c r="I5" t="s">
        <v>48</v>
      </c>
      <c r="J5" t="s">
        <v>49</v>
      </c>
      <c r="K5" t="s">
        <v>49</v>
      </c>
    </row>
    <row r="6" spans="1:11" x14ac:dyDescent="0.2">
      <c r="A6" t="s">
        <v>50</v>
      </c>
      <c r="B6" t="s">
        <v>51</v>
      </c>
      <c r="C6" t="s">
        <v>52</v>
      </c>
      <c r="D6" t="s">
        <v>52</v>
      </c>
      <c r="E6" t="s">
        <v>53</v>
      </c>
      <c r="F6" t="s">
        <v>53</v>
      </c>
      <c r="G6" t="s">
        <v>54</v>
      </c>
      <c r="H6" t="s">
        <v>55</v>
      </c>
      <c r="I6" t="s">
        <v>55</v>
      </c>
      <c r="J6" t="s">
        <v>56</v>
      </c>
      <c r="K6" t="s">
        <v>56</v>
      </c>
    </row>
    <row r="7" spans="1:11" x14ac:dyDescent="0.2">
      <c r="A7" t="s">
        <v>57</v>
      </c>
      <c r="B7" t="s">
        <v>58</v>
      </c>
      <c r="C7" t="s">
        <v>58</v>
      </c>
      <c r="D7" t="s">
        <v>59</v>
      </c>
      <c r="E7" t="s">
        <v>59</v>
      </c>
      <c r="F7" t="s">
        <v>60</v>
      </c>
      <c r="G7" t="s">
        <v>60</v>
      </c>
      <c r="H7" t="s">
        <v>61</v>
      </c>
      <c r="I7" t="s">
        <v>61</v>
      </c>
      <c r="J7" t="s">
        <v>62</v>
      </c>
      <c r="K7" t="s">
        <v>62</v>
      </c>
    </row>
    <row r="8" spans="1:11" x14ac:dyDescent="0.2">
      <c r="A8" t="s">
        <v>63</v>
      </c>
      <c r="B8" t="s">
        <v>64</v>
      </c>
      <c r="C8" t="s">
        <v>64</v>
      </c>
      <c r="D8" t="s">
        <v>65</v>
      </c>
      <c r="E8" t="s">
        <v>65</v>
      </c>
      <c r="F8" t="s">
        <v>66</v>
      </c>
      <c r="G8" t="s">
        <v>66</v>
      </c>
      <c r="H8" t="s">
        <v>67</v>
      </c>
      <c r="I8" t="s">
        <v>67</v>
      </c>
      <c r="J8" t="s">
        <v>68</v>
      </c>
      <c r="K8" t="s">
        <v>68</v>
      </c>
    </row>
    <row r="9" spans="1:11" x14ac:dyDescent="0.2">
      <c r="A9" t="s">
        <v>69</v>
      </c>
      <c r="B9" t="s">
        <v>70</v>
      </c>
      <c r="C9" t="s">
        <v>70</v>
      </c>
      <c r="D9" t="s">
        <v>71</v>
      </c>
      <c r="E9" t="s">
        <v>71</v>
      </c>
      <c r="F9" t="s">
        <v>72</v>
      </c>
      <c r="G9" t="s">
        <v>72</v>
      </c>
      <c r="H9" t="s">
        <v>73</v>
      </c>
      <c r="I9" t="s">
        <v>73</v>
      </c>
      <c r="J9" t="s">
        <v>74</v>
      </c>
      <c r="K9" t="s">
        <v>74</v>
      </c>
    </row>
    <row r="10" spans="1:11" x14ac:dyDescent="0.2">
      <c r="A10" t="s">
        <v>75</v>
      </c>
      <c r="B10" t="s">
        <v>76</v>
      </c>
      <c r="C10" t="s">
        <v>76</v>
      </c>
      <c r="D10" t="s">
        <v>77</v>
      </c>
      <c r="E10" t="s">
        <v>77</v>
      </c>
      <c r="F10" t="s">
        <v>76</v>
      </c>
      <c r="G10" t="s">
        <v>76</v>
      </c>
      <c r="H10" t="s">
        <v>78</v>
      </c>
      <c r="I10" t="s">
        <v>78</v>
      </c>
      <c r="J10" t="s">
        <v>79</v>
      </c>
      <c r="K10" t="s">
        <v>79</v>
      </c>
    </row>
    <row r="11" spans="1:11" x14ac:dyDescent="0.2">
      <c r="A11" t="s">
        <v>80</v>
      </c>
      <c r="B11" t="s">
        <v>81</v>
      </c>
      <c r="C11" t="s">
        <v>81</v>
      </c>
      <c r="D11" t="s">
        <v>82</v>
      </c>
      <c r="E11" t="s">
        <v>82</v>
      </c>
      <c r="F11" t="s">
        <v>83</v>
      </c>
      <c r="G11" t="s">
        <v>83</v>
      </c>
      <c r="H11" t="s">
        <v>84</v>
      </c>
      <c r="I11" t="s">
        <v>84</v>
      </c>
      <c r="J11" t="s">
        <v>85</v>
      </c>
      <c r="K11" t="s">
        <v>85</v>
      </c>
    </row>
    <row r="12" spans="1:11" x14ac:dyDescent="0.2">
      <c r="A12" t="s">
        <v>86</v>
      </c>
      <c r="B12" t="s">
        <v>87</v>
      </c>
      <c r="C12" t="s">
        <v>87</v>
      </c>
      <c r="D12" t="s">
        <v>88</v>
      </c>
      <c r="E12" t="s">
        <v>88</v>
      </c>
      <c r="F12" t="s">
        <v>89</v>
      </c>
      <c r="G12" t="s">
        <v>89</v>
      </c>
      <c r="H12" t="s">
        <v>90</v>
      </c>
      <c r="I12" t="s">
        <v>90</v>
      </c>
      <c r="J12" t="s">
        <v>91</v>
      </c>
      <c r="K12" t="s">
        <v>91</v>
      </c>
    </row>
    <row r="13" spans="1:11" x14ac:dyDescent="0.2">
      <c r="A13" t="s">
        <v>92</v>
      </c>
      <c r="B13" t="s">
        <v>93</v>
      </c>
      <c r="C13" t="s">
        <v>93</v>
      </c>
      <c r="D13" t="s">
        <v>94</v>
      </c>
      <c r="E13" t="s">
        <v>94</v>
      </c>
      <c r="F13" t="s">
        <v>95</v>
      </c>
      <c r="G13" t="s">
        <v>95</v>
      </c>
      <c r="H13" t="s">
        <v>96</v>
      </c>
      <c r="I13" t="s">
        <v>96</v>
      </c>
      <c r="J13" t="s">
        <v>97</v>
      </c>
      <c r="K13" t="s">
        <v>97</v>
      </c>
    </row>
    <row r="14" spans="1:11" x14ac:dyDescent="0.2">
      <c r="A14" t="s">
        <v>98</v>
      </c>
      <c r="B14" t="s">
        <v>99</v>
      </c>
      <c r="C14" t="s">
        <v>99</v>
      </c>
      <c r="D14" t="s">
        <v>100</v>
      </c>
      <c r="E14" t="s">
        <v>100</v>
      </c>
      <c r="F14" t="s">
        <v>100</v>
      </c>
      <c r="G14" t="s">
        <v>101</v>
      </c>
      <c r="H14" t="s">
        <v>101</v>
      </c>
      <c r="I14" t="s">
        <v>102</v>
      </c>
      <c r="J14" t="s">
        <v>102</v>
      </c>
      <c r="K14" t="s">
        <v>102</v>
      </c>
    </row>
    <row r="15" spans="1:11" x14ac:dyDescent="0.2">
      <c r="A15" t="s">
        <v>103</v>
      </c>
      <c r="B15" t="s">
        <v>104</v>
      </c>
      <c r="C15" t="s">
        <v>104</v>
      </c>
      <c r="D15" t="s">
        <v>105</v>
      </c>
      <c r="E15" t="s">
        <v>105</v>
      </c>
      <c r="F15" t="s">
        <v>105</v>
      </c>
      <c r="G15" t="s">
        <v>106</v>
      </c>
      <c r="H15" t="s">
        <v>106</v>
      </c>
      <c r="I15" t="s">
        <v>107</v>
      </c>
      <c r="J15" t="s">
        <v>107</v>
      </c>
      <c r="K15" t="s">
        <v>107</v>
      </c>
    </row>
    <row r="16" spans="1:11" x14ac:dyDescent="0.2">
      <c r="A16" t="s">
        <v>108</v>
      </c>
      <c r="B16" t="s">
        <v>109</v>
      </c>
      <c r="C16" t="s">
        <v>109</v>
      </c>
      <c r="D16" t="s">
        <v>110</v>
      </c>
      <c r="E16" t="s">
        <v>110</v>
      </c>
      <c r="F16" t="s">
        <v>110</v>
      </c>
      <c r="G16" t="s">
        <v>111</v>
      </c>
      <c r="H16" t="s">
        <v>111</v>
      </c>
      <c r="I16" t="s">
        <v>112</v>
      </c>
      <c r="J16" t="s">
        <v>112</v>
      </c>
      <c r="K16" t="s">
        <v>112</v>
      </c>
    </row>
    <row r="17" spans="1:11" x14ac:dyDescent="0.2">
      <c r="A17" t="s">
        <v>113</v>
      </c>
      <c r="B17" t="s">
        <v>114</v>
      </c>
      <c r="C17" t="s">
        <v>114</v>
      </c>
      <c r="D17" t="s">
        <v>115</v>
      </c>
      <c r="E17" t="s">
        <v>115</v>
      </c>
      <c r="F17" t="s">
        <v>115</v>
      </c>
      <c r="G17" t="s">
        <v>116</v>
      </c>
      <c r="H17" t="s">
        <v>116</v>
      </c>
      <c r="I17" t="s">
        <v>117</v>
      </c>
      <c r="J17" t="s">
        <v>117</v>
      </c>
      <c r="K17" t="s">
        <v>117</v>
      </c>
    </row>
    <row r="18" spans="1:11" x14ac:dyDescent="0.2">
      <c r="A18" t="s">
        <v>118</v>
      </c>
      <c r="B18" t="s">
        <v>119</v>
      </c>
      <c r="C18" t="s">
        <v>119</v>
      </c>
      <c r="D18" t="s">
        <v>120</v>
      </c>
      <c r="E18" t="s">
        <v>120</v>
      </c>
      <c r="F18" t="s">
        <v>120</v>
      </c>
      <c r="G18" t="s">
        <v>121</v>
      </c>
      <c r="H18" t="s">
        <v>121</v>
      </c>
      <c r="I18" t="s">
        <v>122</v>
      </c>
      <c r="J18" t="s">
        <v>122</v>
      </c>
      <c r="K18" t="s">
        <v>122</v>
      </c>
    </row>
    <row r="19" spans="1:11" x14ac:dyDescent="0.2">
      <c r="A19" t="s">
        <v>123</v>
      </c>
      <c r="B19" t="s">
        <v>124</v>
      </c>
      <c r="C19" t="s">
        <v>124</v>
      </c>
      <c r="D19" t="s">
        <v>125</v>
      </c>
      <c r="E19" t="s">
        <v>125</v>
      </c>
      <c r="F19" t="s">
        <v>125</v>
      </c>
      <c r="G19" t="s">
        <v>126</v>
      </c>
      <c r="H19" t="s">
        <v>126</v>
      </c>
      <c r="I19" t="s">
        <v>127</v>
      </c>
      <c r="J19" t="s">
        <v>127</v>
      </c>
      <c r="K19" t="s">
        <v>127</v>
      </c>
    </row>
    <row r="20" spans="1:11" x14ac:dyDescent="0.2">
      <c r="A20" t="s">
        <v>128</v>
      </c>
      <c r="B20" t="s">
        <v>129</v>
      </c>
      <c r="C20" t="s">
        <v>129</v>
      </c>
      <c r="D20" t="s">
        <v>130</v>
      </c>
      <c r="E20" t="s">
        <v>130</v>
      </c>
      <c r="F20" t="s">
        <v>130</v>
      </c>
      <c r="G20" t="s">
        <v>131</v>
      </c>
      <c r="H20" t="s">
        <v>131</v>
      </c>
      <c r="I20" t="s">
        <v>132</v>
      </c>
      <c r="J20" t="s">
        <v>132</v>
      </c>
      <c r="K20" t="s">
        <v>132</v>
      </c>
    </row>
    <row r="21" spans="1:11" x14ac:dyDescent="0.2">
      <c r="A21" t="s">
        <v>133</v>
      </c>
      <c r="B21" t="s">
        <v>134</v>
      </c>
      <c r="C21" t="s">
        <v>134</v>
      </c>
      <c r="D21" t="s">
        <v>135</v>
      </c>
      <c r="E21" t="s">
        <v>135</v>
      </c>
      <c r="F21" t="s">
        <v>135</v>
      </c>
      <c r="G21" t="s">
        <v>136</v>
      </c>
      <c r="H21" t="s">
        <v>136</v>
      </c>
      <c r="I21" t="s">
        <v>137</v>
      </c>
      <c r="J21" t="s">
        <v>137</v>
      </c>
      <c r="K21" t="s">
        <v>137</v>
      </c>
    </row>
    <row r="22" spans="1:11" x14ac:dyDescent="0.2">
      <c r="A22" t="s">
        <v>138</v>
      </c>
      <c r="B22" t="s">
        <v>139</v>
      </c>
      <c r="C22" t="s">
        <v>139</v>
      </c>
      <c r="D22" t="s">
        <v>140</v>
      </c>
      <c r="E22" t="s">
        <v>140</v>
      </c>
      <c r="F22" t="s">
        <v>140</v>
      </c>
      <c r="G22" t="s">
        <v>141</v>
      </c>
      <c r="H22" t="s">
        <v>141</v>
      </c>
      <c r="I22" t="s">
        <v>142</v>
      </c>
      <c r="J22" t="s">
        <v>142</v>
      </c>
      <c r="K22" t="s">
        <v>142</v>
      </c>
    </row>
    <row r="23" spans="1:11" x14ac:dyDescent="0.2">
      <c r="A23" t="s">
        <v>143</v>
      </c>
      <c r="B23" t="s">
        <v>144</v>
      </c>
      <c r="C23" t="s">
        <v>144</v>
      </c>
      <c r="D23" t="s">
        <v>145</v>
      </c>
      <c r="E23" t="s">
        <v>145</v>
      </c>
      <c r="F23" t="s">
        <v>145</v>
      </c>
      <c r="G23" t="s">
        <v>146</v>
      </c>
      <c r="H23" t="s">
        <v>146</v>
      </c>
      <c r="I23" t="s">
        <v>147</v>
      </c>
      <c r="J23" t="s">
        <v>147</v>
      </c>
      <c r="K23" t="s">
        <v>147</v>
      </c>
    </row>
    <row r="24" spans="1:11" x14ac:dyDescent="0.2">
      <c r="A24" t="s">
        <v>148</v>
      </c>
      <c r="B24" t="s">
        <v>149</v>
      </c>
      <c r="C24" t="s">
        <v>149</v>
      </c>
      <c r="D24" t="s">
        <v>150</v>
      </c>
      <c r="E24" t="s">
        <v>150</v>
      </c>
      <c r="F24" t="s">
        <v>150</v>
      </c>
      <c r="G24" t="s">
        <v>151</v>
      </c>
      <c r="H24" t="s">
        <v>151</v>
      </c>
      <c r="I24" t="s">
        <v>152</v>
      </c>
      <c r="J24" t="s">
        <v>152</v>
      </c>
      <c r="K24" t="s">
        <v>152</v>
      </c>
    </row>
    <row r="25" spans="1:11" x14ac:dyDescent="0.2">
      <c r="A25" t="s">
        <v>153</v>
      </c>
      <c r="B25" t="s">
        <v>154</v>
      </c>
      <c r="C25" t="s">
        <v>154</v>
      </c>
      <c r="D25" t="s">
        <v>155</v>
      </c>
      <c r="E25" t="s">
        <v>155</v>
      </c>
      <c r="F25" t="s">
        <v>155</v>
      </c>
      <c r="G25" t="s">
        <v>156</v>
      </c>
      <c r="H25" t="s">
        <v>156</v>
      </c>
      <c r="I25" t="s">
        <v>157</v>
      </c>
      <c r="J25" t="s">
        <v>157</v>
      </c>
      <c r="K25" t="s">
        <v>157</v>
      </c>
    </row>
    <row r="26" spans="1:11" x14ac:dyDescent="0.2">
      <c r="A26" t="s">
        <v>158</v>
      </c>
      <c r="B26" t="s">
        <v>159</v>
      </c>
      <c r="C26" t="s">
        <v>159</v>
      </c>
      <c r="D26" t="s">
        <v>160</v>
      </c>
      <c r="E26" t="s">
        <v>160</v>
      </c>
      <c r="F26" t="s">
        <v>160</v>
      </c>
      <c r="G26" t="s">
        <v>161</v>
      </c>
      <c r="H26" t="s">
        <v>161</v>
      </c>
      <c r="I26" t="s">
        <v>162</v>
      </c>
      <c r="J26" t="s">
        <v>162</v>
      </c>
      <c r="K26" t="s">
        <v>162</v>
      </c>
    </row>
    <row r="27" spans="1:11" x14ac:dyDescent="0.2">
      <c r="A27" t="s">
        <v>163</v>
      </c>
      <c r="B27" t="s">
        <v>164</v>
      </c>
      <c r="C27" t="s">
        <v>164</v>
      </c>
      <c r="D27" t="s">
        <v>150</v>
      </c>
      <c r="E27" t="s">
        <v>150</v>
      </c>
      <c r="F27" t="s">
        <v>150</v>
      </c>
      <c r="G27" t="s">
        <v>165</v>
      </c>
      <c r="H27" t="s">
        <v>165</v>
      </c>
      <c r="I27" t="s">
        <v>166</v>
      </c>
      <c r="J27" t="s">
        <v>166</v>
      </c>
      <c r="K27" t="s">
        <v>166</v>
      </c>
    </row>
    <row r="28" spans="1:11" x14ac:dyDescent="0.2">
      <c r="A28" t="s">
        <v>167</v>
      </c>
      <c r="B28" t="s">
        <v>168</v>
      </c>
      <c r="C28" t="s">
        <v>168</v>
      </c>
      <c r="D28" t="s">
        <v>169</v>
      </c>
      <c r="E28" t="s">
        <v>169</v>
      </c>
      <c r="F28" t="s">
        <v>169</v>
      </c>
      <c r="G28" t="s">
        <v>170</v>
      </c>
      <c r="H28" t="s">
        <v>170</v>
      </c>
      <c r="I28" t="s">
        <v>171</v>
      </c>
      <c r="J28" t="s">
        <v>171</v>
      </c>
      <c r="K28" t="s">
        <v>171</v>
      </c>
    </row>
    <row r="29" spans="1:11" x14ac:dyDescent="0.2">
      <c r="A29" t="s">
        <v>172</v>
      </c>
      <c r="B29" t="s">
        <v>173</v>
      </c>
      <c r="C29" t="s">
        <v>173</v>
      </c>
      <c r="D29" t="s">
        <v>174</v>
      </c>
      <c r="E29" t="s">
        <v>174</v>
      </c>
      <c r="F29" t="s">
        <v>174</v>
      </c>
      <c r="G29" t="s">
        <v>175</v>
      </c>
      <c r="H29" t="s">
        <v>175</v>
      </c>
      <c r="I29" t="s">
        <v>176</v>
      </c>
      <c r="J29" t="s">
        <v>176</v>
      </c>
      <c r="K29" t="s">
        <v>176</v>
      </c>
    </row>
    <row r="30" spans="1:11" x14ac:dyDescent="0.2">
      <c r="A30" t="s">
        <v>177</v>
      </c>
      <c r="B30" t="s">
        <v>139</v>
      </c>
      <c r="C30" t="s">
        <v>139</v>
      </c>
      <c r="D30" t="s">
        <v>139</v>
      </c>
      <c r="E30" t="s">
        <v>178</v>
      </c>
      <c r="F30" t="s">
        <v>178</v>
      </c>
      <c r="G30" t="s">
        <v>178</v>
      </c>
      <c r="H30" t="s">
        <v>179</v>
      </c>
      <c r="I30" t="s">
        <v>179</v>
      </c>
      <c r="J30" t="s">
        <v>179</v>
      </c>
      <c r="K30" t="s">
        <v>179</v>
      </c>
    </row>
    <row r="31" spans="1:11" x14ac:dyDescent="0.2">
      <c r="A31" t="s">
        <v>180</v>
      </c>
      <c r="B31" t="s">
        <v>181</v>
      </c>
      <c r="C31" t="s">
        <v>181</v>
      </c>
      <c r="D31" t="s">
        <v>181</v>
      </c>
      <c r="E31" t="s">
        <v>182</v>
      </c>
      <c r="F31" t="s">
        <v>182</v>
      </c>
      <c r="G31" t="s">
        <v>182</v>
      </c>
      <c r="H31" t="s">
        <v>183</v>
      </c>
      <c r="I31" t="s">
        <v>183</v>
      </c>
      <c r="J31" t="s">
        <v>183</v>
      </c>
      <c r="K31" t="s">
        <v>183</v>
      </c>
    </row>
    <row r="32" spans="1:11" x14ac:dyDescent="0.2">
      <c r="A32" t="s">
        <v>184</v>
      </c>
      <c r="B32" t="s">
        <v>185</v>
      </c>
      <c r="C32" t="s">
        <v>185</v>
      </c>
      <c r="D32" t="s">
        <v>185</v>
      </c>
      <c r="E32" t="s">
        <v>185</v>
      </c>
      <c r="F32" t="s">
        <v>186</v>
      </c>
      <c r="G32" t="s">
        <v>186</v>
      </c>
      <c r="H32" t="s">
        <v>187</v>
      </c>
      <c r="I32" t="s">
        <v>187</v>
      </c>
      <c r="J32" t="s">
        <v>187</v>
      </c>
      <c r="K32" t="s">
        <v>187</v>
      </c>
    </row>
    <row r="33" spans="1:11" x14ac:dyDescent="0.2">
      <c r="A33" t="s">
        <v>188</v>
      </c>
      <c r="B33" t="s">
        <v>189</v>
      </c>
      <c r="C33" t="s">
        <v>189</v>
      </c>
      <c r="D33" t="s">
        <v>189</v>
      </c>
      <c r="E33" t="s">
        <v>190</v>
      </c>
      <c r="F33" t="s">
        <v>190</v>
      </c>
      <c r="G33" t="s">
        <v>190</v>
      </c>
      <c r="H33" t="s">
        <v>191</v>
      </c>
      <c r="I33" t="s">
        <v>191</v>
      </c>
      <c r="J33" t="s">
        <v>191</v>
      </c>
      <c r="K33" t="s">
        <v>191</v>
      </c>
    </row>
    <row r="34" spans="1:11" x14ac:dyDescent="0.2">
      <c r="A34" t="s">
        <v>192</v>
      </c>
      <c r="B34" t="s">
        <v>193</v>
      </c>
      <c r="C34" t="s">
        <v>193</v>
      </c>
      <c r="D34" t="s">
        <v>193</v>
      </c>
      <c r="E34" t="s">
        <v>194</v>
      </c>
      <c r="F34" t="s">
        <v>194</v>
      </c>
      <c r="G34" t="s">
        <v>194</v>
      </c>
      <c r="H34" t="s">
        <v>195</v>
      </c>
      <c r="I34" t="s">
        <v>195</v>
      </c>
      <c r="J34" t="s">
        <v>195</v>
      </c>
      <c r="K34" t="s">
        <v>195</v>
      </c>
    </row>
    <row r="35" spans="1:11" x14ac:dyDescent="0.2">
      <c r="A35" t="s">
        <v>196</v>
      </c>
      <c r="B35" t="s">
        <v>197</v>
      </c>
      <c r="C35" t="s">
        <v>197</v>
      </c>
      <c r="D35" t="s">
        <v>197</v>
      </c>
      <c r="E35" t="s">
        <v>198</v>
      </c>
      <c r="F35" t="s">
        <v>198</v>
      </c>
      <c r="G35" t="s">
        <v>198</v>
      </c>
      <c r="H35" t="s">
        <v>199</v>
      </c>
      <c r="I35" t="s">
        <v>199</v>
      </c>
      <c r="J35" t="s">
        <v>199</v>
      </c>
      <c r="K35" t="s">
        <v>199</v>
      </c>
    </row>
    <row r="36" spans="1:11" x14ac:dyDescent="0.2">
      <c r="A36" t="s">
        <v>200</v>
      </c>
      <c r="B36" t="s">
        <v>178</v>
      </c>
      <c r="C36" t="s">
        <v>178</v>
      </c>
      <c r="D36" t="s">
        <v>178</v>
      </c>
      <c r="E36" t="s">
        <v>201</v>
      </c>
      <c r="F36" t="s">
        <v>201</v>
      </c>
      <c r="G36" t="s">
        <v>201</v>
      </c>
      <c r="H36" t="s">
        <v>202</v>
      </c>
      <c r="I36" t="s">
        <v>202</v>
      </c>
      <c r="J36" t="s">
        <v>202</v>
      </c>
      <c r="K36" t="s">
        <v>202</v>
      </c>
    </row>
    <row r="37" spans="1:11" x14ac:dyDescent="0.2">
      <c r="A37" t="s">
        <v>203</v>
      </c>
      <c r="B37" t="s">
        <v>204</v>
      </c>
      <c r="C37" t="s">
        <v>204</v>
      </c>
      <c r="D37" t="s">
        <v>204</v>
      </c>
      <c r="E37" t="s">
        <v>205</v>
      </c>
      <c r="F37" t="s">
        <v>205</v>
      </c>
      <c r="G37" t="s">
        <v>205</v>
      </c>
      <c r="H37" t="s">
        <v>206</v>
      </c>
      <c r="I37" t="s">
        <v>206</v>
      </c>
      <c r="J37" t="s">
        <v>206</v>
      </c>
      <c r="K37" t="s">
        <v>206</v>
      </c>
    </row>
    <row r="38" spans="1:11" x14ac:dyDescent="0.2">
      <c r="A38" t="s">
        <v>207</v>
      </c>
      <c r="B38" t="s">
        <v>208</v>
      </c>
      <c r="C38" t="s">
        <v>208</v>
      </c>
      <c r="D38" t="s">
        <v>208</v>
      </c>
      <c r="E38" t="s">
        <v>209</v>
      </c>
      <c r="F38" t="s">
        <v>209</v>
      </c>
      <c r="G38" t="s">
        <v>209</v>
      </c>
      <c r="H38" t="s">
        <v>210</v>
      </c>
      <c r="I38" t="s">
        <v>210</v>
      </c>
      <c r="J38" t="s">
        <v>210</v>
      </c>
      <c r="K38" t="s">
        <v>210</v>
      </c>
    </row>
    <row r="39" spans="1:11" x14ac:dyDescent="0.2">
      <c r="A39" t="s">
        <v>211</v>
      </c>
      <c r="B39" t="s">
        <v>212</v>
      </c>
      <c r="C39" t="s">
        <v>212</v>
      </c>
      <c r="D39" t="s">
        <v>212</v>
      </c>
      <c r="E39" t="s">
        <v>213</v>
      </c>
      <c r="F39" t="s">
        <v>213</v>
      </c>
      <c r="G39" t="s">
        <v>213</v>
      </c>
      <c r="H39" t="s">
        <v>214</v>
      </c>
      <c r="I39" t="s">
        <v>214</v>
      </c>
      <c r="J39" t="s">
        <v>214</v>
      </c>
      <c r="K39" t="s">
        <v>214</v>
      </c>
    </row>
    <row r="40" spans="1:11" x14ac:dyDescent="0.2">
      <c r="A40" t="s">
        <v>215</v>
      </c>
      <c r="B40" t="s">
        <v>216</v>
      </c>
      <c r="C40" t="s">
        <v>216</v>
      </c>
      <c r="D40" t="s">
        <v>216</v>
      </c>
      <c r="E40" t="s">
        <v>217</v>
      </c>
      <c r="F40" t="s">
        <v>217</v>
      </c>
      <c r="G40" t="s">
        <v>217</v>
      </c>
      <c r="H40" t="s">
        <v>218</v>
      </c>
      <c r="I40" t="s">
        <v>218</v>
      </c>
      <c r="J40" t="s">
        <v>218</v>
      </c>
      <c r="K40" t="s">
        <v>218</v>
      </c>
    </row>
    <row r="41" spans="1:11" x14ac:dyDescent="0.2">
      <c r="A41" t="s">
        <v>219</v>
      </c>
      <c r="B41" t="s">
        <v>220</v>
      </c>
      <c r="C41" t="s">
        <v>220</v>
      </c>
      <c r="D41" t="s">
        <v>220</v>
      </c>
      <c r="E41" t="s">
        <v>221</v>
      </c>
      <c r="F41" t="s">
        <v>221</v>
      </c>
      <c r="G41" t="s">
        <v>221</v>
      </c>
      <c r="H41" t="s">
        <v>222</v>
      </c>
      <c r="I41" t="s">
        <v>222</v>
      </c>
      <c r="J41" t="s">
        <v>222</v>
      </c>
      <c r="K41" t="s">
        <v>222</v>
      </c>
    </row>
    <row r="42" spans="1:11" x14ac:dyDescent="0.2">
      <c r="A42" t="s">
        <v>223</v>
      </c>
      <c r="B42" t="s">
        <v>224</v>
      </c>
      <c r="C42" t="s">
        <v>224</v>
      </c>
      <c r="D42" t="s">
        <v>224</v>
      </c>
      <c r="E42" t="s">
        <v>225</v>
      </c>
      <c r="F42" t="s">
        <v>225</v>
      </c>
      <c r="G42" t="s">
        <v>225</v>
      </c>
      <c r="H42" t="s">
        <v>226</v>
      </c>
      <c r="I42" t="s">
        <v>226</v>
      </c>
      <c r="J42" t="s">
        <v>226</v>
      </c>
      <c r="K42" t="s">
        <v>226</v>
      </c>
    </row>
    <row r="43" spans="1:11" x14ac:dyDescent="0.2">
      <c r="A43" t="s">
        <v>227</v>
      </c>
      <c r="B43" t="s">
        <v>228</v>
      </c>
      <c r="C43" t="s">
        <v>228</v>
      </c>
      <c r="D43" t="s">
        <v>228</v>
      </c>
      <c r="E43" t="s">
        <v>229</v>
      </c>
      <c r="F43" t="s">
        <v>229</v>
      </c>
      <c r="G43" t="s">
        <v>229</v>
      </c>
      <c r="H43" t="s">
        <v>230</v>
      </c>
      <c r="I43" t="s">
        <v>230</v>
      </c>
      <c r="J43" t="s">
        <v>230</v>
      </c>
      <c r="K43" t="s">
        <v>230</v>
      </c>
    </row>
    <row r="44" spans="1:11" x14ac:dyDescent="0.2">
      <c r="A44" t="s">
        <v>231</v>
      </c>
      <c r="B44" t="s">
        <v>232</v>
      </c>
      <c r="C44" t="s">
        <v>232</v>
      </c>
      <c r="D44" t="s">
        <v>232</v>
      </c>
      <c r="E44" t="s">
        <v>233</v>
      </c>
      <c r="F44" t="s">
        <v>233</v>
      </c>
      <c r="G44" t="s">
        <v>233</v>
      </c>
      <c r="H44" t="s">
        <v>234</v>
      </c>
      <c r="I44" t="s">
        <v>234</v>
      </c>
      <c r="J44" t="s">
        <v>234</v>
      </c>
      <c r="K44" t="s">
        <v>234</v>
      </c>
    </row>
    <row r="45" spans="1:11" x14ac:dyDescent="0.2">
      <c r="A45" t="s">
        <v>235</v>
      </c>
      <c r="B45" t="s">
        <v>236</v>
      </c>
      <c r="C45" t="s">
        <v>236</v>
      </c>
      <c r="D45" t="s">
        <v>236</v>
      </c>
      <c r="E45" t="s">
        <v>237</v>
      </c>
      <c r="F45" t="s">
        <v>237</v>
      </c>
      <c r="G45" t="s">
        <v>237</v>
      </c>
      <c r="H45" t="s">
        <v>238</v>
      </c>
      <c r="I45" t="s">
        <v>238</v>
      </c>
      <c r="J45" t="s">
        <v>238</v>
      </c>
      <c r="K45" t="s">
        <v>238</v>
      </c>
    </row>
    <row r="46" spans="1:11" x14ac:dyDescent="0.2">
      <c r="A46" t="s">
        <v>239</v>
      </c>
      <c r="B46" t="s">
        <v>240</v>
      </c>
      <c r="C46" t="s">
        <v>240</v>
      </c>
      <c r="D46" t="s">
        <v>240</v>
      </c>
      <c r="E46" t="s">
        <v>241</v>
      </c>
      <c r="F46" t="s">
        <v>241</v>
      </c>
      <c r="G46" t="s">
        <v>241</v>
      </c>
      <c r="H46" t="s">
        <v>242</v>
      </c>
      <c r="I46" t="s">
        <v>242</v>
      </c>
      <c r="J46" t="s">
        <v>242</v>
      </c>
      <c r="K46" t="s">
        <v>242</v>
      </c>
    </row>
    <row r="47" spans="1:11" x14ac:dyDescent="0.2">
      <c r="A47" t="s">
        <v>243</v>
      </c>
      <c r="B47" t="s">
        <v>244</v>
      </c>
      <c r="C47" t="s">
        <v>244</v>
      </c>
      <c r="D47" t="s">
        <v>244</v>
      </c>
      <c r="E47" t="s">
        <v>245</v>
      </c>
      <c r="F47" t="s">
        <v>245</v>
      </c>
      <c r="G47" t="s">
        <v>245</v>
      </c>
      <c r="H47" t="s">
        <v>246</v>
      </c>
      <c r="I47" t="s">
        <v>246</v>
      </c>
      <c r="J47" t="s">
        <v>246</v>
      </c>
      <c r="K47" t="s">
        <v>246</v>
      </c>
    </row>
    <row r="48" spans="1:11" x14ac:dyDescent="0.2">
      <c r="A48" t="s">
        <v>247</v>
      </c>
      <c r="B48" t="s">
        <v>248</v>
      </c>
      <c r="C48" t="s">
        <v>248</v>
      </c>
      <c r="D48" t="s">
        <v>248</v>
      </c>
      <c r="E48" t="s">
        <v>249</v>
      </c>
      <c r="F48" t="s">
        <v>249</v>
      </c>
      <c r="G48" t="s">
        <v>249</v>
      </c>
      <c r="H48" t="s">
        <v>250</v>
      </c>
      <c r="I48" t="s">
        <v>250</v>
      </c>
      <c r="J48" t="s">
        <v>250</v>
      </c>
      <c r="K48" t="s">
        <v>250</v>
      </c>
    </row>
    <row r="49" spans="1:11" x14ac:dyDescent="0.2">
      <c r="A49" t="s">
        <v>251</v>
      </c>
      <c r="B49" t="s">
        <v>252</v>
      </c>
      <c r="C49" t="s">
        <v>252</v>
      </c>
      <c r="D49" t="s">
        <v>252</v>
      </c>
      <c r="E49" t="s">
        <v>252</v>
      </c>
      <c r="F49" t="s">
        <v>252</v>
      </c>
      <c r="G49" t="s">
        <v>253</v>
      </c>
      <c r="H49" t="s">
        <v>253</v>
      </c>
      <c r="I49" t="s">
        <v>253</v>
      </c>
      <c r="J49" t="s">
        <v>253</v>
      </c>
      <c r="K49" t="s">
        <v>253</v>
      </c>
    </row>
    <row r="50" spans="1:11" x14ac:dyDescent="0.2">
      <c r="A50" t="s">
        <v>254</v>
      </c>
      <c r="B50" t="s">
        <v>255</v>
      </c>
      <c r="C50" t="s">
        <v>255</v>
      </c>
      <c r="D50" t="s">
        <v>255</v>
      </c>
      <c r="E50" t="s">
        <v>255</v>
      </c>
      <c r="F50" t="s">
        <v>255</v>
      </c>
      <c r="G50" t="s">
        <v>256</v>
      </c>
      <c r="H50" t="s">
        <v>256</v>
      </c>
      <c r="I50" t="s">
        <v>256</v>
      </c>
      <c r="J50" t="s">
        <v>256</v>
      </c>
      <c r="K50" t="s">
        <v>256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5EDD-4220-4740-A4B6-31D36018862A}">
  <dimension ref="A1:E21"/>
  <sheetViews>
    <sheetView workbookViewId="0">
      <selection activeCell="B23" sqref="B23"/>
    </sheetView>
  </sheetViews>
  <sheetFormatPr baseColWidth="10" defaultRowHeight="16" x14ac:dyDescent="0.2"/>
  <sheetData>
    <row r="1" spans="1:5" x14ac:dyDescent="0.2">
      <c r="B1" s="1" t="s">
        <v>8</v>
      </c>
      <c r="C1" s="1" t="s">
        <v>6</v>
      </c>
      <c r="D1" s="1" t="s">
        <v>7</v>
      </c>
      <c r="E1" t="s">
        <v>11</v>
      </c>
    </row>
    <row r="2" spans="1:5" x14ac:dyDescent="0.2">
      <c r="A2" t="s">
        <v>0</v>
      </c>
      <c r="B2">
        <v>9.93</v>
      </c>
      <c r="C2">
        <v>27.64</v>
      </c>
      <c r="D2">
        <v>39.340000000000003</v>
      </c>
      <c r="E2">
        <v>19</v>
      </c>
    </row>
    <row r="3" spans="1:5" x14ac:dyDescent="0.2">
      <c r="A3" t="s">
        <v>1</v>
      </c>
      <c r="B3">
        <v>10.35</v>
      </c>
      <c r="C3">
        <v>28.84</v>
      </c>
      <c r="D3">
        <v>41.09</v>
      </c>
      <c r="E3">
        <v>17</v>
      </c>
    </row>
    <row r="4" spans="1:5" x14ac:dyDescent="0.2">
      <c r="A4" t="s">
        <v>2</v>
      </c>
      <c r="B4">
        <v>9.9499999999999993</v>
      </c>
      <c r="C4">
        <v>28.56</v>
      </c>
      <c r="D4">
        <v>39.340000000000003</v>
      </c>
      <c r="E4">
        <v>19</v>
      </c>
    </row>
    <row r="5" spans="1:5" x14ac:dyDescent="0.2">
      <c r="A5" t="s">
        <v>3</v>
      </c>
      <c r="B5">
        <v>8.5399999999999991</v>
      </c>
      <c r="C5">
        <v>26.04</v>
      </c>
      <c r="D5">
        <v>37.21</v>
      </c>
      <c r="E5">
        <v>22</v>
      </c>
    </row>
    <row r="6" spans="1:5" x14ac:dyDescent="0.2">
      <c r="A6" t="s">
        <v>4</v>
      </c>
      <c r="B6">
        <v>9.77</v>
      </c>
      <c r="C6">
        <v>28.34</v>
      </c>
      <c r="D6">
        <v>39.68</v>
      </c>
      <c r="E6">
        <v>19</v>
      </c>
    </row>
    <row r="7" spans="1:5" x14ac:dyDescent="0.2">
      <c r="A7" t="s">
        <v>5</v>
      </c>
      <c r="B7">
        <v>10.71</v>
      </c>
      <c r="C7">
        <v>29.19</v>
      </c>
      <c r="D7">
        <v>40.24</v>
      </c>
      <c r="E7">
        <v>18</v>
      </c>
    </row>
    <row r="9" spans="1:5" x14ac:dyDescent="0.2">
      <c r="A9" t="s">
        <v>9</v>
      </c>
      <c r="B9" s="2">
        <f>AVERAGE(B2:B7)</f>
        <v>9.8749999999999982</v>
      </c>
      <c r="C9" s="2">
        <f t="shared" ref="C9:D9" si="0">AVERAGE(C2:C7)</f>
        <v>28.10166666666667</v>
      </c>
      <c r="D9" s="2">
        <f t="shared" si="0"/>
        <v>39.483333333333341</v>
      </c>
      <c r="E9" s="2">
        <f t="shared" ref="E9" si="1">AVERAGE(E2:E7)</f>
        <v>19</v>
      </c>
    </row>
    <row r="10" spans="1:5" x14ac:dyDescent="0.2">
      <c r="A10" t="s">
        <v>10</v>
      </c>
      <c r="B10">
        <f>STDEV(B2:B7)</f>
        <v>0.73820728796185742</v>
      </c>
      <c r="C10">
        <f t="shared" ref="C10:D10" si="2">STDEV(C2:C7)</f>
        <v>1.1366691104568063</v>
      </c>
      <c r="D10">
        <f t="shared" si="2"/>
        <v>1.2962818623535037</v>
      </c>
      <c r="E10">
        <f t="shared" ref="E10" si="3">STDEV(E2:E7)</f>
        <v>1.6733200530681511</v>
      </c>
    </row>
    <row r="12" spans="1:5" x14ac:dyDescent="0.2">
      <c r="E12" t="s">
        <v>12</v>
      </c>
    </row>
    <row r="15" spans="1:5" x14ac:dyDescent="0.2">
      <c r="B15">
        <f>CONFIDENCE(0.05,B10,5)</f>
        <v>0.64705532751647521</v>
      </c>
      <c r="C15">
        <f t="shared" ref="C15:D15" si="4">CONFIDENCE(0.05,C10,5)</f>
        <v>0.99631609649252262</v>
      </c>
      <c r="D15">
        <f t="shared" si="4"/>
        <v>1.1362202712934353</v>
      </c>
    </row>
    <row r="16" spans="1:5" x14ac:dyDescent="0.2">
      <c r="B16" t="e" cm="1">
        <f t="array" ref="B16">conf</f>
        <v>#NAME?</v>
      </c>
    </row>
    <row r="19" spans="1:5" x14ac:dyDescent="0.2">
      <c r="A19" s="3">
        <v>1.96</v>
      </c>
      <c r="B19" s="3">
        <v>1000</v>
      </c>
      <c r="C19">
        <f>B19/32</f>
        <v>31.25</v>
      </c>
      <c r="D19">
        <f>SQRT(C19)</f>
        <v>5.5901699437494745</v>
      </c>
      <c r="E19">
        <f>D19*A19</f>
        <v>10.956733089748969</v>
      </c>
    </row>
    <row r="20" spans="1:5" x14ac:dyDescent="0.2">
      <c r="A20" t="s">
        <v>13</v>
      </c>
      <c r="B20">
        <f>B7/100</f>
        <v>0.10710000000000001</v>
      </c>
      <c r="C20">
        <f t="shared" ref="C20:D20" si="5">C7/100</f>
        <v>0.29189999999999999</v>
      </c>
      <c r="D20">
        <f t="shared" si="5"/>
        <v>0.40240000000000004</v>
      </c>
    </row>
    <row r="21" spans="1:5" x14ac:dyDescent="0.2">
      <c r="A21" t="s">
        <v>14</v>
      </c>
      <c r="B21">
        <f>$A$19*SQRT((B7/100)*(1-(B7/100))/$B$19)</f>
        <v>1.9166915060697693E-2</v>
      </c>
      <c r="C21">
        <f t="shared" ref="C21:D21" si="6">$A$19*SQRT((C7/100)*(1-(C7/100))/$B$19)</f>
        <v>2.8178665132046261E-2</v>
      </c>
      <c r="D21">
        <f t="shared" si="6"/>
        <v>3.0394174448140548E-2</v>
      </c>
    </row>
  </sheetData>
  <phoneticPr fontId="1" type="noConversion"/>
  <hyperlinks>
    <hyperlink ref="C1" r:id="rId1" xr:uid="{FCA1A76E-C6EB-644C-8351-BD448C7D4C8A}"/>
    <hyperlink ref="D1" r:id="rId2" xr:uid="{446819EF-7D5B-8842-813D-E7B1611E7A88}"/>
    <hyperlink ref="B1" r:id="rId3" xr:uid="{0A1EFB93-C5BF-BD4A-AE64-A35F2E94E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Sasha Scholten</cp:lastModifiedBy>
  <dcterms:created xsi:type="dcterms:W3CDTF">2020-03-12T08:00:53Z</dcterms:created>
  <dcterms:modified xsi:type="dcterms:W3CDTF">2020-05-14T16:14:03Z</dcterms:modified>
</cp:coreProperties>
</file>