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ta\Downloads\Excel+Practice+Workbooks\"/>
    </mc:Choice>
  </mc:AlternateContent>
  <xr:revisionPtr revIDLastSave="0" documentId="13_ncr:1_{8DBE55F7-51DA-487E-8CEB-4EDAC6336AFF}" xr6:coauthVersionLast="47" xr6:coauthVersionMax="47" xr10:uidLastSave="{00000000-0000-0000-0000-000000000000}"/>
  <bookViews>
    <workbookView xWindow="13728" yWindow="0" windowWidth="9408" windowHeight="12336" firstSheet="2" activeTab="3" xr2:uid="{13F4ECA8-A2C2-4C1D-898D-E1893EF66405}"/>
  </bookViews>
  <sheets>
    <sheet name="IF" sheetId="1" r:id="rId1"/>
    <sheet name="IF-2" sheetId="2" r:id="rId2"/>
    <sheet name="AND &amp; OR" sheetId="5" r:id="rId3"/>
    <sheet name="Sumifs" sheetId="3" r:id="rId4"/>
    <sheet name="Countif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3" l="1"/>
  <c r="G4" i="4"/>
  <c r="F4" i="5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6" i="2"/>
  <c r="G5" i="5"/>
  <c r="G6" i="5"/>
  <c r="G7" i="5"/>
  <c r="G19" i="5" s="1"/>
  <c r="G8" i="5"/>
  <c r="G9" i="5"/>
  <c r="G10" i="5"/>
  <c r="G11" i="5"/>
  <c r="G12" i="5"/>
  <c r="G13" i="5"/>
  <c r="G14" i="5"/>
  <c r="G15" i="5"/>
  <c r="G16" i="5"/>
  <c r="G17" i="5"/>
  <c r="G18" i="5"/>
  <c r="G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E19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4" i="5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6" i="2"/>
  <c r="C5" i="1"/>
  <c r="C6" i="1"/>
  <c r="C7" i="1"/>
  <c r="C8" i="1"/>
  <c r="C9" i="1"/>
  <c r="C10" i="1"/>
  <c r="C11" i="1"/>
  <c r="C12" i="1"/>
  <c r="C13" i="1"/>
  <c r="C14" i="1"/>
  <c r="C4" i="1"/>
  <c r="F29" i="2"/>
  <c r="F19" i="5" l="1"/>
  <c r="A27" i="3" a="1"/>
  <c r="A27" i="3" s="1"/>
  <c r="B27" i="3" a="1"/>
  <c r="B2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<sst xmlns="http://schemas.openxmlformats.org/spreadsheetml/2006/main" count="177" uniqueCount="54">
  <si>
    <t>Red</t>
  </si>
  <si>
    <t>Yellow</t>
  </si>
  <si>
    <t>Brown</t>
  </si>
  <si>
    <t>White</t>
  </si>
  <si>
    <t>Black</t>
  </si>
  <si>
    <t>Green</t>
  </si>
  <si>
    <t>Colour</t>
  </si>
  <si>
    <t>Quantity Sold</t>
  </si>
  <si>
    <t>Commission Rate %</t>
  </si>
  <si>
    <t>Sales $</t>
  </si>
  <si>
    <t>Date</t>
  </si>
  <si>
    <t xml:space="preserve">North </t>
  </si>
  <si>
    <t>Dove Sensitive Skin</t>
  </si>
  <si>
    <t>East</t>
  </si>
  <si>
    <t>Irish Spring</t>
  </si>
  <si>
    <t>South</t>
  </si>
  <si>
    <t>West</t>
  </si>
  <si>
    <t>Dial</t>
  </si>
  <si>
    <t>Dove for Men</t>
  </si>
  <si>
    <t>Sales Revenue</t>
  </si>
  <si>
    <t>Region</t>
  </si>
  <si>
    <t xml:space="preserve">Product </t>
  </si>
  <si>
    <t>Boxes Sold</t>
  </si>
  <si>
    <t>T-Shirts</t>
  </si>
  <si>
    <t>Commision Rate</t>
  </si>
  <si>
    <t>Commission $</t>
  </si>
  <si>
    <t>Sales equal/above</t>
  </si>
  <si>
    <t>Evaluation</t>
  </si>
  <si>
    <t>Target 1</t>
  </si>
  <si>
    <t>Target 2</t>
  </si>
  <si>
    <t>Target 1 Met?</t>
  </si>
  <si>
    <t>Weight Loss</t>
  </si>
  <si>
    <t>Increased Energy</t>
  </si>
  <si>
    <t>Consumer</t>
  </si>
  <si>
    <t>Unsatisfactory</t>
  </si>
  <si>
    <t>Satisfactory</t>
  </si>
  <si>
    <t>Standard Met</t>
  </si>
  <si>
    <t>No</t>
  </si>
  <si>
    <t>Yes</t>
  </si>
  <si>
    <t>Camren Lutz</t>
  </si>
  <si>
    <t>Carlos Wallace</t>
  </si>
  <si>
    <t>Juan Coffey</t>
  </si>
  <si>
    <t>Karson Marshall</t>
  </si>
  <si>
    <t>Freddy Kemp</t>
  </si>
  <si>
    <t>Shirley Goodman</t>
  </si>
  <si>
    <t>Sawyer Estes</t>
  </si>
  <si>
    <t>Jeffrey Erickson</t>
  </si>
  <si>
    <t>Camron Massey</t>
  </si>
  <si>
    <t>Mauricio Hendrix</t>
  </si>
  <si>
    <t>Survey No.</t>
  </si>
  <si>
    <t>Using double quotes "" means that nothing will be returned in a function</t>
  </si>
  <si>
    <t>&lt;&gt; is not equal to</t>
  </si>
  <si>
    <t>Double Clicking Fill Handle of lower right of cell will Copy Downward</t>
  </si>
  <si>
    <t>Number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</si>
</sst>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theme="0"/>
      <name val="Times New Roman"/>
      <family val="1"/>
    </font>
    <font>
      <b/>
      <sz val="13"/>
      <color theme="0"/>
      <name val="Times New Roman"/>
      <family val="1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0"/>
      <name val="Times New Roman"/>
      <family val="1"/>
    </font>
    <font>
      <b/>
      <sz val="13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/>
      <name val="Wingdings 2"/>
      <family val="1"/>
      <charset val="2"/>
    </font>
    <font>
      <b/>
      <sz val="11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164" fontId="2" fillId="0" borderId="0" xfId="1" applyNumberFormat="1" applyFont="1"/>
    <xf numFmtId="0" fontId="4" fillId="7" borderId="0" xfId="0" applyFont="1" applyFill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9" fontId="2" fillId="0" borderId="0" xfId="0" applyNumberFormat="1" applyFont="1"/>
    <xf numFmtId="0" fontId="5" fillId="0" borderId="0" xfId="0" applyFont="1"/>
    <xf numFmtId="0" fontId="6" fillId="0" borderId="0" xfId="0" applyFont="1"/>
    <xf numFmtId="43" fontId="7" fillId="11" borderId="3" xfId="1" applyFont="1" applyFill="1" applyBorder="1"/>
    <xf numFmtId="0" fontId="8" fillId="11" borderId="3" xfId="0" applyFont="1" applyFill="1" applyBorder="1"/>
    <xf numFmtId="0" fontId="4" fillId="12" borderId="6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8" fillId="6" borderId="3" xfId="0" applyFont="1" applyFill="1" applyBorder="1"/>
    <xf numFmtId="0" fontId="4" fillId="9" borderId="6" xfId="0" applyFont="1" applyFill="1" applyBorder="1" applyAlignment="1">
      <alignment horizontal="center"/>
    </xf>
    <xf numFmtId="0" fontId="4" fillId="13" borderId="3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9" fontId="9" fillId="5" borderId="5" xfId="3" applyFont="1" applyFill="1" applyBorder="1" applyAlignment="1">
      <alignment horizontal="center"/>
    </xf>
    <xf numFmtId="43" fontId="9" fillId="4" borderId="4" xfId="0" applyNumberFormat="1" applyFont="1" applyFill="1" applyBorder="1"/>
    <xf numFmtId="0" fontId="2" fillId="10" borderId="4" xfId="0" applyFont="1" applyFill="1" applyBorder="1" applyAlignment="1">
      <alignment vertical="center" wrapText="1"/>
    </xf>
    <xf numFmtId="165" fontId="2" fillId="10" borderId="4" xfId="2" applyNumberFormat="1" applyFont="1" applyFill="1" applyBorder="1" applyAlignment="1">
      <alignment vertical="center"/>
    </xf>
    <xf numFmtId="9" fontId="2" fillId="10" borderId="4" xfId="0" applyNumberFormat="1" applyFont="1" applyFill="1" applyBorder="1" applyAlignment="1">
      <alignment horizontal="center" vertical="center"/>
    </xf>
    <xf numFmtId="164" fontId="2" fillId="0" borderId="0" xfId="0" applyNumberFormat="1" applyFont="1"/>
    <xf numFmtId="0" fontId="11" fillId="6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 vertical="center" wrapText="1"/>
    </xf>
    <xf numFmtId="14" fontId="2" fillId="0" borderId="7" xfId="0" applyNumberFormat="1" applyFont="1" applyBorder="1"/>
    <xf numFmtId="164" fontId="2" fillId="0" borderId="7" xfId="1" applyNumberFormat="1" applyFont="1" applyBorder="1"/>
    <xf numFmtId="0" fontId="0" fillId="0" borderId="0" xfId="0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2" fillId="3" borderId="7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 wrapText="1"/>
    </xf>
    <xf numFmtId="0" fontId="13" fillId="10" borderId="7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7" fillId="6" borderId="3" xfId="1" applyNumberFormat="1" applyFont="1" applyFill="1" applyBorder="1"/>
    <xf numFmtId="0" fontId="10" fillId="13" borderId="8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C2AA-1112-4B6B-A3AF-C66535204338}">
  <sheetPr>
    <tabColor rgb="FFC00000"/>
  </sheetPr>
  <dimension ref="A2:C17"/>
  <sheetViews>
    <sheetView showGridLines="0" workbookViewId="0">
      <selection activeCell="A18" sqref="A18"/>
    </sheetView>
  </sheetViews>
  <sheetFormatPr defaultRowHeight="16.8" x14ac:dyDescent="0.3"/>
  <cols>
    <col min="1" max="1" width="9.88671875" customWidth="1"/>
    <col min="2" max="2" width="9" style="1" customWidth="1"/>
    <col min="3" max="3" width="8.88671875" style="1"/>
  </cols>
  <sheetData>
    <row r="2" spans="1:3" ht="16.8" customHeight="1" x14ac:dyDescent="0.3">
      <c r="A2" s="46" t="s">
        <v>23</v>
      </c>
      <c r="B2" s="46"/>
      <c r="C2" s="46"/>
    </row>
    <row r="3" spans="1:3" ht="32.4" customHeight="1" x14ac:dyDescent="0.3">
      <c r="A3" s="24" t="s">
        <v>7</v>
      </c>
      <c r="B3" s="25" t="s">
        <v>6</v>
      </c>
      <c r="C3" s="26"/>
    </row>
    <row r="4" spans="1:3" x14ac:dyDescent="0.3">
      <c r="A4" s="4">
        <v>6</v>
      </c>
      <c r="B4" s="5" t="s">
        <v>0</v>
      </c>
      <c r="C4" s="4" t="str">
        <f>IF(B4="Yellow", "Yes", "")</f>
        <v/>
      </c>
    </row>
    <row r="5" spans="1:3" x14ac:dyDescent="0.3">
      <c r="A5" s="2">
        <v>13</v>
      </c>
      <c r="B5" s="3" t="s">
        <v>5</v>
      </c>
      <c r="C5" s="4" t="str">
        <f t="shared" ref="C5:C14" si="0">IF(B5="Yellow", "Yes", "")</f>
        <v/>
      </c>
    </row>
    <row r="6" spans="1:3" x14ac:dyDescent="0.3">
      <c r="A6" s="2">
        <v>9</v>
      </c>
      <c r="B6" s="3" t="s">
        <v>0</v>
      </c>
      <c r="C6" s="4" t="str">
        <f t="shared" si="0"/>
        <v/>
      </c>
    </row>
    <row r="7" spans="1:3" x14ac:dyDescent="0.3">
      <c r="A7" s="2">
        <v>7</v>
      </c>
      <c r="B7" s="3" t="s">
        <v>1</v>
      </c>
      <c r="C7" s="4" t="str">
        <f t="shared" si="0"/>
        <v>Yes</v>
      </c>
    </row>
    <row r="8" spans="1:3" x14ac:dyDescent="0.3">
      <c r="A8" s="2">
        <v>9</v>
      </c>
      <c r="B8" s="3" t="s">
        <v>4</v>
      </c>
      <c r="C8" s="4" t="str">
        <f t="shared" si="0"/>
        <v/>
      </c>
    </row>
    <row r="9" spans="1:3" x14ac:dyDescent="0.3">
      <c r="A9" s="2">
        <v>15</v>
      </c>
      <c r="B9" s="3" t="s">
        <v>1</v>
      </c>
      <c r="C9" s="4" t="str">
        <f t="shared" si="0"/>
        <v>Yes</v>
      </c>
    </row>
    <row r="10" spans="1:3" x14ac:dyDescent="0.3">
      <c r="A10" s="2">
        <v>10</v>
      </c>
      <c r="B10" s="3" t="s">
        <v>3</v>
      </c>
      <c r="C10" s="4" t="str">
        <f t="shared" si="0"/>
        <v/>
      </c>
    </row>
    <row r="11" spans="1:3" x14ac:dyDescent="0.3">
      <c r="A11" s="2">
        <v>13</v>
      </c>
      <c r="B11" s="3" t="s">
        <v>3</v>
      </c>
      <c r="C11" s="4" t="str">
        <f t="shared" si="0"/>
        <v/>
      </c>
    </row>
    <row r="12" spans="1:3" x14ac:dyDescent="0.3">
      <c r="A12" s="2">
        <v>13</v>
      </c>
      <c r="B12" s="3" t="s">
        <v>2</v>
      </c>
      <c r="C12" s="4" t="str">
        <f t="shared" si="0"/>
        <v/>
      </c>
    </row>
    <row r="13" spans="1:3" x14ac:dyDescent="0.3">
      <c r="A13" s="2">
        <v>10</v>
      </c>
      <c r="B13" s="3" t="s">
        <v>1</v>
      </c>
      <c r="C13" s="4" t="str">
        <f t="shared" si="0"/>
        <v>Yes</v>
      </c>
    </row>
    <row r="14" spans="1:3" x14ac:dyDescent="0.3">
      <c r="A14" s="2">
        <v>14</v>
      </c>
      <c r="B14" s="3" t="s">
        <v>0</v>
      </c>
      <c r="C14" s="4" t="str">
        <f t="shared" si="0"/>
        <v/>
      </c>
    </row>
    <row r="16" spans="1:3" x14ac:dyDescent="0.3">
      <c r="A16" t="s">
        <v>50</v>
      </c>
    </row>
    <row r="17" spans="1:1" x14ac:dyDescent="0.3">
      <c r="A17" t="s">
        <v>51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A4E1-BFFC-40B0-AAC4-9DC9F7028127}">
  <sheetPr>
    <tabColor rgb="FFC00000"/>
  </sheetPr>
  <dimension ref="A1:F32"/>
  <sheetViews>
    <sheetView showGridLines="0" topLeftCell="A3" zoomScale="70" zoomScaleNormal="70" workbookViewId="0">
      <selection activeCell="E6" sqref="E6:E30"/>
    </sheetView>
  </sheetViews>
  <sheetFormatPr defaultColWidth="8.88671875" defaultRowHeight="16.8" x14ac:dyDescent="0.3"/>
  <cols>
    <col min="1" max="1" width="13.6640625" style="1" customWidth="1"/>
    <col min="2" max="2" width="10.44140625" style="1" bestFit="1" customWidth="1"/>
    <col min="3" max="3" width="15.33203125" style="1" bestFit="1" customWidth="1"/>
    <col min="4" max="4" width="14.44140625" style="1" customWidth="1"/>
    <col min="5" max="5" width="16.88671875" style="1" customWidth="1"/>
    <col min="6" max="6" width="8.88671875" style="1"/>
    <col min="7" max="7" width="10.77734375" style="1" bestFit="1" customWidth="1"/>
    <col min="8" max="16384" width="8.88671875" style="1"/>
  </cols>
  <sheetData>
    <row r="1" spans="1:5" ht="34.799999999999997" thickTop="1" thickBot="1" x14ac:dyDescent="0.35">
      <c r="A1" s="12" t="s">
        <v>27</v>
      </c>
      <c r="B1" s="12" t="s">
        <v>9</v>
      </c>
      <c r="C1" s="10" t="s">
        <v>24</v>
      </c>
    </row>
    <row r="2" spans="1:5" ht="34.799999999999997" thickTop="1" thickBot="1" x14ac:dyDescent="0.35">
      <c r="A2" s="29" t="s">
        <v>26</v>
      </c>
      <c r="B2" s="30">
        <v>18000</v>
      </c>
      <c r="C2" s="31">
        <v>0.04</v>
      </c>
      <c r="D2" s="11" t="s">
        <v>28</v>
      </c>
    </row>
    <row r="3" spans="1:5" ht="34.799999999999997" thickTop="1" thickBot="1" x14ac:dyDescent="0.35">
      <c r="A3" s="29" t="s">
        <v>26</v>
      </c>
      <c r="B3" s="30">
        <v>21000</v>
      </c>
      <c r="C3" s="31">
        <v>0.05</v>
      </c>
      <c r="D3" s="11" t="s">
        <v>29</v>
      </c>
    </row>
    <row r="4" spans="1:5" ht="18" thickTop="1" thickBot="1" x14ac:dyDescent="0.35">
      <c r="C4" s="13"/>
    </row>
    <row r="5" spans="1:5" ht="34.799999999999997" thickTop="1" thickBot="1" x14ac:dyDescent="0.35">
      <c r="A5" s="34" t="s">
        <v>10</v>
      </c>
      <c r="B5" s="34" t="s">
        <v>9</v>
      </c>
      <c r="C5" s="11" t="s">
        <v>30</v>
      </c>
      <c r="D5" s="10" t="s">
        <v>8</v>
      </c>
      <c r="E5" s="9" t="s">
        <v>25</v>
      </c>
    </row>
    <row r="6" spans="1:5" ht="18" thickTop="1" thickBot="1" x14ac:dyDescent="0.35">
      <c r="A6" s="35">
        <v>44562</v>
      </c>
      <c r="B6" s="36">
        <v>22296</v>
      </c>
      <c r="C6" s="33" t="str">
        <f>IF(B6&gt;=$B$2, "Yes", "No")</f>
        <v>Yes</v>
      </c>
      <c r="D6" s="27">
        <f>IF(B6&gt;=$B$3, $C$3, IF(B6&gt;=$B$2, $C$2, ""))</f>
        <v>0.05</v>
      </c>
      <c r="E6" s="28">
        <f>IFERROR(B6*D6,"")</f>
        <v>1114.8</v>
      </c>
    </row>
    <row r="7" spans="1:5" ht="18" thickTop="1" thickBot="1" x14ac:dyDescent="0.35">
      <c r="A7" s="35">
        <v>44563</v>
      </c>
      <c r="B7" s="36">
        <v>23764</v>
      </c>
      <c r="C7" s="33" t="str">
        <f t="shared" ref="C7:C30" si="0">IF(B7&gt;=$B$2, "Yes", "No")</f>
        <v>Yes</v>
      </c>
      <c r="D7" s="27">
        <f t="shared" ref="D7:D30" si="1">IF(B7&gt;=$B$3, $C$3, IF(B7&gt;=$B$2, $C$2, ""))</f>
        <v>0.05</v>
      </c>
      <c r="E7" s="28">
        <f t="shared" ref="E7:E30" si="2">IFERROR(B7*D7,"")</f>
        <v>1188.2</v>
      </c>
    </row>
    <row r="8" spans="1:5" ht="18" thickTop="1" thickBot="1" x14ac:dyDescent="0.35">
      <c r="A8" s="35">
        <v>44564</v>
      </c>
      <c r="B8" s="36">
        <v>12774</v>
      </c>
      <c r="C8" s="33" t="str">
        <f t="shared" si="0"/>
        <v>No</v>
      </c>
      <c r="D8" s="27" t="str">
        <f t="shared" si="1"/>
        <v/>
      </c>
      <c r="E8" s="28" t="str">
        <f t="shared" si="2"/>
        <v/>
      </c>
    </row>
    <row r="9" spans="1:5" ht="18" thickTop="1" thickBot="1" x14ac:dyDescent="0.35">
      <c r="A9" s="35">
        <v>44565</v>
      </c>
      <c r="B9" s="36">
        <v>19003</v>
      </c>
      <c r="C9" s="33" t="str">
        <f t="shared" si="0"/>
        <v>Yes</v>
      </c>
      <c r="D9" s="27">
        <f t="shared" si="1"/>
        <v>0.04</v>
      </c>
      <c r="E9" s="28">
        <f t="shared" si="2"/>
        <v>760.12</v>
      </c>
    </row>
    <row r="10" spans="1:5" ht="18" thickTop="1" thickBot="1" x14ac:dyDescent="0.35">
      <c r="A10" s="35">
        <v>44566</v>
      </c>
      <c r="B10" s="36">
        <v>15863</v>
      </c>
      <c r="C10" s="33" t="str">
        <f t="shared" si="0"/>
        <v>No</v>
      </c>
      <c r="D10" s="27" t="str">
        <f t="shared" si="1"/>
        <v/>
      </c>
      <c r="E10" s="28" t="str">
        <f t="shared" si="2"/>
        <v/>
      </c>
    </row>
    <row r="11" spans="1:5" ht="18" thickTop="1" thickBot="1" x14ac:dyDescent="0.35">
      <c r="A11" s="35">
        <v>44567</v>
      </c>
      <c r="B11" s="36">
        <v>24421</v>
      </c>
      <c r="C11" s="33" t="str">
        <f t="shared" si="0"/>
        <v>Yes</v>
      </c>
      <c r="D11" s="27">
        <f t="shared" si="1"/>
        <v>0.05</v>
      </c>
      <c r="E11" s="28">
        <f t="shared" si="2"/>
        <v>1221.05</v>
      </c>
    </row>
    <row r="12" spans="1:5" ht="18" thickTop="1" thickBot="1" x14ac:dyDescent="0.35">
      <c r="A12" s="35">
        <v>44568</v>
      </c>
      <c r="B12" s="36">
        <v>18000</v>
      </c>
      <c r="C12" s="33" t="str">
        <f t="shared" si="0"/>
        <v>Yes</v>
      </c>
      <c r="D12" s="27">
        <f t="shared" si="1"/>
        <v>0.04</v>
      </c>
      <c r="E12" s="28">
        <f t="shared" si="2"/>
        <v>720</v>
      </c>
    </row>
    <row r="13" spans="1:5" ht="18" thickTop="1" thickBot="1" x14ac:dyDescent="0.35">
      <c r="A13" s="35">
        <v>44569</v>
      </c>
      <c r="B13" s="36">
        <v>13156</v>
      </c>
      <c r="C13" s="33" t="str">
        <f t="shared" si="0"/>
        <v>No</v>
      </c>
      <c r="D13" s="27" t="str">
        <f t="shared" si="1"/>
        <v/>
      </c>
      <c r="E13" s="28" t="str">
        <f t="shared" si="2"/>
        <v/>
      </c>
    </row>
    <row r="14" spans="1:5" ht="18" thickTop="1" thickBot="1" x14ac:dyDescent="0.35">
      <c r="A14" s="35">
        <v>44570</v>
      </c>
      <c r="B14" s="36">
        <v>11853</v>
      </c>
      <c r="C14" s="33" t="str">
        <f t="shared" si="0"/>
        <v>No</v>
      </c>
      <c r="D14" s="27" t="str">
        <f t="shared" si="1"/>
        <v/>
      </c>
      <c r="E14" s="28" t="str">
        <f t="shared" si="2"/>
        <v/>
      </c>
    </row>
    <row r="15" spans="1:5" ht="18" thickTop="1" thickBot="1" x14ac:dyDescent="0.35">
      <c r="A15" s="35">
        <v>44571</v>
      </c>
      <c r="B15" s="36">
        <v>10321</v>
      </c>
      <c r="C15" s="33" t="str">
        <f t="shared" si="0"/>
        <v>No</v>
      </c>
      <c r="D15" s="27" t="str">
        <f t="shared" si="1"/>
        <v/>
      </c>
      <c r="E15" s="28" t="str">
        <f t="shared" si="2"/>
        <v/>
      </c>
    </row>
    <row r="16" spans="1:5" ht="18" thickTop="1" thickBot="1" x14ac:dyDescent="0.35">
      <c r="A16" s="35">
        <v>44572</v>
      </c>
      <c r="B16" s="36">
        <v>10155</v>
      </c>
      <c r="C16" s="33" t="str">
        <f t="shared" si="0"/>
        <v>No</v>
      </c>
      <c r="D16" s="27" t="str">
        <f t="shared" si="1"/>
        <v/>
      </c>
      <c r="E16" s="28" t="str">
        <f t="shared" si="2"/>
        <v/>
      </c>
    </row>
    <row r="17" spans="1:6" ht="18" thickTop="1" thickBot="1" x14ac:dyDescent="0.35">
      <c r="A17" s="35">
        <v>44573</v>
      </c>
      <c r="B17" s="36">
        <v>16978</v>
      </c>
      <c r="C17" s="33" t="str">
        <f t="shared" si="0"/>
        <v>No</v>
      </c>
      <c r="D17" s="27" t="str">
        <f t="shared" si="1"/>
        <v/>
      </c>
      <c r="E17" s="28" t="str">
        <f t="shared" si="2"/>
        <v/>
      </c>
    </row>
    <row r="18" spans="1:6" ht="18" thickTop="1" thickBot="1" x14ac:dyDescent="0.35">
      <c r="A18" s="35">
        <v>44574</v>
      </c>
      <c r="B18" s="36">
        <v>24422</v>
      </c>
      <c r="C18" s="33" t="str">
        <f t="shared" si="0"/>
        <v>Yes</v>
      </c>
      <c r="D18" s="27">
        <f t="shared" si="1"/>
        <v>0.05</v>
      </c>
      <c r="E18" s="28">
        <f t="shared" si="2"/>
        <v>1221.1000000000001</v>
      </c>
    </row>
    <row r="19" spans="1:6" ht="18" thickTop="1" thickBot="1" x14ac:dyDescent="0.35">
      <c r="A19" s="35">
        <v>44575</v>
      </c>
      <c r="B19" s="36">
        <v>17213</v>
      </c>
      <c r="C19" s="33" t="str">
        <f t="shared" si="0"/>
        <v>No</v>
      </c>
      <c r="D19" s="27" t="str">
        <f t="shared" si="1"/>
        <v/>
      </c>
      <c r="E19" s="28" t="str">
        <f t="shared" si="2"/>
        <v/>
      </c>
    </row>
    <row r="20" spans="1:6" ht="18" thickTop="1" thickBot="1" x14ac:dyDescent="0.35">
      <c r="A20" s="35">
        <v>44576</v>
      </c>
      <c r="B20" s="36">
        <v>16695</v>
      </c>
      <c r="C20" s="33" t="str">
        <f t="shared" si="0"/>
        <v>No</v>
      </c>
      <c r="D20" s="27" t="str">
        <f t="shared" si="1"/>
        <v/>
      </c>
      <c r="E20" s="28" t="str">
        <f t="shared" si="2"/>
        <v/>
      </c>
    </row>
    <row r="21" spans="1:6" ht="18" thickTop="1" thickBot="1" x14ac:dyDescent="0.35">
      <c r="A21" s="35">
        <v>44577</v>
      </c>
      <c r="B21" s="36">
        <v>22927</v>
      </c>
      <c r="C21" s="33" t="str">
        <f t="shared" si="0"/>
        <v>Yes</v>
      </c>
      <c r="D21" s="27">
        <f t="shared" si="1"/>
        <v>0.05</v>
      </c>
      <c r="E21" s="28">
        <f t="shared" si="2"/>
        <v>1146.3500000000001</v>
      </c>
    </row>
    <row r="22" spans="1:6" ht="18" thickTop="1" thickBot="1" x14ac:dyDescent="0.35">
      <c r="A22" s="35">
        <v>44578</v>
      </c>
      <c r="B22" s="36">
        <v>13909</v>
      </c>
      <c r="C22" s="33" t="str">
        <f t="shared" si="0"/>
        <v>No</v>
      </c>
      <c r="D22" s="27" t="str">
        <f t="shared" si="1"/>
        <v/>
      </c>
      <c r="E22" s="28" t="str">
        <f t="shared" si="2"/>
        <v/>
      </c>
    </row>
    <row r="23" spans="1:6" ht="18" thickTop="1" thickBot="1" x14ac:dyDescent="0.35">
      <c r="A23" s="35">
        <v>44579</v>
      </c>
      <c r="B23" s="36">
        <v>13661</v>
      </c>
      <c r="C23" s="33" t="str">
        <f t="shared" si="0"/>
        <v>No</v>
      </c>
      <c r="D23" s="27" t="str">
        <f t="shared" si="1"/>
        <v/>
      </c>
      <c r="E23" s="28" t="str">
        <f t="shared" si="2"/>
        <v/>
      </c>
    </row>
    <row r="24" spans="1:6" ht="18" thickTop="1" thickBot="1" x14ac:dyDescent="0.35">
      <c r="A24" s="35">
        <v>44580</v>
      </c>
      <c r="B24" s="36">
        <v>23832</v>
      </c>
      <c r="C24" s="33" t="str">
        <f t="shared" si="0"/>
        <v>Yes</v>
      </c>
      <c r="D24" s="27">
        <f t="shared" si="1"/>
        <v>0.05</v>
      </c>
      <c r="E24" s="28">
        <f t="shared" si="2"/>
        <v>1191.6000000000001</v>
      </c>
    </row>
    <row r="25" spans="1:6" ht="18" thickTop="1" thickBot="1" x14ac:dyDescent="0.35">
      <c r="A25" s="35">
        <v>44581</v>
      </c>
      <c r="B25" s="36">
        <v>22056</v>
      </c>
      <c r="C25" s="33" t="str">
        <f t="shared" si="0"/>
        <v>Yes</v>
      </c>
      <c r="D25" s="27">
        <f t="shared" si="1"/>
        <v>0.05</v>
      </c>
      <c r="E25" s="28">
        <f t="shared" si="2"/>
        <v>1102.8</v>
      </c>
    </row>
    <row r="26" spans="1:6" ht="18" thickTop="1" thickBot="1" x14ac:dyDescent="0.35">
      <c r="A26" s="35">
        <v>44582</v>
      </c>
      <c r="B26" s="36">
        <v>14638</v>
      </c>
      <c r="C26" s="33" t="str">
        <f t="shared" si="0"/>
        <v>No</v>
      </c>
      <c r="D26" s="27" t="str">
        <f t="shared" si="1"/>
        <v/>
      </c>
      <c r="E26" s="28" t="str">
        <f t="shared" si="2"/>
        <v/>
      </c>
    </row>
    <row r="27" spans="1:6" ht="18" thickTop="1" thickBot="1" x14ac:dyDescent="0.35">
      <c r="A27" s="35">
        <v>44583</v>
      </c>
      <c r="B27" s="36">
        <v>14375</v>
      </c>
      <c r="C27" s="33" t="str">
        <f t="shared" si="0"/>
        <v>No</v>
      </c>
      <c r="D27" s="27" t="str">
        <f t="shared" si="1"/>
        <v/>
      </c>
      <c r="E27" s="28" t="str">
        <f t="shared" si="2"/>
        <v/>
      </c>
    </row>
    <row r="28" spans="1:6" ht="18" thickTop="1" thickBot="1" x14ac:dyDescent="0.35">
      <c r="A28" s="35">
        <v>44584</v>
      </c>
      <c r="B28" s="36">
        <v>20538</v>
      </c>
      <c r="C28" s="33" t="str">
        <f t="shared" si="0"/>
        <v>Yes</v>
      </c>
      <c r="D28" s="27">
        <f t="shared" si="1"/>
        <v>0.04</v>
      </c>
      <c r="E28" s="28">
        <f t="shared" si="2"/>
        <v>821.52</v>
      </c>
    </row>
    <row r="29" spans="1:6" ht="18" thickTop="1" thickBot="1" x14ac:dyDescent="0.35">
      <c r="A29" s="35">
        <v>44585</v>
      </c>
      <c r="B29" s="36">
        <v>14560</v>
      </c>
      <c r="C29" s="33" t="str">
        <f t="shared" si="0"/>
        <v>No</v>
      </c>
      <c r="D29" s="27" t="str">
        <f t="shared" si="1"/>
        <v/>
      </c>
      <c r="E29" s="28" t="str">
        <f t="shared" si="2"/>
        <v/>
      </c>
      <c r="F29" s="32">
        <f>B29*G29</f>
        <v>0</v>
      </c>
    </row>
    <row r="30" spans="1:6" ht="18" thickTop="1" thickBot="1" x14ac:dyDescent="0.35">
      <c r="A30" s="35">
        <v>44586</v>
      </c>
      <c r="B30" s="36">
        <v>24322</v>
      </c>
      <c r="C30" s="33" t="str">
        <f t="shared" si="0"/>
        <v>Yes</v>
      </c>
      <c r="D30" s="27">
        <f t="shared" si="1"/>
        <v>0.05</v>
      </c>
      <c r="E30" s="28">
        <f t="shared" si="2"/>
        <v>1216.1000000000001</v>
      </c>
    </row>
    <row r="32" spans="1:6" x14ac:dyDescent="0.3">
      <c r="A32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5438-4892-4B86-993A-90D83AA487D3}">
  <sheetPr>
    <tabColor rgb="FFC00000"/>
  </sheetPr>
  <dimension ref="A2:G19"/>
  <sheetViews>
    <sheetView showGridLines="0" topLeftCell="B1" zoomScale="70" zoomScaleNormal="70" workbookViewId="0">
      <selection activeCell="F5" sqref="F5"/>
    </sheetView>
  </sheetViews>
  <sheetFormatPr defaultRowHeight="14.4" x14ac:dyDescent="0.3"/>
  <cols>
    <col min="2" max="2" width="16.88671875" bestFit="1" customWidth="1"/>
    <col min="3" max="4" width="13.44140625" customWidth="1"/>
    <col min="5" max="7" width="16.44140625" customWidth="1"/>
  </cols>
  <sheetData>
    <row r="2" spans="1:7" ht="16.2" thickBot="1" x14ac:dyDescent="0.35">
      <c r="B2" s="38"/>
      <c r="C2" s="38"/>
      <c r="D2" s="38"/>
      <c r="E2" s="38"/>
      <c r="F2" s="38"/>
      <c r="G2" s="38"/>
    </row>
    <row r="3" spans="1:7" s="37" customFormat="1" ht="31.8" thickBot="1" x14ac:dyDescent="0.35">
      <c r="A3" s="42" t="s">
        <v>49</v>
      </c>
      <c r="B3" s="41" t="s">
        <v>33</v>
      </c>
      <c r="C3" s="41" t="s">
        <v>31</v>
      </c>
      <c r="D3" s="42" t="s">
        <v>32</v>
      </c>
      <c r="E3" s="40" t="s">
        <v>34</v>
      </c>
      <c r="F3" s="40" t="s">
        <v>35</v>
      </c>
      <c r="G3" s="40" t="s">
        <v>36</v>
      </c>
    </row>
    <row r="4" spans="1:7" ht="16.2" thickBot="1" x14ac:dyDescent="0.35">
      <c r="A4" s="39">
        <v>1</v>
      </c>
      <c r="B4" s="38" t="s">
        <v>39</v>
      </c>
      <c r="C4" s="39" t="s">
        <v>37</v>
      </c>
      <c r="D4" s="39" t="s">
        <v>38</v>
      </c>
      <c r="E4" s="43" t="str">
        <f>IF(AND($C4="No", $D4="No"), "P", "")</f>
        <v/>
      </c>
      <c r="F4" s="43" t="str">
        <f>IF(OR($C4="Yes", $D4="Yes"), "P", "")</f>
        <v>P</v>
      </c>
      <c r="G4" s="43" t="str">
        <f>IF(AND($C4="Yes", $D4="Yes"), "P", "")</f>
        <v/>
      </c>
    </row>
    <row r="5" spans="1:7" ht="16.2" thickBot="1" x14ac:dyDescent="0.35">
      <c r="A5" s="39">
        <v>2</v>
      </c>
      <c r="B5" s="38" t="s">
        <v>40</v>
      </c>
      <c r="C5" s="39" t="s">
        <v>38</v>
      </c>
      <c r="D5" s="39" t="s">
        <v>38</v>
      </c>
      <c r="E5" s="43" t="str">
        <f t="shared" ref="E5:E18" si="0">IF(AND($C5="No", $D5="No"), "P", "")</f>
        <v/>
      </c>
      <c r="F5" s="43" t="str">
        <f t="shared" ref="F5:F18" si="1">IF(OR($C5="Yes", $D5="Yes"), "P", "")</f>
        <v>P</v>
      </c>
      <c r="G5" s="43" t="str">
        <f t="shared" ref="G5:G18" si="2">IF(AND($C5="Yes", $D5="Yes"), "P", "")</f>
        <v>P</v>
      </c>
    </row>
    <row r="6" spans="1:7" ht="16.2" thickBot="1" x14ac:dyDescent="0.35">
      <c r="A6" s="39">
        <v>3</v>
      </c>
      <c r="B6" s="38" t="s">
        <v>41</v>
      </c>
      <c r="C6" s="39" t="s">
        <v>37</v>
      </c>
      <c r="D6" s="39" t="s">
        <v>37</v>
      </c>
      <c r="E6" s="43" t="str">
        <f t="shared" si="0"/>
        <v>P</v>
      </c>
      <c r="F6" s="43" t="str">
        <f t="shared" si="1"/>
        <v/>
      </c>
      <c r="G6" s="43" t="str">
        <f t="shared" si="2"/>
        <v/>
      </c>
    </row>
    <row r="7" spans="1:7" ht="16.2" thickBot="1" x14ac:dyDescent="0.35">
      <c r="A7" s="39">
        <v>4</v>
      </c>
      <c r="B7" s="38" t="s">
        <v>42</v>
      </c>
      <c r="C7" s="39" t="s">
        <v>38</v>
      </c>
      <c r="D7" s="39" t="s">
        <v>38</v>
      </c>
      <c r="E7" s="43" t="str">
        <f t="shared" si="0"/>
        <v/>
      </c>
      <c r="F7" s="43" t="str">
        <f t="shared" si="1"/>
        <v>P</v>
      </c>
      <c r="G7" s="43" t="str">
        <f t="shared" si="2"/>
        <v>P</v>
      </c>
    </row>
    <row r="8" spans="1:7" ht="16.2" thickBot="1" x14ac:dyDescent="0.35">
      <c r="A8" s="39">
        <v>5</v>
      </c>
      <c r="B8" s="38" t="s">
        <v>43</v>
      </c>
      <c r="C8" s="39" t="s">
        <v>38</v>
      </c>
      <c r="D8" s="39" t="s">
        <v>37</v>
      </c>
      <c r="E8" s="43" t="str">
        <f t="shared" si="0"/>
        <v/>
      </c>
      <c r="F8" s="43" t="str">
        <f t="shared" si="1"/>
        <v>P</v>
      </c>
      <c r="G8" s="43" t="str">
        <f t="shared" si="2"/>
        <v/>
      </c>
    </row>
    <row r="9" spans="1:7" ht="16.2" thickBot="1" x14ac:dyDescent="0.35">
      <c r="A9" s="39">
        <v>6</v>
      </c>
      <c r="B9" s="38" t="s">
        <v>44</v>
      </c>
      <c r="C9" s="39" t="s">
        <v>38</v>
      </c>
      <c r="D9" s="39" t="s">
        <v>37</v>
      </c>
      <c r="E9" s="43" t="str">
        <f t="shared" si="0"/>
        <v/>
      </c>
      <c r="F9" s="43" t="str">
        <f t="shared" si="1"/>
        <v>P</v>
      </c>
      <c r="G9" s="43" t="str">
        <f t="shared" si="2"/>
        <v/>
      </c>
    </row>
    <row r="10" spans="1:7" ht="16.2" thickBot="1" x14ac:dyDescent="0.35">
      <c r="A10" s="39">
        <v>7</v>
      </c>
      <c r="B10" s="38" t="s">
        <v>45</v>
      </c>
      <c r="C10" s="39" t="s">
        <v>38</v>
      </c>
      <c r="D10" s="39" t="s">
        <v>37</v>
      </c>
      <c r="E10" s="43" t="str">
        <f t="shared" si="0"/>
        <v/>
      </c>
      <c r="F10" s="43" t="str">
        <f t="shared" si="1"/>
        <v>P</v>
      </c>
      <c r="G10" s="43" t="str">
        <f t="shared" si="2"/>
        <v/>
      </c>
    </row>
    <row r="11" spans="1:7" ht="16.2" thickBot="1" x14ac:dyDescent="0.35">
      <c r="A11" s="39">
        <v>8</v>
      </c>
      <c r="B11" s="38" t="s">
        <v>40</v>
      </c>
      <c r="C11" s="39" t="s">
        <v>37</v>
      </c>
      <c r="D11" s="39" t="s">
        <v>37</v>
      </c>
      <c r="E11" s="43" t="str">
        <f t="shared" si="0"/>
        <v>P</v>
      </c>
      <c r="F11" s="43" t="str">
        <f t="shared" si="1"/>
        <v/>
      </c>
      <c r="G11" s="43" t="str">
        <f t="shared" si="2"/>
        <v/>
      </c>
    </row>
    <row r="12" spans="1:7" ht="16.2" thickBot="1" x14ac:dyDescent="0.35">
      <c r="A12" s="39">
        <v>9</v>
      </c>
      <c r="B12" s="38" t="s">
        <v>41</v>
      </c>
      <c r="C12" s="39" t="s">
        <v>37</v>
      </c>
      <c r="D12" s="39" t="s">
        <v>37</v>
      </c>
      <c r="E12" s="43" t="str">
        <f t="shared" si="0"/>
        <v>P</v>
      </c>
      <c r="F12" s="43" t="str">
        <f t="shared" si="1"/>
        <v/>
      </c>
      <c r="G12" s="43" t="str">
        <f t="shared" si="2"/>
        <v/>
      </c>
    </row>
    <row r="13" spans="1:7" ht="16.2" thickBot="1" x14ac:dyDescent="0.35">
      <c r="A13" s="39">
        <v>10</v>
      </c>
      <c r="B13" s="38" t="s">
        <v>46</v>
      </c>
      <c r="C13" s="39" t="s">
        <v>38</v>
      </c>
      <c r="D13" s="39" t="s">
        <v>38</v>
      </c>
      <c r="E13" s="43" t="str">
        <f t="shared" si="0"/>
        <v/>
      </c>
      <c r="F13" s="43" t="str">
        <f t="shared" si="1"/>
        <v>P</v>
      </c>
      <c r="G13" s="43" t="str">
        <f t="shared" si="2"/>
        <v>P</v>
      </c>
    </row>
    <row r="14" spans="1:7" ht="16.2" thickBot="1" x14ac:dyDescent="0.35">
      <c r="A14" s="39">
        <v>11</v>
      </c>
      <c r="B14" s="38" t="s">
        <v>45</v>
      </c>
      <c r="C14" s="39" t="s">
        <v>38</v>
      </c>
      <c r="D14" s="39" t="s">
        <v>38</v>
      </c>
      <c r="E14" s="43" t="str">
        <f t="shared" si="0"/>
        <v/>
      </c>
      <c r="F14" s="43" t="str">
        <f t="shared" si="1"/>
        <v>P</v>
      </c>
      <c r="G14" s="43" t="str">
        <f t="shared" si="2"/>
        <v>P</v>
      </c>
    </row>
    <row r="15" spans="1:7" ht="16.2" thickBot="1" x14ac:dyDescent="0.35">
      <c r="A15" s="39">
        <v>12</v>
      </c>
      <c r="B15" s="38" t="s">
        <v>47</v>
      </c>
      <c r="C15" s="39" t="s">
        <v>37</v>
      </c>
      <c r="D15" s="39" t="s">
        <v>38</v>
      </c>
      <c r="E15" s="43" t="str">
        <f t="shared" si="0"/>
        <v/>
      </c>
      <c r="F15" s="43" t="str">
        <f t="shared" si="1"/>
        <v>P</v>
      </c>
      <c r="G15" s="43" t="str">
        <f t="shared" si="2"/>
        <v/>
      </c>
    </row>
    <row r="16" spans="1:7" ht="16.2" thickBot="1" x14ac:dyDescent="0.35">
      <c r="A16" s="39">
        <v>13</v>
      </c>
      <c r="B16" s="38" t="s">
        <v>48</v>
      </c>
      <c r="C16" s="39" t="s">
        <v>38</v>
      </c>
      <c r="D16" s="39" t="s">
        <v>37</v>
      </c>
      <c r="E16" s="43" t="str">
        <f t="shared" si="0"/>
        <v/>
      </c>
      <c r="F16" s="43" t="str">
        <f t="shared" si="1"/>
        <v>P</v>
      </c>
      <c r="G16" s="43" t="str">
        <f t="shared" si="2"/>
        <v/>
      </c>
    </row>
    <row r="17" spans="1:7" ht="16.2" thickBot="1" x14ac:dyDescent="0.35">
      <c r="A17" s="39">
        <v>14</v>
      </c>
      <c r="B17" s="38" t="s">
        <v>42</v>
      </c>
      <c r="C17" s="39" t="s">
        <v>37</v>
      </c>
      <c r="D17" s="39" t="s">
        <v>37</v>
      </c>
      <c r="E17" s="43" t="str">
        <f t="shared" si="0"/>
        <v>P</v>
      </c>
      <c r="F17" s="43" t="str">
        <f t="shared" si="1"/>
        <v/>
      </c>
      <c r="G17" s="43" t="str">
        <f t="shared" si="2"/>
        <v/>
      </c>
    </row>
    <row r="18" spans="1:7" ht="16.2" thickBot="1" x14ac:dyDescent="0.35">
      <c r="A18" s="39">
        <v>15</v>
      </c>
      <c r="B18" s="38" t="s">
        <v>44</v>
      </c>
      <c r="C18" s="39" t="s">
        <v>38</v>
      </c>
      <c r="D18" s="39" t="s">
        <v>38</v>
      </c>
      <c r="E18" s="43" t="str">
        <f t="shared" si="0"/>
        <v/>
      </c>
      <c r="F18" s="43" t="str">
        <f t="shared" si="1"/>
        <v>P</v>
      </c>
      <c r="G18" s="43" t="str">
        <f t="shared" si="2"/>
        <v>P</v>
      </c>
    </row>
    <row r="19" spans="1:7" x14ac:dyDescent="0.3">
      <c r="E19" s="44">
        <f>COUNTIFS(E4:E18,"P")</f>
        <v>4</v>
      </c>
      <c r="F19" s="44">
        <f t="shared" ref="F19:G19" si="3">COUNTIFS(F4:F18,"P")</f>
        <v>11</v>
      </c>
      <c r="G19" s="44">
        <f t="shared" si="3"/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D826F-5282-40C8-8F55-E29B23FC776D}">
  <sheetPr>
    <tabColor rgb="FFC00000"/>
  </sheetPr>
  <dimension ref="A1:G31"/>
  <sheetViews>
    <sheetView showGridLines="0" tabSelected="1" zoomScale="85" zoomScaleNormal="85" workbookViewId="0">
      <selection activeCell="O2" sqref="O2"/>
    </sheetView>
  </sheetViews>
  <sheetFormatPr defaultColWidth="8.88671875" defaultRowHeight="17.399999999999999" x14ac:dyDescent="0.35"/>
  <cols>
    <col min="1" max="1" width="21.109375" style="15" bestFit="1" customWidth="1"/>
    <col min="2" max="2" width="8.33203125" style="15" bestFit="1" customWidth="1"/>
    <col min="3" max="3" width="10" style="15" bestFit="1" customWidth="1"/>
    <col min="4" max="4" width="4.109375" style="14" customWidth="1"/>
    <col min="5" max="5" width="18.6640625" style="14" customWidth="1"/>
    <col min="6" max="6" width="8.33203125" style="14" bestFit="1" customWidth="1"/>
    <col min="7" max="7" width="12.5546875" style="14" customWidth="1"/>
    <col min="8" max="16384" width="8.88671875" style="14"/>
  </cols>
  <sheetData>
    <row r="1" spans="1:7" ht="18" thickBot="1" x14ac:dyDescent="0.4"/>
    <row r="2" spans="1:7" ht="33.6" x14ac:dyDescent="0.3">
      <c r="A2" s="6" t="s">
        <v>21</v>
      </c>
      <c r="B2" s="20" t="s">
        <v>20</v>
      </c>
      <c r="C2" s="7" t="s">
        <v>19</v>
      </c>
      <c r="E2" s="19" t="s">
        <v>21</v>
      </c>
      <c r="F2" s="19" t="s">
        <v>20</v>
      </c>
      <c r="G2" s="18" t="s">
        <v>19</v>
      </c>
    </row>
    <row r="3" spans="1:7" ht="16.8" x14ac:dyDescent="0.3">
      <c r="A3" s="1" t="s">
        <v>18</v>
      </c>
      <c r="B3" s="1" t="s">
        <v>13</v>
      </c>
      <c r="C3" s="8">
        <v>3181.9799999999996</v>
      </c>
      <c r="E3" s="17" t="s">
        <v>14</v>
      </c>
      <c r="F3" s="17" t="s">
        <v>16</v>
      </c>
      <c r="G3" s="16">
        <f>SUMIFS($C$3:$C$22, $A$3:$A$22, E3, $B$3:$B$22, F3)</f>
        <v>666.39</v>
      </c>
    </row>
    <row r="4" spans="1:7" ht="16.8" x14ac:dyDescent="0.3">
      <c r="A4" s="1" t="s">
        <v>14</v>
      </c>
      <c r="B4" s="1" t="s">
        <v>11</v>
      </c>
      <c r="C4" s="8">
        <v>1101.49</v>
      </c>
    </row>
    <row r="5" spans="1:7" ht="16.8" x14ac:dyDescent="0.3">
      <c r="A5" s="1" t="s">
        <v>14</v>
      </c>
      <c r="B5" s="1" t="s">
        <v>13</v>
      </c>
      <c r="C5" s="8">
        <v>993.86</v>
      </c>
    </row>
    <row r="6" spans="1:7" ht="16.8" x14ac:dyDescent="0.3">
      <c r="A6" s="1" t="s">
        <v>12</v>
      </c>
      <c r="B6" s="1" t="s">
        <v>16</v>
      </c>
      <c r="C6" s="8">
        <v>6092.96</v>
      </c>
    </row>
    <row r="7" spans="1:7" ht="16.8" x14ac:dyDescent="0.3">
      <c r="A7" s="1" t="s">
        <v>12</v>
      </c>
      <c r="B7" s="1" t="s">
        <v>13</v>
      </c>
      <c r="C7" s="8">
        <v>4124.88</v>
      </c>
    </row>
    <row r="8" spans="1:7" ht="16.8" x14ac:dyDescent="0.3">
      <c r="A8" s="1" t="s">
        <v>18</v>
      </c>
      <c r="B8" s="1" t="s">
        <v>11</v>
      </c>
      <c r="C8" s="8">
        <v>3287.4599999999996</v>
      </c>
    </row>
    <row r="9" spans="1:7" ht="16.8" x14ac:dyDescent="0.3">
      <c r="A9" s="1" t="s">
        <v>17</v>
      </c>
      <c r="B9" s="1" t="s">
        <v>13</v>
      </c>
      <c r="C9" s="8">
        <v>1142.05</v>
      </c>
    </row>
    <row r="10" spans="1:7" ht="16.8" x14ac:dyDescent="0.3">
      <c r="A10" s="1" t="s">
        <v>14</v>
      </c>
      <c r="B10" s="1" t="s">
        <v>16</v>
      </c>
      <c r="C10" s="8">
        <v>666.39</v>
      </c>
    </row>
    <row r="11" spans="1:7" ht="16.8" x14ac:dyDescent="0.3">
      <c r="A11" s="1" t="s">
        <v>14</v>
      </c>
      <c r="B11" s="1" t="s">
        <v>13</v>
      </c>
      <c r="C11" s="8">
        <v>879.36</v>
      </c>
    </row>
    <row r="12" spans="1:7" ht="16.8" x14ac:dyDescent="0.3">
      <c r="A12" s="1" t="s">
        <v>18</v>
      </c>
      <c r="B12" s="1" t="s">
        <v>15</v>
      </c>
      <c r="C12" s="8">
        <v>3357.7799999999997</v>
      </c>
    </row>
    <row r="13" spans="1:7" ht="16.8" x14ac:dyDescent="0.3">
      <c r="A13" s="1" t="s">
        <v>17</v>
      </c>
      <c r="B13" s="1" t="s">
        <v>15</v>
      </c>
      <c r="C13" s="8">
        <v>1474.2</v>
      </c>
    </row>
    <row r="14" spans="1:7" ht="16.8" x14ac:dyDescent="0.3">
      <c r="A14" s="1" t="s">
        <v>12</v>
      </c>
      <c r="B14" s="1" t="s">
        <v>13</v>
      </c>
      <c r="C14" s="8">
        <v>4138.3600000000006</v>
      </c>
    </row>
    <row r="15" spans="1:7" ht="16.8" x14ac:dyDescent="0.3">
      <c r="A15" s="1" t="s">
        <v>14</v>
      </c>
      <c r="B15" s="1" t="s">
        <v>15</v>
      </c>
      <c r="C15" s="8">
        <v>790.05000000000007</v>
      </c>
    </row>
    <row r="16" spans="1:7" ht="16.8" x14ac:dyDescent="0.3">
      <c r="A16" s="1" t="s">
        <v>12</v>
      </c>
      <c r="B16" s="1" t="s">
        <v>16</v>
      </c>
      <c r="C16" s="8">
        <v>6591.72</v>
      </c>
    </row>
    <row r="17" spans="1:3" ht="16.8" x14ac:dyDescent="0.3">
      <c r="A17" s="1" t="s">
        <v>12</v>
      </c>
      <c r="B17" s="1" t="s">
        <v>15</v>
      </c>
      <c r="C17" s="8">
        <v>3855.28</v>
      </c>
    </row>
    <row r="18" spans="1:3" ht="16.8" x14ac:dyDescent="0.3">
      <c r="A18" s="1" t="s">
        <v>12</v>
      </c>
      <c r="B18" s="1" t="s">
        <v>11</v>
      </c>
      <c r="C18" s="8">
        <v>5499.84</v>
      </c>
    </row>
    <row r="19" spans="1:3" ht="16.8" x14ac:dyDescent="0.3">
      <c r="A19" s="1" t="s">
        <v>14</v>
      </c>
      <c r="B19" s="1" t="s">
        <v>13</v>
      </c>
      <c r="C19" s="8">
        <v>1028.21</v>
      </c>
    </row>
    <row r="20" spans="1:3" ht="16.8" x14ac:dyDescent="0.3">
      <c r="A20" s="1" t="s">
        <v>14</v>
      </c>
      <c r="B20" s="1" t="s">
        <v>11</v>
      </c>
      <c r="C20" s="8">
        <v>810.66</v>
      </c>
    </row>
    <row r="21" spans="1:3" ht="16.8" x14ac:dyDescent="0.3">
      <c r="A21" s="1" t="s">
        <v>12</v>
      </c>
      <c r="B21" s="1" t="s">
        <v>13</v>
      </c>
      <c r="C21" s="8">
        <v>5162.84</v>
      </c>
    </row>
    <row r="22" spans="1:3" ht="16.8" x14ac:dyDescent="0.3">
      <c r="A22" s="1" t="s">
        <v>12</v>
      </c>
      <c r="B22" s="1" t="s">
        <v>11</v>
      </c>
      <c r="C22" s="8">
        <v>5472.88</v>
      </c>
    </row>
    <row r="26" spans="1:3" hidden="1" x14ac:dyDescent="0.35"/>
    <row r="27" spans="1:3" hidden="1" x14ac:dyDescent="0.35">
      <c r="A27" s="15" t="str" cm="1">
        <f t="array" ref="A27:A30">_xlfn.UNIQUE(A3:A22)</f>
        <v>Dove for Men</v>
      </c>
      <c r="B27" s="15" t="str" cm="1">
        <f t="array" ref="B27:B30">_xlfn.UNIQUE(B3:B22)</f>
        <v>East</v>
      </c>
    </row>
    <row r="28" spans="1:3" hidden="1" x14ac:dyDescent="0.35">
      <c r="A28" s="15" t="str">
        <v>Irish Spring</v>
      </c>
      <c r="B28" s="15" t="str">
        <v xml:space="preserve">North </v>
      </c>
    </row>
    <row r="29" spans="1:3" hidden="1" x14ac:dyDescent="0.35">
      <c r="A29" s="15" t="str">
        <v>Dove Sensitive Skin</v>
      </c>
      <c r="B29" s="15" t="str">
        <v>West</v>
      </c>
    </row>
    <row r="30" spans="1:3" hidden="1" x14ac:dyDescent="0.35">
      <c r="A30" s="15" t="str">
        <v>Dial</v>
      </c>
      <c r="B30" s="15" t="str">
        <v>South</v>
      </c>
    </row>
    <row r="31" spans="1:3" hidden="1" x14ac:dyDescent="0.35"/>
  </sheetData>
  <dataValidations count="2">
    <dataValidation type="list" allowBlank="1" showInputMessage="1" showErrorMessage="1" sqref="F3" xr:uid="{7D6958D8-F279-4E32-B722-7808D28522AE}">
      <formula1>$B$27:$B$30</formula1>
    </dataValidation>
    <dataValidation type="list" allowBlank="1" showInputMessage="1" showErrorMessage="1" sqref="E3" xr:uid="{44BC99C8-CE34-4D75-862B-5D8AF7842BF9}">
      <formula1>$A$27:$A$30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F39F-31F3-415C-9E17-C09794E6AA78}">
  <sheetPr>
    <tabColor rgb="FFC00000"/>
  </sheetPr>
  <dimension ref="A2:G22"/>
  <sheetViews>
    <sheetView showGridLines="0" zoomScale="70" zoomScaleNormal="70" workbookViewId="0">
      <selection activeCell="G5" sqref="G5"/>
    </sheetView>
  </sheetViews>
  <sheetFormatPr defaultRowHeight="14.4" x14ac:dyDescent="0.3"/>
  <cols>
    <col min="1" max="1" width="21.109375" bestFit="1" customWidth="1"/>
    <col min="3" max="3" width="21.109375" customWidth="1"/>
    <col min="5" max="5" width="21.33203125" customWidth="1"/>
    <col min="6" max="6" width="8.5546875" bestFit="1" customWidth="1"/>
    <col min="7" max="7" width="18.44140625" bestFit="1" customWidth="1"/>
  </cols>
  <sheetData>
    <row r="2" spans="1:7" ht="17.399999999999999" thickBot="1" x14ac:dyDescent="0.35">
      <c r="A2" s="6" t="s">
        <v>21</v>
      </c>
      <c r="B2" s="20" t="s">
        <v>20</v>
      </c>
      <c r="C2" s="6" t="s">
        <v>22</v>
      </c>
    </row>
    <row r="3" spans="1:7" ht="16.8" x14ac:dyDescent="0.3">
      <c r="A3" s="1" t="s">
        <v>18</v>
      </c>
      <c r="B3" s="1" t="s">
        <v>13</v>
      </c>
      <c r="C3" s="21">
        <v>362</v>
      </c>
      <c r="E3" s="23" t="s">
        <v>21</v>
      </c>
      <c r="F3" s="23" t="s">
        <v>20</v>
      </c>
      <c r="G3" s="23" t="s">
        <v>53</v>
      </c>
    </row>
    <row r="4" spans="1:7" ht="16.8" x14ac:dyDescent="0.3">
      <c r="A4" s="1" t="s">
        <v>14</v>
      </c>
      <c r="B4" s="1" t="s">
        <v>11</v>
      </c>
      <c r="C4" s="21">
        <v>481</v>
      </c>
      <c r="E4" s="22" t="s">
        <v>14</v>
      </c>
      <c r="F4" s="22" t="s">
        <v>16</v>
      </c>
      <c r="G4" s="45">
        <f>COUNTIFS($A$3:$A$22, E4, $B$3:$B$22, F4)</f>
        <v>1</v>
      </c>
    </row>
    <row r="5" spans="1:7" ht="16.8" x14ac:dyDescent="0.3">
      <c r="A5" s="1" t="s">
        <v>14</v>
      </c>
      <c r="B5" s="1" t="s">
        <v>13</v>
      </c>
      <c r="C5" s="21">
        <v>434</v>
      </c>
    </row>
    <row r="6" spans="1:7" ht="16.8" x14ac:dyDescent="0.3">
      <c r="A6" s="1" t="s">
        <v>12</v>
      </c>
      <c r="B6" s="1" t="s">
        <v>16</v>
      </c>
      <c r="C6" s="21">
        <v>452</v>
      </c>
    </row>
    <row r="7" spans="1:7" ht="16.8" x14ac:dyDescent="0.3">
      <c r="A7" s="1" t="s">
        <v>12</v>
      </c>
      <c r="B7" s="1" t="s">
        <v>13</v>
      </c>
      <c r="C7" s="21">
        <v>306</v>
      </c>
    </row>
    <row r="8" spans="1:7" ht="16.8" x14ac:dyDescent="0.3">
      <c r="A8" s="1" t="s">
        <v>18</v>
      </c>
      <c r="B8" s="1" t="s">
        <v>11</v>
      </c>
      <c r="C8" s="21">
        <v>374</v>
      </c>
    </row>
    <row r="9" spans="1:7" ht="16.8" x14ac:dyDescent="0.3">
      <c r="A9" s="1" t="s">
        <v>17</v>
      </c>
      <c r="B9" s="1" t="s">
        <v>13</v>
      </c>
      <c r="C9" s="21">
        <v>251</v>
      </c>
    </row>
    <row r="10" spans="1:7" ht="16.8" x14ac:dyDescent="0.3">
      <c r="A10" s="1" t="s">
        <v>14</v>
      </c>
      <c r="B10" s="1" t="s">
        <v>16</v>
      </c>
      <c r="C10" s="21">
        <v>291</v>
      </c>
    </row>
    <row r="11" spans="1:7" ht="16.8" x14ac:dyDescent="0.3">
      <c r="A11" s="1" t="s">
        <v>14</v>
      </c>
      <c r="B11" s="1" t="s">
        <v>13</v>
      </c>
      <c r="C11" s="21">
        <v>384</v>
      </c>
    </row>
    <row r="12" spans="1:7" ht="16.8" x14ac:dyDescent="0.3">
      <c r="A12" s="1" t="s">
        <v>18</v>
      </c>
      <c r="B12" s="1" t="s">
        <v>15</v>
      </c>
      <c r="C12" s="21">
        <v>382</v>
      </c>
    </row>
    <row r="13" spans="1:7" ht="16.8" x14ac:dyDescent="0.3">
      <c r="A13" s="1" t="s">
        <v>17</v>
      </c>
      <c r="B13" s="1" t="s">
        <v>15</v>
      </c>
      <c r="C13" s="21">
        <v>324</v>
      </c>
    </row>
    <row r="14" spans="1:7" ht="16.8" x14ac:dyDescent="0.3">
      <c r="A14" s="1" t="s">
        <v>12</v>
      </c>
      <c r="B14" s="1" t="s">
        <v>13</v>
      </c>
      <c r="C14" s="21">
        <v>307</v>
      </c>
    </row>
    <row r="15" spans="1:7" ht="16.8" x14ac:dyDescent="0.3">
      <c r="A15" s="1" t="s">
        <v>14</v>
      </c>
      <c r="B15" s="1" t="s">
        <v>15</v>
      </c>
      <c r="C15" s="21">
        <v>345</v>
      </c>
    </row>
    <row r="16" spans="1:7" ht="16.8" x14ac:dyDescent="0.3">
      <c r="A16" s="1" t="s">
        <v>12</v>
      </c>
      <c r="B16" s="1" t="s">
        <v>16</v>
      </c>
      <c r="C16" s="21">
        <v>489</v>
      </c>
    </row>
    <row r="17" spans="1:3" ht="16.8" x14ac:dyDescent="0.3">
      <c r="A17" s="1" t="s">
        <v>12</v>
      </c>
      <c r="B17" s="1" t="s">
        <v>15</v>
      </c>
      <c r="C17" s="21">
        <v>286</v>
      </c>
    </row>
    <row r="18" spans="1:3" ht="16.8" x14ac:dyDescent="0.3">
      <c r="A18" s="1" t="s">
        <v>12</v>
      </c>
      <c r="B18" s="1" t="s">
        <v>11</v>
      </c>
      <c r="C18" s="21">
        <v>408</v>
      </c>
    </row>
    <row r="19" spans="1:3" ht="16.8" x14ac:dyDescent="0.3">
      <c r="A19" s="1" t="s">
        <v>14</v>
      </c>
      <c r="B19" s="1" t="s">
        <v>13</v>
      </c>
      <c r="C19" s="21">
        <v>449</v>
      </c>
    </row>
    <row r="20" spans="1:3" ht="16.8" x14ac:dyDescent="0.3">
      <c r="A20" s="1" t="s">
        <v>14</v>
      </c>
      <c r="B20" s="1" t="s">
        <v>11</v>
      </c>
      <c r="C20" s="21">
        <v>354</v>
      </c>
    </row>
    <row r="21" spans="1:3" ht="16.8" x14ac:dyDescent="0.3">
      <c r="A21" s="1" t="s">
        <v>12</v>
      </c>
      <c r="B21" s="1" t="s">
        <v>13</v>
      </c>
      <c r="C21" s="21">
        <v>383</v>
      </c>
    </row>
    <row r="22" spans="1:3" ht="16.8" x14ac:dyDescent="0.3">
      <c r="A22" s="1" t="s">
        <v>12</v>
      </c>
      <c r="B22" s="1" t="s">
        <v>11</v>
      </c>
      <c r="C22" s="21">
        <v>406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7804C3F-06A0-4673-B5EB-8CEFA64D7AB8}">
          <x14:formula1>
            <xm:f>Sumifs!$B$27:$B$30</xm:f>
          </x14:formula1>
          <xm:sqref>F4</xm:sqref>
        </x14:dataValidation>
        <x14:dataValidation type="list" allowBlank="1" showInputMessage="1" showErrorMessage="1" xr:uid="{33F73131-F0EF-4E10-B56C-38AF24A14F3E}">
          <x14:formula1>
            <xm:f>Sumifs!$A$27:$A$30</xm:f>
          </x14:formula1>
          <xm:sqref>E4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IF</vt:lpstr>
      <vt:lpstr>IF-2</vt:lpstr>
      <vt:lpstr>AND &amp; OR</vt:lpstr>
      <vt:lpstr>Sumifs</vt:lpstr>
      <vt:lpstr>Countifs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T. Huynh</cp:lastModifiedBy>
  <dcterms:created xsi:type="dcterms:W3CDTF">2022-03-28T16:43:35Z</dcterms:created>
  <dcterms:modified xsi:type="dcterms:W3CDTF">2025-09-05T19:55:00Z</dcterms:modified>
</cp:coreProperties>
</file>