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henneber/SWITCHdrive/teaching/mse-tsm-dl/delearn_19_20/practical-work/04.model-selection/cervical_cancer/"/>
    </mc:Choice>
  </mc:AlternateContent>
  <xr:revisionPtr revIDLastSave="0" documentId="13_ncr:1_{128391FA-2FDC-CF4B-98CF-A2D536EBC1B5}" xr6:coauthVersionLast="36" xr6:coauthVersionMax="36" xr10:uidLastSave="{00000000-0000-0000-0000-000000000000}"/>
  <bookViews>
    <workbookView xWindow="4280" yWindow="660" windowWidth="22760" windowHeight="166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Sheet1!$3:$9</definedName>
  </definedNames>
  <calcPr calcId="181029" concurrentCalc="0"/>
</workbook>
</file>

<file path=xl/calcChain.xml><?xml version="1.0" encoding="utf-8"?>
<calcChain xmlns="http://schemas.openxmlformats.org/spreadsheetml/2006/main">
  <c r="H11" i="1" l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0" i="1"/>
  <c r="J84" i="1"/>
  <c r="I11" i="1"/>
  <c r="J11" i="1"/>
  <c r="K11" i="1"/>
  <c r="I12" i="1"/>
  <c r="J12" i="1"/>
  <c r="I13" i="1"/>
  <c r="J13" i="1"/>
  <c r="K13" i="1"/>
  <c r="I14" i="1"/>
  <c r="J14" i="1"/>
  <c r="K14" i="1"/>
  <c r="I15" i="1"/>
  <c r="J15" i="1"/>
  <c r="K15" i="1"/>
  <c r="I16" i="1"/>
  <c r="J16" i="1"/>
  <c r="I17" i="1"/>
  <c r="J17" i="1"/>
  <c r="K17" i="1"/>
  <c r="I18" i="1"/>
  <c r="J18" i="1"/>
  <c r="K18" i="1"/>
  <c r="I19" i="1"/>
  <c r="J19" i="1"/>
  <c r="K19" i="1"/>
  <c r="I20" i="1"/>
  <c r="J20" i="1"/>
  <c r="I21" i="1"/>
  <c r="J21" i="1"/>
  <c r="K21" i="1"/>
  <c r="I22" i="1"/>
  <c r="J22" i="1"/>
  <c r="K22" i="1"/>
  <c r="I23" i="1"/>
  <c r="J23" i="1"/>
  <c r="K23" i="1"/>
  <c r="I24" i="1"/>
  <c r="J24" i="1"/>
  <c r="I25" i="1"/>
  <c r="J25" i="1"/>
  <c r="K25" i="1"/>
  <c r="I26" i="1"/>
  <c r="J26" i="1"/>
  <c r="K26" i="1"/>
  <c r="I27" i="1"/>
  <c r="J27" i="1"/>
  <c r="K27" i="1"/>
  <c r="I28" i="1"/>
  <c r="J28" i="1"/>
  <c r="I29" i="1"/>
  <c r="J29" i="1"/>
  <c r="K29" i="1"/>
  <c r="I30" i="1"/>
  <c r="J30" i="1"/>
  <c r="K30" i="1"/>
  <c r="I31" i="1"/>
  <c r="J31" i="1"/>
  <c r="K31" i="1"/>
  <c r="I32" i="1"/>
  <c r="J32" i="1"/>
  <c r="I33" i="1"/>
  <c r="J33" i="1"/>
  <c r="K33" i="1"/>
  <c r="I34" i="1"/>
  <c r="J34" i="1"/>
  <c r="K34" i="1"/>
  <c r="I35" i="1"/>
  <c r="J35" i="1"/>
  <c r="K35" i="1"/>
  <c r="I36" i="1"/>
  <c r="J36" i="1"/>
  <c r="I37" i="1"/>
  <c r="J37" i="1"/>
  <c r="K37" i="1"/>
  <c r="I38" i="1"/>
  <c r="J38" i="1"/>
  <c r="K38" i="1"/>
  <c r="I39" i="1"/>
  <c r="J39" i="1"/>
  <c r="K39" i="1"/>
  <c r="I40" i="1"/>
  <c r="J40" i="1"/>
  <c r="I41" i="1"/>
  <c r="J41" i="1"/>
  <c r="K41" i="1"/>
  <c r="I42" i="1"/>
  <c r="J42" i="1"/>
  <c r="K42" i="1"/>
  <c r="I43" i="1"/>
  <c r="J43" i="1"/>
  <c r="K43" i="1"/>
  <c r="I44" i="1"/>
  <c r="J44" i="1"/>
  <c r="I45" i="1"/>
  <c r="J45" i="1"/>
  <c r="K45" i="1"/>
  <c r="I46" i="1"/>
  <c r="J46" i="1"/>
  <c r="K46" i="1"/>
  <c r="I47" i="1"/>
  <c r="J47" i="1"/>
  <c r="K47" i="1"/>
  <c r="I48" i="1"/>
  <c r="J48" i="1"/>
  <c r="I49" i="1"/>
  <c r="J49" i="1"/>
  <c r="K49" i="1"/>
  <c r="I50" i="1"/>
  <c r="J50" i="1"/>
  <c r="K50" i="1"/>
  <c r="I51" i="1"/>
  <c r="J51" i="1"/>
  <c r="K51" i="1"/>
  <c r="I52" i="1"/>
  <c r="J52" i="1"/>
  <c r="I53" i="1"/>
  <c r="J53" i="1"/>
  <c r="K53" i="1"/>
  <c r="I54" i="1"/>
  <c r="J54" i="1"/>
  <c r="K54" i="1"/>
  <c r="I55" i="1"/>
  <c r="J55" i="1"/>
  <c r="K55" i="1"/>
  <c r="I56" i="1"/>
  <c r="J56" i="1"/>
  <c r="I57" i="1"/>
  <c r="J57" i="1"/>
  <c r="K57" i="1"/>
  <c r="I58" i="1"/>
  <c r="J58" i="1"/>
  <c r="K58" i="1"/>
  <c r="I59" i="1"/>
  <c r="J59" i="1"/>
  <c r="K59" i="1"/>
  <c r="I60" i="1"/>
  <c r="J60" i="1"/>
  <c r="I61" i="1"/>
  <c r="J61" i="1"/>
  <c r="K61" i="1"/>
  <c r="I62" i="1"/>
  <c r="J62" i="1"/>
  <c r="K62" i="1"/>
  <c r="I63" i="1"/>
  <c r="J63" i="1"/>
  <c r="K63" i="1"/>
  <c r="I64" i="1"/>
  <c r="J64" i="1"/>
  <c r="I65" i="1"/>
  <c r="J65" i="1"/>
  <c r="K65" i="1"/>
  <c r="I66" i="1"/>
  <c r="J66" i="1"/>
  <c r="K66" i="1"/>
  <c r="I67" i="1"/>
  <c r="J67" i="1"/>
  <c r="K67" i="1"/>
  <c r="I68" i="1"/>
  <c r="J68" i="1"/>
  <c r="I69" i="1"/>
  <c r="J69" i="1"/>
  <c r="K69" i="1"/>
  <c r="I70" i="1"/>
  <c r="J70" i="1"/>
  <c r="K70" i="1"/>
  <c r="I71" i="1"/>
  <c r="J71" i="1"/>
  <c r="K71" i="1"/>
  <c r="I72" i="1"/>
  <c r="J72" i="1"/>
  <c r="I73" i="1"/>
  <c r="J73" i="1"/>
  <c r="K73" i="1"/>
  <c r="I74" i="1"/>
  <c r="J74" i="1"/>
  <c r="K74" i="1"/>
  <c r="I75" i="1"/>
  <c r="J75" i="1"/>
  <c r="K75" i="1"/>
  <c r="I76" i="1"/>
  <c r="J76" i="1"/>
  <c r="I77" i="1"/>
  <c r="J77" i="1"/>
  <c r="K77" i="1"/>
  <c r="I78" i="1"/>
  <c r="J78" i="1"/>
  <c r="K78" i="1"/>
  <c r="I79" i="1"/>
  <c r="J79" i="1"/>
  <c r="K79" i="1"/>
  <c r="I80" i="1"/>
  <c r="J80" i="1"/>
  <c r="I81" i="1"/>
  <c r="J81" i="1"/>
  <c r="K81" i="1"/>
  <c r="I82" i="1"/>
  <c r="J82" i="1"/>
  <c r="K82" i="1"/>
  <c r="I83" i="1"/>
  <c r="J83" i="1"/>
  <c r="K83" i="1"/>
  <c r="I84" i="1"/>
  <c r="K84" i="1"/>
  <c r="I85" i="1"/>
  <c r="J85" i="1"/>
  <c r="I86" i="1"/>
  <c r="J86" i="1"/>
  <c r="K86" i="1"/>
  <c r="I87" i="1"/>
  <c r="J87" i="1"/>
  <c r="K87" i="1"/>
  <c r="I88" i="1"/>
  <c r="J88" i="1"/>
  <c r="K88" i="1"/>
  <c r="I89" i="1"/>
  <c r="J89" i="1"/>
  <c r="I90" i="1"/>
  <c r="J90" i="1"/>
  <c r="K90" i="1"/>
  <c r="I91" i="1"/>
  <c r="J91" i="1"/>
  <c r="K91" i="1"/>
  <c r="I92" i="1"/>
  <c r="J92" i="1"/>
  <c r="K92" i="1"/>
  <c r="I93" i="1"/>
  <c r="J93" i="1"/>
  <c r="I94" i="1"/>
  <c r="J94" i="1"/>
  <c r="K94" i="1"/>
  <c r="I95" i="1"/>
  <c r="J95" i="1"/>
  <c r="K95" i="1"/>
  <c r="I96" i="1"/>
  <c r="J96" i="1"/>
  <c r="K96" i="1"/>
  <c r="I97" i="1"/>
  <c r="J97" i="1"/>
  <c r="I98" i="1"/>
  <c r="J98" i="1"/>
  <c r="K98" i="1"/>
  <c r="I99" i="1"/>
  <c r="J99" i="1"/>
  <c r="K99" i="1"/>
  <c r="I100" i="1"/>
  <c r="J100" i="1"/>
  <c r="K100" i="1"/>
  <c r="I101" i="1"/>
  <c r="J101" i="1"/>
  <c r="I102" i="1"/>
  <c r="J102" i="1"/>
  <c r="K102" i="1"/>
  <c r="I103" i="1"/>
  <c r="J103" i="1"/>
  <c r="K103" i="1"/>
  <c r="I104" i="1"/>
  <c r="J104" i="1"/>
  <c r="K104" i="1"/>
  <c r="I105" i="1"/>
  <c r="J105" i="1"/>
  <c r="I106" i="1"/>
  <c r="J106" i="1"/>
  <c r="K106" i="1"/>
  <c r="I107" i="1"/>
  <c r="J107" i="1"/>
  <c r="K107" i="1"/>
  <c r="I108" i="1"/>
  <c r="J108" i="1"/>
  <c r="K108" i="1"/>
  <c r="I109" i="1"/>
  <c r="J109" i="1"/>
  <c r="D21" i="1"/>
  <c r="E21" i="1"/>
  <c r="F21" i="1"/>
  <c r="D22" i="1"/>
  <c r="E22" i="1"/>
  <c r="F22" i="1"/>
  <c r="D23" i="1"/>
  <c r="E23" i="1"/>
  <c r="F23" i="1"/>
  <c r="D24" i="1"/>
  <c r="E24" i="1"/>
  <c r="D25" i="1"/>
  <c r="E25" i="1"/>
  <c r="F25" i="1"/>
  <c r="D26" i="1"/>
  <c r="E26" i="1"/>
  <c r="F26" i="1"/>
  <c r="D27" i="1"/>
  <c r="E27" i="1"/>
  <c r="F27" i="1"/>
  <c r="D28" i="1"/>
  <c r="E28" i="1"/>
  <c r="D29" i="1"/>
  <c r="E29" i="1"/>
  <c r="F29" i="1"/>
  <c r="D30" i="1"/>
  <c r="E30" i="1"/>
  <c r="F30" i="1"/>
  <c r="D31" i="1"/>
  <c r="E31" i="1"/>
  <c r="F31" i="1"/>
  <c r="D32" i="1"/>
  <c r="E32" i="1"/>
  <c r="D33" i="1"/>
  <c r="E33" i="1"/>
  <c r="F33" i="1"/>
  <c r="D34" i="1"/>
  <c r="E34" i="1"/>
  <c r="F34" i="1"/>
  <c r="D35" i="1"/>
  <c r="E35" i="1"/>
  <c r="F35" i="1"/>
  <c r="D36" i="1"/>
  <c r="E36" i="1"/>
  <c r="D37" i="1"/>
  <c r="E37" i="1"/>
  <c r="F37" i="1"/>
  <c r="D38" i="1"/>
  <c r="E38" i="1"/>
  <c r="F38" i="1"/>
  <c r="D39" i="1"/>
  <c r="E39" i="1"/>
  <c r="F39" i="1"/>
  <c r="D40" i="1"/>
  <c r="E40" i="1"/>
  <c r="D41" i="1"/>
  <c r="E41" i="1"/>
  <c r="F41" i="1"/>
  <c r="D42" i="1"/>
  <c r="E42" i="1"/>
  <c r="F42" i="1"/>
  <c r="D43" i="1"/>
  <c r="E43" i="1"/>
  <c r="F43" i="1"/>
  <c r="D44" i="1"/>
  <c r="E44" i="1"/>
  <c r="D45" i="1"/>
  <c r="E45" i="1"/>
  <c r="F45" i="1"/>
  <c r="D46" i="1"/>
  <c r="E46" i="1"/>
  <c r="F46" i="1"/>
  <c r="D47" i="1"/>
  <c r="E47" i="1"/>
  <c r="F47" i="1"/>
  <c r="D48" i="1"/>
  <c r="E48" i="1"/>
  <c r="D49" i="1"/>
  <c r="E49" i="1"/>
  <c r="F49" i="1"/>
  <c r="D50" i="1"/>
  <c r="E50" i="1"/>
  <c r="F50" i="1"/>
  <c r="D51" i="1"/>
  <c r="E51" i="1"/>
  <c r="F51" i="1"/>
  <c r="D52" i="1"/>
  <c r="E52" i="1"/>
  <c r="D53" i="1"/>
  <c r="E53" i="1"/>
  <c r="F53" i="1"/>
  <c r="D54" i="1"/>
  <c r="E54" i="1"/>
  <c r="F54" i="1"/>
  <c r="D55" i="1"/>
  <c r="E55" i="1"/>
  <c r="F55" i="1"/>
  <c r="D56" i="1"/>
  <c r="E56" i="1"/>
  <c r="D57" i="1"/>
  <c r="E57" i="1"/>
  <c r="F57" i="1"/>
  <c r="D58" i="1"/>
  <c r="E58" i="1"/>
  <c r="F58" i="1"/>
  <c r="D59" i="1"/>
  <c r="E59" i="1"/>
  <c r="F59" i="1"/>
  <c r="D60" i="1"/>
  <c r="E60" i="1"/>
  <c r="D61" i="1"/>
  <c r="E61" i="1"/>
  <c r="F61" i="1"/>
  <c r="D62" i="1"/>
  <c r="E62" i="1"/>
  <c r="F62" i="1"/>
  <c r="D63" i="1"/>
  <c r="E63" i="1"/>
  <c r="F63" i="1"/>
  <c r="D64" i="1"/>
  <c r="E64" i="1"/>
  <c r="D65" i="1"/>
  <c r="E65" i="1"/>
  <c r="F65" i="1"/>
  <c r="D66" i="1"/>
  <c r="E66" i="1"/>
  <c r="F66" i="1"/>
  <c r="D67" i="1"/>
  <c r="E67" i="1"/>
  <c r="F67" i="1"/>
  <c r="D68" i="1"/>
  <c r="E68" i="1"/>
  <c r="D69" i="1"/>
  <c r="E69" i="1"/>
  <c r="F69" i="1"/>
  <c r="D70" i="1"/>
  <c r="E70" i="1"/>
  <c r="F70" i="1"/>
  <c r="D71" i="1"/>
  <c r="E71" i="1"/>
  <c r="F71" i="1"/>
  <c r="D72" i="1"/>
  <c r="E72" i="1"/>
  <c r="D73" i="1"/>
  <c r="E73" i="1"/>
  <c r="F73" i="1"/>
  <c r="D74" i="1"/>
  <c r="E74" i="1"/>
  <c r="F74" i="1"/>
  <c r="D75" i="1"/>
  <c r="E75" i="1"/>
  <c r="F75" i="1"/>
  <c r="D76" i="1"/>
  <c r="E76" i="1"/>
  <c r="D77" i="1"/>
  <c r="E77" i="1"/>
  <c r="F77" i="1"/>
  <c r="D78" i="1"/>
  <c r="E78" i="1"/>
  <c r="F78" i="1"/>
  <c r="D79" i="1"/>
  <c r="E79" i="1"/>
  <c r="F79" i="1"/>
  <c r="D80" i="1"/>
  <c r="E80" i="1"/>
  <c r="D81" i="1"/>
  <c r="E81" i="1"/>
  <c r="F81" i="1"/>
  <c r="D82" i="1"/>
  <c r="E82" i="1"/>
  <c r="F82" i="1"/>
  <c r="D83" i="1"/>
  <c r="E83" i="1"/>
  <c r="F83" i="1"/>
  <c r="D84" i="1"/>
  <c r="E84" i="1"/>
  <c r="D85" i="1"/>
  <c r="E85" i="1"/>
  <c r="F85" i="1"/>
  <c r="D86" i="1"/>
  <c r="E86" i="1"/>
  <c r="F86" i="1"/>
  <c r="D87" i="1"/>
  <c r="E87" i="1"/>
  <c r="F87" i="1"/>
  <c r="D88" i="1"/>
  <c r="E88" i="1"/>
  <c r="D89" i="1"/>
  <c r="E89" i="1"/>
  <c r="F89" i="1"/>
  <c r="D90" i="1"/>
  <c r="E90" i="1"/>
  <c r="F90" i="1"/>
  <c r="D91" i="1"/>
  <c r="E91" i="1"/>
  <c r="F91" i="1"/>
  <c r="D92" i="1"/>
  <c r="E92" i="1"/>
  <c r="D93" i="1"/>
  <c r="E93" i="1"/>
  <c r="F93" i="1"/>
  <c r="D94" i="1"/>
  <c r="E94" i="1"/>
  <c r="F94" i="1"/>
  <c r="D95" i="1"/>
  <c r="E95" i="1"/>
  <c r="F95" i="1"/>
  <c r="D96" i="1"/>
  <c r="E96" i="1"/>
  <c r="D97" i="1"/>
  <c r="E97" i="1"/>
  <c r="F97" i="1"/>
  <c r="D98" i="1"/>
  <c r="E98" i="1"/>
  <c r="F98" i="1"/>
  <c r="D99" i="1"/>
  <c r="E99" i="1"/>
  <c r="F99" i="1"/>
  <c r="D100" i="1"/>
  <c r="E100" i="1"/>
  <c r="D101" i="1"/>
  <c r="E101" i="1"/>
  <c r="F101" i="1"/>
  <c r="D102" i="1"/>
  <c r="E102" i="1"/>
  <c r="F102" i="1"/>
  <c r="D103" i="1"/>
  <c r="E103" i="1"/>
  <c r="F103" i="1"/>
  <c r="D104" i="1"/>
  <c r="E104" i="1"/>
  <c r="D105" i="1"/>
  <c r="E105" i="1"/>
  <c r="F105" i="1"/>
  <c r="D106" i="1"/>
  <c r="E106" i="1"/>
  <c r="F106" i="1"/>
  <c r="D107" i="1"/>
  <c r="E107" i="1"/>
  <c r="F107" i="1"/>
  <c r="D108" i="1"/>
  <c r="E108" i="1"/>
  <c r="D109" i="1"/>
  <c r="E109" i="1"/>
  <c r="F109" i="1"/>
  <c r="D19" i="1"/>
  <c r="E19" i="1"/>
  <c r="F19" i="1"/>
  <c r="D20" i="1"/>
  <c r="E20" i="1"/>
  <c r="F20" i="1"/>
  <c r="D11" i="1"/>
  <c r="E11" i="1"/>
  <c r="D12" i="1"/>
  <c r="E12" i="1"/>
  <c r="F12" i="1"/>
  <c r="D13" i="1"/>
  <c r="E13" i="1"/>
  <c r="F13" i="1"/>
  <c r="D14" i="1"/>
  <c r="E14" i="1"/>
  <c r="D15" i="1"/>
  <c r="E15" i="1"/>
  <c r="F15" i="1"/>
  <c r="D16" i="1"/>
  <c r="E16" i="1"/>
  <c r="F16" i="1"/>
  <c r="D17" i="1"/>
  <c r="E17" i="1"/>
  <c r="D18" i="1"/>
  <c r="E18" i="1"/>
  <c r="F18" i="1"/>
  <c r="I10" i="1"/>
  <c r="J10" i="1"/>
  <c r="K10" i="1"/>
  <c r="D10" i="1"/>
  <c r="E10" i="1"/>
  <c r="F10" i="1"/>
  <c r="K109" i="1"/>
  <c r="K105" i="1"/>
  <c r="K101" i="1"/>
  <c r="K97" i="1"/>
  <c r="K93" i="1"/>
  <c r="K89" i="1"/>
  <c r="K85" i="1"/>
  <c r="K80" i="1"/>
  <c r="K76" i="1"/>
  <c r="K72" i="1"/>
  <c r="K68" i="1"/>
  <c r="K64" i="1"/>
  <c r="K60" i="1"/>
  <c r="K56" i="1"/>
  <c r="K52" i="1"/>
  <c r="K48" i="1"/>
  <c r="K44" i="1"/>
  <c r="K40" i="1"/>
  <c r="K36" i="1"/>
  <c r="K32" i="1"/>
  <c r="K28" i="1"/>
  <c r="K24" i="1"/>
  <c r="K20" i="1"/>
  <c r="K16" i="1"/>
  <c r="K12" i="1"/>
  <c r="F17" i="1"/>
  <c r="F14" i="1"/>
  <c r="F11" i="1"/>
  <c r="F108" i="1"/>
  <c r="F104" i="1"/>
  <c r="F100" i="1"/>
  <c r="F96" i="1"/>
  <c r="F92" i="1"/>
  <c r="F88" i="1"/>
  <c r="F84" i="1"/>
  <c r="F80" i="1"/>
  <c r="F76" i="1"/>
  <c r="F72" i="1"/>
  <c r="F68" i="1"/>
  <c r="F64" i="1"/>
  <c r="F60" i="1"/>
  <c r="F56" i="1"/>
  <c r="F52" i="1"/>
  <c r="F48" i="1"/>
  <c r="F44" i="1"/>
  <c r="F40" i="1"/>
  <c r="F36" i="1"/>
  <c r="F32" i="1"/>
  <c r="F28" i="1"/>
  <c r="F24" i="1"/>
</calcChain>
</file>

<file path=xl/sharedStrings.xml><?xml version="1.0" encoding="utf-8"?>
<sst xmlns="http://schemas.openxmlformats.org/spreadsheetml/2006/main" count="17" uniqueCount="13">
  <si>
    <t>alpha</t>
  </si>
  <si>
    <t>IC min</t>
  </si>
  <si>
    <t>IC max</t>
  </si>
  <si>
    <t>n</t>
  </si>
  <si>
    <t>delta</t>
  </si>
  <si>
    <t>Validité</t>
  </si>
  <si>
    <t>z</t>
  </si>
  <si>
    <t>CONDIFENCE INTERVAL OF AN ESTIMATED PROBABILITY</t>
  </si>
  <si>
    <r>
      <t>A </t>
    </r>
    <r>
      <rPr>
        <b/>
        <sz val="12"/>
        <color rgb="FF222222"/>
        <rFont val="Arial"/>
        <family val="2"/>
      </rPr>
      <t>95</t>
    </r>
    <r>
      <rPr>
        <sz val="12"/>
        <color rgb="FF222222"/>
        <rFont val="Arial"/>
        <family val="2"/>
      </rPr>
      <t>% </t>
    </r>
    <r>
      <rPr>
        <b/>
        <sz val="12"/>
        <color rgb="FF222222"/>
        <rFont val="Arial"/>
        <family val="2"/>
      </rPr>
      <t>confidence interval</t>
    </r>
    <r>
      <rPr>
        <sz val="12"/>
        <color rgb="FF222222"/>
        <rFont val="Arial"/>
        <family val="2"/>
      </rPr>
      <t> (alpha=0.05) is a range of values that you can be </t>
    </r>
    <r>
      <rPr>
        <b/>
        <sz val="12"/>
        <color rgb="FF222222"/>
        <rFont val="Arial"/>
        <family val="2"/>
      </rPr>
      <t>95</t>
    </r>
    <r>
      <rPr>
        <sz val="12"/>
        <color rgb="FF222222"/>
        <rFont val="Arial"/>
        <family val="2"/>
      </rPr>
      <t>% certain contains the true </t>
    </r>
    <r>
      <rPr>
        <b/>
        <sz val="12"/>
        <color rgb="FF222222"/>
        <rFont val="Arial"/>
        <family val="2"/>
      </rPr>
      <t>mean</t>
    </r>
    <r>
      <rPr>
        <sz val="12"/>
        <color rgb="FF222222"/>
        <rFont val="Arial"/>
        <family val="2"/>
      </rPr>
      <t> of the population.</t>
    </r>
  </si>
  <si>
    <t>Table 1</t>
  </si>
  <si>
    <t>Table 2 (for comparison with Table 1)</t>
  </si>
  <si>
    <t>validity</t>
  </si>
  <si>
    <t>Estimated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</si>
</sst>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2"/>
      <color rgb="FF222222"/>
      <name val="Arial"/>
      <family val="2"/>
    </font>
    <font>
      <b/>
      <sz val="12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2" fontId="0" fillId="0" borderId="0" xfId="0" applyNumberFormat="1"/>
    <xf numFmtId="0" fontId="2" fillId="0" borderId="0" xfId="0" applyFont="1"/>
    <xf numFmtId="0" fontId="0" fillId="0" borderId="0" xfId="0" applyFill="1"/>
    <xf numFmtId="0" fontId="2" fillId="2" borderId="0" xfId="0" applyFont="1" applyFill="1"/>
    <xf numFmtId="0" fontId="0" fillId="2" borderId="0" xfId="0" applyFill="1"/>
    <xf numFmtId="2" fontId="0" fillId="2" borderId="0" xfId="0" applyNumberFormat="1" applyFill="1"/>
    <xf numFmtId="164" fontId="0" fillId="2" borderId="0" xfId="0" applyNumberFormat="1" applyFill="1"/>
    <xf numFmtId="0" fontId="2" fillId="3" borderId="0" xfId="0" applyFont="1" applyFill="1"/>
    <xf numFmtId="0" fontId="0" fillId="3" borderId="0" xfId="0" applyFill="1"/>
    <xf numFmtId="2" fontId="0" fillId="3" borderId="0" xfId="0" applyNumberFormat="1" applyFill="1"/>
    <xf numFmtId="164" fontId="0" fillId="3" borderId="0" xfId="0" applyNumberFormat="1" applyFill="1"/>
    <xf numFmtId="0" fontId="0" fillId="4" borderId="0" xfId="0" applyFill="1"/>
    <xf numFmtId="2" fontId="0" fillId="4" borderId="0" xfId="0" applyNumberFormat="1" applyFill="1"/>
    <xf numFmtId="0" fontId="4" fillId="5" borderId="0" xfId="0" applyFont="1" applyFill="1" applyAlignment="1">
      <alignment horizontal="right"/>
    </xf>
    <xf numFmtId="0" fontId="5" fillId="5" borderId="0" xfId="0" applyFont="1" applyFill="1" applyAlignment="1">
      <alignment horizontal="center"/>
    </xf>
    <xf numFmtId="0" fontId="3" fillId="0" borderId="0" xfId="0" applyFont="1"/>
    <xf numFmtId="0" fontId="2" fillId="4" borderId="0" xfId="0" applyFont="1" applyFill="1" applyAlignment="1">
      <alignment horizontal="right"/>
    </xf>
    <xf numFmtId="0" fontId="5" fillId="5" borderId="0" xfId="0" applyFont="1" applyFill="1" applyAlignment="1">
      <alignment horizontal="center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2">
    <dxf>
      <font>
        <b/>
        <i/>
      </font>
    </dxf>
    <dxf>
      <font>
        <b/>
        <i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Confidence</a:t>
            </a:r>
            <a:r>
              <a:rPr lang="en-US" baseline="0"/>
              <a:t> interval of an estimated proba (Table 1)</a:t>
            </a:r>
            <a:endParaRPr lang="en-US"/>
          </a:p>
        </c:rich>
      </c:tx>
      <c:layout>
        <c:manualLayout>
          <c:xMode val="edge"/>
          <c:yMode val="edge"/>
          <c:x val="0.13592234825938335"/>
          <c:y val="2.933986449368247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563106796116504"/>
          <c:y val="0.22493914384735045"/>
          <c:w val="0.66990291262135926"/>
          <c:h val="0.59168774794629142"/>
        </c:manualLayout>
      </c:layout>
      <c:lineChart>
        <c:grouping val="standard"/>
        <c:varyColors val="0"/>
        <c:ser>
          <c:idx val="0"/>
          <c:order val="0"/>
          <c:tx>
            <c:strRef>
              <c:f>Sheet1!$D$9</c:f>
              <c:strCache>
                <c:ptCount val="1"/>
                <c:pt idx="0">
                  <c:v>IC min</c:v>
                </c:pt>
              </c:strCache>
            </c:strRef>
          </c:tx>
          <c:spPr>
            <a:ln w="12700">
              <a:solidFill>
                <a:srgbClr val="000090"/>
              </a:solidFill>
              <a:prstDash val="solid"/>
            </a:ln>
          </c:spPr>
          <c:marker>
            <c:symbol val="none"/>
          </c:marker>
          <c:cat>
            <c:numRef>
              <c:f>Sheet1!$A$10:$A$109</c:f>
              <c:numCache>
                <c:formatCode>General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 formatCode="0.00">
                  <c:v>1</c:v>
                </c:pt>
              </c:numCache>
            </c:numRef>
          </c:cat>
          <c:val>
            <c:numRef>
              <c:f>Sheet1!$D$10:$D$109</c:f>
              <c:numCache>
                <c:formatCode>0.00</c:formatCode>
                <c:ptCount val="100"/>
                <c:pt idx="0">
                  <c:v>-3.789822333880883E-3</c:v>
                </c:pt>
                <c:pt idx="1">
                  <c:v>5.9698992424113764E-4</c:v>
                </c:pt>
                <c:pt idx="2">
                  <c:v>6.357817359642956E-3</c:v>
                </c:pt>
                <c:pt idx="3">
                  <c:v>1.2841443337320006E-2</c:v>
                </c:pt>
                <c:pt idx="4">
                  <c:v>1.9794371385452019E-2</c:v>
                </c:pt>
                <c:pt idx="5">
                  <c:v>2.7086002977456537E-2</c:v>
                </c:pt>
                <c:pt idx="6">
                  <c:v>3.4638427636769317E-2</c:v>
                </c:pt>
                <c:pt idx="7">
                  <c:v>4.2400680857228278E-2</c:v>
                </c:pt>
                <c:pt idx="8">
                  <c:v>5.0337231564097799E-2</c:v>
                </c:pt>
                <c:pt idx="9">
                  <c:v>5.842212126623101E-2</c:v>
                </c:pt>
                <c:pt idx="10">
                  <c:v>6.6635692095918325E-2</c:v>
                </c:pt>
                <c:pt idx="11">
                  <c:v>7.4962628851141855E-2</c:v>
                </c:pt>
                <c:pt idx="12">
                  <c:v>8.3390721953671074E-2</c:v>
                </c:pt>
                <c:pt idx="13">
                  <c:v>9.191005094616965E-2</c:v>
                </c:pt>
                <c:pt idx="14">
                  <c:v>0.10051242580202582</c:v>
                </c:pt>
                <c:pt idx="15">
                  <c:v>0.10919099292448238</c:v>
                </c:pt>
                <c:pt idx="16">
                  <c:v>0.11793995005764979</c:v>
                </c:pt>
                <c:pt idx="17">
                  <c:v>0.12675433538775199</c:v>
                </c:pt>
                <c:pt idx="18">
                  <c:v>0.13562986849381364</c:v>
                </c:pt>
                <c:pt idx="19">
                  <c:v>0.14456282835497469</c:v>
                </c:pt>
                <c:pt idx="20">
                  <c:v>0.15354995837025448</c:v>
                </c:pt>
                <c:pt idx="21">
                  <c:v>0.16258839141776291</c:v>
                </c:pt>
                <c:pt idx="22">
                  <c:v>0.17167559001584329</c:v>
                </c:pt>
                <c:pt idx="23">
                  <c:v>0.18080929802747731</c:v>
                </c:pt>
                <c:pt idx="24">
                  <c:v>0.18998750130181213</c:v>
                </c:pt>
                <c:pt idx="25">
                  <c:v>0.1992083953164584</c:v>
                </c:pt>
                <c:pt idx="26">
                  <c:v>0.20847035836281835</c:v>
                </c:pt>
                <c:pt idx="27">
                  <c:v>0.21777192916376087</c:v>
                </c:pt>
                <c:pt idx="28">
                  <c:v>0.22711178806803295</c:v>
                </c:pt>
                <c:pt idx="29">
                  <c:v>0.23648874115560298</c:v>
                </c:pt>
                <c:pt idx="30">
                  <c:v>0.2459017067309901</c:v>
                </c:pt>
                <c:pt idx="31">
                  <c:v>0.25534970379031507</c:v>
                </c:pt>
                <c:pt idx="32">
                  <c:v>0.26483184213129851</c:v>
                </c:pt>
                <c:pt idx="33">
                  <c:v>0.27434731384017863</c:v>
                </c:pt>
                <c:pt idx="34">
                  <c:v>0.28389538594016295</c:v>
                </c:pt>
                <c:pt idx="35">
                  <c:v>0.29347539402596962</c:v>
                </c:pt>
                <c:pt idx="36">
                  <c:v>0.3030867367407627</c:v>
                </c:pt>
                <c:pt idx="37">
                  <c:v>0.31272887097721641</c:v>
                </c:pt>
                <c:pt idx="38">
                  <c:v>0.32240130770495634</c:v>
                </c:pt>
                <c:pt idx="39">
                  <c:v>0.33210360834330005</c:v>
                </c:pt>
                <c:pt idx="40">
                  <c:v>0.3418353816118655</c:v>
                </c:pt>
                <c:pt idx="41">
                  <c:v>0.35159628080286859</c:v>
                </c:pt>
                <c:pt idx="42">
                  <c:v>0.36138600142827992</c:v>
                </c:pt>
                <c:pt idx="43">
                  <c:v>0.37120427920284577</c:v>
                </c:pt>
                <c:pt idx="44">
                  <c:v>0.38105088833059558</c:v>
                </c:pt>
                <c:pt idx="45">
                  <c:v>0.39092564006811215</c:v>
                </c:pt>
                <c:pt idx="46">
                  <c:v>0.40082838154271649</c:v>
                </c:pt>
                <c:pt idx="47">
                  <c:v>0.41075899480798966</c:v>
                </c:pt>
                <c:pt idx="48">
                  <c:v>0.42071739612283615</c:v>
                </c:pt>
                <c:pt idx="49">
                  <c:v>0.43070353544371831</c:v>
                </c:pt>
                <c:pt idx="50">
                  <c:v>0.44071739612283617</c:v>
                </c:pt>
                <c:pt idx="51">
                  <c:v>0.4507589948079897</c:v>
                </c:pt>
                <c:pt idx="52">
                  <c:v>0.46082838154271655</c:v>
                </c:pt>
                <c:pt idx="53">
                  <c:v>0.47092564006811211</c:v>
                </c:pt>
                <c:pt idx="54">
                  <c:v>0.48105088833059562</c:v>
                </c:pt>
                <c:pt idx="55">
                  <c:v>0.49120427920284582</c:v>
                </c:pt>
                <c:pt idx="56">
                  <c:v>0.50138600142827994</c:v>
                </c:pt>
                <c:pt idx="57">
                  <c:v>0.51159628080286856</c:v>
                </c:pt>
                <c:pt idx="58">
                  <c:v>0.52183538161186549</c:v>
                </c:pt>
                <c:pt idx="59">
                  <c:v>0.53210360834329995</c:v>
                </c:pt>
                <c:pt idx="60">
                  <c:v>0.54240130770495631</c:v>
                </c:pt>
                <c:pt idx="61">
                  <c:v>0.55272887097721635</c:v>
                </c:pt>
                <c:pt idx="62">
                  <c:v>0.56308673674076271</c:v>
                </c:pt>
                <c:pt idx="63">
                  <c:v>0.57347539402596959</c:v>
                </c:pt>
                <c:pt idx="64">
                  <c:v>0.58389538594016299</c:v>
                </c:pt>
                <c:pt idx="65">
                  <c:v>0.59434731384017869</c:v>
                </c:pt>
                <c:pt idx="66">
                  <c:v>0.60483184213129859</c:v>
                </c:pt>
                <c:pt idx="67">
                  <c:v>0.61534970379031517</c:v>
                </c:pt>
                <c:pt idx="68">
                  <c:v>0.62590170673098999</c:v>
                </c:pt>
                <c:pt idx="69">
                  <c:v>0.63648874115560294</c:v>
                </c:pt>
                <c:pt idx="70">
                  <c:v>0.64711178806803293</c:v>
                </c:pt>
                <c:pt idx="71">
                  <c:v>0.65777192916376082</c:v>
                </c:pt>
                <c:pt idx="72">
                  <c:v>0.66847035836281832</c:v>
                </c:pt>
                <c:pt idx="73">
                  <c:v>0.67920839531645838</c:v>
                </c:pt>
                <c:pt idx="74">
                  <c:v>0.68998750130181219</c:v>
                </c:pt>
                <c:pt idx="75">
                  <c:v>0.70080929802747738</c:v>
                </c:pt>
                <c:pt idx="76">
                  <c:v>0.71167559001584335</c:v>
                </c:pt>
                <c:pt idx="77">
                  <c:v>0.72258839141776299</c:v>
                </c:pt>
                <c:pt idx="78">
                  <c:v>0.7335499583702545</c:v>
                </c:pt>
                <c:pt idx="79">
                  <c:v>0.74456282835497467</c:v>
                </c:pt>
                <c:pt idx="80">
                  <c:v>0.75562986849381364</c:v>
                </c:pt>
                <c:pt idx="81">
                  <c:v>0.76675433538775195</c:v>
                </c:pt>
                <c:pt idx="82">
                  <c:v>0.77793995005764971</c:v>
                </c:pt>
                <c:pt idx="83">
                  <c:v>0.78919099292448236</c:v>
                </c:pt>
                <c:pt idx="84">
                  <c:v>0.80051242580202575</c:v>
                </c:pt>
                <c:pt idx="85">
                  <c:v>0.81191005094616964</c:v>
                </c:pt>
                <c:pt idx="86">
                  <c:v>0.82339072195367102</c:v>
                </c:pt>
                <c:pt idx="87">
                  <c:v>0.83496262885114181</c:v>
                </c:pt>
                <c:pt idx="88">
                  <c:v>0.84663569209591838</c:v>
                </c:pt>
                <c:pt idx="89">
                  <c:v>0.85842212126623108</c:v>
                </c:pt>
                <c:pt idx="90">
                  <c:v>0.87033723156409781</c:v>
                </c:pt>
                <c:pt idx="91">
                  <c:v>0.88240068085722834</c:v>
                </c:pt>
                <c:pt idx="92">
                  <c:v>0.89463842763676937</c:v>
                </c:pt>
                <c:pt idx="93">
                  <c:v>0.90708600297745645</c:v>
                </c:pt>
                <c:pt idx="94">
                  <c:v>0.91979437138545195</c:v>
                </c:pt>
                <c:pt idx="95">
                  <c:v>0.93284144333732</c:v>
                </c:pt>
                <c:pt idx="96" formatCode="0.0000">
                  <c:v>0.94635781735964297</c:v>
                </c:pt>
                <c:pt idx="97" formatCode="0.0000">
                  <c:v>0.96059698992424114</c:v>
                </c:pt>
                <c:pt idx="98" formatCode="0.0000">
                  <c:v>0.97621017766611906</c:v>
                </c:pt>
                <c:pt idx="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4D-4F4D-9926-786F2E5256A4}"/>
            </c:ext>
          </c:extLst>
        </c:ser>
        <c:ser>
          <c:idx val="1"/>
          <c:order val="1"/>
          <c:tx>
            <c:strRef>
              <c:f>Sheet1!$E$9</c:f>
              <c:strCache>
                <c:ptCount val="1"/>
                <c:pt idx="0">
                  <c:v>IC max</c:v>
                </c:pt>
              </c:strCache>
            </c:strRef>
          </c:tx>
          <c:spPr>
            <a:ln w="12700">
              <a:solidFill>
                <a:srgbClr val="F20884"/>
              </a:solidFill>
              <a:prstDash val="solid"/>
            </a:ln>
          </c:spPr>
          <c:marker>
            <c:symbol val="none"/>
          </c:marker>
          <c:cat>
            <c:numRef>
              <c:f>Sheet1!$A$10:$A$109</c:f>
              <c:numCache>
                <c:formatCode>General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 formatCode="0.00">
                  <c:v>1</c:v>
                </c:pt>
              </c:numCache>
            </c:numRef>
          </c:cat>
          <c:val>
            <c:numRef>
              <c:f>Sheet1!$E$10:$E$109</c:f>
              <c:numCache>
                <c:formatCode>0.00</c:formatCode>
                <c:ptCount val="100"/>
                <c:pt idx="0">
                  <c:v>2.3789822333880883E-2</c:v>
                </c:pt>
                <c:pt idx="1">
                  <c:v>3.940301007575886E-2</c:v>
                </c:pt>
                <c:pt idx="2">
                  <c:v>5.3642182640357042E-2</c:v>
                </c:pt>
                <c:pt idx="3">
                  <c:v>6.7158556662680002E-2</c:v>
                </c:pt>
                <c:pt idx="4">
                  <c:v>8.0205628614547983E-2</c:v>
                </c:pt>
                <c:pt idx="5">
                  <c:v>9.2913997022543465E-2</c:v>
                </c:pt>
                <c:pt idx="6">
                  <c:v>0.1053615723632307</c:v>
                </c:pt>
                <c:pt idx="7">
                  <c:v>0.11759931914277172</c:v>
                </c:pt>
                <c:pt idx="8">
                  <c:v>0.12966276843590219</c:v>
                </c:pt>
                <c:pt idx="9">
                  <c:v>0.14157787873376901</c:v>
                </c:pt>
                <c:pt idx="10">
                  <c:v>0.15336430790408168</c:v>
                </c:pt>
                <c:pt idx="11">
                  <c:v>0.16503737114885814</c:v>
                </c:pt>
                <c:pt idx="12">
                  <c:v>0.17660927804632892</c:v>
                </c:pt>
                <c:pt idx="13">
                  <c:v>0.18808994905383036</c:v>
                </c:pt>
                <c:pt idx="14">
                  <c:v>0.19948757419797417</c:v>
                </c:pt>
                <c:pt idx="15">
                  <c:v>0.21080900707551764</c:v>
                </c:pt>
                <c:pt idx="16">
                  <c:v>0.22206004994235023</c:v>
                </c:pt>
                <c:pt idx="17">
                  <c:v>0.23324566461224799</c:v>
                </c:pt>
                <c:pt idx="18">
                  <c:v>0.24437013150618636</c:v>
                </c:pt>
                <c:pt idx="19">
                  <c:v>0.25543717164502533</c:v>
                </c:pt>
                <c:pt idx="20">
                  <c:v>0.2664500416297455</c:v>
                </c:pt>
                <c:pt idx="21">
                  <c:v>0.27741160858223712</c:v>
                </c:pt>
                <c:pt idx="22">
                  <c:v>0.2883244099841567</c:v>
                </c:pt>
                <c:pt idx="23">
                  <c:v>0.29919070197252268</c:v>
                </c:pt>
                <c:pt idx="24">
                  <c:v>0.31001249869818787</c:v>
                </c:pt>
                <c:pt idx="25">
                  <c:v>0.32079160468354162</c:v>
                </c:pt>
                <c:pt idx="26">
                  <c:v>0.33152964163718168</c:v>
                </c:pt>
                <c:pt idx="27">
                  <c:v>0.34222807083623918</c:v>
                </c:pt>
                <c:pt idx="28">
                  <c:v>0.35288821193196701</c:v>
                </c:pt>
                <c:pt idx="29">
                  <c:v>0.363511258844397</c:v>
                </c:pt>
                <c:pt idx="30">
                  <c:v>0.3740982932690099</c:v>
                </c:pt>
                <c:pt idx="31">
                  <c:v>0.38465029620968494</c:v>
                </c:pt>
                <c:pt idx="32">
                  <c:v>0.39516815786870152</c:v>
                </c:pt>
                <c:pt idx="33">
                  <c:v>0.40565268615982142</c:v>
                </c:pt>
                <c:pt idx="34">
                  <c:v>0.41610461405983701</c:v>
                </c:pt>
                <c:pt idx="35">
                  <c:v>0.42652460597403036</c:v>
                </c:pt>
                <c:pt idx="36">
                  <c:v>0.43691326325923729</c:v>
                </c:pt>
                <c:pt idx="37">
                  <c:v>0.4472711290227836</c:v>
                </c:pt>
                <c:pt idx="38">
                  <c:v>0.45759869229504369</c:v>
                </c:pt>
                <c:pt idx="39">
                  <c:v>0.46789639165669999</c:v>
                </c:pt>
                <c:pt idx="40">
                  <c:v>0.47816461838813445</c:v>
                </c:pt>
                <c:pt idx="41">
                  <c:v>0.48840371919713138</c:v>
                </c:pt>
                <c:pt idx="42">
                  <c:v>0.49861399857172006</c:v>
                </c:pt>
                <c:pt idx="43">
                  <c:v>0.50879572079715429</c:v>
                </c:pt>
                <c:pt idx="44">
                  <c:v>0.51894911166940438</c:v>
                </c:pt>
                <c:pt idx="45">
                  <c:v>0.52907435993188789</c:v>
                </c:pt>
                <c:pt idx="46">
                  <c:v>0.53917161845728345</c:v>
                </c:pt>
                <c:pt idx="47">
                  <c:v>0.54924100519201025</c:v>
                </c:pt>
                <c:pt idx="48">
                  <c:v>0.55928260387716389</c:v>
                </c:pt>
                <c:pt idx="49">
                  <c:v>0.56929646455628169</c:v>
                </c:pt>
                <c:pt idx="50">
                  <c:v>0.5792826038771639</c:v>
                </c:pt>
                <c:pt idx="51">
                  <c:v>0.58924100519201028</c:v>
                </c:pt>
                <c:pt idx="52">
                  <c:v>0.59917161845728351</c:v>
                </c:pt>
                <c:pt idx="53">
                  <c:v>0.60907435993188797</c:v>
                </c:pt>
                <c:pt idx="54">
                  <c:v>0.61894911166940447</c:v>
                </c:pt>
                <c:pt idx="55">
                  <c:v>0.62879572079715429</c:v>
                </c:pt>
                <c:pt idx="56">
                  <c:v>0.63861399857171997</c:v>
                </c:pt>
                <c:pt idx="57">
                  <c:v>0.64840371919713136</c:v>
                </c:pt>
                <c:pt idx="58">
                  <c:v>0.65816461838813445</c:v>
                </c:pt>
                <c:pt idx="59">
                  <c:v>0.66789639165670001</c:v>
                </c:pt>
                <c:pt idx="60">
                  <c:v>0.67759869229504366</c:v>
                </c:pt>
                <c:pt idx="61">
                  <c:v>0.68727112902278364</c:v>
                </c:pt>
                <c:pt idx="62">
                  <c:v>0.6969132632592373</c:v>
                </c:pt>
                <c:pt idx="63">
                  <c:v>0.70652460597403044</c:v>
                </c:pt>
                <c:pt idx="64">
                  <c:v>0.71610461405983705</c:v>
                </c:pt>
                <c:pt idx="65">
                  <c:v>0.72565268615982137</c:v>
                </c:pt>
                <c:pt idx="66">
                  <c:v>0.73516815786870149</c:v>
                </c:pt>
                <c:pt idx="67">
                  <c:v>0.74465029620968493</c:v>
                </c:pt>
                <c:pt idx="68">
                  <c:v>0.7540982932690099</c:v>
                </c:pt>
                <c:pt idx="69">
                  <c:v>0.76351125884439697</c:v>
                </c:pt>
                <c:pt idx="70">
                  <c:v>0.772888211931967</c:v>
                </c:pt>
                <c:pt idx="71">
                  <c:v>0.78222807083623913</c:v>
                </c:pt>
                <c:pt idx="72">
                  <c:v>0.79152964163718165</c:v>
                </c:pt>
                <c:pt idx="73">
                  <c:v>0.8007916046835416</c:v>
                </c:pt>
                <c:pt idx="74">
                  <c:v>0.81001249869818781</c:v>
                </c:pt>
                <c:pt idx="75">
                  <c:v>0.81919070197252264</c:v>
                </c:pt>
                <c:pt idx="76">
                  <c:v>0.82832440998415668</c:v>
                </c:pt>
                <c:pt idx="77">
                  <c:v>0.83741160858223707</c:v>
                </c:pt>
                <c:pt idx="78">
                  <c:v>0.84645004162974558</c:v>
                </c:pt>
                <c:pt idx="79">
                  <c:v>0.85543717164502542</c:v>
                </c:pt>
                <c:pt idx="80">
                  <c:v>0.86437013150618647</c:v>
                </c:pt>
                <c:pt idx="81">
                  <c:v>0.87324566461224795</c:v>
                </c:pt>
                <c:pt idx="82">
                  <c:v>0.88206004994235021</c:v>
                </c:pt>
                <c:pt idx="83">
                  <c:v>0.89080900707551758</c:v>
                </c:pt>
                <c:pt idx="84">
                  <c:v>0.8994875741979742</c:v>
                </c:pt>
                <c:pt idx="85">
                  <c:v>0.90808994905383034</c:v>
                </c:pt>
                <c:pt idx="86">
                  <c:v>0.91660927804632897</c:v>
                </c:pt>
                <c:pt idx="87">
                  <c:v>0.9250373711488582</c:v>
                </c:pt>
                <c:pt idx="88">
                  <c:v>0.93336430790408165</c:v>
                </c:pt>
                <c:pt idx="89">
                  <c:v>0.94157787873376897</c:v>
                </c:pt>
                <c:pt idx="90">
                  <c:v>0.94966276843590225</c:v>
                </c:pt>
                <c:pt idx="91">
                  <c:v>0.95759931914277174</c:v>
                </c:pt>
                <c:pt idx="92">
                  <c:v>0.96536157236323072</c:v>
                </c:pt>
                <c:pt idx="93">
                  <c:v>0.97291399702254344</c:v>
                </c:pt>
                <c:pt idx="94">
                  <c:v>0.98020562861454796</c:v>
                </c:pt>
                <c:pt idx="95">
                  <c:v>0.98715855666267993</c:v>
                </c:pt>
                <c:pt idx="96" formatCode="0.0000">
                  <c:v>0.99364218264035697</c:v>
                </c:pt>
                <c:pt idx="97" formatCode="0.0000">
                  <c:v>0.99940301007575882</c:v>
                </c:pt>
                <c:pt idx="98" formatCode="0.0000">
                  <c:v>1.0037898223338808</c:v>
                </c:pt>
                <c:pt idx="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4D-4F4D-9926-786F2E5256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1606959"/>
        <c:axId val="1"/>
      </c:lineChart>
      <c:catAx>
        <c:axId val="3816069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Probabilité estimée p</a:t>
                </a:r>
              </a:p>
            </c:rich>
          </c:tx>
          <c:layout>
            <c:manualLayout>
              <c:xMode val="edge"/>
              <c:yMode val="edge"/>
              <c:x val="0.3436892229723984"/>
              <c:y val="0.907091497283769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7"/>
        <c:tickMarkSkip val="1"/>
        <c:noMultiLvlLbl val="0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Intervalle de p</a:t>
                </a:r>
              </a:p>
            </c:rich>
          </c:tx>
          <c:layout>
            <c:manualLayout>
              <c:xMode val="edge"/>
              <c:yMode val="edge"/>
              <c:x val="2.9126205336643934E-2"/>
              <c:y val="0.40342367087834952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1606959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4665243788370947"/>
          <c:y val="0.4379835805408045"/>
          <c:w val="0.12742980561555073"/>
          <c:h val="0.1124027955807849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9" l="0.78740157499999996" r="0.78740157499999996" t="0.984251969" header="0.5" footer="0.5"/>
    <c:pageSetup paperSize="9" orientation="landscape" horizontalDpi="1200" verticalDpi="12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none" strike="noStrike" baseline="0">
                <a:effectLst/>
              </a:rPr>
              <a:t>Confidence interval of an estimated proba (Table 2)</a:t>
            </a:r>
            <a:r>
              <a:rPr lang="en-US" sz="1200" b="1" i="0" u="none" strike="noStrike" baseline="0"/>
              <a:t> </a:t>
            </a:r>
            <a:endParaRPr lang="en-US"/>
          </a:p>
        </c:rich>
      </c:tx>
      <c:layout>
        <c:manualLayout>
          <c:xMode val="edge"/>
          <c:yMode val="edge"/>
          <c:x val="0.13565909356871791"/>
          <c:y val="2.9268537378773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534911229165207"/>
          <c:y val="0.22439024390243903"/>
          <c:w val="0.6705439047054883"/>
          <c:h val="0.59268292682926826"/>
        </c:manualLayout>
      </c:layout>
      <c:lineChart>
        <c:grouping val="standard"/>
        <c:varyColors val="0"/>
        <c:ser>
          <c:idx val="0"/>
          <c:order val="0"/>
          <c:tx>
            <c:strRef>
              <c:f>Sheet1!$D$9</c:f>
              <c:strCache>
                <c:ptCount val="1"/>
                <c:pt idx="0">
                  <c:v>IC min</c:v>
                </c:pt>
              </c:strCache>
            </c:strRef>
          </c:tx>
          <c:spPr>
            <a:ln w="12700">
              <a:solidFill>
                <a:srgbClr val="000090"/>
              </a:solidFill>
              <a:prstDash val="solid"/>
            </a:ln>
          </c:spPr>
          <c:marker>
            <c:symbol val="none"/>
          </c:marker>
          <c:cat>
            <c:numRef>
              <c:f>Sheet1!$A$10:$A$109</c:f>
              <c:numCache>
                <c:formatCode>General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 formatCode="0.00">
                  <c:v>1</c:v>
                </c:pt>
              </c:numCache>
            </c:numRef>
          </c:cat>
          <c:val>
            <c:numRef>
              <c:f>Sheet1!$I$10:$I$109</c:f>
              <c:numCache>
                <c:formatCode>0.00</c:formatCode>
                <c:ptCount val="100"/>
                <c:pt idx="0">
                  <c:v>-1.2593427872145367E-3</c:v>
                </c:pt>
                <c:pt idx="1">
                  <c:v>4.1575086134366702E-3</c:v>
                </c:pt>
                <c:pt idx="2">
                  <c:v>1.0696238708479636E-2</c:v>
                </c:pt>
                <c:pt idx="3">
                  <c:v>1.7825131341989871E-2</c:v>
                </c:pt>
                <c:pt idx="4">
                  <c:v>2.5337207511448887E-2</c:v>
                </c:pt>
                <c:pt idx="5">
                  <c:v>3.312583396642791E-2</c:v>
                </c:pt>
                <c:pt idx="6">
                  <c:v>4.1127397069193786E-2</c:v>
                </c:pt>
                <c:pt idx="7">
                  <c:v>4.9300284474716495E-2</c:v>
                </c:pt>
                <c:pt idx="8">
                  <c:v>5.7615485181957721E-2</c:v>
                </c:pt>
                <c:pt idx="9">
                  <c:v>6.6051804171650019E-2</c:v>
                </c:pt>
                <c:pt idx="10">
                  <c:v>7.4593190862020153E-2</c:v>
                </c:pt>
                <c:pt idx="11">
                  <c:v>8.3227140442984307E-2</c:v>
                </c:pt>
                <c:pt idx="12">
                  <c:v>9.1943683835662704E-2</c:v>
                </c:pt>
                <c:pt idx="13">
                  <c:v>0.10073472102055898</c:v>
                </c:pt>
                <c:pt idx="14">
                  <c:v>0.10959356486894692</c:v>
                </c:pt>
                <c:pt idx="15">
                  <c:v>0.11851461944250721</c:v>
                </c:pt>
                <c:pt idx="16">
                  <c:v>0.1274931472191444</c:v>
                </c:pt>
                <c:pt idx="17">
                  <c:v>0.13652509689487508</c:v>
                </c:pt>
                <c:pt idx="18">
                  <c:v>0.145606973520608</c:v>
                </c:pt>
                <c:pt idx="19">
                  <c:v>0.15473573889553335</c:v>
                </c:pt>
                <c:pt idx="20">
                  <c:v>0.16390873401608499</c:v>
                </c:pt>
                <c:pt idx="21">
                  <c:v>0.17312361788704253</c:v>
                </c:pt>
                <c:pt idx="22">
                  <c:v>0.18237831866330911</c:v>
                </c:pt>
                <c:pt idx="23">
                  <c:v>0.19167099421672321</c:v>
                </c:pt>
                <c:pt idx="24">
                  <c:v>0.20100000000000001</c:v>
                </c:pt>
                <c:pt idx="25">
                  <c:v>0.21036386262677834</c:v>
                </c:pt>
                <c:pt idx="26">
                  <c:v>0.21976125797753293</c:v>
                </c:pt>
                <c:pt idx="27">
                  <c:v>0.22919099292448242</c:v>
                </c:pt>
                <c:pt idx="28">
                  <c:v>0.23865198997689069</c:v>
                </c:pt>
                <c:pt idx="29">
                  <c:v>0.24814327430313401</c:v>
                </c:pt>
                <c:pt idx="30">
                  <c:v>0.25766396270255076</c:v>
                </c:pt>
                <c:pt idx="31">
                  <c:v>0.26721325418882758</c:v>
                </c:pt>
                <c:pt idx="32">
                  <c:v>0.27679042191484698</c:v>
                </c:pt>
                <c:pt idx="33">
                  <c:v>0.28639480622178481</c:v>
                </c:pt>
                <c:pt idx="34">
                  <c:v>0.29602580863659617</c:v>
                </c:pt>
                <c:pt idx="35">
                  <c:v>0.30568288667464</c:v>
                </c:pt>
                <c:pt idx="36">
                  <c:v>0.3153655493301159</c:v>
                </c:pt>
                <c:pt idx="37">
                  <c:v>0.32507335315774927</c:v>
                </c:pt>
                <c:pt idx="38">
                  <c:v>0.33480589886591144</c:v>
                </c:pt>
                <c:pt idx="39">
                  <c:v>0.3445628283549747</c:v>
                </c:pt>
                <c:pt idx="40">
                  <c:v>0.35434382214584498</c:v>
                </c:pt>
                <c:pt idx="41">
                  <c:v>0.36414859715280196</c:v>
                </c:pt>
                <c:pt idx="42">
                  <c:v>0.37397690476241069</c:v>
                </c:pt>
                <c:pt idx="43">
                  <c:v>0.3838285291866651</c:v>
                </c:pt>
                <c:pt idx="44">
                  <c:v>0.39370328606392735</c:v>
                </c:pt>
                <c:pt idx="45">
                  <c:v>0.40360102128584241</c:v>
                </c:pt>
                <c:pt idx="46">
                  <c:v>0.41352161003239085</c:v>
                </c:pt>
                <c:pt idx="47">
                  <c:v>0.42346495600072465</c:v>
                </c:pt>
                <c:pt idx="48">
                  <c:v>0.4334309908165257</c:v>
                </c:pt>
                <c:pt idx="49">
                  <c:v>0.4434196736194167</c:v>
                </c:pt>
                <c:pt idx="50">
                  <c:v>0.45343099081652571</c:v>
                </c:pt>
                <c:pt idx="51">
                  <c:v>0.46346495600072468</c:v>
                </c:pt>
                <c:pt idx="52">
                  <c:v>0.4735216100323909</c:v>
                </c:pt>
                <c:pt idx="53">
                  <c:v>0.48360102128584248</c:v>
                </c:pt>
                <c:pt idx="54">
                  <c:v>0.49370328606392738</c:v>
                </c:pt>
                <c:pt idx="55">
                  <c:v>0.50382852918666521</c:v>
                </c:pt>
                <c:pt idx="56">
                  <c:v>0.51397690476241065</c:v>
                </c:pt>
                <c:pt idx="57">
                  <c:v>0.52414859715280193</c:v>
                </c:pt>
                <c:pt idx="58">
                  <c:v>0.53434382214584497</c:v>
                </c:pt>
                <c:pt idx="59">
                  <c:v>0.5445628283549746</c:v>
                </c:pt>
                <c:pt idx="60">
                  <c:v>0.55480589886591136</c:v>
                </c:pt>
                <c:pt idx="61">
                  <c:v>0.5650733531577492</c:v>
                </c:pt>
                <c:pt idx="62">
                  <c:v>0.57536554933011586</c:v>
                </c:pt>
                <c:pt idx="63">
                  <c:v>0.58568288667463997</c:v>
                </c:pt>
                <c:pt idx="64">
                  <c:v>0.59602580863659627</c:v>
                </c:pt>
                <c:pt idx="65">
                  <c:v>0.60639480622178488</c:v>
                </c:pt>
                <c:pt idx="66">
                  <c:v>0.61679042191484701</c:v>
                </c:pt>
                <c:pt idx="67">
                  <c:v>0.62721325418882756</c:v>
                </c:pt>
                <c:pt idx="68">
                  <c:v>0.63766396270255066</c:v>
                </c:pt>
                <c:pt idx="69">
                  <c:v>0.64814327430313401</c:v>
                </c:pt>
                <c:pt idx="70">
                  <c:v>0.65865198997689067</c:v>
                </c:pt>
                <c:pt idx="71">
                  <c:v>0.66919099292448236</c:v>
                </c:pt>
                <c:pt idx="72">
                  <c:v>0.67976125797753295</c:v>
                </c:pt>
                <c:pt idx="73">
                  <c:v>0.69036386262677829</c:v>
                </c:pt>
                <c:pt idx="74">
                  <c:v>0.70099999999999996</c:v>
                </c:pt>
                <c:pt idx="75">
                  <c:v>0.7116709942167232</c:v>
                </c:pt>
                <c:pt idx="76">
                  <c:v>0.72237831866330915</c:v>
                </c:pt>
                <c:pt idx="77">
                  <c:v>0.73312361788704261</c:v>
                </c:pt>
                <c:pt idx="78">
                  <c:v>0.74390873401608504</c:v>
                </c:pt>
                <c:pt idx="79">
                  <c:v>0.75473573889553336</c:v>
                </c:pt>
                <c:pt idx="80">
                  <c:v>0.76560697352060803</c:v>
                </c:pt>
                <c:pt idx="81">
                  <c:v>0.77652509689487503</c:v>
                </c:pt>
                <c:pt idx="82">
                  <c:v>0.78749314721914432</c:v>
                </c:pt>
                <c:pt idx="83">
                  <c:v>0.79851461944250723</c:v>
                </c:pt>
                <c:pt idx="84">
                  <c:v>0.80959356486894696</c:v>
                </c:pt>
                <c:pt idx="85">
                  <c:v>0.820734721020559</c:v>
                </c:pt>
                <c:pt idx="86">
                  <c:v>0.83194368383566275</c:v>
                </c:pt>
                <c:pt idx="87">
                  <c:v>0.8432271404429843</c:v>
                </c:pt>
                <c:pt idx="88">
                  <c:v>0.85459319086202012</c:v>
                </c:pt>
                <c:pt idx="89">
                  <c:v>0.86605180417165006</c:v>
                </c:pt>
                <c:pt idx="90">
                  <c:v>0.87761548518195776</c:v>
                </c:pt>
                <c:pt idx="91">
                  <c:v>0.88930028447471654</c:v>
                </c:pt>
                <c:pt idx="92">
                  <c:v>0.90112739706919387</c:v>
                </c:pt>
                <c:pt idx="93">
                  <c:v>0.91312583396642788</c:v>
                </c:pt>
                <c:pt idx="94">
                  <c:v>0.92533720751144888</c:v>
                </c:pt>
                <c:pt idx="95">
                  <c:v>0.93782513134198986</c:v>
                </c:pt>
                <c:pt idx="96">
                  <c:v>0.95069623870847964</c:v>
                </c:pt>
                <c:pt idx="97">
                  <c:v>0.96415750861343663</c:v>
                </c:pt>
                <c:pt idx="98" formatCode="0.0000">
                  <c:v>0.97874065721278547</c:v>
                </c:pt>
                <c:pt idx="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EA-6544-9197-D3284D301B56}"/>
            </c:ext>
          </c:extLst>
        </c:ser>
        <c:ser>
          <c:idx val="1"/>
          <c:order val="1"/>
          <c:tx>
            <c:strRef>
              <c:f>Sheet1!$E$9</c:f>
              <c:strCache>
                <c:ptCount val="1"/>
                <c:pt idx="0">
                  <c:v>IC max</c:v>
                </c:pt>
              </c:strCache>
            </c:strRef>
          </c:tx>
          <c:spPr>
            <a:ln w="12700">
              <a:solidFill>
                <a:srgbClr val="F20884"/>
              </a:solidFill>
              <a:prstDash val="solid"/>
            </a:ln>
          </c:spPr>
          <c:marker>
            <c:symbol val="none"/>
          </c:marker>
          <c:cat>
            <c:numRef>
              <c:f>Sheet1!$A$10:$A$109</c:f>
              <c:numCache>
                <c:formatCode>General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 formatCode="0.00">
                  <c:v>1</c:v>
                </c:pt>
              </c:numCache>
            </c:numRef>
          </c:cat>
          <c:val>
            <c:numRef>
              <c:f>Sheet1!$J$10:$J$109</c:f>
              <c:numCache>
                <c:formatCode>0.00</c:formatCode>
                <c:ptCount val="100"/>
                <c:pt idx="0">
                  <c:v>2.1259342787214537E-2</c:v>
                </c:pt>
                <c:pt idx="1">
                  <c:v>3.5842491386563327E-2</c:v>
                </c:pt>
                <c:pt idx="2">
                  <c:v>4.9303761291520365E-2</c:v>
                </c:pt>
                <c:pt idx="3">
                  <c:v>6.2174868658010127E-2</c:v>
                </c:pt>
                <c:pt idx="4">
                  <c:v>7.4662792488551122E-2</c:v>
                </c:pt>
                <c:pt idx="5">
                  <c:v>8.6874166033572092E-2</c:v>
                </c:pt>
                <c:pt idx="6">
                  <c:v>9.8872602930806228E-2</c:v>
                </c:pt>
                <c:pt idx="7">
                  <c:v>0.11069971552528352</c:v>
                </c:pt>
                <c:pt idx="8">
                  <c:v>0.12238451481804227</c:v>
                </c:pt>
                <c:pt idx="9">
                  <c:v>0.13394819582834999</c:v>
                </c:pt>
                <c:pt idx="10">
                  <c:v>0.14540680913797985</c:v>
                </c:pt>
                <c:pt idx="11">
                  <c:v>0.1567728595570157</c:v>
                </c:pt>
                <c:pt idx="12">
                  <c:v>0.1680563161643373</c:v>
                </c:pt>
                <c:pt idx="13">
                  <c:v>0.17926527897944106</c:v>
                </c:pt>
                <c:pt idx="14">
                  <c:v>0.19040643513105307</c:v>
                </c:pt>
                <c:pt idx="15">
                  <c:v>0.20148538055749279</c:v>
                </c:pt>
                <c:pt idx="16">
                  <c:v>0.21250685278085563</c:v>
                </c:pt>
                <c:pt idx="17">
                  <c:v>0.22347490310512491</c:v>
                </c:pt>
                <c:pt idx="18">
                  <c:v>0.234393026479392</c:v>
                </c:pt>
                <c:pt idx="19">
                  <c:v>0.24526426110446667</c:v>
                </c:pt>
                <c:pt idx="20">
                  <c:v>0.25609126598391496</c:v>
                </c:pt>
                <c:pt idx="21">
                  <c:v>0.2668763821129575</c:v>
                </c:pt>
                <c:pt idx="22">
                  <c:v>0.27762168133669091</c:v>
                </c:pt>
                <c:pt idx="23">
                  <c:v>0.28832900578327675</c:v>
                </c:pt>
                <c:pt idx="24">
                  <c:v>0.29899999999999999</c:v>
                </c:pt>
                <c:pt idx="25">
                  <c:v>0.30963613737322171</c:v>
                </c:pt>
                <c:pt idx="26">
                  <c:v>0.3202387420224671</c:v>
                </c:pt>
                <c:pt idx="27">
                  <c:v>0.33080900707551764</c:v>
                </c:pt>
                <c:pt idx="28">
                  <c:v>0.34134801002310927</c:v>
                </c:pt>
                <c:pt idx="29">
                  <c:v>0.35185672569686599</c:v>
                </c:pt>
                <c:pt idx="30">
                  <c:v>0.36233603729744923</c:v>
                </c:pt>
                <c:pt idx="31">
                  <c:v>0.37278674581117244</c:v>
                </c:pt>
                <c:pt idx="32">
                  <c:v>0.38320957808515305</c:v>
                </c:pt>
                <c:pt idx="33">
                  <c:v>0.39360519377821523</c:v>
                </c:pt>
                <c:pt idx="34">
                  <c:v>0.40397419136340379</c:v>
                </c:pt>
                <c:pt idx="35">
                  <c:v>0.41431711332535998</c:v>
                </c:pt>
                <c:pt idx="36">
                  <c:v>0.42463445066988409</c:v>
                </c:pt>
                <c:pt idx="37">
                  <c:v>0.43492664684225074</c:v>
                </c:pt>
                <c:pt idx="38">
                  <c:v>0.44519410113408858</c:v>
                </c:pt>
                <c:pt idx="39">
                  <c:v>0.45543717164502534</c:v>
                </c:pt>
                <c:pt idx="40">
                  <c:v>0.46565617785415497</c:v>
                </c:pt>
                <c:pt idx="41">
                  <c:v>0.47585140284719801</c:v>
                </c:pt>
                <c:pt idx="42">
                  <c:v>0.4860230952375893</c:v>
                </c:pt>
                <c:pt idx="43">
                  <c:v>0.4961714708133349</c:v>
                </c:pt>
                <c:pt idx="44">
                  <c:v>0.50629671393607267</c:v>
                </c:pt>
                <c:pt idx="45">
                  <c:v>0.51639897871415763</c:v>
                </c:pt>
                <c:pt idx="46">
                  <c:v>0.5264783899676091</c:v>
                </c:pt>
                <c:pt idx="47">
                  <c:v>0.53653504399927532</c:v>
                </c:pt>
                <c:pt idx="48">
                  <c:v>0.54656900918347429</c:v>
                </c:pt>
                <c:pt idx="49">
                  <c:v>0.5565803263805833</c:v>
                </c:pt>
                <c:pt idx="50">
                  <c:v>0.5665690091834743</c:v>
                </c:pt>
                <c:pt idx="51">
                  <c:v>0.57653504399927535</c:v>
                </c:pt>
                <c:pt idx="52">
                  <c:v>0.58647838996760915</c:v>
                </c:pt>
                <c:pt idx="53">
                  <c:v>0.59639897871415759</c:v>
                </c:pt>
                <c:pt idx="54">
                  <c:v>0.60629671393607276</c:v>
                </c:pt>
                <c:pt idx="55">
                  <c:v>0.6161714708133349</c:v>
                </c:pt>
                <c:pt idx="56">
                  <c:v>0.62602309523758926</c:v>
                </c:pt>
                <c:pt idx="57">
                  <c:v>0.63585140284719799</c:v>
                </c:pt>
                <c:pt idx="58">
                  <c:v>0.64565617785415497</c:v>
                </c:pt>
                <c:pt idx="59">
                  <c:v>0.65543717164502535</c:v>
                </c:pt>
                <c:pt idx="60">
                  <c:v>0.66519410113408861</c:v>
                </c:pt>
                <c:pt idx="61">
                  <c:v>0.67492664684225079</c:v>
                </c:pt>
                <c:pt idx="62">
                  <c:v>0.68463445066988415</c:v>
                </c:pt>
                <c:pt idx="63">
                  <c:v>0.69431711332536006</c:v>
                </c:pt>
                <c:pt idx="64">
                  <c:v>0.70397419136340378</c:v>
                </c:pt>
                <c:pt idx="65">
                  <c:v>0.71360519377821519</c:v>
                </c:pt>
                <c:pt idx="66">
                  <c:v>0.72320957808515307</c:v>
                </c:pt>
                <c:pt idx="67">
                  <c:v>0.73278674581117254</c:v>
                </c:pt>
                <c:pt idx="68">
                  <c:v>0.74233603729744924</c:v>
                </c:pt>
                <c:pt idx="69">
                  <c:v>0.7518567256968659</c:v>
                </c:pt>
                <c:pt idx="70">
                  <c:v>0.76134801002310926</c:v>
                </c:pt>
                <c:pt idx="71">
                  <c:v>0.77080900707551758</c:v>
                </c:pt>
                <c:pt idx="72">
                  <c:v>0.78023874202246701</c:v>
                </c:pt>
                <c:pt idx="73">
                  <c:v>0.78963613737322169</c:v>
                </c:pt>
                <c:pt idx="74">
                  <c:v>0.79900000000000004</c:v>
                </c:pt>
                <c:pt idx="75">
                  <c:v>0.80832900578327682</c:v>
                </c:pt>
                <c:pt idx="76">
                  <c:v>0.81762168133669089</c:v>
                </c:pt>
                <c:pt idx="77">
                  <c:v>0.82687638211295744</c:v>
                </c:pt>
                <c:pt idx="78">
                  <c:v>0.83609126598391503</c:v>
                </c:pt>
                <c:pt idx="79">
                  <c:v>0.84526426110446673</c:v>
                </c:pt>
                <c:pt idx="80">
                  <c:v>0.85439302647939208</c:v>
                </c:pt>
                <c:pt idx="81">
                  <c:v>0.86347490310512487</c:v>
                </c:pt>
                <c:pt idx="82">
                  <c:v>0.8725068527808556</c:v>
                </c:pt>
                <c:pt idx="83">
                  <c:v>0.8814853805574927</c:v>
                </c:pt>
                <c:pt idx="84">
                  <c:v>0.890406435131053</c:v>
                </c:pt>
                <c:pt idx="85">
                  <c:v>0.89926527897944097</c:v>
                </c:pt>
                <c:pt idx="86">
                  <c:v>0.90805631616433724</c:v>
                </c:pt>
                <c:pt idx="87">
                  <c:v>0.91677285955701571</c:v>
                </c:pt>
                <c:pt idx="88">
                  <c:v>0.9254068091379799</c:v>
                </c:pt>
                <c:pt idx="89">
                  <c:v>0.93394819582834998</c:v>
                </c:pt>
                <c:pt idx="90">
                  <c:v>0.94238451481804231</c:v>
                </c:pt>
                <c:pt idx="91">
                  <c:v>0.95069971552528354</c:v>
                </c:pt>
                <c:pt idx="92">
                  <c:v>0.95887260293080623</c:v>
                </c:pt>
                <c:pt idx="93">
                  <c:v>0.96687416603357201</c:v>
                </c:pt>
                <c:pt idx="94">
                  <c:v>0.97466279248855103</c:v>
                </c:pt>
                <c:pt idx="95">
                  <c:v>0.98217486865801007</c:v>
                </c:pt>
                <c:pt idx="96">
                  <c:v>0.98930376129152031</c:v>
                </c:pt>
                <c:pt idx="97">
                  <c:v>0.99584249138656333</c:v>
                </c:pt>
                <c:pt idx="98" formatCode="0.0000">
                  <c:v>1.0012593427872145</c:v>
                </c:pt>
                <c:pt idx="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EA-6544-9197-D3284D301B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4382911"/>
        <c:axId val="1"/>
      </c:lineChart>
      <c:catAx>
        <c:axId val="4143829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Probabilité estimée p</a:t>
                </a:r>
              </a:p>
            </c:rich>
          </c:tx>
          <c:layout>
            <c:manualLayout>
              <c:xMode val="edge"/>
              <c:yMode val="edge"/>
              <c:x val="0.34496180015714595"/>
              <c:y val="0.9073170583406804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7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Intervalle de p</a:t>
                </a:r>
              </a:p>
            </c:rich>
          </c:tx>
          <c:layout>
            <c:manualLayout>
              <c:xMode val="edge"/>
              <c:yMode val="edge"/>
              <c:x val="2.9069829647090293E-2"/>
              <c:y val="0.40243912078557748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14382911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4713359078522821"/>
          <c:y val="0.44015413613838811"/>
          <c:w val="0.12738853503184711"/>
          <c:h val="0.1119691119691119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9" l="0.78740157499999996" r="0.78740157499999996" t="0.984251969" header="0.5" footer="0.5"/>
    <c:pageSetup paperSize="9" orientation="portrait" horizontalDpi="1200" verticalDpi="120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152400</xdr:colOff>
      <xdr:row>9</xdr:row>
      <xdr:rowOff>114300</xdr:rowOff>
    </xdr:from>
    <xdr:to>
      <xdr:col>19</xdr:col>
      <xdr:colOff>444500</xdr:colOff>
      <xdr:row>31</xdr:row>
      <xdr:rowOff>25400</xdr:rowOff>
    </xdr:to>
    <xdr:graphicFrame macro="">
      <xdr:nvGraphicFramePr>
        <xdr:cNvPr id="1049" name="Chart 3">
          <a:extLst>
            <a:ext uri="{FF2B5EF4-FFF2-40B4-BE49-F238E27FC236}">
              <a16:creationId xmlns:a16="http://schemas.microsoft.com/office/drawing/2014/main" id="{2668ACBF-0579-1C43-BDD3-28A0FC46C7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152400</xdr:colOff>
      <xdr:row>32</xdr:row>
      <xdr:rowOff>50800</xdr:rowOff>
    </xdr:from>
    <xdr:to>
      <xdr:col>19</xdr:col>
      <xdr:colOff>546100</xdr:colOff>
      <xdr:row>53</xdr:row>
      <xdr:rowOff>152400</xdr:rowOff>
    </xdr:to>
    <xdr:graphicFrame macro="">
      <xdr:nvGraphicFramePr>
        <xdr:cNvPr id="1050" name="Chart 4">
          <a:extLst>
            <a:ext uri="{FF2B5EF4-FFF2-40B4-BE49-F238E27FC236}">
              <a16:creationId xmlns:a16="http://schemas.microsoft.com/office/drawing/2014/main" id="{85325A94-7D99-2642-826C-0CE9DA5550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9"/>
  <sheetViews>
    <sheetView tabSelected="1" topLeftCell="A72" zoomScaleNormal="100" workbookViewId="0">
      <selection activeCell="H9" sqref="H9"/>
    </sheetView>
  </sheetViews>
  <sheetFormatPr baseColWidth="10" defaultColWidth="9.1640625" defaultRowHeight="13" x14ac:dyDescent="0.15"/>
  <cols>
    <col min="1" max="1" width="10.5" customWidth="1"/>
    <col min="2" max="2" width="2.6640625" customWidth="1"/>
    <col min="3" max="6" width="8" customWidth="1"/>
    <col min="7" max="7" width="2.6640625" customWidth="1"/>
    <col min="8" max="11" width="8" customWidth="1"/>
  </cols>
  <sheetData>
    <row r="1" spans="1:18" ht="16" x14ac:dyDescent="0.2">
      <c r="A1" s="16" t="s">
        <v>7</v>
      </c>
    </row>
    <row r="2" spans="1:18" x14ac:dyDescent="0.15">
      <c r="A2" s="2"/>
    </row>
    <row r="3" spans="1:18" ht="16" customHeight="1" x14ac:dyDescent="0.15">
      <c r="A3" s="14" t="s">
        <v>0</v>
      </c>
      <c r="B3" s="18">
        <v>0.05</v>
      </c>
      <c r="C3" s="18"/>
      <c r="E3" s="19" t="s">
        <v>8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</row>
    <row r="4" spans="1:18" x14ac:dyDescent="0.15">
      <c r="A4" s="14" t="s">
        <v>6</v>
      </c>
      <c r="B4" s="18">
        <v>1.96</v>
      </c>
      <c r="C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x14ac:dyDescent="0.15">
      <c r="A5" s="14" t="s">
        <v>11</v>
      </c>
      <c r="B5" s="15"/>
      <c r="C5" s="15">
        <v>5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</row>
    <row r="7" spans="1:18" x14ac:dyDescent="0.15">
      <c r="C7" s="4" t="s">
        <v>9</v>
      </c>
      <c r="D7" s="4"/>
      <c r="E7" s="4"/>
      <c r="F7" s="4"/>
      <c r="H7" s="8" t="s">
        <v>10</v>
      </c>
      <c r="I7" s="8"/>
      <c r="J7" s="8"/>
      <c r="K7" s="8"/>
    </row>
    <row r="8" spans="1:18" x14ac:dyDescent="0.15">
      <c r="A8" s="17" t="s">
        <v>3</v>
      </c>
      <c r="B8" s="2"/>
      <c r="C8" s="4">
        <v>200</v>
      </c>
      <c r="D8" s="4"/>
      <c r="E8" s="4"/>
      <c r="F8" s="4"/>
      <c r="H8" s="8">
        <v>300</v>
      </c>
      <c r="I8" s="8"/>
      <c r="J8" s="8"/>
      <c r="K8" s="8"/>
    </row>
    <row r="9" spans="1:18" x14ac:dyDescent="0.15">
      <c r="A9" s="17" t="s">
        <v>12</v>
      </c>
      <c r="B9" s="2"/>
      <c r="C9" s="5" t="s">
        <v>4</v>
      </c>
      <c r="D9" s="5" t="s">
        <v>1</v>
      </c>
      <c r="E9" s="5" t="s">
        <v>2</v>
      </c>
      <c r="F9" s="5" t="s">
        <v>5</v>
      </c>
      <c r="H9" s="9" t="s">
        <v>4</v>
      </c>
      <c r="I9" s="9" t="s">
        <v>1</v>
      </c>
      <c r="J9" s="9" t="s">
        <v>2</v>
      </c>
      <c r="K9" s="9" t="s">
        <v>5</v>
      </c>
    </row>
    <row r="10" spans="1:18" x14ac:dyDescent="0.15">
      <c r="A10" s="12">
        <v>0.01</v>
      </c>
      <c r="C10" s="6">
        <f t="shared" ref="C10:C41" si="0">($B$4*SQRT(A10*(1-A10)/$C$8))</f>
        <v>1.3789822333880883E-2</v>
      </c>
      <c r="D10" s="6">
        <f>$A10-$C10</f>
        <v>-3.789822333880883E-3</v>
      </c>
      <c r="E10" s="6">
        <f>$A10+$C10</f>
        <v>2.3789822333880883E-2</v>
      </c>
      <c r="F10" s="6">
        <f>MIN($C$8*D10,$C$8*(1-E10))</f>
        <v>-0.75796446677617657</v>
      </c>
      <c r="H10" s="10">
        <f t="shared" ref="H10:H41" si="1">($B$4*SQRT(A10*(1-A10)/$H$8))</f>
        <v>1.1259342787214537E-2</v>
      </c>
      <c r="I10" s="10">
        <f t="shared" ref="I10:I41" si="2">$A10-$H10</f>
        <v>-1.2593427872145367E-3</v>
      </c>
      <c r="J10" s="10">
        <f t="shared" ref="J10:J41" si="3">$A10+$H10</f>
        <v>2.1259342787214537E-2</v>
      </c>
      <c r="K10" s="10">
        <f>MIN($H$8*I10,$H$8*(1-J10))</f>
        <v>-0.377802836164361</v>
      </c>
    </row>
    <row r="11" spans="1:18" x14ac:dyDescent="0.15">
      <c r="A11" s="12">
        <v>0.02</v>
      </c>
      <c r="C11" s="6">
        <f t="shared" si="0"/>
        <v>1.9403010075758863E-2</v>
      </c>
      <c r="D11" s="6">
        <f t="shared" ref="D11:D74" si="4">$A11-$C11</f>
        <v>5.9698992424113764E-4</v>
      </c>
      <c r="E11" s="6">
        <f t="shared" ref="E11:E74" si="5">$A11+$C11</f>
        <v>3.940301007575886E-2</v>
      </c>
      <c r="F11" s="6">
        <f t="shared" ref="F11:F74" si="6">MIN($C$8*D11,$C$8*(1-E11))</f>
        <v>0.11939798484822753</v>
      </c>
      <c r="H11" s="10">
        <f t="shared" si="1"/>
        <v>1.584249138656333E-2</v>
      </c>
      <c r="I11" s="10">
        <f t="shared" si="2"/>
        <v>4.1575086134366702E-3</v>
      </c>
      <c r="J11" s="10">
        <f t="shared" si="3"/>
        <v>3.5842491386563327E-2</v>
      </c>
      <c r="K11" s="10">
        <f t="shared" ref="K11:K74" si="7">MIN($H$8*I11,$H$8*(1-J11))</f>
        <v>1.2472525840310011</v>
      </c>
    </row>
    <row r="12" spans="1:18" x14ac:dyDescent="0.15">
      <c r="A12" s="12">
        <v>0.03</v>
      </c>
      <c r="C12" s="6">
        <f t="shared" si="0"/>
        <v>2.3642182640357043E-2</v>
      </c>
      <c r="D12" s="6">
        <f t="shared" si="4"/>
        <v>6.357817359642956E-3</v>
      </c>
      <c r="E12" s="6">
        <f t="shared" si="5"/>
        <v>5.3642182640357042E-2</v>
      </c>
      <c r="F12" s="6">
        <f t="shared" si="6"/>
        <v>1.2715634719285913</v>
      </c>
      <c r="H12" s="10">
        <f t="shared" si="1"/>
        <v>1.9303761291520363E-2</v>
      </c>
      <c r="I12" s="10">
        <f t="shared" si="2"/>
        <v>1.0696238708479636E-2</v>
      </c>
      <c r="J12" s="10">
        <f t="shared" si="3"/>
        <v>4.9303761291520365E-2</v>
      </c>
      <c r="K12" s="10">
        <f t="shared" si="7"/>
        <v>3.208871612543891</v>
      </c>
    </row>
    <row r="13" spans="1:18" x14ac:dyDescent="0.15">
      <c r="A13" s="12">
        <v>0.04</v>
      </c>
      <c r="C13" s="6">
        <f t="shared" si="0"/>
        <v>2.7158556662679995E-2</v>
      </c>
      <c r="D13" s="6">
        <f t="shared" si="4"/>
        <v>1.2841443337320006E-2</v>
      </c>
      <c r="E13" s="6">
        <f t="shared" si="5"/>
        <v>6.7158556662680002E-2</v>
      </c>
      <c r="F13" s="6">
        <f t="shared" si="6"/>
        <v>2.5682886674640013</v>
      </c>
      <c r="H13" s="10">
        <f t="shared" si="1"/>
        <v>2.2174868658010129E-2</v>
      </c>
      <c r="I13" s="10">
        <f t="shared" si="2"/>
        <v>1.7825131341989871E-2</v>
      </c>
      <c r="J13" s="10">
        <f t="shared" si="3"/>
        <v>6.2174868658010127E-2</v>
      </c>
      <c r="K13" s="10">
        <f t="shared" si="7"/>
        <v>5.3475394025969614</v>
      </c>
    </row>
    <row r="14" spans="1:18" x14ac:dyDescent="0.15">
      <c r="A14" s="12">
        <v>0.05</v>
      </c>
      <c r="C14" s="6">
        <f t="shared" si="0"/>
        <v>3.0205628614547984E-2</v>
      </c>
      <c r="D14" s="6">
        <f t="shared" si="4"/>
        <v>1.9794371385452019E-2</v>
      </c>
      <c r="E14" s="6">
        <f t="shared" si="5"/>
        <v>8.0205628614547983E-2</v>
      </c>
      <c r="F14" s="6">
        <f t="shared" si="6"/>
        <v>3.9588742770904037</v>
      </c>
      <c r="H14" s="10">
        <f t="shared" si="1"/>
        <v>2.4662792488551116E-2</v>
      </c>
      <c r="I14" s="10">
        <f t="shared" si="2"/>
        <v>2.5337207511448887E-2</v>
      </c>
      <c r="J14" s="10">
        <f t="shared" si="3"/>
        <v>7.4662792488551122E-2</v>
      </c>
      <c r="K14" s="10">
        <f t="shared" si="7"/>
        <v>7.6011622534346666</v>
      </c>
    </row>
    <row r="15" spans="1:18" x14ac:dyDescent="0.15">
      <c r="A15" s="12">
        <v>0.06</v>
      </c>
      <c r="C15" s="6">
        <f t="shared" si="0"/>
        <v>3.2913997022543461E-2</v>
      </c>
      <c r="D15" s="6">
        <f t="shared" si="4"/>
        <v>2.7086002977456537E-2</v>
      </c>
      <c r="E15" s="6">
        <f t="shared" si="5"/>
        <v>9.2913997022543465E-2</v>
      </c>
      <c r="F15" s="6">
        <f t="shared" si="6"/>
        <v>5.4172005954913072</v>
      </c>
      <c r="H15" s="10">
        <f t="shared" si="1"/>
        <v>2.6874166033572087E-2</v>
      </c>
      <c r="I15" s="10">
        <f t="shared" si="2"/>
        <v>3.312583396642791E-2</v>
      </c>
      <c r="J15" s="10">
        <f t="shared" si="3"/>
        <v>8.6874166033572092E-2</v>
      </c>
      <c r="K15" s="10">
        <f t="shared" si="7"/>
        <v>9.9377501899283729</v>
      </c>
    </row>
    <row r="16" spans="1:18" x14ac:dyDescent="0.15">
      <c r="A16" s="12">
        <v>7.0000000000000007E-2</v>
      </c>
      <c r="C16" s="6">
        <f t="shared" si="0"/>
        <v>3.5361572363230689E-2</v>
      </c>
      <c r="D16" s="6">
        <f t="shared" si="4"/>
        <v>3.4638427636769317E-2</v>
      </c>
      <c r="E16" s="6">
        <f t="shared" si="5"/>
        <v>0.1053615723632307</v>
      </c>
      <c r="F16" s="6">
        <f t="shared" si="6"/>
        <v>6.9276855273538631</v>
      </c>
      <c r="H16" s="10">
        <f t="shared" si="1"/>
        <v>2.8872602930806224E-2</v>
      </c>
      <c r="I16" s="10">
        <f t="shared" si="2"/>
        <v>4.1127397069193786E-2</v>
      </c>
      <c r="J16" s="10">
        <f t="shared" si="3"/>
        <v>9.8872602930806228E-2</v>
      </c>
      <c r="K16" s="10">
        <f t="shared" si="7"/>
        <v>12.338219120758136</v>
      </c>
    </row>
    <row r="17" spans="1:11" x14ac:dyDescent="0.15">
      <c r="A17" s="12">
        <v>0.08</v>
      </c>
      <c r="C17" s="6">
        <f t="shared" si="0"/>
        <v>3.7599319142771724E-2</v>
      </c>
      <c r="D17" s="6">
        <f t="shared" si="4"/>
        <v>4.2400680857228278E-2</v>
      </c>
      <c r="E17" s="6">
        <f t="shared" si="5"/>
        <v>0.11759931914277172</v>
      </c>
      <c r="F17" s="6">
        <f t="shared" si="6"/>
        <v>8.4801361714456558</v>
      </c>
      <c r="H17" s="10">
        <f t="shared" si="1"/>
        <v>3.0699715525283507E-2</v>
      </c>
      <c r="I17" s="10">
        <f t="shared" si="2"/>
        <v>4.9300284474716495E-2</v>
      </c>
      <c r="J17" s="10">
        <f t="shared" si="3"/>
        <v>0.11069971552528352</v>
      </c>
      <c r="K17" s="10">
        <f t="shared" si="7"/>
        <v>14.790085342414949</v>
      </c>
    </row>
    <row r="18" spans="1:11" x14ac:dyDescent="0.15">
      <c r="A18" s="12">
        <v>0.09</v>
      </c>
      <c r="C18" s="6">
        <f t="shared" si="0"/>
        <v>3.9662768435902197E-2</v>
      </c>
      <c r="D18" s="6">
        <f t="shared" si="4"/>
        <v>5.0337231564097799E-2</v>
      </c>
      <c r="E18" s="6">
        <f t="shared" si="5"/>
        <v>0.12966276843590219</v>
      </c>
      <c r="F18" s="6">
        <f t="shared" si="6"/>
        <v>10.067446312819559</v>
      </c>
      <c r="H18" s="10">
        <f t="shared" si="1"/>
        <v>3.2384514818042276E-2</v>
      </c>
      <c r="I18" s="10">
        <f t="shared" si="2"/>
        <v>5.7615485181957721E-2</v>
      </c>
      <c r="J18" s="10">
        <f t="shared" si="3"/>
        <v>0.12238451481804227</v>
      </c>
      <c r="K18" s="10">
        <f t="shared" si="7"/>
        <v>17.284645554587318</v>
      </c>
    </row>
    <row r="19" spans="1:11" x14ac:dyDescent="0.15">
      <c r="A19" s="12">
        <v>0.1</v>
      </c>
      <c r="C19" s="6">
        <f t="shared" si="0"/>
        <v>4.1577878733768996E-2</v>
      </c>
      <c r="D19" s="6">
        <f t="shared" si="4"/>
        <v>5.842212126623101E-2</v>
      </c>
      <c r="E19" s="6">
        <f t="shared" si="5"/>
        <v>0.14157787873376901</v>
      </c>
      <c r="F19" s="6">
        <f t="shared" si="6"/>
        <v>11.684424253246203</v>
      </c>
      <c r="H19" s="10">
        <f t="shared" si="1"/>
        <v>3.3948195828349993E-2</v>
      </c>
      <c r="I19" s="10">
        <f t="shared" si="2"/>
        <v>6.6051804171650019E-2</v>
      </c>
      <c r="J19" s="10">
        <f t="shared" si="3"/>
        <v>0.13394819582834999</v>
      </c>
      <c r="K19" s="10">
        <f t="shared" si="7"/>
        <v>19.815541251495006</v>
      </c>
    </row>
    <row r="20" spans="1:11" x14ac:dyDescent="0.15">
      <c r="A20" s="12">
        <v>0.11</v>
      </c>
      <c r="C20" s="6">
        <f t="shared" si="0"/>
        <v>4.3364307904081668E-2</v>
      </c>
      <c r="D20" s="6">
        <f t="shared" si="4"/>
        <v>6.6635692095918325E-2</v>
      </c>
      <c r="E20" s="6">
        <f t="shared" si="5"/>
        <v>0.15336430790408168</v>
      </c>
      <c r="F20" s="6">
        <f t="shared" si="6"/>
        <v>13.327138419183665</v>
      </c>
      <c r="H20" s="10">
        <f t="shared" si="1"/>
        <v>3.5406809137979847E-2</v>
      </c>
      <c r="I20" s="10">
        <f t="shared" si="2"/>
        <v>7.4593190862020153E-2</v>
      </c>
      <c r="J20" s="10">
        <f t="shared" si="3"/>
        <v>0.14540680913797985</v>
      </c>
      <c r="K20" s="10">
        <f t="shared" si="7"/>
        <v>22.377957258606045</v>
      </c>
    </row>
    <row r="21" spans="1:11" x14ac:dyDescent="0.15">
      <c r="A21" s="12">
        <v>0.12</v>
      </c>
      <c r="C21" s="6">
        <f t="shared" si="0"/>
        <v>4.5037371148858148E-2</v>
      </c>
      <c r="D21" s="6">
        <f t="shared" si="4"/>
        <v>7.4962628851141855E-2</v>
      </c>
      <c r="E21" s="6">
        <f t="shared" si="5"/>
        <v>0.16503737114885814</v>
      </c>
      <c r="F21" s="6">
        <f t="shared" si="6"/>
        <v>14.992525770228371</v>
      </c>
      <c r="H21" s="10">
        <f t="shared" si="1"/>
        <v>3.6772859557015689E-2</v>
      </c>
      <c r="I21" s="10">
        <f t="shared" si="2"/>
        <v>8.3227140442984307E-2</v>
      </c>
      <c r="J21" s="10">
        <f t="shared" si="3"/>
        <v>0.1567728595570157</v>
      </c>
      <c r="K21" s="10">
        <f t="shared" si="7"/>
        <v>24.968142132895291</v>
      </c>
    </row>
    <row r="22" spans="1:11" x14ac:dyDescent="0.15">
      <c r="A22" s="12">
        <v>0.13</v>
      </c>
      <c r="C22" s="6">
        <f t="shared" si="0"/>
        <v>4.6609278046328931E-2</v>
      </c>
      <c r="D22" s="6">
        <f t="shared" si="4"/>
        <v>8.3390721953671074E-2</v>
      </c>
      <c r="E22" s="6">
        <f t="shared" si="5"/>
        <v>0.17660927804632892</v>
      </c>
      <c r="F22" s="6">
        <f t="shared" si="6"/>
        <v>16.678144390734214</v>
      </c>
      <c r="H22" s="10">
        <f t="shared" si="1"/>
        <v>3.8056316164337294E-2</v>
      </c>
      <c r="I22" s="10">
        <f t="shared" si="2"/>
        <v>9.1943683835662704E-2</v>
      </c>
      <c r="J22" s="10">
        <f t="shared" si="3"/>
        <v>0.1680563161643373</v>
      </c>
      <c r="K22" s="10">
        <f t="shared" si="7"/>
        <v>27.58310515069881</v>
      </c>
    </row>
    <row r="23" spans="1:11" x14ac:dyDescent="0.15">
      <c r="A23" s="12">
        <v>0.14000000000000001</v>
      </c>
      <c r="C23" s="6">
        <f t="shared" si="0"/>
        <v>4.8089949053830364E-2</v>
      </c>
      <c r="D23" s="6">
        <f t="shared" si="4"/>
        <v>9.191005094616965E-2</v>
      </c>
      <c r="E23" s="6">
        <f t="shared" si="5"/>
        <v>0.18808994905383036</v>
      </c>
      <c r="F23" s="6">
        <f t="shared" si="6"/>
        <v>18.382010189233931</v>
      </c>
      <c r="H23" s="10">
        <f t="shared" si="1"/>
        <v>3.9265278979441029E-2</v>
      </c>
      <c r="I23" s="10">
        <f t="shared" si="2"/>
        <v>0.10073472102055898</v>
      </c>
      <c r="J23" s="10">
        <f t="shared" si="3"/>
        <v>0.17926527897944106</v>
      </c>
      <c r="K23" s="10">
        <f t="shared" si="7"/>
        <v>30.220416306167696</v>
      </c>
    </row>
    <row r="24" spans="1:11" x14ac:dyDescent="0.15">
      <c r="A24" s="12">
        <v>0.15</v>
      </c>
      <c r="C24" s="6">
        <f t="shared" si="0"/>
        <v>4.9487574197974178E-2</v>
      </c>
      <c r="D24" s="6">
        <f t="shared" si="4"/>
        <v>0.10051242580202582</v>
      </c>
      <c r="E24" s="6">
        <f t="shared" si="5"/>
        <v>0.19948757419797417</v>
      </c>
      <c r="F24" s="6">
        <f t="shared" si="6"/>
        <v>20.102485160405166</v>
      </c>
      <c r="H24" s="10">
        <f t="shared" si="1"/>
        <v>4.0406435131053076E-2</v>
      </c>
      <c r="I24" s="10">
        <f t="shared" si="2"/>
        <v>0.10959356486894692</v>
      </c>
      <c r="J24" s="10">
        <f t="shared" si="3"/>
        <v>0.19040643513105307</v>
      </c>
      <c r="K24" s="10">
        <f t="shared" si="7"/>
        <v>32.878069460684074</v>
      </c>
    </row>
    <row r="25" spans="1:11" x14ac:dyDescent="0.15">
      <c r="A25" s="12">
        <v>0.16</v>
      </c>
      <c r="C25" s="6">
        <f t="shared" si="0"/>
        <v>5.0809007075517623E-2</v>
      </c>
      <c r="D25" s="6">
        <f t="shared" si="4"/>
        <v>0.10919099292448238</v>
      </c>
      <c r="E25" s="6">
        <f t="shared" si="5"/>
        <v>0.21080900707551764</v>
      </c>
      <c r="F25" s="6">
        <f t="shared" si="6"/>
        <v>21.838198584896475</v>
      </c>
      <c r="H25" s="10">
        <f t="shared" si="1"/>
        <v>4.1485380557492783E-2</v>
      </c>
      <c r="I25" s="10">
        <f t="shared" si="2"/>
        <v>0.11851461944250721</v>
      </c>
      <c r="J25" s="10">
        <f t="shared" si="3"/>
        <v>0.20148538055749279</v>
      </c>
      <c r="K25" s="10">
        <f t="shared" si="7"/>
        <v>35.55438583275216</v>
      </c>
    </row>
    <row r="26" spans="1:11" x14ac:dyDescent="0.15">
      <c r="A26" s="12">
        <v>0.17</v>
      </c>
      <c r="C26" s="6">
        <f t="shared" si="0"/>
        <v>5.2060049942350223E-2</v>
      </c>
      <c r="D26" s="6">
        <f t="shared" si="4"/>
        <v>0.11793995005764979</v>
      </c>
      <c r="E26" s="6">
        <f t="shared" si="5"/>
        <v>0.22206004994235023</v>
      </c>
      <c r="F26" s="6">
        <f t="shared" si="6"/>
        <v>23.587990011529957</v>
      </c>
      <c r="H26" s="10">
        <f t="shared" si="1"/>
        <v>4.2506852780855621E-2</v>
      </c>
      <c r="I26" s="10">
        <f t="shared" si="2"/>
        <v>0.1274931472191444</v>
      </c>
      <c r="J26" s="10">
        <f t="shared" si="3"/>
        <v>0.21250685278085563</v>
      </c>
      <c r="K26" s="10">
        <f t="shared" si="7"/>
        <v>38.24794416574332</v>
      </c>
    </row>
    <row r="27" spans="1:11" x14ac:dyDescent="0.15">
      <c r="A27" s="12">
        <v>0.18</v>
      </c>
      <c r="C27" s="6">
        <f t="shared" si="0"/>
        <v>5.3245664612248014E-2</v>
      </c>
      <c r="D27" s="6">
        <f t="shared" si="4"/>
        <v>0.12675433538775199</v>
      </c>
      <c r="E27" s="6">
        <f t="shared" si="5"/>
        <v>0.23324566461224799</v>
      </c>
      <c r="F27" s="6">
        <f t="shared" si="6"/>
        <v>25.350867077550397</v>
      </c>
      <c r="H27" s="10">
        <f t="shared" si="1"/>
        <v>4.3474903105124918E-2</v>
      </c>
      <c r="I27" s="10">
        <f t="shared" si="2"/>
        <v>0.13652509689487508</v>
      </c>
      <c r="J27" s="10">
        <f t="shared" si="3"/>
        <v>0.22347490310512491</v>
      </c>
      <c r="K27" s="10">
        <f t="shared" si="7"/>
        <v>40.95752906846252</v>
      </c>
    </row>
    <row r="28" spans="1:11" x14ac:dyDescent="0.15">
      <c r="A28" s="12">
        <v>0.19</v>
      </c>
      <c r="C28" s="6">
        <f t="shared" si="0"/>
        <v>5.4370131506186366E-2</v>
      </c>
      <c r="D28" s="6">
        <f t="shared" si="4"/>
        <v>0.13562986849381364</v>
      </c>
      <c r="E28" s="6">
        <f t="shared" si="5"/>
        <v>0.24437013150618636</v>
      </c>
      <c r="F28" s="6">
        <f t="shared" si="6"/>
        <v>27.125973698762728</v>
      </c>
      <c r="H28" s="10">
        <f t="shared" si="1"/>
        <v>4.4393026479392007E-2</v>
      </c>
      <c r="I28" s="10">
        <f t="shared" si="2"/>
        <v>0.145606973520608</v>
      </c>
      <c r="J28" s="10">
        <f t="shared" si="3"/>
        <v>0.234393026479392</v>
      </c>
      <c r="K28" s="10">
        <f t="shared" si="7"/>
        <v>43.682092056182398</v>
      </c>
    </row>
    <row r="29" spans="1:11" x14ac:dyDescent="0.15">
      <c r="A29" s="12">
        <v>0.2</v>
      </c>
      <c r="C29" s="6">
        <f t="shared" si="0"/>
        <v>5.5437171645025332E-2</v>
      </c>
      <c r="D29" s="6">
        <f t="shared" si="4"/>
        <v>0.14456282835497469</v>
      </c>
      <c r="E29" s="6">
        <f t="shared" si="5"/>
        <v>0.25543717164502533</v>
      </c>
      <c r="F29" s="6">
        <f t="shared" si="6"/>
        <v>28.912565670994937</v>
      </c>
      <c r="H29" s="10">
        <f t="shared" si="1"/>
        <v>4.5264261104466665E-2</v>
      </c>
      <c r="I29" s="10">
        <f t="shared" si="2"/>
        <v>0.15473573889553335</v>
      </c>
      <c r="J29" s="10">
        <f t="shared" si="3"/>
        <v>0.24526426110446667</v>
      </c>
      <c r="K29" s="10">
        <f t="shared" si="7"/>
        <v>46.420721668660008</v>
      </c>
    </row>
    <row r="30" spans="1:11" x14ac:dyDescent="0.15">
      <c r="A30" s="12">
        <v>0.21</v>
      </c>
      <c r="C30" s="6">
        <f t="shared" si="0"/>
        <v>5.6450041629745498E-2</v>
      </c>
      <c r="D30" s="6">
        <f t="shared" si="4"/>
        <v>0.15354995837025448</v>
      </c>
      <c r="E30" s="6">
        <f t="shared" si="5"/>
        <v>0.2664500416297455</v>
      </c>
      <c r="F30" s="6">
        <f t="shared" si="6"/>
        <v>30.709991674050897</v>
      </c>
      <c r="H30" s="10">
        <f t="shared" si="1"/>
        <v>4.6091265983914997E-2</v>
      </c>
      <c r="I30" s="10">
        <f t="shared" si="2"/>
        <v>0.16390873401608499</v>
      </c>
      <c r="J30" s="10">
        <f t="shared" si="3"/>
        <v>0.25609126598391496</v>
      </c>
      <c r="K30" s="10">
        <f t="shared" si="7"/>
        <v>49.172620204825499</v>
      </c>
    </row>
    <row r="31" spans="1:11" x14ac:dyDescent="0.15">
      <c r="A31" s="12">
        <v>0.22</v>
      </c>
      <c r="C31" s="6">
        <f t="shared" si="0"/>
        <v>5.7411608582237095E-2</v>
      </c>
      <c r="D31" s="6">
        <f t="shared" si="4"/>
        <v>0.16258839141776291</v>
      </c>
      <c r="E31" s="6">
        <f t="shared" si="5"/>
        <v>0.27741160858223712</v>
      </c>
      <c r="F31" s="6">
        <f t="shared" si="6"/>
        <v>32.517678283552584</v>
      </c>
      <c r="H31" s="10">
        <f t="shared" si="1"/>
        <v>4.6876382112957478E-2</v>
      </c>
      <c r="I31" s="10">
        <f t="shared" si="2"/>
        <v>0.17312361788704253</v>
      </c>
      <c r="J31" s="10">
        <f t="shared" si="3"/>
        <v>0.2668763821129575</v>
      </c>
      <c r="K31" s="10">
        <f t="shared" si="7"/>
        <v>51.937085366112761</v>
      </c>
    </row>
    <row r="32" spans="1:11" x14ac:dyDescent="0.15">
      <c r="A32" s="12">
        <v>0.23</v>
      </c>
      <c r="C32" s="6">
        <f t="shared" si="0"/>
        <v>5.8324409984156715E-2</v>
      </c>
      <c r="D32" s="6">
        <f t="shared" si="4"/>
        <v>0.17167559001584329</v>
      </c>
      <c r="E32" s="6">
        <f t="shared" si="5"/>
        <v>0.2883244099841567</v>
      </c>
      <c r="F32" s="6">
        <f t="shared" si="6"/>
        <v>34.33511800316866</v>
      </c>
      <c r="H32" s="10">
        <f t="shared" si="1"/>
        <v>4.7621681336690889E-2</v>
      </c>
      <c r="I32" s="10">
        <f t="shared" si="2"/>
        <v>0.18237831866330911</v>
      </c>
      <c r="J32" s="10">
        <f t="shared" si="3"/>
        <v>0.27762168133669091</v>
      </c>
      <c r="K32" s="10">
        <f t="shared" si="7"/>
        <v>54.713495598992736</v>
      </c>
    </row>
    <row r="33" spans="1:11" x14ac:dyDescent="0.15">
      <c r="A33" s="12">
        <v>0.24</v>
      </c>
      <c r="C33" s="6">
        <f t="shared" si="0"/>
        <v>5.9190701972522679E-2</v>
      </c>
      <c r="D33" s="6">
        <f t="shared" si="4"/>
        <v>0.18080929802747731</v>
      </c>
      <c r="E33" s="6">
        <f t="shared" si="5"/>
        <v>0.29919070197252268</v>
      </c>
      <c r="F33" s="6">
        <f t="shared" si="6"/>
        <v>36.161859605495458</v>
      </c>
      <c r="H33" s="10">
        <f t="shared" si="1"/>
        <v>4.8329005783276778E-2</v>
      </c>
      <c r="I33" s="10">
        <f t="shared" si="2"/>
        <v>0.19167099421672321</v>
      </c>
      <c r="J33" s="10">
        <f t="shared" si="3"/>
        <v>0.28832900578327675</v>
      </c>
      <c r="K33" s="10">
        <f t="shared" si="7"/>
        <v>57.501298265016963</v>
      </c>
    </row>
    <row r="34" spans="1:11" x14ac:dyDescent="0.15">
      <c r="A34" s="12">
        <v>0.25</v>
      </c>
      <c r="C34" s="6">
        <f t="shared" si="0"/>
        <v>6.0012498698187859E-2</v>
      </c>
      <c r="D34" s="6">
        <f t="shared" si="4"/>
        <v>0.18998750130181213</v>
      </c>
      <c r="E34" s="6">
        <f t="shared" si="5"/>
        <v>0.31001249869818787</v>
      </c>
      <c r="F34" s="6">
        <f t="shared" si="6"/>
        <v>37.997500260362429</v>
      </c>
      <c r="H34" s="10">
        <f t="shared" si="1"/>
        <v>4.9000000000000002E-2</v>
      </c>
      <c r="I34" s="10">
        <f t="shared" si="2"/>
        <v>0.20100000000000001</v>
      </c>
      <c r="J34" s="10">
        <f t="shared" si="3"/>
        <v>0.29899999999999999</v>
      </c>
      <c r="K34" s="10">
        <f t="shared" si="7"/>
        <v>60.300000000000004</v>
      </c>
    </row>
    <row r="35" spans="1:11" x14ac:dyDescent="0.15">
      <c r="A35" s="12">
        <v>0.26</v>
      </c>
      <c r="C35" s="6">
        <f t="shared" si="0"/>
        <v>6.0791604683541625E-2</v>
      </c>
      <c r="D35" s="6">
        <f t="shared" si="4"/>
        <v>0.1992083953164584</v>
      </c>
      <c r="E35" s="6">
        <f t="shared" si="5"/>
        <v>0.32079160468354162</v>
      </c>
      <c r="F35" s="6">
        <f t="shared" si="6"/>
        <v>39.841679063291679</v>
      </c>
      <c r="H35" s="10">
        <f t="shared" si="1"/>
        <v>4.963613737322168E-2</v>
      </c>
      <c r="I35" s="10">
        <f t="shared" si="2"/>
        <v>0.21036386262677834</v>
      </c>
      <c r="J35" s="10">
        <f t="shared" si="3"/>
        <v>0.30963613737322171</v>
      </c>
      <c r="K35" s="10">
        <f t="shared" si="7"/>
        <v>63.109158788033504</v>
      </c>
    </row>
    <row r="36" spans="1:11" x14ac:dyDescent="0.15">
      <c r="A36" s="12">
        <v>0.27</v>
      </c>
      <c r="C36" s="6">
        <f t="shared" si="0"/>
        <v>6.1529641637181665E-2</v>
      </c>
      <c r="D36" s="6">
        <f t="shared" si="4"/>
        <v>0.20847035836281835</v>
      </c>
      <c r="E36" s="6">
        <f t="shared" si="5"/>
        <v>0.33152964163718168</v>
      </c>
      <c r="F36" s="6">
        <f t="shared" si="6"/>
        <v>41.694071672563673</v>
      </c>
      <c r="H36" s="10">
        <f t="shared" si="1"/>
        <v>5.0238742022467087E-2</v>
      </c>
      <c r="I36" s="10">
        <f t="shared" si="2"/>
        <v>0.21976125797753293</v>
      </c>
      <c r="J36" s="10">
        <f t="shared" si="3"/>
        <v>0.3202387420224671</v>
      </c>
      <c r="K36" s="10">
        <f t="shared" si="7"/>
        <v>65.928377393259879</v>
      </c>
    </row>
    <row r="37" spans="1:11" x14ac:dyDescent="0.15">
      <c r="A37" s="12">
        <v>0.28000000000000003</v>
      </c>
      <c r="C37" s="6">
        <f t="shared" si="0"/>
        <v>6.2228070836239172E-2</v>
      </c>
      <c r="D37" s="6">
        <f t="shared" si="4"/>
        <v>0.21777192916376087</v>
      </c>
      <c r="E37" s="6">
        <f t="shared" si="5"/>
        <v>0.34222807083623918</v>
      </c>
      <c r="F37" s="6">
        <f t="shared" si="6"/>
        <v>43.554385832752175</v>
      </c>
      <c r="H37" s="10">
        <f t="shared" si="1"/>
        <v>5.0809007075517623E-2</v>
      </c>
      <c r="I37" s="10">
        <f t="shared" si="2"/>
        <v>0.22919099292448242</v>
      </c>
      <c r="J37" s="10">
        <f t="shared" si="3"/>
        <v>0.33080900707551764</v>
      </c>
      <c r="K37" s="10">
        <f t="shared" si="7"/>
        <v>68.757297877344726</v>
      </c>
    </row>
    <row r="38" spans="1:11" x14ac:dyDescent="0.15">
      <c r="A38" s="12">
        <v>0.28999999999999998</v>
      </c>
      <c r="C38" s="6">
        <f t="shared" si="0"/>
        <v>6.2888211931967017E-2</v>
      </c>
      <c r="D38" s="6">
        <f t="shared" si="4"/>
        <v>0.22711178806803295</v>
      </c>
      <c r="E38" s="6">
        <f t="shared" si="5"/>
        <v>0.35288821193196701</v>
      </c>
      <c r="F38" s="6">
        <f t="shared" si="6"/>
        <v>45.422357613606593</v>
      </c>
      <c r="H38" s="10">
        <f t="shared" si="1"/>
        <v>5.1348010023109299E-2</v>
      </c>
      <c r="I38" s="10">
        <f t="shared" si="2"/>
        <v>0.23865198997689069</v>
      </c>
      <c r="J38" s="10">
        <f t="shared" si="3"/>
        <v>0.34134801002310927</v>
      </c>
      <c r="K38" s="10">
        <f t="shared" si="7"/>
        <v>71.595596993067204</v>
      </c>
    </row>
    <row r="39" spans="1:11" x14ac:dyDescent="0.15">
      <c r="A39" s="12">
        <v>0.3</v>
      </c>
      <c r="C39" s="6">
        <f t="shared" si="0"/>
        <v>6.3511258844397026E-2</v>
      </c>
      <c r="D39" s="6">
        <f t="shared" si="4"/>
        <v>0.23648874115560298</v>
      </c>
      <c r="E39" s="6">
        <f t="shared" si="5"/>
        <v>0.363511258844397</v>
      </c>
      <c r="F39" s="6">
        <f t="shared" si="6"/>
        <v>47.297748231120593</v>
      </c>
      <c r="H39" s="10">
        <f t="shared" si="1"/>
        <v>5.1856725696865974E-2</v>
      </c>
      <c r="I39" s="10">
        <f t="shared" si="2"/>
        <v>0.24814327430313401</v>
      </c>
      <c r="J39" s="10">
        <f t="shared" si="3"/>
        <v>0.35185672569686599</v>
      </c>
      <c r="K39" s="10">
        <f t="shared" si="7"/>
        <v>74.442982290940208</v>
      </c>
    </row>
    <row r="40" spans="1:11" x14ac:dyDescent="0.15">
      <c r="A40" s="12">
        <v>0.31</v>
      </c>
      <c r="C40" s="6">
        <f t="shared" si="0"/>
        <v>6.4098293269009898E-2</v>
      </c>
      <c r="D40" s="6">
        <f t="shared" si="4"/>
        <v>0.2459017067309901</v>
      </c>
      <c r="E40" s="6">
        <f t="shared" si="5"/>
        <v>0.3740982932690099</v>
      </c>
      <c r="F40" s="6">
        <f t="shared" si="6"/>
        <v>49.18034134619802</v>
      </c>
      <c r="H40" s="10">
        <f t="shared" si="1"/>
        <v>5.2336037297449255E-2</v>
      </c>
      <c r="I40" s="10">
        <f t="shared" si="2"/>
        <v>0.25766396270255076</v>
      </c>
      <c r="J40" s="10">
        <f t="shared" si="3"/>
        <v>0.36233603729744923</v>
      </c>
      <c r="K40" s="10">
        <f t="shared" si="7"/>
        <v>77.29918881076523</v>
      </c>
    </row>
    <row r="41" spans="1:11" x14ac:dyDescent="0.15">
      <c r="A41" s="12">
        <v>0.32</v>
      </c>
      <c r="C41" s="6">
        <f t="shared" si="0"/>
        <v>6.4650296209684918E-2</v>
      </c>
      <c r="D41" s="6">
        <f t="shared" si="4"/>
        <v>0.25534970379031507</v>
      </c>
      <c r="E41" s="6">
        <f t="shared" si="5"/>
        <v>0.38465029620968494</v>
      </c>
      <c r="F41" s="6">
        <f t="shared" si="6"/>
        <v>51.069940758063012</v>
      </c>
      <c r="H41" s="10">
        <f t="shared" si="1"/>
        <v>5.2786745811172459E-2</v>
      </c>
      <c r="I41" s="10">
        <f t="shared" si="2"/>
        <v>0.26721325418882758</v>
      </c>
      <c r="J41" s="10">
        <f t="shared" si="3"/>
        <v>0.37278674581117244</v>
      </c>
      <c r="K41" s="10">
        <f t="shared" si="7"/>
        <v>80.163976256648269</v>
      </c>
    </row>
    <row r="42" spans="1:11" x14ac:dyDescent="0.15">
      <c r="A42" s="12">
        <v>0.33</v>
      </c>
      <c r="C42" s="6">
        <f t="shared" ref="C42:C73" si="8">($B$4*SQRT(A42*(1-A42)/$C$8))</f>
        <v>6.516815786870149E-2</v>
      </c>
      <c r="D42" s="6">
        <f t="shared" si="4"/>
        <v>0.26483184213129851</v>
      </c>
      <c r="E42" s="6">
        <f t="shared" si="5"/>
        <v>0.39516815786870152</v>
      </c>
      <c r="F42" s="6">
        <f t="shared" si="6"/>
        <v>52.966368426259706</v>
      </c>
      <c r="H42" s="10">
        <f t="shared" ref="H42:H73" si="9">($B$4*SQRT(A42*(1-A42)/$H$8))</f>
        <v>5.3209578085153052E-2</v>
      </c>
      <c r="I42" s="10">
        <f t="shared" ref="I42:I73" si="10">$A42-$H42</f>
        <v>0.27679042191484698</v>
      </c>
      <c r="J42" s="10">
        <f t="shared" ref="J42:J73" si="11">$A42+$H42</f>
        <v>0.38320957808515305</v>
      </c>
      <c r="K42" s="10">
        <f t="shared" si="7"/>
        <v>83.037126574454092</v>
      </c>
    </row>
    <row r="43" spans="1:11" x14ac:dyDescent="0.15">
      <c r="A43" s="12">
        <v>0.34</v>
      </c>
      <c r="C43" s="6">
        <f t="shared" si="8"/>
        <v>6.5652686159821366E-2</v>
      </c>
      <c r="D43" s="6">
        <f t="shared" si="4"/>
        <v>0.27434731384017863</v>
      </c>
      <c r="E43" s="6">
        <f t="shared" si="5"/>
        <v>0.40565268615982142</v>
      </c>
      <c r="F43" s="6">
        <f t="shared" si="6"/>
        <v>54.869462768035724</v>
      </c>
      <c r="H43" s="10">
        <f t="shared" si="9"/>
        <v>5.3605193778215182E-2</v>
      </c>
      <c r="I43" s="10">
        <f t="shared" si="10"/>
        <v>0.28639480622178481</v>
      </c>
      <c r="J43" s="10">
        <f t="shared" si="11"/>
        <v>0.39360519377821523</v>
      </c>
      <c r="K43" s="10">
        <f t="shared" si="7"/>
        <v>85.918441866535446</v>
      </c>
    </row>
    <row r="44" spans="1:11" x14ac:dyDescent="0.15">
      <c r="A44" s="12">
        <v>0.35</v>
      </c>
      <c r="C44" s="6">
        <f t="shared" si="8"/>
        <v>6.6104614059837002E-2</v>
      </c>
      <c r="D44" s="6">
        <f t="shared" si="4"/>
        <v>0.28389538594016295</v>
      </c>
      <c r="E44" s="6">
        <f t="shared" si="5"/>
        <v>0.41610461405983701</v>
      </c>
      <c r="F44" s="6">
        <f t="shared" si="6"/>
        <v>56.779077188032588</v>
      </c>
      <c r="H44" s="10">
        <f t="shared" si="9"/>
        <v>5.3974191363403798E-2</v>
      </c>
      <c r="I44" s="10">
        <f t="shared" si="10"/>
        <v>0.29602580863659617</v>
      </c>
      <c r="J44" s="10">
        <f t="shared" si="11"/>
        <v>0.40397419136340379</v>
      </c>
      <c r="K44" s="10">
        <f t="shared" si="7"/>
        <v>88.807742590978847</v>
      </c>
    </row>
    <row r="45" spans="1:11" x14ac:dyDescent="0.15">
      <c r="A45" s="12">
        <v>0.36</v>
      </c>
      <c r="C45" s="6">
        <f t="shared" si="8"/>
        <v>6.6524605974030385E-2</v>
      </c>
      <c r="D45" s="6">
        <f t="shared" si="4"/>
        <v>0.29347539402596962</v>
      </c>
      <c r="E45" s="6">
        <f t="shared" si="5"/>
        <v>0.42652460597403036</v>
      </c>
      <c r="F45" s="6">
        <f t="shared" si="6"/>
        <v>58.695078805193923</v>
      </c>
      <c r="H45" s="10">
        <f t="shared" si="9"/>
        <v>5.4317113325359996E-2</v>
      </c>
      <c r="I45" s="10">
        <f t="shared" si="10"/>
        <v>0.30568288667464</v>
      </c>
      <c r="J45" s="10">
        <f t="shared" si="11"/>
        <v>0.41431711332535998</v>
      </c>
      <c r="K45" s="10">
        <f t="shared" si="7"/>
        <v>91.704866002391995</v>
      </c>
    </row>
    <row r="46" spans="1:11" x14ac:dyDescent="0.15">
      <c r="A46" s="12">
        <v>0.37</v>
      </c>
      <c r="C46" s="6">
        <f t="shared" si="8"/>
        <v>6.6913263259237327E-2</v>
      </c>
      <c r="D46" s="6">
        <f t="shared" si="4"/>
        <v>0.3030867367407627</v>
      </c>
      <c r="E46" s="6">
        <f t="shared" si="5"/>
        <v>0.43691326325923729</v>
      </c>
      <c r="F46" s="6">
        <f t="shared" si="6"/>
        <v>60.617347348152542</v>
      </c>
      <c r="H46" s="10">
        <f t="shared" si="9"/>
        <v>5.4634450669884108E-2</v>
      </c>
      <c r="I46" s="10">
        <f t="shared" si="10"/>
        <v>0.3153655493301159</v>
      </c>
      <c r="J46" s="10">
        <f t="shared" si="11"/>
        <v>0.42463445066988409</v>
      </c>
      <c r="K46" s="10">
        <f t="shared" si="7"/>
        <v>94.609664799034775</v>
      </c>
    </row>
    <row r="47" spans="1:11" x14ac:dyDescent="0.15">
      <c r="A47" s="12">
        <v>0.38</v>
      </c>
      <c r="C47" s="6">
        <f t="shared" si="8"/>
        <v>6.7271129022783607E-2</v>
      </c>
      <c r="D47" s="6">
        <f t="shared" si="4"/>
        <v>0.31272887097721641</v>
      </c>
      <c r="E47" s="6">
        <f t="shared" si="5"/>
        <v>0.4472711290227836</v>
      </c>
      <c r="F47" s="6">
        <f t="shared" si="6"/>
        <v>62.545774195443279</v>
      </c>
      <c r="H47" s="10">
        <f t="shared" si="9"/>
        <v>5.4926646842250737E-2</v>
      </c>
      <c r="I47" s="10">
        <f t="shared" si="10"/>
        <v>0.32507335315774927</v>
      </c>
      <c r="J47" s="10">
        <f t="shared" si="11"/>
        <v>0.43492664684225074</v>
      </c>
      <c r="K47" s="10">
        <f t="shared" si="7"/>
        <v>97.522005947324786</v>
      </c>
    </row>
    <row r="48" spans="1:11" x14ac:dyDescent="0.15">
      <c r="A48" s="12">
        <v>0.39</v>
      </c>
      <c r="C48" s="6">
        <f t="shared" si="8"/>
        <v>6.7598692295043686E-2</v>
      </c>
      <c r="D48" s="6">
        <f t="shared" si="4"/>
        <v>0.32240130770495634</v>
      </c>
      <c r="E48" s="6">
        <f t="shared" si="5"/>
        <v>0.45759869229504369</v>
      </c>
      <c r="F48" s="6">
        <f t="shared" si="6"/>
        <v>64.480261540991265</v>
      </c>
      <c r="H48" s="10">
        <f t="shared" si="9"/>
        <v>5.519410113408859E-2</v>
      </c>
      <c r="I48" s="10">
        <f t="shared" si="10"/>
        <v>0.33480589886591144</v>
      </c>
      <c r="J48" s="10">
        <f t="shared" si="11"/>
        <v>0.44519410113408858</v>
      </c>
      <c r="K48" s="10">
        <f t="shared" si="7"/>
        <v>100.44176965977343</v>
      </c>
    </row>
    <row r="49" spans="1:11" x14ac:dyDescent="0.15">
      <c r="A49" s="12">
        <v>0.4</v>
      </c>
      <c r="C49" s="6">
        <f t="shared" si="8"/>
        <v>6.7896391656699986E-2</v>
      </c>
      <c r="D49" s="6">
        <f t="shared" si="4"/>
        <v>0.33210360834330005</v>
      </c>
      <c r="E49" s="6">
        <f t="shared" si="5"/>
        <v>0.46789639165669999</v>
      </c>
      <c r="F49" s="6">
        <f t="shared" si="6"/>
        <v>66.420721668660008</v>
      </c>
      <c r="H49" s="10">
        <f t="shared" si="9"/>
        <v>5.5437171645025325E-2</v>
      </c>
      <c r="I49" s="10">
        <f t="shared" si="10"/>
        <v>0.3445628283549747</v>
      </c>
      <c r="J49" s="10">
        <f t="shared" si="11"/>
        <v>0.45543717164502534</v>
      </c>
      <c r="K49" s="10">
        <f t="shared" si="7"/>
        <v>103.36884850649241</v>
      </c>
    </row>
    <row r="50" spans="1:11" x14ac:dyDescent="0.15">
      <c r="A50" s="12">
        <v>0.41</v>
      </c>
      <c r="C50" s="6">
        <f t="shared" si="8"/>
        <v>6.8164618388134465E-2</v>
      </c>
      <c r="D50" s="6">
        <f t="shared" si="4"/>
        <v>0.3418353816118655</v>
      </c>
      <c r="E50" s="6">
        <f t="shared" si="5"/>
        <v>0.47816461838813445</v>
      </c>
      <c r="F50" s="6">
        <f t="shared" si="6"/>
        <v>68.367076322373094</v>
      </c>
      <c r="H50" s="10">
        <f t="shared" si="9"/>
        <v>5.5656177854155005E-2</v>
      </c>
      <c r="I50" s="10">
        <f t="shared" si="10"/>
        <v>0.35434382214584498</v>
      </c>
      <c r="J50" s="10">
        <f t="shared" si="11"/>
        <v>0.46565617785415497</v>
      </c>
      <c r="K50" s="10">
        <f t="shared" si="7"/>
        <v>106.30314664375349</v>
      </c>
    </row>
    <row r="51" spans="1:11" x14ac:dyDescent="0.15">
      <c r="A51" s="12">
        <v>0.42</v>
      </c>
      <c r="C51" s="6">
        <f t="shared" si="8"/>
        <v>6.8403719197131382E-2</v>
      </c>
      <c r="D51" s="6">
        <f t="shared" si="4"/>
        <v>0.35159628080286859</v>
      </c>
      <c r="E51" s="6">
        <f t="shared" si="5"/>
        <v>0.48840371919713138</v>
      </c>
      <c r="F51" s="6">
        <f t="shared" si="6"/>
        <v>70.319256160573715</v>
      </c>
      <c r="H51" s="10">
        <f t="shared" si="9"/>
        <v>5.5851402847198028E-2</v>
      </c>
      <c r="I51" s="10">
        <f t="shared" si="10"/>
        <v>0.36414859715280196</v>
      </c>
      <c r="J51" s="10">
        <f t="shared" si="11"/>
        <v>0.47585140284719801</v>
      </c>
      <c r="K51" s="10">
        <f t="shared" si="7"/>
        <v>109.24457914584059</v>
      </c>
    </row>
    <row r="52" spans="1:11" x14ac:dyDescent="0.15">
      <c r="A52" s="12">
        <v>0.43</v>
      </c>
      <c r="C52" s="6">
        <f t="shared" si="8"/>
        <v>6.8613998571720042E-2</v>
      </c>
      <c r="D52" s="6">
        <f t="shared" si="4"/>
        <v>0.36138600142827992</v>
      </c>
      <c r="E52" s="6">
        <f t="shared" si="5"/>
        <v>0.49861399857172006</v>
      </c>
      <c r="F52" s="6">
        <f t="shared" si="6"/>
        <v>72.277200285655979</v>
      </c>
      <c r="H52" s="10">
        <f t="shared" si="9"/>
        <v>5.602309523758929E-2</v>
      </c>
      <c r="I52" s="10">
        <f t="shared" si="10"/>
        <v>0.37397690476241069</v>
      </c>
      <c r="J52" s="10">
        <f t="shared" si="11"/>
        <v>0.4860230952375893</v>
      </c>
      <c r="K52" s="10">
        <f t="shared" si="7"/>
        <v>112.1930714287232</v>
      </c>
    </row>
    <row r="53" spans="1:11" x14ac:dyDescent="0.15">
      <c r="A53" s="12">
        <v>0.44</v>
      </c>
      <c r="C53" s="6">
        <f t="shared" si="8"/>
        <v>6.879572079715425E-2</v>
      </c>
      <c r="D53" s="6">
        <f t="shared" si="4"/>
        <v>0.37120427920284577</v>
      </c>
      <c r="E53" s="6">
        <f t="shared" si="5"/>
        <v>0.50879572079715429</v>
      </c>
      <c r="F53" s="6">
        <f t="shared" si="6"/>
        <v>74.240855840569154</v>
      </c>
      <c r="H53" s="10">
        <f t="shared" si="9"/>
        <v>5.6171470813334894E-2</v>
      </c>
      <c r="I53" s="10">
        <f t="shared" si="10"/>
        <v>0.3838285291866651</v>
      </c>
      <c r="J53" s="10">
        <f t="shared" si="11"/>
        <v>0.4961714708133349</v>
      </c>
      <c r="K53" s="10">
        <f t="shared" si="7"/>
        <v>115.14855875599953</v>
      </c>
    </row>
    <row r="54" spans="1:11" x14ac:dyDescent="0.15">
      <c r="A54" s="12">
        <v>0.45</v>
      </c>
      <c r="C54" s="6">
        <f t="shared" si="8"/>
        <v>6.8949111669404414E-2</v>
      </c>
      <c r="D54" s="6">
        <f t="shared" si="4"/>
        <v>0.38105088833059558</v>
      </c>
      <c r="E54" s="6">
        <f t="shared" si="5"/>
        <v>0.51894911166940438</v>
      </c>
      <c r="F54" s="6">
        <f t="shared" si="6"/>
        <v>76.210177666119122</v>
      </c>
      <c r="H54" s="10">
        <f t="shared" si="9"/>
        <v>5.6296713936072683E-2</v>
      </c>
      <c r="I54" s="10">
        <f t="shared" si="10"/>
        <v>0.39370328606392735</v>
      </c>
      <c r="J54" s="10">
        <f t="shared" si="11"/>
        <v>0.50629671393607267</v>
      </c>
      <c r="K54" s="10">
        <f t="shared" si="7"/>
        <v>118.11098581917821</v>
      </c>
    </row>
    <row r="55" spans="1:11" x14ac:dyDescent="0.15">
      <c r="A55" s="12">
        <v>0.46</v>
      </c>
      <c r="C55" s="6">
        <f t="shared" si="8"/>
        <v>6.9074359931887902E-2</v>
      </c>
      <c r="D55" s="6">
        <f t="shared" si="4"/>
        <v>0.39092564006811215</v>
      </c>
      <c r="E55" s="6">
        <f t="shared" si="5"/>
        <v>0.52907435993188789</v>
      </c>
      <c r="F55" s="6">
        <f t="shared" si="6"/>
        <v>78.185128013622432</v>
      </c>
      <c r="H55" s="10">
        <f t="shared" si="9"/>
        <v>5.6398978714157583E-2</v>
      </c>
      <c r="I55" s="10">
        <f t="shared" si="10"/>
        <v>0.40360102128584241</v>
      </c>
      <c r="J55" s="10">
        <f t="shared" si="11"/>
        <v>0.51639897871415763</v>
      </c>
      <c r="K55" s="10">
        <f t="shared" si="7"/>
        <v>121.08030638575272</v>
      </c>
    </row>
    <row r="56" spans="1:11" x14ac:dyDescent="0.15">
      <c r="A56" s="12">
        <v>0.47</v>
      </c>
      <c r="C56" s="6">
        <f t="shared" si="8"/>
        <v>6.9171618457283465E-2</v>
      </c>
      <c r="D56" s="6">
        <f t="shared" si="4"/>
        <v>0.40082838154271649</v>
      </c>
      <c r="E56" s="6">
        <f t="shared" si="5"/>
        <v>0.53917161845728345</v>
      </c>
      <c r="F56" s="6">
        <f t="shared" si="6"/>
        <v>80.165676308543297</v>
      </c>
      <c r="H56" s="10">
        <f t="shared" si="9"/>
        <v>5.6478389967609149E-2</v>
      </c>
      <c r="I56" s="10">
        <f t="shared" si="10"/>
        <v>0.41352161003239085</v>
      </c>
      <c r="J56" s="10">
        <f t="shared" si="11"/>
        <v>0.5264783899676091</v>
      </c>
      <c r="K56" s="10">
        <f t="shared" si="7"/>
        <v>124.05648300971725</v>
      </c>
    </row>
    <row r="57" spans="1:11" x14ac:dyDescent="0.15">
      <c r="A57" s="12">
        <v>0.48</v>
      </c>
      <c r="C57" s="6">
        <f t="shared" si="8"/>
        <v>6.9241005192010319E-2</v>
      </c>
      <c r="D57" s="6">
        <f t="shared" si="4"/>
        <v>0.41075899480798966</v>
      </c>
      <c r="E57" s="6">
        <f t="shared" si="5"/>
        <v>0.54924100519201025</v>
      </c>
      <c r="F57" s="6">
        <f t="shared" si="6"/>
        <v>82.151798961597933</v>
      </c>
      <c r="H57" s="10">
        <f t="shared" si="9"/>
        <v>5.653504399927535E-2</v>
      </c>
      <c r="I57" s="10">
        <f t="shared" si="10"/>
        <v>0.42346495600072465</v>
      </c>
      <c r="J57" s="10">
        <f t="shared" si="11"/>
        <v>0.53653504399927532</v>
      </c>
      <c r="K57" s="10">
        <f t="shared" si="7"/>
        <v>127.03948680021739</v>
      </c>
    </row>
    <row r="58" spans="1:11" x14ac:dyDescent="0.15">
      <c r="A58" s="12">
        <v>0.49</v>
      </c>
      <c r="C58" s="6">
        <f t="shared" si="8"/>
        <v>6.9282603877163854E-2</v>
      </c>
      <c r="D58" s="6">
        <f t="shared" si="4"/>
        <v>0.42071739612283615</v>
      </c>
      <c r="E58" s="6">
        <f t="shared" si="5"/>
        <v>0.55928260387716389</v>
      </c>
      <c r="F58" s="6">
        <f t="shared" si="6"/>
        <v>84.14347922456723</v>
      </c>
      <c r="H58" s="10">
        <f t="shared" si="9"/>
        <v>5.6569009183474302E-2</v>
      </c>
      <c r="I58" s="10">
        <f t="shared" si="10"/>
        <v>0.4334309908165257</v>
      </c>
      <c r="J58" s="10">
        <f t="shared" si="11"/>
        <v>0.54656900918347429</v>
      </c>
      <c r="K58" s="10">
        <f t="shared" si="7"/>
        <v>130.02929724495772</v>
      </c>
    </row>
    <row r="59" spans="1:11" x14ac:dyDescent="0.15">
      <c r="A59" s="12">
        <v>0.5</v>
      </c>
      <c r="C59" s="6">
        <f t="shared" si="8"/>
        <v>6.9296464556281662E-2</v>
      </c>
      <c r="D59" s="6">
        <f t="shared" si="4"/>
        <v>0.43070353544371831</v>
      </c>
      <c r="E59" s="6">
        <f t="shared" si="5"/>
        <v>0.56929646455628169</v>
      </c>
      <c r="F59" s="6">
        <f t="shared" si="6"/>
        <v>86.140707088743667</v>
      </c>
      <c r="H59" s="10">
        <f t="shared" si="9"/>
        <v>5.6580326380583329E-2</v>
      </c>
      <c r="I59" s="10">
        <f t="shared" si="10"/>
        <v>0.4434196736194167</v>
      </c>
      <c r="J59" s="10">
        <f t="shared" si="11"/>
        <v>0.5565803263805833</v>
      </c>
      <c r="K59" s="10">
        <f t="shared" si="7"/>
        <v>133.02590208582501</v>
      </c>
    </row>
    <row r="60" spans="1:11" x14ac:dyDescent="0.15">
      <c r="A60" s="12">
        <v>0.51</v>
      </c>
      <c r="C60" s="6">
        <f t="shared" si="8"/>
        <v>6.9282603877163854E-2</v>
      </c>
      <c r="D60" s="6">
        <f t="shared" si="4"/>
        <v>0.44071739612283617</v>
      </c>
      <c r="E60" s="6">
        <f t="shared" si="5"/>
        <v>0.5792826038771639</v>
      </c>
      <c r="F60" s="6">
        <f t="shared" si="6"/>
        <v>84.143479224567216</v>
      </c>
      <c r="H60" s="10">
        <f t="shared" si="9"/>
        <v>5.6569009183474302E-2</v>
      </c>
      <c r="I60" s="10">
        <f t="shared" si="10"/>
        <v>0.45343099081652571</v>
      </c>
      <c r="J60" s="10">
        <f t="shared" si="11"/>
        <v>0.5665690091834743</v>
      </c>
      <c r="K60" s="10">
        <f t="shared" si="7"/>
        <v>130.02929724495772</v>
      </c>
    </row>
    <row r="61" spans="1:11" x14ac:dyDescent="0.15">
      <c r="A61" s="12">
        <v>0.52</v>
      </c>
      <c r="C61" s="6">
        <f t="shared" si="8"/>
        <v>6.9241005192010319E-2</v>
      </c>
      <c r="D61" s="6">
        <f t="shared" si="4"/>
        <v>0.4507589948079897</v>
      </c>
      <c r="E61" s="6">
        <f t="shared" si="5"/>
        <v>0.58924100519201028</v>
      </c>
      <c r="F61" s="6">
        <f t="shared" si="6"/>
        <v>82.151798961597947</v>
      </c>
      <c r="H61" s="10">
        <f t="shared" si="9"/>
        <v>5.653504399927535E-2</v>
      </c>
      <c r="I61" s="10">
        <f t="shared" si="10"/>
        <v>0.46346495600072468</v>
      </c>
      <c r="J61" s="10">
        <f t="shared" si="11"/>
        <v>0.57653504399927535</v>
      </c>
      <c r="K61" s="10">
        <f t="shared" si="7"/>
        <v>127.03948680021739</v>
      </c>
    </row>
    <row r="62" spans="1:11" x14ac:dyDescent="0.15">
      <c r="A62" s="12">
        <v>0.53</v>
      </c>
      <c r="C62" s="6">
        <f t="shared" si="8"/>
        <v>6.9171618457283465E-2</v>
      </c>
      <c r="D62" s="6">
        <f t="shared" si="4"/>
        <v>0.46082838154271655</v>
      </c>
      <c r="E62" s="6">
        <f t="shared" si="5"/>
        <v>0.59917161845728351</v>
      </c>
      <c r="F62" s="6">
        <f t="shared" si="6"/>
        <v>80.165676308543297</v>
      </c>
      <c r="H62" s="10">
        <f t="shared" si="9"/>
        <v>5.6478389967609149E-2</v>
      </c>
      <c r="I62" s="10">
        <f t="shared" si="10"/>
        <v>0.4735216100323909</v>
      </c>
      <c r="J62" s="10">
        <f t="shared" si="11"/>
        <v>0.58647838996760915</v>
      </c>
      <c r="K62" s="10">
        <f t="shared" si="7"/>
        <v>124.05648300971725</v>
      </c>
    </row>
    <row r="63" spans="1:11" x14ac:dyDescent="0.15">
      <c r="A63" s="12">
        <v>0.54</v>
      </c>
      <c r="C63" s="6">
        <f t="shared" si="8"/>
        <v>6.9074359931887902E-2</v>
      </c>
      <c r="D63" s="6">
        <f t="shared" si="4"/>
        <v>0.47092564006811211</v>
      </c>
      <c r="E63" s="6">
        <f t="shared" si="5"/>
        <v>0.60907435993188797</v>
      </c>
      <c r="F63" s="6">
        <f t="shared" si="6"/>
        <v>78.185128013622403</v>
      </c>
      <c r="H63" s="10">
        <f t="shared" si="9"/>
        <v>5.6398978714157583E-2</v>
      </c>
      <c r="I63" s="10">
        <f t="shared" si="10"/>
        <v>0.48360102128584248</v>
      </c>
      <c r="J63" s="10">
        <f t="shared" si="11"/>
        <v>0.59639897871415759</v>
      </c>
      <c r="K63" s="10">
        <f t="shared" si="7"/>
        <v>121.08030638575272</v>
      </c>
    </row>
    <row r="64" spans="1:11" x14ac:dyDescent="0.15">
      <c r="A64" s="12">
        <v>0.55000000000000004</v>
      </c>
      <c r="C64" s="6">
        <f t="shared" si="8"/>
        <v>6.8949111669404414E-2</v>
      </c>
      <c r="D64" s="6">
        <f t="shared" si="4"/>
        <v>0.48105088833059562</v>
      </c>
      <c r="E64" s="6">
        <f t="shared" si="5"/>
        <v>0.61894911166940447</v>
      </c>
      <c r="F64" s="6">
        <f t="shared" si="6"/>
        <v>76.210177666119108</v>
      </c>
      <c r="H64" s="10">
        <f t="shared" si="9"/>
        <v>5.6296713936072683E-2</v>
      </c>
      <c r="I64" s="10">
        <f t="shared" si="10"/>
        <v>0.49370328606392738</v>
      </c>
      <c r="J64" s="10">
        <f t="shared" si="11"/>
        <v>0.60629671393607276</v>
      </c>
      <c r="K64" s="10">
        <f t="shared" si="7"/>
        <v>118.11098581917817</v>
      </c>
    </row>
    <row r="65" spans="1:11" x14ac:dyDescent="0.15">
      <c r="A65" s="12">
        <v>0.56000000000000005</v>
      </c>
      <c r="C65" s="6">
        <f t="shared" si="8"/>
        <v>6.8795720797154236E-2</v>
      </c>
      <c r="D65" s="6">
        <f t="shared" si="4"/>
        <v>0.49120427920284582</v>
      </c>
      <c r="E65" s="6">
        <f t="shared" si="5"/>
        <v>0.62879572079715429</v>
      </c>
      <c r="F65" s="6">
        <f t="shared" si="6"/>
        <v>74.240855840569139</v>
      </c>
      <c r="H65" s="10">
        <f t="shared" si="9"/>
        <v>5.6171470813334887E-2</v>
      </c>
      <c r="I65" s="10">
        <f t="shared" si="10"/>
        <v>0.50382852918666521</v>
      </c>
      <c r="J65" s="10">
        <f t="shared" si="11"/>
        <v>0.6161714708133349</v>
      </c>
      <c r="K65" s="10">
        <f t="shared" si="7"/>
        <v>115.14855875599953</v>
      </c>
    </row>
    <row r="66" spans="1:11" x14ac:dyDescent="0.15">
      <c r="A66" s="12">
        <v>0.56999999999999995</v>
      </c>
      <c r="C66" s="6">
        <f t="shared" si="8"/>
        <v>6.8613998571720042E-2</v>
      </c>
      <c r="D66" s="6">
        <f t="shared" si="4"/>
        <v>0.50138600142827994</v>
      </c>
      <c r="E66" s="6">
        <f t="shared" si="5"/>
        <v>0.63861399857171997</v>
      </c>
      <c r="F66" s="6">
        <f t="shared" si="6"/>
        <v>72.277200285656008</v>
      </c>
      <c r="H66" s="10">
        <f t="shared" si="9"/>
        <v>5.602309523758929E-2</v>
      </c>
      <c r="I66" s="10">
        <f t="shared" si="10"/>
        <v>0.51397690476241065</v>
      </c>
      <c r="J66" s="10">
        <f t="shared" si="11"/>
        <v>0.62602309523758926</v>
      </c>
      <c r="K66" s="10">
        <f t="shared" si="7"/>
        <v>112.19307142872323</v>
      </c>
    </row>
    <row r="67" spans="1:11" x14ac:dyDescent="0.15">
      <c r="A67" s="12">
        <v>0.57999999999999996</v>
      </c>
      <c r="C67" s="6">
        <f t="shared" si="8"/>
        <v>6.8403719197131382E-2</v>
      </c>
      <c r="D67" s="6">
        <f t="shared" si="4"/>
        <v>0.51159628080286856</v>
      </c>
      <c r="E67" s="6">
        <f t="shared" si="5"/>
        <v>0.64840371919713136</v>
      </c>
      <c r="F67" s="6">
        <f t="shared" si="6"/>
        <v>70.31925616057373</v>
      </c>
      <c r="H67" s="10">
        <f t="shared" si="9"/>
        <v>5.5851402847198028E-2</v>
      </c>
      <c r="I67" s="10">
        <f t="shared" si="10"/>
        <v>0.52414859715280193</v>
      </c>
      <c r="J67" s="10">
        <f t="shared" si="11"/>
        <v>0.63585140284719799</v>
      </c>
      <c r="K67" s="10">
        <f t="shared" si="7"/>
        <v>109.2445791458406</v>
      </c>
    </row>
    <row r="68" spans="1:11" x14ac:dyDescent="0.15">
      <c r="A68" s="12">
        <v>0.59</v>
      </c>
      <c r="C68" s="6">
        <f t="shared" si="8"/>
        <v>6.8164618388134465E-2</v>
      </c>
      <c r="D68" s="6">
        <f t="shared" si="4"/>
        <v>0.52183538161186549</v>
      </c>
      <c r="E68" s="6">
        <f t="shared" si="5"/>
        <v>0.65816461838813445</v>
      </c>
      <c r="F68" s="6">
        <f t="shared" si="6"/>
        <v>68.367076322373109</v>
      </c>
      <c r="H68" s="10">
        <f t="shared" si="9"/>
        <v>5.5656177854154998E-2</v>
      </c>
      <c r="I68" s="10">
        <f t="shared" si="10"/>
        <v>0.53434382214584497</v>
      </c>
      <c r="J68" s="10">
        <f t="shared" si="11"/>
        <v>0.64565617785415497</v>
      </c>
      <c r="K68" s="10">
        <f t="shared" si="7"/>
        <v>106.30314664375351</v>
      </c>
    </row>
    <row r="69" spans="1:11" x14ac:dyDescent="0.15">
      <c r="A69" s="12">
        <v>0.6</v>
      </c>
      <c r="C69" s="6">
        <f t="shared" si="8"/>
        <v>6.7896391656699986E-2</v>
      </c>
      <c r="D69" s="6">
        <f t="shared" si="4"/>
        <v>0.53210360834329995</v>
      </c>
      <c r="E69" s="6">
        <f t="shared" si="5"/>
        <v>0.66789639165670001</v>
      </c>
      <c r="F69" s="6">
        <f t="shared" si="6"/>
        <v>66.420721668659993</v>
      </c>
      <c r="H69" s="10">
        <f t="shared" si="9"/>
        <v>5.5437171645025325E-2</v>
      </c>
      <c r="I69" s="10">
        <f t="shared" si="10"/>
        <v>0.5445628283549746</v>
      </c>
      <c r="J69" s="10">
        <f t="shared" si="11"/>
        <v>0.65543717164502535</v>
      </c>
      <c r="K69" s="10">
        <f t="shared" si="7"/>
        <v>103.3688485064924</v>
      </c>
    </row>
    <row r="70" spans="1:11" x14ac:dyDescent="0.15">
      <c r="A70" s="12">
        <v>0.61</v>
      </c>
      <c r="C70" s="6">
        <f t="shared" si="8"/>
        <v>6.7598692295043686E-2</v>
      </c>
      <c r="D70" s="6">
        <f t="shared" si="4"/>
        <v>0.54240130770495631</v>
      </c>
      <c r="E70" s="6">
        <f t="shared" si="5"/>
        <v>0.67759869229504366</v>
      </c>
      <c r="F70" s="6">
        <f t="shared" si="6"/>
        <v>64.480261540991265</v>
      </c>
      <c r="H70" s="10">
        <f t="shared" si="9"/>
        <v>5.519410113408859E-2</v>
      </c>
      <c r="I70" s="10">
        <f t="shared" si="10"/>
        <v>0.55480589886591136</v>
      </c>
      <c r="J70" s="10">
        <f t="shared" si="11"/>
        <v>0.66519410113408861</v>
      </c>
      <c r="K70" s="10">
        <f t="shared" si="7"/>
        <v>100.44176965977341</v>
      </c>
    </row>
    <row r="71" spans="1:11" x14ac:dyDescent="0.15">
      <c r="A71" s="12">
        <v>0.62</v>
      </c>
      <c r="C71" s="6">
        <f t="shared" si="8"/>
        <v>6.7271129022783607E-2</v>
      </c>
      <c r="D71" s="6">
        <f t="shared" si="4"/>
        <v>0.55272887097721635</v>
      </c>
      <c r="E71" s="6">
        <f t="shared" si="5"/>
        <v>0.68727112902278364</v>
      </c>
      <c r="F71" s="6">
        <f t="shared" si="6"/>
        <v>62.545774195443272</v>
      </c>
      <c r="H71" s="10">
        <f t="shared" si="9"/>
        <v>5.4926646842250737E-2</v>
      </c>
      <c r="I71" s="10">
        <f t="shared" si="10"/>
        <v>0.5650733531577492</v>
      </c>
      <c r="J71" s="10">
        <f t="shared" si="11"/>
        <v>0.67492664684225079</v>
      </c>
      <c r="K71" s="10">
        <f t="shared" si="7"/>
        <v>97.522005947324757</v>
      </c>
    </row>
    <row r="72" spans="1:11" x14ac:dyDescent="0.15">
      <c r="A72" s="12">
        <v>0.63</v>
      </c>
      <c r="C72" s="6">
        <f t="shared" si="8"/>
        <v>6.6913263259237327E-2</v>
      </c>
      <c r="D72" s="6">
        <f t="shared" si="4"/>
        <v>0.56308673674076271</v>
      </c>
      <c r="E72" s="6">
        <f t="shared" si="5"/>
        <v>0.6969132632592373</v>
      </c>
      <c r="F72" s="6">
        <f t="shared" si="6"/>
        <v>60.617347348152542</v>
      </c>
      <c r="H72" s="10">
        <f t="shared" si="9"/>
        <v>5.4634450669884108E-2</v>
      </c>
      <c r="I72" s="10">
        <f t="shared" si="10"/>
        <v>0.57536554933011586</v>
      </c>
      <c r="J72" s="10">
        <f t="shared" si="11"/>
        <v>0.68463445066988415</v>
      </c>
      <c r="K72" s="10">
        <f t="shared" si="7"/>
        <v>94.609664799034761</v>
      </c>
    </row>
    <row r="73" spans="1:11" x14ac:dyDescent="0.15">
      <c r="A73" s="12">
        <v>0.64</v>
      </c>
      <c r="C73" s="6">
        <f t="shared" si="8"/>
        <v>6.6524605974030385E-2</v>
      </c>
      <c r="D73" s="6">
        <f t="shared" si="4"/>
        <v>0.57347539402596959</v>
      </c>
      <c r="E73" s="6">
        <f t="shared" si="5"/>
        <v>0.70652460597403044</v>
      </c>
      <c r="F73" s="6">
        <f t="shared" si="6"/>
        <v>58.695078805193916</v>
      </c>
      <c r="H73" s="10">
        <f t="shared" si="9"/>
        <v>5.4317113325359996E-2</v>
      </c>
      <c r="I73" s="10">
        <f t="shared" si="10"/>
        <v>0.58568288667463997</v>
      </c>
      <c r="J73" s="10">
        <f t="shared" si="11"/>
        <v>0.69431711332536006</v>
      </c>
      <c r="K73" s="10">
        <f t="shared" si="7"/>
        <v>91.704866002391981</v>
      </c>
    </row>
    <row r="74" spans="1:11" x14ac:dyDescent="0.15">
      <c r="A74" s="12">
        <v>0.65</v>
      </c>
      <c r="C74" s="6">
        <f t="shared" ref="C74:C109" si="12">($B$4*SQRT(A74*(1-A74)/$C$8))</f>
        <v>6.6104614059837002E-2</v>
      </c>
      <c r="D74" s="6">
        <f t="shared" si="4"/>
        <v>0.58389538594016299</v>
      </c>
      <c r="E74" s="6">
        <f t="shared" si="5"/>
        <v>0.71610461405983705</v>
      </c>
      <c r="F74" s="6">
        <f t="shared" si="6"/>
        <v>56.779077188032588</v>
      </c>
      <c r="H74" s="10">
        <f t="shared" ref="H74:H109" si="13">($B$4*SQRT(A74*(1-A74)/$H$8))</f>
        <v>5.3974191363403798E-2</v>
      </c>
      <c r="I74" s="10">
        <f t="shared" ref="I74:I109" si="14">$A74-$H74</f>
        <v>0.59602580863659627</v>
      </c>
      <c r="J74" s="10">
        <f t="shared" ref="J74:J109" si="15">$A74+$H74</f>
        <v>0.70397419136340378</v>
      </c>
      <c r="K74" s="10">
        <f t="shared" si="7"/>
        <v>88.807742590978862</v>
      </c>
    </row>
    <row r="75" spans="1:11" x14ac:dyDescent="0.15">
      <c r="A75" s="12">
        <v>0.66</v>
      </c>
      <c r="C75" s="6">
        <f t="shared" si="12"/>
        <v>6.5652686159821366E-2</v>
      </c>
      <c r="D75" s="6">
        <f t="shared" ref="D75:D109" si="16">$A75-$C75</f>
        <v>0.59434731384017869</v>
      </c>
      <c r="E75" s="6">
        <f t="shared" ref="E75:E109" si="17">$A75+$C75</f>
        <v>0.72565268615982137</v>
      </c>
      <c r="F75" s="6">
        <f t="shared" ref="F75:F109" si="18">MIN($C$8*D75,$C$8*(1-E75))</f>
        <v>54.869462768035724</v>
      </c>
      <c r="H75" s="10">
        <f t="shared" si="13"/>
        <v>5.3605193778215182E-2</v>
      </c>
      <c r="I75" s="10">
        <f t="shared" si="14"/>
        <v>0.60639480622178488</v>
      </c>
      <c r="J75" s="10">
        <f t="shared" si="15"/>
        <v>0.71360519377821519</v>
      </c>
      <c r="K75" s="10">
        <f t="shared" ref="K75:K109" si="19">MIN($H$8*I75,$H$8*(1-J75))</f>
        <v>85.918441866535446</v>
      </c>
    </row>
    <row r="76" spans="1:11" x14ac:dyDescent="0.15">
      <c r="A76" s="12">
        <v>0.67</v>
      </c>
      <c r="C76" s="6">
        <f t="shared" si="12"/>
        <v>6.516815786870149E-2</v>
      </c>
      <c r="D76" s="6">
        <f t="shared" si="16"/>
        <v>0.60483184213129859</v>
      </c>
      <c r="E76" s="6">
        <f t="shared" si="17"/>
        <v>0.73516815786870149</v>
      </c>
      <c r="F76" s="6">
        <f t="shared" si="18"/>
        <v>52.966368426259706</v>
      </c>
      <c r="H76" s="10">
        <f t="shared" si="13"/>
        <v>5.3209578085153052E-2</v>
      </c>
      <c r="I76" s="10">
        <f t="shared" si="14"/>
        <v>0.61679042191484701</v>
      </c>
      <c r="J76" s="10">
        <f t="shared" si="15"/>
        <v>0.72320957808515307</v>
      </c>
      <c r="K76" s="10">
        <f t="shared" si="19"/>
        <v>83.037126574454078</v>
      </c>
    </row>
    <row r="77" spans="1:11" x14ac:dyDescent="0.15">
      <c r="A77" s="12">
        <v>0.68</v>
      </c>
      <c r="C77" s="6">
        <f t="shared" si="12"/>
        <v>6.4650296209684918E-2</v>
      </c>
      <c r="D77" s="6">
        <f t="shared" si="16"/>
        <v>0.61534970379031517</v>
      </c>
      <c r="E77" s="6">
        <f t="shared" si="17"/>
        <v>0.74465029620968493</v>
      </c>
      <c r="F77" s="6">
        <f t="shared" si="18"/>
        <v>51.069940758063012</v>
      </c>
      <c r="H77" s="10">
        <f t="shared" si="13"/>
        <v>5.2786745811172459E-2</v>
      </c>
      <c r="I77" s="10">
        <f t="shared" si="14"/>
        <v>0.62721325418882756</v>
      </c>
      <c r="J77" s="10">
        <f t="shared" si="15"/>
        <v>0.73278674581117254</v>
      </c>
      <c r="K77" s="10">
        <f t="shared" si="19"/>
        <v>80.16397625664824</v>
      </c>
    </row>
    <row r="78" spans="1:11" x14ac:dyDescent="0.15">
      <c r="A78" s="12">
        <v>0.69</v>
      </c>
      <c r="C78" s="6">
        <f t="shared" si="12"/>
        <v>6.4098293269009898E-2</v>
      </c>
      <c r="D78" s="6">
        <f t="shared" si="16"/>
        <v>0.62590170673098999</v>
      </c>
      <c r="E78" s="6">
        <f t="shared" si="17"/>
        <v>0.7540982932690099</v>
      </c>
      <c r="F78" s="6">
        <f t="shared" si="18"/>
        <v>49.18034134619802</v>
      </c>
      <c r="H78" s="10">
        <f t="shared" si="13"/>
        <v>5.2336037297449255E-2</v>
      </c>
      <c r="I78" s="10">
        <f t="shared" si="14"/>
        <v>0.63766396270255066</v>
      </c>
      <c r="J78" s="10">
        <f t="shared" si="15"/>
        <v>0.74233603729744924</v>
      </c>
      <c r="K78" s="10">
        <f t="shared" si="19"/>
        <v>77.29918881076523</v>
      </c>
    </row>
    <row r="79" spans="1:11" x14ac:dyDescent="0.15">
      <c r="A79" s="12">
        <v>0.7</v>
      </c>
      <c r="C79" s="6">
        <f t="shared" si="12"/>
        <v>6.3511258844397039E-2</v>
      </c>
      <c r="D79" s="6">
        <f t="shared" si="16"/>
        <v>0.63648874115560294</v>
      </c>
      <c r="E79" s="6">
        <f t="shared" si="17"/>
        <v>0.76351125884439697</v>
      </c>
      <c r="F79" s="6">
        <f t="shared" si="18"/>
        <v>47.297748231120607</v>
      </c>
      <c r="H79" s="10">
        <f t="shared" si="13"/>
        <v>5.1856725696865981E-2</v>
      </c>
      <c r="I79" s="10">
        <f t="shared" si="14"/>
        <v>0.64814327430313401</v>
      </c>
      <c r="J79" s="10">
        <f t="shared" si="15"/>
        <v>0.7518567256968659</v>
      </c>
      <c r="K79" s="10">
        <f t="shared" si="19"/>
        <v>74.442982290940236</v>
      </c>
    </row>
    <row r="80" spans="1:11" x14ac:dyDescent="0.15">
      <c r="A80" s="12">
        <v>0.71</v>
      </c>
      <c r="C80" s="6">
        <f t="shared" si="12"/>
        <v>6.2888211931967017E-2</v>
      </c>
      <c r="D80" s="6">
        <f t="shared" si="16"/>
        <v>0.64711178806803293</v>
      </c>
      <c r="E80" s="6">
        <f t="shared" si="17"/>
        <v>0.772888211931967</v>
      </c>
      <c r="F80" s="6">
        <f t="shared" si="18"/>
        <v>45.4223576136066</v>
      </c>
      <c r="H80" s="10">
        <f t="shared" si="13"/>
        <v>5.1348010023109306E-2</v>
      </c>
      <c r="I80" s="10">
        <f t="shared" si="14"/>
        <v>0.65865198997689067</v>
      </c>
      <c r="J80" s="10">
        <f t="shared" si="15"/>
        <v>0.76134801002310926</v>
      </c>
      <c r="K80" s="10">
        <f t="shared" si="19"/>
        <v>71.595596993067218</v>
      </c>
    </row>
    <row r="81" spans="1:16" x14ac:dyDescent="0.15">
      <c r="A81" s="12">
        <v>0.72</v>
      </c>
      <c r="C81" s="6">
        <f t="shared" si="12"/>
        <v>6.2228070836239172E-2</v>
      </c>
      <c r="D81" s="6">
        <f t="shared" si="16"/>
        <v>0.65777192916376082</v>
      </c>
      <c r="E81" s="6">
        <f t="shared" si="17"/>
        <v>0.78222807083623913</v>
      </c>
      <c r="F81" s="6">
        <f t="shared" si="18"/>
        <v>43.554385832752175</v>
      </c>
      <c r="H81" s="10">
        <f t="shared" si="13"/>
        <v>5.0809007075517623E-2</v>
      </c>
      <c r="I81" s="10">
        <f t="shared" si="14"/>
        <v>0.66919099292448236</v>
      </c>
      <c r="J81" s="10">
        <f t="shared" si="15"/>
        <v>0.77080900707551758</v>
      </c>
      <c r="K81" s="10">
        <f t="shared" si="19"/>
        <v>68.757297877344726</v>
      </c>
    </row>
    <row r="82" spans="1:16" x14ac:dyDescent="0.15">
      <c r="A82" s="12">
        <v>0.73</v>
      </c>
      <c r="C82" s="6">
        <f t="shared" si="12"/>
        <v>6.1529641637181665E-2</v>
      </c>
      <c r="D82" s="6">
        <f t="shared" si="16"/>
        <v>0.66847035836281832</v>
      </c>
      <c r="E82" s="6">
        <f t="shared" si="17"/>
        <v>0.79152964163718165</v>
      </c>
      <c r="F82" s="6">
        <f t="shared" si="18"/>
        <v>41.694071672563673</v>
      </c>
      <c r="H82" s="10">
        <f t="shared" si="13"/>
        <v>5.0238742022467087E-2</v>
      </c>
      <c r="I82" s="10">
        <f t="shared" si="14"/>
        <v>0.67976125797753295</v>
      </c>
      <c r="J82" s="10">
        <f t="shared" si="15"/>
        <v>0.78023874202246701</v>
      </c>
      <c r="K82" s="10">
        <f t="shared" si="19"/>
        <v>65.928377393259893</v>
      </c>
    </row>
    <row r="83" spans="1:16" x14ac:dyDescent="0.15">
      <c r="A83" s="12">
        <v>0.74</v>
      </c>
      <c r="C83" s="6">
        <f t="shared" si="12"/>
        <v>6.0791604683541625E-2</v>
      </c>
      <c r="D83" s="6">
        <f t="shared" si="16"/>
        <v>0.67920839531645838</v>
      </c>
      <c r="E83" s="6">
        <f t="shared" si="17"/>
        <v>0.8007916046835416</v>
      </c>
      <c r="F83" s="6">
        <f t="shared" si="18"/>
        <v>39.841679063291679</v>
      </c>
      <c r="H83" s="10">
        <f t="shared" si="13"/>
        <v>4.963613737322168E-2</v>
      </c>
      <c r="I83" s="10">
        <f t="shared" si="14"/>
        <v>0.69036386262677829</v>
      </c>
      <c r="J83" s="10">
        <f t="shared" si="15"/>
        <v>0.78963613737322169</v>
      </c>
      <c r="K83" s="10">
        <f t="shared" si="19"/>
        <v>63.10915878803349</v>
      </c>
    </row>
    <row r="84" spans="1:16" x14ac:dyDescent="0.15">
      <c r="A84" s="12">
        <v>0.75</v>
      </c>
      <c r="C84" s="6">
        <f t="shared" si="12"/>
        <v>6.0012498698187859E-2</v>
      </c>
      <c r="D84" s="6">
        <f t="shared" si="16"/>
        <v>0.68998750130181219</v>
      </c>
      <c r="E84" s="6">
        <f t="shared" si="17"/>
        <v>0.81001249869818781</v>
      </c>
      <c r="F84" s="6">
        <f t="shared" si="18"/>
        <v>37.997500260362436</v>
      </c>
      <c r="H84" s="10">
        <f t="shared" si="13"/>
        <v>4.9000000000000002E-2</v>
      </c>
      <c r="I84" s="10">
        <f t="shared" si="14"/>
        <v>0.70099999999999996</v>
      </c>
      <c r="J84" s="10">
        <f t="shared" si="15"/>
        <v>0.79900000000000004</v>
      </c>
      <c r="K84" s="10">
        <f t="shared" si="19"/>
        <v>60.29999999999999</v>
      </c>
      <c r="P84" s="1"/>
    </row>
    <row r="85" spans="1:16" x14ac:dyDescent="0.15">
      <c r="A85" s="12">
        <v>0.76</v>
      </c>
      <c r="C85" s="6">
        <f t="shared" si="12"/>
        <v>5.9190701972522679E-2</v>
      </c>
      <c r="D85" s="6">
        <f t="shared" si="16"/>
        <v>0.70080929802747738</v>
      </c>
      <c r="E85" s="6">
        <f t="shared" si="17"/>
        <v>0.81919070197252264</v>
      </c>
      <c r="F85" s="6">
        <f t="shared" si="18"/>
        <v>36.161859605495472</v>
      </c>
      <c r="H85" s="10">
        <f t="shared" si="13"/>
        <v>4.8329005783276778E-2</v>
      </c>
      <c r="I85" s="10">
        <f t="shared" si="14"/>
        <v>0.7116709942167232</v>
      </c>
      <c r="J85" s="10">
        <f t="shared" si="15"/>
        <v>0.80832900578327682</v>
      </c>
      <c r="K85" s="10">
        <f t="shared" si="19"/>
        <v>57.501298265016956</v>
      </c>
    </row>
    <row r="86" spans="1:16" x14ac:dyDescent="0.15">
      <c r="A86" s="12">
        <v>0.77</v>
      </c>
      <c r="C86" s="6">
        <f t="shared" si="12"/>
        <v>5.8324409984156715E-2</v>
      </c>
      <c r="D86" s="6">
        <f t="shared" si="16"/>
        <v>0.71167559001584335</v>
      </c>
      <c r="E86" s="6">
        <f t="shared" si="17"/>
        <v>0.82832440998415668</v>
      </c>
      <c r="F86" s="6">
        <f t="shared" si="18"/>
        <v>34.33511800316866</v>
      </c>
      <c r="H86" s="10">
        <f t="shared" si="13"/>
        <v>4.7621681336690883E-2</v>
      </c>
      <c r="I86" s="10">
        <f t="shared" si="14"/>
        <v>0.72237831866330915</v>
      </c>
      <c r="J86" s="10">
        <f t="shared" si="15"/>
        <v>0.81762168133669089</v>
      </c>
      <c r="K86" s="10">
        <f t="shared" si="19"/>
        <v>54.713495598992736</v>
      </c>
    </row>
    <row r="87" spans="1:16" x14ac:dyDescent="0.15">
      <c r="A87" s="12">
        <v>0.78</v>
      </c>
      <c r="C87" s="6">
        <f t="shared" si="12"/>
        <v>5.7411608582237088E-2</v>
      </c>
      <c r="D87" s="6">
        <f t="shared" si="16"/>
        <v>0.72258839141776299</v>
      </c>
      <c r="E87" s="6">
        <f t="shared" si="17"/>
        <v>0.83741160858223707</v>
      </c>
      <c r="F87" s="6">
        <f t="shared" si="18"/>
        <v>32.517678283552584</v>
      </c>
      <c r="H87" s="10">
        <f t="shared" si="13"/>
        <v>4.6876382112957471E-2</v>
      </c>
      <c r="I87" s="10">
        <f t="shared" si="14"/>
        <v>0.73312361788704261</v>
      </c>
      <c r="J87" s="10">
        <f t="shared" si="15"/>
        <v>0.82687638211295744</v>
      </c>
      <c r="K87" s="10">
        <f t="shared" si="19"/>
        <v>51.937085366112768</v>
      </c>
    </row>
    <row r="88" spans="1:16" x14ac:dyDescent="0.15">
      <c r="A88" s="12">
        <v>0.79</v>
      </c>
      <c r="C88" s="6">
        <f t="shared" si="12"/>
        <v>5.6450041629745498E-2</v>
      </c>
      <c r="D88" s="6">
        <f t="shared" si="16"/>
        <v>0.7335499583702545</v>
      </c>
      <c r="E88" s="6">
        <f t="shared" si="17"/>
        <v>0.84645004162974558</v>
      </c>
      <c r="F88" s="6">
        <f t="shared" si="18"/>
        <v>30.709991674050883</v>
      </c>
      <c r="H88" s="10">
        <f t="shared" si="13"/>
        <v>4.6091265983914997E-2</v>
      </c>
      <c r="I88" s="10">
        <f t="shared" si="14"/>
        <v>0.74390873401608504</v>
      </c>
      <c r="J88" s="10">
        <f t="shared" si="15"/>
        <v>0.83609126598391503</v>
      </c>
      <c r="K88" s="10">
        <f t="shared" si="19"/>
        <v>49.172620204825492</v>
      </c>
    </row>
    <row r="89" spans="1:16" x14ac:dyDescent="0.15">
      <c r="A89" s="12">
        <v>0.8</v>
      </c>
      <c r="C89" s="6">
        <f t="shared" si="12"/>
        <v>5.5437171645025325E-2</v>
      </c>
      <c r="D89" s="6">
        <f t="shared" si="16"/>
        <v>0.74456282835497467</v>
      </c>
      <c r="E89" s="6">
        <f t="shared" si="17"/>
        <v>0.85543717164502542</v>
      </c>
      <c r="F89" s="6">
        <f t="shared" si="18"/>
        <v>28.912565670994915</v>
      </c>
      <c r="H89" s="10">
        <f t="shared" si="13"/>
        <v>4.5264261104466658E-2</v>
      </c>
      <c r="I89" s="10">
        <f t="shared" si="14"/>
        <v>0.75473573889553336</v>
      </c>
      <c r="J89" s="10">
        <f t="shared" si="15"/>
        <v>0.84526426110446673</v>
      </c>
      <c r="K89" s="10">
        <f t="shared" si="19"/>
        <v>46.420721668659979</v>
      </c>
    </row>
    <row r="90" spans="1:16" x14ac:dyDescent="0.15">
      <c r="A90" s="12">
        <v>0.81</v>
      </c>
      <c r="C90" s="6">
        <f t="shared" si="12"/>
        <v>5.4370131506186359E-2</v>
      </c>
      <c r="D90" s="6">
        <f t="shared" si="16"/>
        <v>0.75562986849381364</v>
      </c>
      <c r="E90" s="6">
        <f t="shared" si="17"/>
        <v>0.86437013150618647</v>
      </c>
      <c r="F90" s="6">
        <f t="shared" si="18"/>
        <v>27.125973698762706</v>
      </c>
      <c r="H90" s="10">
        <f t="shared" si="13"/>
        <v>4.4393026479392007E-2</v>
      </c>
      <c r="I90" s="10">
        <f t="shared" si="14"/>
        <v>0.76560697352060803</v>
      </c>
      <c r="J90" s="10">
        <f t="shared" si="15"/>
        <v>0.85439302647939208</v>
      </c>
      <c r="K90" s="10">
        <f t="shared" si="19"/>
        <v>43.682092056182377</v>
      </c>
    </row>
    <row r="91" spans="1:16" x14ac:dyDescent="0.15">
      <c r="A91" s="12">
        <v>0.82</v>
      </c>
      <c r="C91" s="6">
        <f t="shared" si="12"/>
        <v>5.3245664612248014E-2</v>
      </c>
      <c r="D91" s="6">
        <f t="shared" si="16"/>
        <v>0.76675433538775195</v>
      </c>
      <c r="E91" s="6">
        <f t="shared" si="17"/>
        <v>0.87324566461224795</v>
      </c>
      <c r="F91" s="6">
        <f t="shared" si="18"/>
        <v>25.350867077550411</v>
      </c>
      <c r="H91" s="10">
        <f t="shared" si="13"/>
        <v>4.3474903105124925E-2</v>
      </c>
      <c r="I91" s="10">
        <f t="shared" si="14"/>
        <v>0.77652509689487503</v>
      </c>
      <c r="J91" s="10">
        <f t="shared" si="15"/>
        <v>0.86347490310512487</v>
      </c>
      <c r="K91" s="10">
        <f t="shared" si="19"/>
        <v>40.957529068462541</v>
      </c>
    </row>
    <row r="92" spans="1:16" x14ac:dyDescent="0.15">
      <c r="A92" s="12">
        <v>0.83</v>
      </c>
      <c r="C92" s="6">
        <f t="shared" si="12"/>
        <v>5.2060049942350237E-2</v>
      </c>
      <c r="D92" s="6">
        <f t="shared" si="16"/>
        <v>0.77793995005764971</v>
      </c>
      <c r="E92" s="6">
        <f t="shared" si="17"/>
        <v>0.88206004994235021</v>
      </c>
      <c r="F92" s="6">
        <f t="shared" si="18"/>
        <v>23.587990011529957</v>
      </c>
      <c r="H92" s="10">
        <f t="shared" si="13"/>
        <v>4.2506852780855628E-2</v>
      </c>
      <c r="I92" s="10">
        <f t="shared" si="14"/>
        <v>0.78749314721914432</v>
      </c>
      <c r="J92" s="10">
        <f t="shared" si="15"/>
        <v>0.8725068527808556</v>
      </c>
      <c r="K92" s="10">
        <f t="shared" si="19"/>
        <v>38.24794416574332</v>
      </c>
    </row>
    <row r="93" spans="1:16" x14ac:dyDescent="0.15">
      <c r="A93" s="12">
        <v>0.84</v>
      </c>
      <c r="C93" s="6">
        <f t="shared" si="12"/>
        <v>5.0809007075517623E-2</v>
      </c>
      <c r="D93" s="6">
        <f t="shared" si="16"/>
        <v>0.78919099292448236</v>
      </c>
      <c r="E93" s="6">
        <f t="shared" si="17"/>
        <v>0.89080900707551758</v>
      </c>
      <c r="F93" s="6">
        <f t="shared" si="18"/>
        <v>21.838198584896485</v>
      </c>
      <c r="H93" s="10">
        <f t="shared" si="13"/>
        <v>4.1485380557492783E-2</v>
      </c>
      <c r="I93" s="10">
        <f t="shared" si="14"/>
        <v>0.79851461944250723</v>
      </c>
      <c r="J93" s="10">
        <f t="shared" si="15"/>
        <v>0.8814853805574927</v>
      </c>
      <c r="K93" s="10">
        <f t="shared" si="19"/>
        <v>35.554385832752189</v>
      </c>
    </row>
    <row r="94" spans="1:16" x14ac:dyDescent="0.15">
      <c r="A94" s="12">
        <v>0.85</v>
      </c>
      <c r="C94" s="6">
        <f t="shared" si="12"/>
        <v>4.9487574197974178E-2</v>
      </c>
      <c r="D94" s="6">
        <f t="shared" si="16"/>
        <v>0.80051242580202575</v>
      </c>
      <c r="E94" s="6">
        <f t="shared" si="17"/>
        <v>0.8994875741979742</v>
      </c>
      <c r="F94" s="6">
        <f t="shared" si="18"/>
        <v>20.102485160405159</v>
      </c>
      <c r="H94" s="10">
        <f t="shared" si="13"/>
        <v>4.0406435131053076E-2</v>
      </c>
      <c r="I94" s="10">
        <f t="shared" si="14"/>
        <v>0.80959356486894696</v>
      </c>
      <c r="J94" s="10">
        <f t="shared" si="15"/>
        <v>0.890406435131053</v>
      </c>
      <c r="K94" s="10">
        <f t="shared" si="19"/>
        <v>32.878069460684102</v>
      </c>
    </row>
    <row r="95" spans="1:16" x14ac:dyDescent="0.15">
      <c r="A95" s="12">
        <v>0.86</v>
      </c>
      <c r="C95" s="6">
        <f t="shared" si="12"/>
        <v>4.8089949053830364E-2</v>
      </c>
      <c r="D95" s="6">
        <f t="shared" si="16"/>
        <v>0.81191005094616964</v>
      </c>
      <c r="E95" s="6">
        <f t="shared" si="17"/>
        <v>0.90808994905383034</v>
      </c>
      <c r="F95" s="6">
        <f t="shared" si="18"/>
        <v>18.382010189233931</v>
      </c>
      <c r="H95" s="10">
        <f t="shared" si="13"/>
        <v>3.9265278979441029E-2</v>
      </c>
      <c r="I95" s="10">
        <f t="shared" si="14"/>
        <v>0.820734721020559</v>
      </c>
      <c r="J95" s="10">
        <f t="shared" si="15"/>
        <v>0.89926527897944097</v>
      </c>
      <c r="K95" s="10">
        <f t="shared" si="19"/>
        <v>30.220416306167706</v>
      </c>
    </row>
    <row r="96" spans="1:16" x14ac:dyDescent="0.15">
      <c r="A96" s="12">
        <v>0.87</v>
      </c>
      <c r="C96" s="6">
        <f t="shared" si="12"/>
        <v>4.6609278046328931E-2</v>
      </c>
      <c r="D96" s="6">
        <f t="shared" si="16"/>
        <v>0.82339072195367102</v>
      </c>
      <c r="E96" s="6">
        <f t="shared" si="17"/>
        <v>0.91660927804632897</v>
      </c>
      <c r="F96" s="6">
        <f t="shared" si="18"/>
        <v>16.678144390734207</v>
      </c>
      <c r="H96" s="10">
        <f t="shared" si="13"/>
        <v>3.8056316164337294E-2</v>
      </c>
      <c r="I96" s="10">
        <f t="shared" si="14"/>
        <v>0.83194368383566275</v>
      </c>
      <c r="J96" s="10">
        <f t="shared" si="15"/>
        <v>0.90805631616433724</v>
      </c>
      <c r="K96" s="10">
        <f t="shared" si="19"/>
        <v>27.583105150698827</v>
      </c>
    </row>
    <row r="97" spans="1:11" x14ac:dyDescent="0.15">
      <c r="A97" s="12">
        <v>0.88</v>
      </c>
      <c r="C97" s="6">
        <f t="shared" si="12"/>
        <v>4.5037371148858148E-2</v>
      </c>
      <c r="D97" s="6">
        <f t="shared" si="16"/>
        <v>0.83496262885114181</v>
      </c>
      <c r="E97" s="6">
        <f t="shared" si="17"/>
        <v>0.9250373711488582</v>
      </c>
      <c r="F97" s="6">
        <f t="shared" si="18"/>
        <v>14.99252577022836</v>
      </c>
      <c r="H97" s="10">
        <f t="shared" si="13"/>
        <v>3.6772859557015689E-2</v>
      </c>
      <c r="I97" s="10">
        <f t="shared" si="14"/>
        <v>0.8432271404429843</v>
      </c>
      <c r="J97" s="10">
        <f t="shared" si="15"/>
        <v>0.91677285955701571</v>
      </c>
      <c r="K97" s="10">
        <f t="shared" si="19"/>
        <v>24.968142132895288</v>
      </c>
    </row>
    <row r="98" spans="1:11" x14ac:dyDescent="0.15">
      <c r="A98" s="12">
        <v>0.89</v>
      </c>
      <c r="C98" s="6">
        <f t="shared" si="12"/>
        <v>4.3364307904081661E-2</v>
      </c>
      <c r="D98" s="6">
        <f t="shared" si="16"/>
        <v>0.84663569209591838</v>
      </c>
      <c r="E98" s="6">
        <f t="shared" si="17"/>
        <v>0.93336430790408165</v>
      </c>
      <c r="F98" s="6">
        <f t="shared" si="18"/>
        <v>13.327138419183671</v>
      </c>
      <c r="H98" s="10">
        <f t="shared" si="13"/>
        <v>3.5406809137979847E-2</v>
      </c>
      <c r="I98" s="10">
        <f t="shared" si="14"/>
        <v>0.85459319086202012</v>
      </c>
      <c r="J98" s="10">
        <f t="shared" si="15"/>
        <v>0.9254068091379799</v>
      </c>
      <c r="K98" s="10">
        <f t="shared" si="19"/>
        <v>22.377957258606031</v>
      </c>
    </row>
    <row r="99" spans="1:11" x14ac:dyDescent="0.15">
      <c r="A99" s="12">
        <v>0.9</v>
      </c>
      <c r="C99" s="6">
        <f t="shared" si="12"/>
        <v>4.1577878733768989E-2</v>
      </c>
      <c r="D99" s="6">
        <f t="shared" si="16"/>
        <v>0.85842212126623108</v>
      </c>
      <c r="E99" s="6">
        <f t="shared" si="17"/>
        <v>0.94157787873376897</v>
      </c>
      <c r="F99" s="6">
        <f t="shared" si="18"/>
        <v>11.684424253246206</v>
      </c>
      <c r="H99" s="10">
        <f t="shared" si="13"/>
        <v>3.3948195828349986E-2</v>
      </c>
      <c r="I99" s="10">
        <f t="shared" si="14"/>
        <v>0.86605180417165006</v>
      </c>
      <c r="J99" s="10">
        <f t="shared" si="15"/>
        <v>0.93394819582834998</v>
      </c>
      <c r="K99" s="10">
        <f t="shared" si="19"/>
        <v>19.815541251495006</v>
      </c>
    </row>
    <row r="100" spans="1:11" x14ac:dyDescent="0.15">
      <c r="A100" s="12">
        <v>0.91</v>
      </c>
      <c r="C100" s="6">
        <f t="shared" si="12"/>
        <v>3.9662768435902197E-2</v>
      </c>
      <c r="D100" s="6">
        <f t="shared" si="16"/>
        <v>0.87033723156409781</v>
      </c>
      <c r="E100" s="6">
        <f t="shared" si="17"/>
        <v>0.94966276843590225</v>
      </c>
      <c r="F100" s="6">
        <f t="shared" si="18"/>
        <v>10.06744631281955</v>
      </c>
      <c r="H100" s="10">
        <f t="shared" si="13"/>
        <v>3.2384514818042276E-2</v>
      </c>
      <c r="I100" s="10">
        <f t="shared" si="14"/>
        <v>0.87761548518195776</v>
      </c>
      <c r="J100" s="10">
        <f t="shared" si="15"/>
        <v>0.94238451481804231</v>
      </c>
      <c r="K100" s="10">
        <f t="shared" si="19"/>
        <v>17.284645554587307</v>
      </c>
    </row>
    <row r="101" spans="1:11" x14ac:dyDescent="0.15">
      <c r="A101" s="12">
        <v>0.92</v>
      </c>
      <c r="C101" s="6">
        <f t="shared" si="12"/>
        <v>3.759931914277171E-2</v>
      </c>
      <c r="D101" s="6">
        <f t="shared" si="16"/>
        <v>0.88240068085722834</v>
      </c>
      <c r="E101" s="6">
        <f t="shared" si="17"/>
        <v>0.95759931914277174</v>
      </c>
      <c r="F101" s="6">
        <f t="shared" si="18"/>
        <v>8.4801361714456505</v>
      </c>
      <c r="H101" s="10">
        <f t="shared" si="13"/>
        <v>3.06997155252835E-2</v>
      </c>
      <c r="I101" s="10">
        <f t="shared" si="14"/>
        <v>0.88930028447471654</v>
      </c>
      <c r="J101" s="10">
        <f t="shared" si="15"/>
        <v>0.95069971552528354</v>
      </c>
      <c r="K101" s="10">
        <f t="shared" si="19"/>
        <v>14.790085342414939</v>
      </c>
    </row>
    <row r="102" spans="1:11" x14ac:dyDescent="0.15">
      <c r="A102" s="12">
        <v>0.93</v>
      </c>
      <c r="C102" s="6">
        <f t="shared" si="12"/>
        <v>3.5361572363230676E-2</v>
      </c>
      <c r="D102" s="6">
        <f t="shared" si="16"/>
        <v>0.89463842763676937</v>
      </c>
      <c r="E102" s="6">
        <f t="shared" si="17"/>
        <v>0.96536157236323072</v>
      </c>
      <c r="F102" s="6">
        <f t="shared" si="18"/>
        <v>6.9276855273538551</v>
      </c>
      <c r="H102" s="10">
        <f t="shared" si="13"/>
        <v>2.8872602930806214E-2</v>
      </c>
      <c r="I102" s="10">
        <f t="shared" si="14"/>
        <v>0.90112739706919387</v>
      </c>
      <c r="J102" s="10">
        <f t="shared" si="15"/>
        <v>0.95887260293080623</v>
      </c>
      <c r="K102" s="10">
        <f t="shared" si="19"/>
        <v>12.338219120758131</v>
      </c>
    </row>
    <row r="103" spans="1:11" x14ac:dyDescent="0.15">
      <c r="A103" s="12">
        <v>0.94</v>
      </c>
      <c r="C103" s="6">
        <f t="shared" si="12"/>
        <v>3.2913997022543474E-2</v>
      </c>
      <c r="D103" s="6">
        <f t="shared" si="16"/>
        <v>0.90708600297745645</v>
      </c>
      <c r="E103" s="6">
        <f t="shared" si="17"/>
        <v>0.97291399702254344</v>
      </c>
      <c r="F103" s="6">
        <f t="shared" si="18"/>
        <v>5.4172005954913116</v>
      </c>
      <c r="H103" s="10">
        <f t="shared" si="13"/>
        <v>2.6874166033572101E-2</v>
      </c>
      <c r="I103" s="10">
        <f t="shared" si="14"/>
        <v>0.91312583396642788</v>
      </c>
      <c r="J103" s="10">
        <f t="shared" si="15"/>
        <v>0.96687416603357201</v>
      </c>
      <c r="K103" s="10">
        <f t="shared" si="19"/>
        <v>9.937750189928396</v>
      </c>
    </row>
    <row r="104" spans="1:11" x14ac:dyDescent="0.15">
      <c r="A104" s="12">
        <v>0.95</v>
      </c>
      <c r="C104" s="6">
        <f t="shared" si="12"/>
        <v>3.0205628614547998E-2</v>
      </c>
      <c r="D104" s="6">
        <f t="shared" si="16"/>
        <v>0.91979437138545195</v>
      </c>
      <c r="E104" s="6">
        <f t="shared" si="17"/>
        <v>0.98020562861454796</v>
      </c>
      <c r="F104" s="6">
        <f t="shared" si="18"/>
        <v>3.9588742770904073</v>
      </c>
      <c r="H104" s="10">
        <f t="shared" si="13"/>
        <v>2.4662792488551126E-2</v>
      </c>
      <c r="I104" s="10">
        <f t="shared" si="14"/>
        <v>0.92533720751144888</v>
      </c>
      <c r="J104" s="10">
        <f t="shared" si="15"/>
        <v>0.97466279248855103</v>
      </c>
      <c r="K104" s="10">
        <f t="shared" si="19"/>
        <v>7.6011622534346905</v>
      </c>
    </row>
    <row r="105" spans="1:11" x14ac:dyDescent="0.15">
      <c r="A105" s="12">
        <v>0.96</v>
      </c>
      <c r="C105" s="6">
        <f t="shared" si="12"/>
        <v>2.7158556662680008E-2</v>
      </c>
      <c r="D105" s="6">
        <f t="shared" si="16"/>
        <v>0.93284144333732</v>
      </c>
      <c r="E105" s="6">
        <f t="shared" si="17"/>
        <v>0.98715855666267993</v>
      </c>
      <c r="F105" s="6">
        <f t="shared" si="18"/>
        <v>2.5682886674640137</v>
      </c>
      <c r="H105" s="10">
        <f t="shared" si="13"/>
        <v>2.217486865801014E-2</v>
      </c>
      <c r="I105" s="10">
        <f t="shared" si="14"/>
        <v>0.93782513134198986</v>
      </c>
      <c r="J105" s="10">
        <f t="shared" si="15"/>
        <v>0.98217486865801007</v>
      </c>
      <c r="K105" s="10">
        <f t="shared" si="19"/>
        <v>5.3475394025969791</v>
      </c>
    </row>
    <row r="106" spans="1:11" x14ac:dyDescent="0.15">
      <c r="A106" s="12">
        <v>0.97</v>
      </c>
      <c r="C106" s="7">
        <f t="shared" si="12"/>
        <v>2.3642182640357057E-2</v>
      </c>
      <c r="D106" s="7">
        <f t="shared" si="16"/>
        <v>0.94635781735964297</v>
      </c>
      <c r="E106" s="7">
        <f t="shared" si="17"/>
        <v>0.99364218264035697</v>
      </c>
      <c r="F106" s="6">
        <f t="shared" si="18"/>
        <v>1.2715634719286051</v>
      </c>
      <c r="H106" s="10">
        <f t="shared" si="13"/>
        <v>1.9303761291520373E-2</v>
      </c>
      <c r="I106" s="10">
        <f t="shared" si="14"/>
        <v>0.95069623870847964</v>
      </c>
      <c r="J106" s="10">
        <f t="shared" si="15"/>
        <v>0.98930376129152031</v>
      </c>
      <c r="K106" s="10">
        <f t="shared" si="19"/>
        <v>3.2088716125439065</v>
      </c>
    </row>
    <row r="107" spans="1:11" x14ac:dyDescent="0.15">
      <c r="A107" s="12">
        <v>0.98</v>
      </c>
      <c r="C107" s="7">
        <f t="shared" si="12"/>
        <v>1.940301007575887E-2</v>
      </c>
      <c r="D107" s="7">
        <f t="shared" si="16"/>
        <v>0.96059698992424114</v>
      </c>
      <c r="E107" s="7">
        <f t="shared" si="17"/>
        <v>0.99940301007575882</v>
      </c>
      <c r="F107" s="6">
        <f t="shared" si="18"/>
        <v>0.11939798484823516</v>
      </c>
      <c r="H107" s="10">
        <f t="shared" si="13"/>
        <v>1.5842491386563337E-2</v>
      </c>
      <c r="I107" s="10">
        <f t="shared" si="14"/>
        <v>0.96415750861343663</v>
      </c>
      <c r="J107" s="10">
        <f t="shared" si="15"/>
        <v>0.99584249138656333</v>
      </c>
      <c r="K107" s="10">
        <f t="shared" si="19"/>
        <v>1.247252584031</v>
      </c>
    </row>
    <row r="108" spans="1:11" x14ac:dyDescent="0.15">
      <c r="A108" s="12">
        <v>0.99</v>
      </c>
      <c r="B108" s="3"/>
      <c r="C108" s="7">
        <f t="shared" si="12"/>
        <v>1.3789822333880888E-2</v>
      </c>
      <c r="D108" s="7">
        <f t="shared" si="16"/>
        <v>0.97621017766611906</v>
      </c>
      <c r="E108" s="7">
        <f t="shared" si="17"/>
        <v>1.0037898223338808</v>
      </c>
      <c r="F108" s="6">
        <f t="shared" si="18"/>
        <v>-0.75796446677616203</v>
      </c>
      <c r="G108" s="3"/>
      <c r="H108" s="11">
        <f t="shared" si="13"/>
        <v>1.1259342787214542E-2</v>
      </c>
      <c r="I108" s="11">
        <f t="shared" si="14"/>
        <v>0.97874065721278547</v>
      </c>
      <c r="J108" s="11">
        <f t="shared" si="15"/>
        <v>1.0012593427872145</v>
      </c>
      <c r="K108" s="11">
        <f t="shared" si="19"/>
        <v>-0.37780283616435373</v>
      </c>
    </row>
    <row r="109" spans="1:11" x14ac:dyDescent="0.15">
      <c r="A109" s="13">
        <v>1</v>
      </c>
      <c r="B109" s="1"/>
      <c r="C109" s="6">
        <f t="shared" si="12"/>
        <v>0</v>
      </c>
      <c r="D109" s="6">
        <f t="shared" si="16"/>
        <v>1</v>
      </c>
      <c r="E109" s="6">
        <f t="shared" si="17"/>
        <v>1</v>
      </c>
      <c r="F109" s="6">
        <f t="shared" si="18"/>
        <v>0</v>
      </c>
      <c r="H109" s="10">
        <f t="shared" si="13"/>
        <v>0</v>
      </c>
      <c r="I109" s="10">
        <f t="shared" si="14"/>
        <v>1</v>
      </c>
      <c r="J109" s="10">
        <f t="shared" si="15"/>
        <v>1</v>
      </c>
      <c r="K109" s="10">
        <f t="shared" si="19"/>
        <v>0</v>
      </c>
    </row>
  </sheetData>
  <mergeCells count="3">
    <mergeCell ref="B3:C3"/>
    <mergeCell ref="B4:C4"/>
    <mergeCell ref="E3:R5"/>
  </mergeCells>
  <phoneticPr fontId="1" type="noConversion"/>
  <conditionalFormatting sqref="F10:F109">
    <cfRule type="cellIs" dxfId="1" priority="2" stopIfTrue="1" operator="lessThan">
      <formula>$C$5</formula>
    </cfRule>
  </conditionalFormatting>
  <conditionalFormatting sqref="K10:K109">
    <cfRule type="cellIs" dxfId="0" priority="1" stopIfTrue="1" operator="lessThanOrEqual">
      <formula>$C$5</formula>
    </cfRule>
  </conditionalFormatting>
  <pageMargins left="0.78740157480314965" right="0.78740157480314965" top="0.98425196850393704" bottom="0.98425196850393704" header="0.51181102362204722" footer="0.51181102362204722"/>
  <pageSetup paperSize="9" orientation="portrait" horizontalDpi="1200" verticalDpi="12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640625" defaultRowHeight="13" x14ac:dyDescent="0.15"/>
  <sheetData/>
  <phoneticPr fontId="1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640625" defaultRowHeight="13" x14ac:dyDescent="0.15"/>
  <sheetData/>
  <phoneticPr fontId="1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Hennebert</dc:creator>
  <cp:lastModifiedBy>Jean Hennebert</cp:lastModifiedBy>
  <cp:lastPrinted>2008-03-10T12:04:36Z</cp:lastPrinted>
  <dcterms:created xsi:type="dcterms:W3CDTF">2005-04-25T07:40:02Z</dcterms:created>
  <dcterms:modified xsi:type="dcterms:W3CDTF">2019-10-10T07:03:19Z</dcterms:modified>
</cp:coreProperties>
</file>