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3"/>
  <workbookPr/>
  <mc:AlternateContent xmlns:mc="http://schemas.openxmlformats.org/markup-compatibility/2006">
    <mc:Choice Requires="x15">
      <x15ac:absPath xmlns:x15ac="http://schemas.microsoft.com/office/spreadsheetml/2010/11/ac" url="https://soysena-my.sharepoint.com/personal/johan_smartinez6_soy_sena_edu_co/Documents/"/>
    </mc:Choice>
  </mc:AlternateContent>
  <xr:revisionPtr revIDLastSave="0" documentId="8_{47241A41-DAA3-4160-8D04-05E9CFDD1023}" xr6:coauthVersionLast="47" xr6:coauthVersionMax="47" xr10:uidLastSave="{00000000-0000-0000-0000-000000000000}"/>
  <bookViews>
    <workbookView xWindow="-120" yWindow="-120" windowWidth="20730" windowHeight="11760" firstSheet="8" activeTab="8" xr2:uid="{00000000-000D-0000-FFFF-FFFF00000000}"/>
  </bookViews>
  <sheets>
    <sheet name="Torre admin" sheetId="1" r:id="rId1"/>
    <sheet name="Monitor Admin" sheetId="2" r:id="rId2"/>
    <sheet name="Disco duro interno Admin" sheetId="4" r:id="rId3"/>
    <sheet name="DiscoSolido Admin" sheetId="3" r:id="rId4"/>
    <sheet name="Servidor Admin" sheetId="5" r:id="rId5"/>
    <sheet name="ram Admin" sheetId="6" r:id="rId6"/>
    <sheet name="Teclado " sheetId="7" r:id="rId7"/>
    <sheet name="Mouse" sheetId="17" r:id="rId8"/>
    <sheet name="Portatil " sheetId="9" r:id="rId9"/>
    <sheet name="Monitor Nosotros" sheetId="10" r:id="rId10"/>
    <sheet name=" Disco mecanico Nosotros" sheetId="11" r:id="rId11"/>
    <sheet name=" Servidor Nosotros" sheetId="13" r:id="rId12"/>
    <sheet name=" ram nosotros" sheetId="12" r:id="rId13"/>
    <sheet name="Tarjeta de video nosotros" sheetId="14" r:id="rId14"/>
    <sheet name="Procesador Nosotros" sheetId="15" r:id="rId15"/>
    <sheet name="software licencia" sheetId="18" r:id="rId16"/>
    <sheet name="licencia visual" sheetId="19" r:id="rId17"/>
    <sheet name="windows 11 licencia" sheetId="20" r:id="rId18"/>
    <sheet name="licencia SQL" sheetId="21" r:id="rId19"/>
    <sheet name="IAS" sheetId="22" r:id="rId20"/>
    <sheet name="recurso humano" sheetId="23" r:id="rId2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9" l="1"/>
  <c r="G9" i="9"/>
  <c r="G8" i="9"/>
  <c r="G10" i="21"/>
  <c r="G9" i="21"/>
  <c r="G8" i="21"/>
  <c r="G10" i="7"/>
  <c r="G9" i="7"/>
  <c r="G8" i="7"/>
  <c r="G10" i="17"/>
  <c r="G8" i="17"/>
  <c r="G9" i="17"/>
  <c r="G8" i="2"/>
  <c r="F10" i="20"/>
  <c r="F8" i="19"/>
  <c r="F10" i="2"/>
  <c r="F9" i="2"/>
  <c r="F8" i="2"/>
  <c r="F8" i="3"/>
  <c r="F11" i="14"/>
  <c r="G11" i="14" s="1"/>
  <c r="F10" i="14"/>
  <c r="G10" i="14" s="1"/>
  <c r="F9" i="14"/>
  <c r="G9" i="14" s="1"/>
  <c r="F8" i="14"/>
  <c r="G8" i="14" s="1"/>
  <c r="F11" i="15"/>
  <c r="G11" i="15" s="1"/>
  <c r="F10" i="15"/>
  <c r="G10" i="15" s="1"/>
  <c r="F9" i="15"/>
  <c r="G9" i="15" s="1"/>
  <c r="F8" i="15"/>
  <c r="G8" i="15" s="1"/>
  <c r="F10" i="4"/>
  <c r="G10" i="4" s="1"/>
  <c r="F9" i="4"/>
  <c r="G9" i="4" s="1"/>
  <c r="F8" i="4"/>
  <c r="G8" i="4" s="1"/>
  <c r="F11" i="3"/>
  <c r="G11" i="3" s="1"/>
  <c r="F10" i="3"/>
  <c r="G10" i="3" s="1"/>
  <c r="F9" i="3"/>
  <c r="G9" i="3" s="1"/>
  <c r="G8" i="3"/>
  <c r="G11" i="1"/>
  <c r="G10" i="1"/>
  <c r="F11" i="1"/>
  <c r="F10" i="1"/>
  <c r="F9" i="1"/>
  <c r="G9" i="1"/>
  <c r="F8" i="1"/>
  <c r="G8" i="1"/>
  <c r="G10" i="20"/>
  <c r="H10" i="20" s="1"/>
  <c r="F9" i="20"/>
  <c r="G9" i="20" s="1"/>
  <c r="H9" i="20" s="1"/>
  <c r="F8" i="20"/>
  <c r="G8" i="20" s="1"/>
  <c r="H8" i="20" s="1"/>
  <c r="F10" i="19"/>
  <c r="G10" i="19" s="1"/>
  <c r="H10" i="19" s="1"/>
  <c r="F9" i="19"/>
  <c r="G9" i="19" s="1"/>
  <c r="H9" i="19" s="1"/>
  <c r="G8" i="19"/>
  <c r="H8" i="19" s="1"/>
  <c r="F10" i="18"/>
  <c r="G10" i="18" s="1"/>
  <c r="H10" i="18" s="1"/>
  <c r="F9" i="18"/>
  <c r="G9" i="18" s="1"/>
  <c r="H9" i="18" s="1"/>
  <c r="F8" i="18"/>
  <c r="G8" i="18" s="1"/>
  <c r="H8" i="18" s="1"/>
  <c r="H10" i="6"/>
  <c r="G10" i="6"/>
  <c r="F10" i="6"/>
  <c r="H9" i="6"/>
  <c r="G9" i="6"/>
  <c r="F9" i="6"/>
  <c r="H8" i="6"/>
  <c r="G8" i="6"/>
  <c r="F8" i="6"/>
  <c r="H10" i="5"/>
  <c r="G10" i="5"/>
  <c r="F10" i="5"/>
  <c r="H9" i="5"/>
  <c r="G9" i="5"/>
  <c r="F9" i="5"/>
  <c r="H8" i="5"/>
  <c r="G8" i="5"/>
  <c r="F8" i="5"/>
  <c r="G10" i="2"/>
  <c r="H10" i="2" s="1"/>
  <c r="G9" i="2"/>
  <c r="H9" i="2" s="1"/>
  <c r="H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<sst xmlns="http://schemas.openxmlformats.org/spreadsheetml/2006/main" count="765" uniqueCount="391">
  <si>
    <t>CUADRO DE COTIZACIONES</t>
  </si>
  <si>
    <t xml:space="preserve">Cuadro Comparativo de Cotizaciones </t>
  </si>
  <si>
    <t xml:space="preserve">Presupuestos (a)
</t>
  </si>
  <si>
    <r>
      <t>Empresa</t>
    </r>
    <r>
      <rPr>
        <i/>
        <sz val="8"/>
        <color theme="1"/>
        <rFont val="Arial"/>
        <scheme val="minor"/>
      </rPr>
      <t xml:space="preserve">
(Nombre fiscal de la empresa)</t>
    </r>
  </si>
  <si>
    <r>
      <t>Nº de CUIT, Dirección, Teléfono</t>
    </r>
    <r>
      <rPr>
        <i/>
        <sz val="10"/>
        <color theme="1"/>
        <rFont val="Arial"/>
        <scheme val="minor"/>
      </rPr>
      <t xml:space="preserve">
</t>
    </r>
    <r>
      <rPr>
        <i/>
        <sz val="8"/>
        <color theme="1"/>
        <rFont val="Arial"/>
        <scheme val="minor"/>
      </rPr>
      <t>(Datos de la empresa)</t>
    </r>
  </si>
  <si>
    <r>
      <t>Descripción del
bien/ servicio (b)</t>
    </r>
    <r>
      <rPr>
        <i/>
        <sz val="10"/>
        <color theme="1"/>
        <rFont val="Arial"/>
        <scheme val="minor"/>
      </rPr>
      <t xml:space="preserve">
</t>
    </r>
    <r>
      <rPr>
        <i/>
        <sz val="8"/>
        <color theme="1"/>
        <rFont val="Arial"/>
        <scheme val="minor"/>
      </rPr>
      <t>Características de los bienes/ servicios</t>
    </r>
  </si>
  <si>
    <r>
      <t xml:space="preserve">Importe Unitario
</t>
    </r>
    <r>
      <rPr>
        <i/>
        <sz val="8"/>
        <color theme="1"/>
        <rFont val="Arial"/>
        <scheme val="minor"/>
      </rPr>
      <t>(moneda nacional)</t>
    </r>
  </si>
  <si>
    <r>
      <t xml:space="preserve">Importe Total
 IVA incluido
</t>
    </r>
    <r>
      <rPr>
        <i/>
        <u/>
        <sz val="8"/>
        <color theme="1"/>
        <rFont val="Arial"/>
        <scheme val="minor"/>
      </rPr>
      <t>(moneda nacional)</t>
    </r>
  </si>
  <si>
    <r>
      <t xml:space="preserve">Importe Total
</t>
    </r>
    <r>
      <rPr>
        <i/>
        <sz val="8"/>
        <color theme="1"/>
        <rFont val="Arial"/>
        <scheme val="minor"/>
      </rPr>
      <t>(moneda extranjera)</t>
    </r>
  </si>
  <si>
    <t>Tipo de cambio</t>
  </si>
  <si>
    <r>
      <t xml:space="preserve">Forma de Pago 
</t>
    </r>
    <r>
      <rPr>
        <i/>
        <sz val="8"/>
        <color theme="1"/>
        <rFont val="Arial"/>
        <scheme val="minor"/>
      </rPr>
      <t>(Contado o Cheque)</t>
    </r>
  </si>
  <si>
    <r>
      <t xml:space="preserve">Observaciones </t>
    </r>
    <r>
      <rPr>
        <i/>
        <sz val="10"/>
        <color theme="1"/>
        <rFont val="Arial"/>
        <scheme val="minor"/>
      </rPr>
      <t xml:space="preserve">
</t>
    </r>
    <r>
      <rPr>
        <i/>
        <sz val="8"/>
        <color theme="1"/>
        <rFont val="Arial"/>
        <scheme val="minor"/>
      </rPr>
      <t>(se debe incluir toda aquella característica que no ha sido posible incluir anteriormente)</t>
    </r>
  </si>
  <si>
    <t>Imagenes</t>
  </si>
  <si>
    <t>Nº 1</t>
  </si>
  <si>
    <t xml:space="preserve">MERCADO LIBRE </t>
  </si>
  <si>
    <t>https://www.mercadolibre.com.co/carcasa-de-pc-corsair-3500x-rs-argb-midtower-con-3-ventilad/up/MCOU3997598700?pdp_filters=item_id%3AMCO1914728383&amp;matt_tool=15401541&amp;ua=Hf4ioLVEOXYVk13Rn4O_eyYOlQWm2Ap82LJfZD7fPgJIz_SY#origin=share&amp;sid=share&amp;wid=MCO1914728383&amp;action=copy</t>
  </si>
  <si>
    <t>Carcasa De Pc Corsair 3500x Rs Argb Mid-tower Con 3 Ventilad</t>
  </si>
  <si>
    <t>CONTADO</t>
  </si>
  <si>
    <t>Carcasa para PC formato Mid-Tower, con 3 ventiladores RS ARGB, diseñada para equipos de escritorio y configuraciones de alto rendimiento.</t>
  </si>
  <si>
    <t>Nº 2</t>
  </si>
  <si>
    <t>MERCADO LIBRE</t>
  </si>
  <si>
    <t>https://www.mercadolibre.com.co/torre-gamer-amd-ryzen-3-3200g-8gb-ram--ssd-240-vega-8-pc/up/MCOU2423705252?pdp_filters=item_id%3AMCO2029231926&amp;matt_tool=15401541#origin=share&amp;sid=share&amp;wid=MCO2029231926&amp;action=copy</t>
  </si>
  <si>
    <t>Torre Gamer Amd Ryzen 3 3200g +8gb Ram + Ssd 240 Vega 8 Pc</t>
  </si>
  <si>
    <t>CONTADO / TARJETA DE CRÉDITO / 6 CUOTAS SIN INTERÉS</t>
  </si>
  <si>
    <t>Procesador AMD Ryzen 3 3200G, 8 GB de memoria RAM DDR4, SSD de 240 GB y gráficos integrados Radeon Vega 8.</t>
  </si>
  <si>
    <t>Nº 3</t>
  </si>
  <si>
    <t>OLÍMPICA</t>
  </si>
  <si>
    <t>https://www.olimpica.com/gabinete-de-pc-chasis-atx-con-fuente-de-poder-600w-xtech-xtq-214-1002382069/p?idsku=1100205507#especificaciones</t>
  </si>
  <si>
    <t>Gabinete de PC Chasis ATX con Fuente de Poder 600W Xtech XTQ-214</t>
  </si>
  <si>
    <t>Gabinete tipo torre mediana compatible con placas ATX/Micro-ATX. Incluye fuente de poder de 600W, 2 puertos USB 2.0, 1 USB 3.0, entrada para auriculares y micrófono. Admite hasta 3 ventiladores y cuenta con 7 ranuras de expansión. Garantía de 6 meses.</t>
  </si>
  <si>
    <t>Nº 4</t>
  </si>
  <si>
    <t>ÉXITO</t>
  </si>
  <si>
    <t>https://www.exito.com/computador-pc-de-escritorio-torre-gamer-amd-ryzen-5-5600-hdd-1tb-ram-16gb-led-22-full-hd-pulgadas-101880269-mp/p?idsku=101880269</t>
  </si>
  <si>
    <t>Computador Pc De Escritorio Torre Gamer Amd Ryzen 5 5600G Hdd 1Tb Ram 16Gb Led 22 Full Hd Pulgadas</t>
  </si>
  <si>
    <t>CONTADO / TARJETA DE CRÉDITO</t>
  </si>
  <si>
    <t>Computador de escritorio tipo gamer con procesador AMD Ryzen 5 5600G, 16 GB de memoria RAM, disco duro de 1 TB y monitor LED de 22 pulgadas con resolución Full HD. Adecuado para tareas administrativas, educativas, domésticas y entretenimiento.</t>
  </si>
  <si>
    <r>
      <t>Empresa</t>
    </r>
    <r>
      <rPr>
        <i/>
        <sz val="10"/>
        <color theme="1"/>
        <rFont val="Arial"/>
        <scheme val="minor"/>
      </rPr>
      <t xml:space="preserve">
(Nombre fiscal de la empresa)</t>
    </r>
  </si>
  <si>
    <r>
      <t>Nº de CUIT, Dirección, Teléfono</t>
    </r>
    <r>
      <rPr>
        <i/>
        <sz val="10"/>
        <color theme="1"/>
        <rFont val="Arial"/>
        <scheme val="minor"/>
      </rPr>
      <t xml:space="preserve">
(Datos de la empresa)</t>
    </r>
  </si>
  <si>
    <r>
      <t>Descripción del
bien/ servicio (b)</t>
    </r>
    <r>
      <rPr>
        <i/>
        <sz val="10"/>
        <color theme="1"/>
        <rFont val="Arial"/>
        <scheme val="minor"/>
      </rPr>
      <t xml:space="preserve">
Características de los bienes/ servicios</t>
    </r>
  </si>
  <si>
    <r>
      <t xml:space="preserve">Importe Unitario
</t>
    </r>
    <r>
      <rPr>
        <i/>
        <sz val="10"/>
        <color theme="1"/>
        <rFont val="Arial"/>
        <scheme val="minor"/>
      </rPr>
      <t>(moneda nacional)</t>
    </r>
  </si>
  <si>
    <r>
      <t xml:space="preserve">Importe Total
 IVA incluido
</t>
    </r>
    <r>
      <rPr>
        <i/>
        <u/>
        <sz val="10"/>
        <color theme="1"/>
        <rFont val="Arial"/>
        <scheme val="minor"/>
      </rPr>
      <t>(moneda nacional)</t>
    </r>
  </si>
  <si>
    <r>
      <t xml:space="preserve">Importe Total
</t>
    </r>
    <r>
      <rPr>
        <i/>
        <sz val="10"/>
        <color theme="1"/>
        <rFont val="Arial"/>
        <scheme val="minor"/>
      </rPr>
      <t>(moneda extranjera)</t>
    </r>
  </si>
  <si>
    <r>
      <t xml:space="preserve">Forma de Pago 
</t>
    </r>
    <r>
      <rPr>
        <i/>
        <sz val="10"/>
        <color theme="1"/>
        <rFont val="Arial"/>
        <scheme val="minor"/>
      </rPr>
      <t>(Contado o Cheque)</t>
    </r>
  </si>
  <si>
    <r>
      <t xml:space="preserve">Observaciones </t>
    </r>
    <r>
      <rPr>
        <i/>
        <sz val="10"/>
        <color theme="1"/>
        <rFont val="Arial"/>
        <scheme val="minor"/>
      </rPr>
      <t xml:space="preserve">
(se debe incluir toda aquella característica que no ha sido posible incluir anteriormente)</t>
    </r>
  </si>
  <si>
    <t>Addi</t>
  </si>
  <si>
    <t>https://www.homecenter.com.co/homecenter-co/product/3084397/monitor-xiaomi-a24i-2026-24-pulgadas-ips-full-hd-144hz-99-srgb/3084397/?utm_source=chatgpt.com</t>
  </si>
  <si>
    <t>LG 24MP450-B Monitor de 24 pulgadas Full HD pantalla IPS</t>
  </si>
  <si>
    <t>Panel IPS que ofrece mayor ángulo de visión y menor fatiga visual en turnos largos gestionando el aplicativo.</t>
  </si>
  <si>
    <t xml:space="preserve">Nº2 </t>
  </si>
  <si>
    <t>Olímpica</t>
  </si>
  <si>
    <t>https://www.olimpica.com/monitor-samsung-led-22--pulgadas-full-hd-22f310-120hz-negro-1002405656/p?idsku=1100241708</t>
  </si>
  <si>
    <t>Monitor Samsung 22 Pulgadas 22F310 FHD Plano Negro</t>
  </si>
  <si>
    <t>Tamaño compacto, ideal en caso de que el espacio en el punto de administración sea reducido.</t>
  </si>
  <si>
    <t>Electronica Barata</t>
  </si>
  <si>
    <t>https://electronicabarata.com/products/monitor-lenovo-thinkvision-t24v-30-24-fhd-ips-panel-75hz?variant=51628414107832&amp;country=AR&amp;currency=EUR&amp;utm_medium=product_sync&amp;utm_source=google&amp;utm_content=sag_organic&amp;utm_campaign=sag_organic&amp;srsltid=AfmBOooneyMBPO4Lhwye5kiEnwDeb8ZEBZJ4jWznhdtOL_7g2breLsLOCH4</t>
  </si>
  <si>
    <t>Lenovo Monitor ThinkVision T24v-30 24 Fhd Ips Lcd 75hzo</t>
  </si>
  <si>
    <t>Base ajustable excelente para mantener la ergonomía.</t>
  </si>
  <si>
    <r>
      <t xml:space="preserve">Descripción del
bien/ servicio (b)
</t>
    </r>
    <r>
      <rPr>
        <i/>
        <sz val="8"/>
        <color rgb="FF000000"/>
        <rFont val="Arial"/>
        <scheme val="minor"/>
      </rPr>
      <t>Características de los bienes/ servicios</t>
    </r>
  </si>
  <si>
    <r>
      <t xml:space="preserve">Forma de Pago 
</t>
    </r>
    <r>
      <rPr>
        <i/>
        <sz val="8"/>
        <color rgb="FF000000"/>
        <rFont val="Arial"/>
        <scheme val="minor"/>
      </rPr>
      <t>(Contado o Cheque)</t>
    </r>
  </si>
  <si>
    <r>
      <t xml:space="preserve">Observaciones 
</t>
    </r>
    <r>
      <rPr>
        <i/>
        <sz val="8"/>
        <color rgb="FF000000"/>
        <rFont val="Arial"/>
        <scheme val="minor"/>
      </rPr>
      <t>(se debe incluir toda aquella característica que no ha sido posible incluir anteriormente)</t>
    </r>
  </si>
  <si>
    <t>https://www.mercadolibre.com.co/disco-duro-interno-western-digital-wd-purple-wd10purz-1tb-purpura/p/MCO7942172?pdp_filters=item_id%3AMCO2599017460&amp;matt_tool=15401541&amp;ua=Oh7i3BQHD4Jz5UmTbBaWnMjsbOXcuS-iSwvA1YzOSkVZO9iZ#origin=share&amp;sid=share&amp;wid=MCO2599017460&amp;action=copy</t>
  </si>
  <si>
    <t>Disco duro interno Western Digital WD Purple WD10PURZ 1TB púrpura</t>
  </si>
  <si>
    <t>Unidad de almacenamiento HDD de alta durabilidad para uso continuo. No es SSD. Ideal para grabación de video o almacenamiento masivo.</t>
  </si>
  <si>
    <t>https://www.mercadolibre.com.co/disco-duro-1tb-sata-azul-blue-western-digital/p/MCO26044618?pdp_filters=item_id%3AMCO3209546716&amp;matt_tool=15401541&amp;ua=h6FOE_qtyPqCVNYCLL32-Qu8uOp42oa0rAsFlb2F6uXgEjDu#origin=share&amp;sid=share&amp;wid=MCO3209546716&amp;action=copy</t>
  </si>
  <si>
    <t>Disco Duro 1tb Sata Azul Blue Western Digital</t>
  </si>
  <si>
    <t xml:space="preserve">CONTADO / TARJETA DE CRÉDITO </t>
  </si>
  <si>
    <t>Unidad de almacenamiento HDD de buena durabilidad para uso cotidiano.
No es SSD, por lo que su velocidad es menor, pero ofrece mayor capacidad a menor costo.
Ideal para ampliar almacenamiento en PC de escritorio o portátiles.
Se recomienda verificar el factor de forma compatible con tu equipo (2.5" o 3.5").</t>
  </si>
  <si>
    <t>EXITO</t>
  </si>
  <si>
    <t>https://www.exito.com/disco-duro-interno-para-pc-de-1-tb-seagate-barracuda-100401720-mp/p?idsku=100401720</t>
  </si>
  <si>
    <t>Disco Duro Interno Para Pc De 1 Tb Seagate Barracuda</t>
  </si>
  <si>
    <t>Disco duro interno mecánico Seagate Barracuda de 1 TB, interfaz SATA III, formato 3.5", velocidad de giro de 7200 RPM, con caché de hasta 64 MB para mejorar la transferencia de datos. Diseñado para almacenamiento masivo de programas, documentos, multimedia y respaldo de información.</t>
  </si>
  <si>
    <t>https://www.mercadolibre.com.co/disco-solido-ssd-512gb-nvme-m2-gen4-x4-samsung-pciex-2280-negro/p/MCO75243475?pdp_filters=item_id%3AMCO4153906250&amp;matt_tool=15401541&amp;ua=KVL7uncKQtojIITc807K8AH0Kn8-TOSKEYeGY3epzRQOq_Cm#origin=share&amp;sid=share&amp;wid=MCO4153906250&amp;action=copy</t>
  </si>
  <si>
    <t>Disco Solido Ssd 512gb Nvme M.2 Gen4 X4 Samsung Pciex 2280 Negro</t>
  </si>
  <si>
    <t>CONTADO / TARJETA DE CRÉDITO / CUOTAS</t>
  </si>
  <si>
    <t>Unidad de almacenamiento SSD Samsung de 512 GB, interfaz NVMe, formato M.2 2280 y conexión PCIe Gen 4 x4. Diseñada para ofrecer mayores velocidades de lectura y escritura que un disco duro convencional.</t>
  </si>
  <si>
    <t>FALABELLA</t>
  </si>
  <si>
    <t>https://www.falabella.com.co/falabella-co/product/153721942/disco-solido-adata-256gb-sata/153721943</t>
  </si>
  <si>
    <t>Disco Solido Adata 256gb Sata</t>
  </si>
  <si>
    <t>Disco sólido SSD ADATA modelo SU650, capacidad de 256 GB, interfaz SATA, producto nuevo y orientado a productividad.</t>
  </si>
  <si>
    <t>https://www.exito.com/disco-solido-ssd-crucial-240gb-ct240-bx500-103031990-mp/p?idsku=103031990</t>
  </si>
  <si>
    <t>SSD Crucial BX500 de 240 GB, SATA III, formato 2,5 pulgadas, velocidad de lectura de hasta 540 MB/s y escritura de hasta 500 MB/s. Compatible con Windows, Linux y Mac OS.</t>
  </si>
  <si>
    <t>https://www.mercadolibre.com.co/unidad-solida-m2-adata-legend-860-1tb-60005000mbs-color-negro/p/MCO45759318?pdp_filters=item_id%3AMCO1555268603&amp;matt_tool=15401541&amp;ua=y5lZaw7qxafHa_SCNmgknpbBxD1D9ItW4GaG-Mr_aJwQDZKo#origin=share&amp;sid=share&amp;wid=MCO1555268603&amp;action=copy</t>
  </si>
  <si>
    <t>Unidad Sólida M.2 Adata Legend 860 1tb 6.000/5.000mb/s Color Negro</t>
  </si>
  <si>
    <t>Unidad de almacenamiento SSD de 1 TB, formato M.2 2280, interfaz PCIe Gen4 x4. Lectura de hasta 6.000 MB/s y escritura de hasta 5.000 MB/s según la publicación. Incluye disipador de aluminio.</t>
  </si>
  <si>
    <r>
      <rPr>
        <b/>
        <sz val="10"/>
        <color theme="1"/>
        <rFont val="Trebuchet MS"/>
        <charset val="134"/>
      </rPr>
      <t>Empresa</t>
    </r>
    <r>
      <rPr>
        <i/>
        <sz val="8"/>
        <color theme="1"/>
        <rFont val="Trebuchet MS"/>
        <charset val="134"/>
      </rPr>
      <t xml:space="preserve">
(Nombre fiscal de la empresa)</t>
    </r>
  </si>
  <si>
    <r>
      <rPr>
        <b/>
        <sz val="10"/>
        <color theme="1"/>
        <rFont val="Trebuchet MS"/>
        <charset val="134"/>
      </rPr>
      <t>Nº de CUIT, Dirección, Teléfono</t>
    </r>
    <r>
      <rPr>
        <i/>
        <sz val="10"/>
        <color theme="1"/>
        <rFont val="Trebuchet MS"/>
        <charset val="134"/>
      </rPr>
      <t xml:space="preserve">
</t>
    </r>
    <r>
      <rPr>
        <i/>
        <sz val="8"/>
        <color theme="1"/>
        <rFont val="Trebuchet MS"/>
        <charset val="134"/>
      </rPr>
      <t>(Datos de la empresa)</t>
    </r>
  </si>
  <si>
    <r>
      <rPr>
        <b/>
        <sz val="10"/>
        <color theme="1"/>
        <rFont val="Trebuchet MS"/>
        <charset val="134"/>
      </rPr>
      <t>Descripción del
bien/ servicio (b)</t>
    </r>
    <r>
      <rPr>
        <i/>
        <sz val="10"/>
        <color theme="1"/>
        <rFont val="Trebuchet MS"/>
        <charset val="134"/>
      </rPr>
      <t xml:space="preserve">
</t>
    </r>
    <r>
      <rPr>
        <i/>
        <sz val="8"/>
        <color theme="1"/>
        <rFont val="Trebuchet MS"/>
        <charset val="134"/>
      </rPr>
      <t>Características de los bienes/ servicios</t>
    </r>
  </si>
  <si>
    <r>
      <rPr>
        <b/>
        <sz val="10"/>
        <color theme="1"/>
        <rFont val="Trebuchet MS"/>
        <charset val="134"/>
      </rPr>
      <t xml:space="preserve">Importe Unitario
</t>
    </r>
    <r>
      <rPr>
        <i/>
        <sz val="8"/>
        <color theme="1"/>
        <rFont val="Trebuchet MS"/>
        <charset val="134"/>
      </rPr>
      <t>(moneda nacional)</t>
    </r>
  </si>
  <si>
    <r>
      <rPr>
        <b/>
        <u/>
        <sz val="10"/>
        <color theme="1"/>
        <rFont val="Trebuchet MS"/>
        <charset val="134"/>
      </rPr>
      <t>Importe Total</t>
    </r>
    <r>
      <rPr>
        <b/>
        <u/>
        <sz val="10"/>
        <color theme="1"/>
        <rFont val="Trebuchet MS"/>
        <charset val="134"/>
      </rPr>
      <t xml:space="preserve">
 IVA incluido
</t>
    </r>
    <r>
      <rPr>
        <i/>
        <u/>
        <sz val="8"/>
        <color theme="1"/>
        <rFont val="Trebuchet MS"/>
        <charset val="134"/>
      </rPr>
      <t>(moneda nacional)</t>
    </r>
  </si>
  <si>
    <r>
      <rPr>
        <b/>
        <sz val="10"/>
        <color theme="1"/>
        <rFont val="Arial"/>
        <charset val="134"/>
      </rPr>
      <t xml:space="preserve">Importe Total
</t>
    </r>
    <r>
      <rPr>
        <i/>
        <sz val="8"/>
        <color theme="1"/>
        <rFont val="Arial"/>
        <charset val="134"/>
      </rPr>
      <t>(moneda extranjera)</t>
    </r>
  </si>
  <si>
    <r>
      <rPr>
        <b/>
        <sz val="10"/>
        <color theme="1"/>
        <rFont val="Trebuchet MS"/>
        <charset val="134"/>
      </rPr>
      <t xml:space="preserve">Forma de Pago 
</t>
    </r>
    <r>
      <rPr>
        <i/>
        <sz val="8"/>
        <color theme="1"/>
        <rFont val="Trebuchet MS"/>
        <charset val="134"/>
      </rPr>
      <t>(Contado o Cheque)</t>
    </r>
  </si>
  <si>
    <r>
      <rPr>
        <b/>
        <sz val="10"/>
        <color theme="1"/>
        <rFont val="Trebuchet MS"/>
        <charset val="134"/>
      </rPr>
      <t xml:space="preserve">Observaciones </t>
    </r>
    <r>
      <rPr>
        <i/>
        <sz val="10"/>
        <color theme="1"/>
        <rFont val="Trebuchet MS"/>
        <charset val="134"/>
      </rPr>
      <t xml:space="preserve">
</t>
    </r>
    <r>
      <rPr>
        <i/>
        <sz val="8"/>
        <color theme="1"/>
        <rFont val="Trebuchet MS"/>
        <charset val="134"/>
      </rPr>
      <t>(se debe incluir toda aquella característica que no ha sido posible incluir anteriormente)</t>
    </r>
  </si>
  <si>
    <t xml:space="preserve">Mercado libre </t>
  </si>
  <si>
    <t>https://articulo.mercadolibre.com.co/MCO-1294185577-poweredge-t150-tower-server-intel-xeon-e-2336g16gb2tb-_JM#position=8&amp;search_layout=stack&amp;type=item&amp;tracking_id=6ce23d24-4588-4653-bb99-db7e1509e5aa</t>
  </si>
  <si>
    <t>Poweredge T150 - Tower Server/ Intel Xeon E-2336g/16gb/2tb</t>
  </si>
  <si>
    <t xml:space="preserve">CONTADO </t>
  </si>
  <si>
    <t>Un procesador Intel® Xeon® serie E-2336 con hasta 8 núcleos por procesador</t>
  </si>
  <si>
    <t>https://articulo.mercadolibre.com.co/MCO-1318522727-servidor-hp-proliant-ml310e-gen8-v2-r16gb-ssd480-xeon-31ghz-_JM#position=4&amp;search_layout=stack&amp;type=item&amp;tracking_id=aa17d476-2270-48e4-afc3-371dfada513d</t>
  </si>
  <si>
    <t>Servidor Hp Proliant Ml310e Gen8 V2 R16gb Ssd480 Xeon 3.1ghz</t>
  </si>
  <si>
    <t>ProLiant ML310e Gen8 v2</t>
  </si>
  <si>
    <t>Servidor Rack Marca Siara Intel Xeon E3 1260l 16gb 1tb</t>
  </si>
  <si>
    <t>Speed logic</t>
  </si>
  <si>
    <t>https://www.amazon.com/Kingston-Server-Premier-3200MHz-Memory/dp/B09N9TZZPJ?th=1</t>
  </si>
  <si>
    <t>MEMORIA RAM DDR4 16G 3200 CORSAIR VENGEANCE RGB RS</t>
  </si>
  <si>
    <t>La memoria DDR4 CORSAIR VENGEANCE RGB RS realza la estética de su PC gracias a su iluminación RGB dinámica y direccionable individualmente</t>
  </si>
  <si>
    <t>Mercado Libre</t>
  </si>
  <si>
    <t>https://listado.mercadolibre.com.co/memoria-ddr4-16gb</t>
  </si>
  <si>
    <t>Memoria RAM Premier color verde 16GB 1 Adata AD4S320016G22-SGN</t>
  </si>
  <si>
    <t>Cuenta con una tasa de transferencia de 25600 MB/s.</t>
  </si>
  <si>
    <t>Tecnostock</t>
  </si>
  <si>
    <t>https://tecnostock.com.co/products/crucial-laptop-ddr4-3200-mhz-sodimm-memory-module?variant=46808587370781&amp;currency=COP&amp;utm_medium=product_sync&amp;utm_source=google&amp;utm_content=sag_organic&amp;utm_campaign=sag_organic&amp;srsltid=AfmBOoqET5a1tgCjO-30b6IPBqHaFs9VneMJjDgoKfxpm8XhSgHhZF9ABDc</t>
  </si>
  <si>
    <t>Crucial Laptop DDR4 3200 MHz SODIMM Memory Module</t>
  </si>
  <si>
    <t>Velocidad de reloj de 3200 MHz.</t>
  </si>
  <si>
    <r>
      <rPr>
        <b/>
        <sz val="10"/>
        <color rgb="FF000000"/>
        <rFont val="Arial"/>
        <scheme val="minor"/>
      </rPr>
      <t xml:space="preserve">Importe Unitario
</t>
    </r>
    <r>
      <rPr>
        <i/>
        <sz val="8"/>
        <color rgb="FF000000"/>
        <rFont val="Arial"/>
        <scheme val="minor"/>
      </rPr>
      <t>(moneda nacional)</t>
    </r>
  </si>
  <si>
    <r>
      <rPr>
        <b/>
        <sz val="10"/>
        <color rgb="FF000000"/>
        <rFont val="Arial"/>
        <scheme val="minor"/>
      </rPr>
      <t xml:space="preserve">Importe Total
</t>
    </r>
    <r>
      <rPr>
        <i/>
        <sz val="8"/>
        <color rgb="FF000000"/>
        <rFont val="Arial"/>
        <scheme val="minor"/>
      </rPr>
      <t>(moneda extranjera)</t>
    </r>
  </si>
  <si>
    <t>Ventaja</t>
  </si>
  <si>
    <t>Desventaja</t>
  </si>
  <si>
    <r>
      <rPr>
        <b/>
        <sz val="10"/>
        <color rgb="FF000000"/>
        <rFont val="Arial"/>
        <scheme val="minor"/>
      </rPr>
      <t xml:space="preserve">Observaciones 
</t>
    </r>
    <r>
      <rPr>
        <i/>
        <sz val="8"/>
        <color rgb="FF000000"/>
        <rFont val="Arial"/>
        <scheme val="minor"/>
      </rPr>
      <t>(se debe incluir toda aquella característica que no ha sido posible incluir anteriormente)</t>
    </r>
  </si>
  <si>
    <t>Garantia</t>
  </si>
  <si>
    <t>Imagen</t>
  </si>
  <si>
    <t>Alkosto</t>
  </si>
  <si>
    <t>https://www.alkosto.com/teclado-trust-inalambrico-lyra-multidispositivo-negro/p/8713439250596</t>
  </si>
  <si>
    <t>Teclado TRUST Inalámbrico Lyra Multidispositivo Negro</t>
  </si>
  <si>
    <t>Al ser antiderrame, protege frente a derrames accidentales de líquidos. Su función plug and play permite usarlo de inmediato, sin instalar controladores. Además, es compatible con Android, Mac OS y Windows, facilitando su uso en distintos equipos.</t>
  </si>
  <si>
    <t>Su distancia máxima de operación es de 10 cm, lo que significa que los dispositivos conectados deben permanecer muy cerca del teclado para mantener una conexión estable, limitando su uso a distancia.</t>
  </si>
  <si>
    <t>Batería de litio recargable para varias horas de uso. Conecta hasta 3 dispositivos y alterna entre ellos (receptor + Bluetooth). Altura ajustable en 3 niveles, base antideslizante, diseño ligero y compacto para movilidad.</t>
  </si>
  <si>
    <t>12 meses</t>
  </si>
  <si>
    <t>A.P. Computadores</t>
  </si>
  <si>
    <t>https://www.apcomputadores.com/producto/teclado-trust-keyra-ergonomico/</t>
  </si>
  <si>
    <t>Teclado Trust Keyra inalámbrico multidispositivo ergonómico</t>
  </si>
  <si>
    <t>Su diseño ergonómico dividido favorece una postura natural de las manos, reduciendo la tensión en jornadas largas. Permite conectar y alternar entre varios dispositivos, y su conexión inalámbrica ofrece mayor libertad sin cables. Incluye teclas de perfil bajo para escritura silenciosa y descansamuñecas integrado para mayor confort.</t>
  </si>
  <si>
    <t>Al ser un teclado dividido, requiere un período de adaptación para quienes están acostumbrados a un teclado tradicional.</t>
  </si>
  <si>
    <t>Diseño ergonómico curvo y dividido para postura natural de las manos y menor tensión. Conectividad multidispositivo, permite alternar entre varios equipos. Teclas de perfil bajo para escritura silenciosa, descansamuñecas integrado.</t>
  </si>
  <si>
    <t>1 año (por defectos de fabricación, según política de AP Computadores)</t>
  </si>
  <si>
    <t>Tiendas i Shop</t>
  </si>
  <si>
    <t>https://co.tiendasishop.com/products/teclado-retroiluminado-satechi-slim-x1-bluetooth-espanol-gris-espacial?_pos=1&amp;_sid=8527ab71e&amp;_ss=r</t>
  </si>
  <si>
    <t>Teclado Retroiluminado Satechi Slim X1 Bluetooth (Español) - Gris Espacial</t>
  </si>
  <si>
    <t>Es compacto, liviano y fácil de transportar, ideal para trabajar en cualquier lugar. Cuenta con retroiluminación ajustable en diez niveles de brillo, permitiendo mejorar la visibilidad según el entorno. Su conectividad Bluetooth multidispositivo permite conectar hasta cuatro equipos simultáneamente y alternar entre ellos con solo presionar un botón.</t>
  </si>
  <si>
    <t>Al estar diseñado específicamente para usuarios de Apple (macOS), sus teclas de función pueden no ser totalmente compatibles con sistemas Windows.</t>
  </si>
  <si>
    <t>Teclado retroiluminado con 10 niveles de brillo ajustables, diseño compacto pensado para usuarios de Apple (teclas de función macOS). Bluetooth multidispositivo, conecta hasta 4 equipos y alterna entre ellos. Carga vía USB-C.</t>
  </si>
  <si>
    <t xml:space="preserve">1 año </t>
  </si>
  <si>
    <t>Recomendación</t>
  </si>
  <si>
    <t>Recomiendo el Teclado Trust Keyra ya que su diseño curvo y dividido favorece una postura natural de las manos y reduce la fatiga en jornadas largas de trabajo. Permite conectividad multidispositivo (Bluetooth y USB 2.4 GHz) para alternar entre varios equipos sin reconfiguraciones, y cuenta con descansamuñecas integrado y teclas silenciosas. Incluye garantía por defectos de fabricación durante el primer año y envío gratis, una buena inversión en comodidad para quienes trabajan largas horas frente al computador.</t>
  </si>
  <si>
    <t xml:space="preserve"> </t>
  </si>
  <si>
    <r>
      <t xml:space="preserve">Importe Total
</t>
    </r>
    <r>
      <rPr>
        <b/>
        <i/>
        <sz val="8"/>
        <color theme="1"/>
        <rFont val="Arial"/>
        <scheme val="minor"/>
      </rPr>
      <t>(moneda extranjera)</t>
    </r>
  </si>
  <si>
    <t xml:space="preserve">Éxito </t>
  </si>
  <si>
    <t xml:space="preserve">https://www.exito.com/mouse-hp-200-silver-wireless-898940/p </t>
  </si>
  <si>
    <t>Mouse Inalámbrico 200 Gris HP 2HU84AA#AB</t>
  </si>
  <si>
    <t>No requiere instalación de software, queda listo para usar de inmediato. Su diseño contorneado permite uso con ambas manos, y es liviano y fácil de transportar a cualquier lugar.</t>
  </si>
  <si>
    <t>Requiere conexión mediante receptor USB inalámbrico (no Bluetooth), por lo que ocupa un puerto USB del equipo de forma permanente.</t>
  </si>
  <si>
    <t>Conexión inalámbrica de 2,4 GHz con alcance de hasta 10 metros. Diseño ergonómico que se ajusta a la forma de la mano, superficie con contorno antideslizante para mejor agarre. Compatible con cualquier superficie de uso, ideal para movilidad.</t>
  </si>
  <si>
    <t>Sin garantía incluida (opción de garantía extendida de 12 meses por $106.900 adicionales, no incluida en el precio base)</t>
  </si>
  <si>
    <t>Homecenter</t>
  </si>
  <si>
    <t>https://www.homecenter.com.co/homecenter-co/product/880332/mouse-inalambrico/880332/</t>
  </si>
  <si>
    <t xml:space="preserve">Mouse Inalámbrico Havit Negro (código 880332) </t>
  </si>
  <si>
    <t>Al tener 6 botones, ofrece más funciones de navegación que un mouse estándar.</t>
  </si>
  <si>
    <t>No se especifica sensor óptico, DPI ni tipo de conexión, por lo que se recomienda confirmar estos detalles antes de la compra.</t>
  </si>
  <si>
    <t>Tiene 6 botones (más funciones que un mouse estándar de 3 botones, útil para navegación y atajos). País de origen China, garantía de 1 año. Producto sin mayor especificación de DPI ni tipo de sensor.</t>
  </si>
  <si>
    <t>1 año</t>
  </si>
  <si>
    <t>Tauret Computadores</t>
  </si>
  <si>
    <t>https://tauretcomputadores.com/product/mouse-ergonomico-trust-bayo-ii-alambrico-usb-a-optico-2-400-dpi-121g-5-botones-silencioso-negro</t>
  </si>
  <si>
    <t>Mouse Ergonómico Trust Bayo II · Alámbrico USB-A</t>
  </si>
  <si>
    <t>Su diseño ergonómico favorece una postura más natural de la mano, reduciendo la fatiga en jornadas largas de trabajo. Permite ajustar fácilmente la velocidad del cursor según la necesidad del usuario. Es compatible con PC y portátiles en Windows, macOS y ChromeOS, y su peso liviano facilita un uso cómodo y prolongado.</t>
  </si>
  <si>
    <t>Al ser de conexión alámbrica, con cable fijo de 150 cm, ofrece menos movilidad que un mouse inalámbrico.</t>
  </si>
  <si>
    <t>Mouse ergonómico (57° de inclinación) con sensor ajustable de 800 a 2.400 DPI, 5 botones, clic silencioso y USB-A. Incluye 55% de plástico reciclado. Garantía de 12 meses, envío gratis, stock disponible (5 unidades).</t>
  </si>
  <si>
    <t>Presupuestos (a)</t>
  </si>
  <si>
    <t>Te recomiendo el Mouse Inalámbrico HP 200 si buscas algo simple y práctico para el día a día, sin cables que estorben. Se conecta por Bluetooth 2.4 GHz con hasta 10 metros de alcance, y no necesita instalar ningún software, así que lo conectas y ya. Su diseño contorneado se ajusta bien a la mano y sirve tanto para diestros como para zurdos, además funciona en cualquier superficie. Es liviano y fácil de llevar si te mueves entre casa, oficina o viajes. Trae garantía de 1 año y envío gratis.</t>
  </si>
  <si>
    <r>
      <rPr>
        <b/>
        <sz val="10"/>
        <color rgb="FF000000"/>
        <rFont val="Trebuchet MS"/>
      </rPr>
      <t xml:space="preserve">Empresa
</t>
    </r>
    <r>
      <rPr>
        <i/>
        <sz val="8"/>
        <color rgb="FF000000"/>
        <rFont val="Trebuchet MS"/>
      </rPr>
      <t>(Nombre fiscal de la empresa)</t>
    </r>
  </si>
  <si>
    <r>
      <rPr>
        <b/>
        <sz val="10"/>
        <color rgb="FF000000"/>
        <rFont val="Trebuchet MS"/>
      </rPr>
      <t xml:space="preserve">Nº de CUIT, Dirección, Teléfono
</t>
    </r>
    <r>
      <rPr>
        <sz val="8"/>
        <color rgb="FF000000"/>
        <rFont val="Trebuchet MS"/>
      </rPr>
      <t>(Datos de la empresa)</t>
    </r>
  </si>
  <si>
    <r>
      <rPr>
        <b/>
        <sz val="10"/>
        <color rgb="FF000000"/>
        <rFont val="Trebuchet MS"/>
      </rPr>
      <t xml:space="preserve">Descripción del
bien/ servicio (b)
</t>
    </r>
    <r>
      <rPr>
        <i/>
        <sz val="8"/>
        <color rgb="FF000000"/>
        <rFont val="Trebuchet MS"/>
      </rPr>
      <t>Características de los bienes/ servicios</t>
    </r>
  </si>
  <si>
    <r>
      <rPr>
        <b/>
        <sz val="10"/>
        <color rgb="FF000000"/>
        <rFont val="Trebuchet MS"/>
      </rPr>
      <t xml:space="preserve">Importe Unitario
</t>
    </r>
    <r>
      <rPr>
        <i/>
        <sz val="8"/>
        <color rgb="FF000000"/>
        <rFont val="Trebuchet MS"/>
      </rPr>
      <t>(moneda nacional)</t>
    </r>
  </si>
  <si>
    <r>
      <rPr>
        <b/>
        <sz val="10"/>
        <color rgb="FF000000"/>
        <rFont val="Trebuchet MS"/>
      </rPr>
      <t xml:space="preserve">Importe Total
 IVA incluido
</t>
    </r>
    <r>
      <rPr>
        <i/>
        <u/>
        <sz val="8"/>
        <color rgb="FF000000"/>
        <rFont val="Trebuchet MS"/>
      </rPr>
      <t>(moneda nacional)</t>
    </r>
  </si>
  <si>
    <r>
      <rPr>
        <b/>
        <sz val="10"/>
        <color rgb="FF000000"/>
        <rFont val="Arial"/>
      </rPr>
      <t xml:space="preserve">Importe Total
</t>
    </r>
    <r>
      <rPr>
        <i/>
        <sz val="8"/>
        <color rgb="FF000000"/>
        <rFont val="Arial"/>
      </rPr>
      <t>(moneda extranjera)</t>
    </r>
  </si>
  <si>
    <t>Forma de Pago
(Contado o Cheque)</t>
  </si>
  <si>
    <r>
      <rPr>
        <b/>
        <sz val="10"/>
        <color rgb="FF000000"/>
        <rFont val="Trebuchet MS"/>
      </rPr>
      <t xml:space="preserve">Observaciones 
</t>
    </r>
    <r>
      <rPr>
        <b/>
        <i/>
        <sz val="8"/>
        <color rgb="FF000000"/>
        <rFont val="Trebuchet MS"/>
      </rPr>
      <t>(se debe incluir toda aquella característica que no ha sido posible incluir anteriormente)</t>
    </r>
  </si>
  <si>
    <t>Lenovo</t>
  </si>
  <si>
    <t>https://www.lenovo.com/co/es/p/portatiles/thinkbook/thinkbook-serie/lenovo-thinkbook-14-gen-9-14-inch-amd/21v00049lm</t>
  </si>
  <si>
    <t>ThinkBook 14 Gen 9 (14" AMD)</t>
  </si>
  <si>
    <t>Su procesador AMD Ryzen con NPU integrada agiliza tareas de IA como videoconferencias y análisis de datos. Cuenta con funciones de seguridad avanzadas (cifrado dTPM, lector de huellas y obturador de cámara) y carga rápida de batería. Su pantalla antirreflejo con baja luz azul reduce la fatiga visual en jornadas largas.</t>
  </si>
  <si>
    <t>Su almacenamiento SSD (512 GB) puede resultar limitado para usuarios que manejan grandes volúmenes de archivos o edición multimedia pesada. Al contar con gráficos integrados (no dedicados), su rendimiento en tareas gráficas exigentes es limitado.</t>
  </si>
  <si>
    <t>A CUOTAS</t>
  </si>
  <si>
    <t>Laptop con procesador AMD Ryzen 5 220 (3,20 GHz hasta 4,90 GHz), 16 GB RAM DDR5, SSD 512 GB M.2 PCIe Gen4, pantalla 14" WUXGA (1920x1200) IPS antirreflejo, gráficos AMD Radeon 740M integrados, Windows 11 Pro 64. Incluye lector de huellas dactilares, cámara 1080p FHD con obturador de privacidad, batería de 64 Wh, WiFi 7 con Bluetooth 5.4, teclado retroiluminado en español (LA) y ClickPad. Peso desde 1,36 kg.</t>
  </si>
  <si>
    <t>Ktronix</t>
  </si>
  <si>
    <t>https://www.ktronix.com/computador-portatil-hp-15-pulgadas-fd2373la-intel-core/p/199896332552</t>
  </si>
  <si>
    <t>Computador Portátil HP 15" Pulgadas fd2373la - Intel Core Ultra 7 - RAM 24GB - Disco SSD 512GB - Plateado</t>
  </si>
  <si>
    <t>Su procesador Intel Core Ultra con IA integrada agiliza tareas cotidianas como navegación, videollamadas y gestión de actividades mediante Copilot. Cuenta con carga rápida de batería (50% en 45 minutos) y hasta 7 horas de autonomía. Su cámara con obturador de privacidad y micrófono con reducción de ruido mejoran la experiencia en videollamadas.</t>
  </si>
  <si>
    <t>Su memoria RAM (24 GB) no es expandible al ser un solo módulo, y no cuenta con pantalla táctil ni tarjeta gráfica dedicada, limitando su uso en tareas gráficas exigentes.</t>
  </si>
  <si>
    <t>Portátil con procesador Intel Core Ultra 7 255U (hasta 5,2 GHz, 12 núcleos, 14 hilos), 24 GB RAM DDR5-5600, SSD 512 GB PCIe NVMe M.2, pantalla FHD IPS antirreflejante de 15.6", gráficos integrados Intel. Incluye cámara HP True Vision FHD con obturador, Wi-Fi 6 y Bluetooth 5.4, batería hasta 7 horas con carga rápida (50% en 45 min), Windows 11 Home, teclado retroiluminado con numérico. Peso 1,65 kg.</t>
  </si>
  <si>
    <t>1 año de garantía limitada de hardware con soporte técnico telefónico gratuito. 90 días de soporte técnico limitado para software (a partir de la fecha de compra).</t>
  </si>
  <si>
    <t>HP Colombia</t>
  </si>
  <si>
    <t>https://www.hp.com/co-es/shop/portatil-hp-gaming-victus-15-fa2009la-intel-core-i5-8-gb-ram-nvidiar-geforce-rtxtm-3050-512-gb-ssd-15-6-fhd-windows-11-home-ba1u1la.html</t>
  </si>
  <si>
    <t>Portátil HP Gaming VICTUS 15-fa2009la, Intel Core i5, 8 GB RAM, NVIDIA® GeForce RTX™ 3050, 512 GB SSD, 15.6" FHD, Windows 11 Home</t>
  </si>
  <si>
    <t>Su tarjeta gráfica dedicada NVIDIA RTX 3050 permite un rendimiento estable en juegos y aplicaciones exigentes. La pantalla de 144Hz ofrece mayor fluidez visual, ideal para gaming. Incluye software OMEN Gaming Hub para personalización y optimización del rendimiento, además de diseño térmico mejorado para mantener el rendimiento óptimo.</t>
  </si>
  <si>
    <t>Su memoria RAM (8 GB) es limitada para tareas exigentes o multitarea intensa, y al ser un solo módulo no permite ampliación dual-channel sin reemplazarlo.</t>
  </si>
  <si>
    <t>Portátil gamer con procesador Intel Core i5-13420H (hasta 4,6 GHz, 8 núcleos, 12 subprocesos), gráfica dedicada NVIDIA GeForce RTX 3050 (6GB VRAM), 8 GB RAM DDR4-3200, SSD 512 GB PCIe NVMe M.2, pantalla FHD IPS antirreflejante de 15.6" a 144Hz, teclado retroiluminado con numérico. Incluye Wi-Fi 6, Bluetooth 5.4, cámara HD con reducción de ruido, altavoces duales con DTS:X Ultra. Peso 2,29 kg.</t>
  </si>
  <si>
    <t>1 año de garantía limitada de hardware con soporte técnico telefónico gratuito; 90 días de soporte técnico limitado para software (a partir de la fecha de compra)</t>
  </si>
  <si>
    <t>se recomienda este equipo porque ofrece el mejor equilibrio entre rendimiento y autonomía, gracias a su procesador Intel Core Ultra 7 con inteligencia artificial integrada, que agiliza tareas cotidianas como videollamadas, gestión de documentos y análisis de información. Cuenta con 24 GB de RAM, ideal para trabajar con múltiples programas o pestañas abiertas simultáneamente sin pérdida de fluidez. Su batería ofrece hasta 7 horas de autonomía con carga rápida, permitiendo movilidad durante la jornada laboral sin depender constantemente del cargador. Adicionalmente, su cámara con obturador de privacidad y micrófono con reducción de ruido garantizan una experiencia de videollamadas clara y profesional, convirtiéndolo en una opción versátil y confiable para el trabajo diario.</t>
  </si>
  <si>
    <t>Empresa
(Nombre fiscal de la empresa)</t>
  </si>
  <si>
    <t>Nº de CUIT, Dirección, Teléfono
(Datos de la empresa)</t>
  </si>
  <si>
    <t>Descripción del
bien/ servicio (b)
Características de los bienes/ servicios</t>
  </si>
  <si>
    <t>Importe Unitario
(moneda nacional)</t>
  </si>
  <si>
    <t>Importe Total
 IVA incluido
(moneda nacional)</t>
  </si>
  <si>
    <t>Importe Total
(moneda extranjera)</t>
  </si>
  <si>
    <t>Observaciones
(se debe incluir toda aquella característica que no ha sido posible incluir anteriormente)</t>
  </si>
  <si>
    <t>https://www.falabella.com.co/falabella-co/category/cat2571041/Monitores-para-pc</t>
  </si>
  <si>
    <t>Monitor LED 24" Full HD IPS HDMI</t>
  </si>
  <si>
    <t>$549.900</t>
  </si>
  <si>
    <t>$654.381,00</t>
  </si>
  <si>
    <t>$ 209,54</t>
  </si>
  <si>
    <t>$ 3.123</t>
  </si>
  <si>
    <t>Panel IPS con colores precisos y ángulos amplios de visión, filtro de luz azul, ideal para trabajo administrativo.</t>
  </si>
  <si>
    <t>KTRONIX</t>
  </si>
  <si>
    <t>https://www.ktronix.com/computadores-y-tablets/monitores</t>
  </si>
  <si>
    <t>Monitor Samsung 27" Full HD 75Hz IPS</t>
  </si>
  <si>
    <t>$799.900</t>
  </si>
  <si>
    <t>$951.881,00</t>
  </si>
  <si>
    <t>$ 304,80</t>
  </si>
  <si>
    <t>Pantalla 27" con tecnología antirreflejo y buena fidelidad de color, conexión HDMI y VGA, garantía oficial.</t>
  </si>
  <si>
    <t>ALKOSTO</t>
  </si>
  <si>
    <t>https://www.alkosto.com/computadores-tablet/c/BI_COMP_ALKOS</t>
  </si>
  <si>
    <t>Monitor LG 24" Full HD IPS Ultra Slim</t>
  </si>
  <si>
    <t>$599.900</t>
  </si>
  <si>
    <t>$713.881,00</t>
  </si>
  <si>
    <t>$ 228,59</t>
  </si>
  <si>
    <t>Diseño delgado tipo ultra slim, ideal para estaciones de trabajo administrativas, bajo consumo energético.</t>
  </si>
  <si>
    <t>LINIO (Falabella)</t>
  </si>
  <si>
    <t>https://www.falabella.com.co/falabella-co/shop/pantalla-de-computadora</t>
  </si>
  <si>
    <t>Monitor HP 23.8" Full HD IPS Antireflejo</t>
  </si>
  <si>
    <t>$649.900</t>
  </si>
  <si>
    <t>$773.381,00</t>
  </si>
  <si>
    <t>$ 247,64</t>
  </si>
  <si>
    <t>Pantalla de 23.8" con tecnología antirreflejo, reduce la fatiga visual en jornadas largas de oficina.</t>
  </si>
  <si>
    <t xml:space="preserve">M </t>
  </si>
  <si>
    <t>https://www.falabella.com.co/falabella-co/shop/disco-duro-mecanico</t>
  </si>
  <si>
    <t>Disco Duro Mecánico Toshiba Externo Canvio Basics 2TB</t>
  </si>
  <si>
    <t>$406.000</t>
  </si>
  <si>
    <t>$483.140,00</t>
  </si>
  <si>
    <t>$ 154,70</t>
  </si>
  <si>
    <t>HDD externo USB 3.0, 2TB de capacidad, ideal para respaldo de archivos administrativos y documentación histórica.</t>
  </si>
  <si>
    <t>https://www.ktronix.com/computadores-y-tablets/computador</t>
  </si>
  <si>
    <t>Disco Duro Mecánico Seagate Skyhawk 1TB SATA 3.5" (DVR/NVR)</t>
  </si>
  <si>
    <t>$307.800</t>
  </si>
  <si>
    <t>$366.282,00</t>
  </si>
  <si>
    <t>$ 117,29</t>
  </si>
  <si>
    <t>HDD interno 3.5" SATA, diseñado para grabación continua, alta resistencia para funcionamiento 24/7.</t>
  </si>
  <si>
    <t>https://www.falabella.com.co/falabella-co/shop/disco-duro-hdd</t>
  </si>
  <si>
    <t>Disco Duro Mecánico Toshiba Canvio Basics HDD 1TB Externo</t>
  </si>
  <si>
    <t>$399.000</t>
  </si>
  <si>
    <t>$474.810,00</t>
  </si>
  <si>
    <t>$ 152,04</t>
  </si>
  <si>
    <t>HDD externo portátil 1TB, USB 3.0, compacto y liviano, ideal para copias de seguridad administrativas.</t>
  </si>
  <si>
    <t>https://www.falabella.com.co/falabella-co/category/CATG33192/Discos-Duros-Externos</t>
  </si>
  <si>
    <t>Disco Duro Mecánico ADATA HD330 Externo 1TB USB 3.1</t>
  </si>
  <si>
    <t>$375.900</t>
  </si>
  <si>
    <t>$447.321,00</t>
  </si>
  <si>
    <t>$ 143,23</t>
  </si>
  <si>
    <t>HDD externo antigolpes, USB 3.1, ideal para transporte y respaldo de información administrativa.</t>
  </si>
  <si>
    <t>https://listado.mercadolibre.com.co/servidor-dell-poweredge</t>
  </si>
  <si>
    <t>Servidor Dell PowerEdge T150 Intel Xeon E-2336G 16GB 2TB</t>
  </si>
  <si>
    <t>$8.400.000</t>
  </si>
  <si>
    <t>$9.996.000,00</t>
  </si>
  <si>
    <t>$ 3.200,77</t>
  </si>
  <si>
    <t>Procesador Intel Xeon E-2336G hasta 8 núcleos, ideal para virtualización y respaldo de datos empresariales.</t>
  </si>
  <si>
    <t>DELL COLOMBIA</t>
  </si>
  <si>
    <t>https://www.dell.com/co/empresas/p/servers</t>
  </si>
  <si>
    <t>Servidor Dell PowerEdge T360 Torre Intel Xeon E-2400 16GB</t>
  </si>
  <si>
    <t>$12.500.000</t>
  </si>
  <si>
    <t>$14.875.000,00</t>
  </si>
  <si>
    <t>$ 4.763,05</t>
  </si>
  <si>
    <t>Servidor en torre de nivel de entrada, seguro y práctico para empresas en crecimiento, ideal para archivo e impresión.</t>
  </si>
  <si>
    <t>LASUS</t>
  </si>
  <si>
    <t>https://lasus.com.co/es/content/servidores-poweredge-dell</t>
  </si>
  <si>
    <t>Servidor Dell PowerEdge R760 Intel Xeon Silver 32GB</t>
  </si>
  <si>
    <t>$26.800.000</t>
  </si>
  <si>
    <t>$31.892.000,00</t>
  </si>
  <si>
    <t>$ 10.211,98</t>
  </si>
  <si>
    <t>Alta densidad de almacenamiento y memoria, tecnología Fresh Air 2.0 para eficiencia energética, ideal para cargas empresariales exigentes.</t>
  </si>
  <si>
    <t>HPE STORE LAR</t>
  </si>
  <si>
    <t>https://buy.hpe.com/lamerica/es/compute/tower-servers/c/241434</t>
  </si>
  <si>
    <t>Servidor HPE ProLiant ML110 Gen11 Intel Xeon 16GB</t>
  </si>
  <si>
    <t>$11.200.000</t>
  </si>
  <si>
    <t>$13.328.000,00</t>
  </si>
  <si>
    <t>$ 4.267,69</t>
  </si>
  <si>
    <t>Servidor torre HPE ProLiant Gen11, procesador Intel Xeon de última generación, soporte RAID integrado.</t>
  </si>
  <si>
    <t>https://listado.mercadolibre.com.co/memoria-ram-ddr4</t>
  </si>
  <si>
    <t>Memoria RAM DDR4 8GB 3200MHz DIMM (Escritorio)</t>
  </si>
  <si>
    <t>$149.900</t>
  </si>
  <si>
    <t>$178.381,00</t>
  </si>
  <si>
    <t>$ 57,12</t>
  </si>
  <si>
    <t>Módulo DIMM para equipos de escritorio, velocidad 3200MHz, mejora la multitarea en equipos administrativos.</t>
  </si>
  <si>
    <t>https://listado.mercadolibre.com.co/memoria-ram-ddr5</t>
  </si>
  <si>
    <t>Memoria RAM DDR5 16GB 5200MHz DIMM (Escritorio)</t>
  </si>
  <si>
    <t>$349.900</t>
  </si>
  <si>
    <t>$416.381,00</t>
  </si>
  <si>
    <t>$ 133,33</t>
  </si>
  <si>
    <t>Última generación DDR5, mayor ancho de banda y velocidad de procesamiento, ideal para renovación de equipos.</t>
  </si>
  <si>
    <t>https://listado.mercadolibre.com.co/memoria-ram-portatil-ddr4</t>
  </si>
  <si>
    <t>Memoria RAM DDR4 8GB 3200MHz SODIMM (Portátil)</t>
  </si>
  <si>
    <t>$159.900</t>
  </si>
  <si>
    <t>$190.281,00</t>
  </si>
  <si>
    <t>$ 60,93</t>
  </si>
  <si>
    <t>Módulo SODIMM 260 pines para portátiles, aumenta la capacidad de respuesta en tareas de oficina.</t>
  </si>
  <si>
    <t>https://www.falabella.com.co/falabella-co/category/cat171006/Computadores</t>
  </si>
  <si>
    <t>Memoria RAM DDR4 16GB 3200MHz Kit Escritorio</t>
  </si>
  <si>
    <t>$279.900</t>
  </si>
  <si>
    <t>$333.081,00</t>
  </si>
  <si>
    <t>$ 106,65</t>
  </si>
  <si>
    <t>Kit de memoria DDR4 16GB, compatible con la mayoría de placas base actuales, mejora notable en multitarea.</t>
  </si>
  <si>
    <t>https://www.mercadolibre.com.co/tarjeta-grafica-radeon-amd-graphics-rx580-gaming-card-par/p/MCO2062665298?pdp_filters=item_id%3AMCO3063466348&amp;matt_tool=15401541&amp;ua=rrEbYa1jFGp7-10BX-HC_mBxlY2jr0gValSkOczj5_RG51sY#origin=share&amp;sid=share&amp;wid=MCO3063466348&amp;action=copy</t>
  </si>
  <si>
    <t>Tarjeta Gráfica Radeon Amd Graphics Rx580 Gaming Card Par</t>
  </si>
  <si>
    <t>La tarjeta gráfica AMD Radeon RX 580 ofrece 8 GB de memoria GDDR5 y buen rendimiento en juegos de gama media, pero requiere fuente de poder adecuada por su consumo cercano a 185 W. No incluye tecnologías más recientes como ray tracing por hardware, aunque sigue siendo compatible con DirectX 12 y FreeSync. Es una opción confiable para gaming en 1080p, pero necesita conectores de energía PCIe adicionales y espacio suficiente en el gabinete.</t>
  </si>
  <si>
    <t>https://www.mercadolibre.com.co/placa-de-video-gigabyte-gv-n3050wf2ocv2-6gd-6-gb/p/MCO46316717?pdp_filters=item_id%3AMCO2132454783&amp;matt_tool=15401541&amp;ua=imUt6DIUQqAgliVusVd8FW7Og3Bljd8LesCTvs4-AnYswMms#origin=share&amp;sid=share&amp;wid=MCO2132454783&amp;action=copy</t>
  </si>
  <si>
    <t>Tarjeta gráfica Gigabyte GeForce RTX 3050 6GB Rendimiento Gaming</t>
  </si>
  <si>
    <t>La Gigabyte GeForce RTX 3050 de 6 GB ofrece buen rendimiento en juegos a 1080p con soporte para ray tracing y DLSS, pero al ser una versión recortada tiene menor potencia que modelos superiores. Requiere fuente de poder adecuada y espacio suficiente en el gabinete, además de conectores PCIe adicionales. Es una opción equilibrada para gaming de entrada con tecnologías modernas, aunque limitada para títulos muy exigentes en configuraciones altas.</t>
  </si>
  <si>
    <t>https://www.falabella.com.co/falabella-co/product/147847624/Tarjeta-de-video-msi-geforce-rtx-3050-ventus-2x-6gb/147847625</t>
  </si>
  <si>
    <t>Tarjeta de video msi geforce rtx 3050 ventus 2x 6gb</t>
  </si>
  <si>
    <t>La MSI GeForce RTX 3050 Ventus 2X de 6 GB ofrece buen rendimiento en juegos a 1080p con soporte para ray tracing y DLSS, pero al ser una versión reducida tiene menor potencia que modelos superiores. Requiere fuente de poder adecuada, conectores PCIe adicionales y espacio suficiente en el gabinete. Es una opción equilibrada para gaming de entrada con tecnologías modernas, aunque limitada en títulos muy exigentes.</t>
  </si>
  <si>
    <t>https://www.mercadolibre.com.co/placa-de-video-nvidia-asus-dual-rtx-5060-8gb-oc-gddr7-90yv0n12-m0aa/p/MCO53403815?pdp_filters=item_id%3AMCO3984437516&amp;matt_tool=15401541&amp;ua=16YoksZ5Lx7RbhPyS822Uk8pTAVXxe_hqC4uXySnKPIZBlcP#origin=share&amp;sid=share&amp;wid=MCO3984437516&amp;action=copy</t>
  </si>
  <si>
    <t>Placa de Video Nvidia Asus Dual Rtx 5060 8gb Oc Gddr7 90yv0n12-m0aa</t>
  </si>
  <si>
    <t xml:space="preserve">CONTADO / TARJETA DE CRÉDITO A 12 CUOTAS </t>
  </si>
  <si>
    <t>La Asus Dual GeForce RTX 5060 OC de 8 GB GDDR7 ofrece soporte para ray tracing y DLSS, con buen rendimiento en juegos a 1080p y 1440p. Al ser versión OC, incluye frecuencias mejoradas y sistema de refrigeración Dual Fan, pero requiere fuente de poder adecuada y conectores PCIe adicionales. No es la opción más potente de la serie RTX 50, aunque resulta equilibrada para gaming moderno con tecnologías actuales.</t>
  </si>
  <si>
    <t>https://www.mercadolibre.com.co/procesador-intel-core-i59400-de-6-nucleos-y--41ghz/up/MCOU2437158538?pdp_filters=item_id%3AMCO894320775&amp;matt_tool=15401541&amp;ua=racimBhlCKh9sSrcn3z4hJUg96VLyvKQGsKqkwi2VevIqnnG#origin=share&amp;sid=share&amp;wid=MCO894320775&amp;action=copy</t>
  </si>
  <si>
    <t>Procesador Intel Core I5-9400 De 6 Núcleos Y 4.1ghz</t>
  </si>
  <si>
    <t>El Intel Core i5‑9400 cuenta con 6 núcleos y 6 hilos, frecuencia base de 2.9 GHz y turbo de hasta 4.1 GHz, con gráficos integrados UHD 630 que permiten usar el PC sin tarjeta dedicada. No soporta hyperthreading ni overclocking, lo que limita su rendimiento en multitarea avanzada. Tiene un consumo eficiente de 65 W, caché L3 de 9 MB y compatibilidad con memorias DDR4‑2666 en doble canal.</t>
  </si>
  <si>
    <t>https://www.mercadolibre.com.co/procesador-amd-ryzen-5-5600gt-6-nucleos-am4-grafica-radeon/p/MCO32444906?pdp_filters=item_id%3AMCO1483849099&amp;matt_tool=15401541&amp;ua=tC_HNBcurdgE5WaKW2b6M-_b1J0gqagtQ8cLMPAlhYV0PkjL#origin=share&amp;sid=share&amp;wid=MCO1483849099&amp;action=copy</t>
  </si>
  <si>
    <t>Procesador Amd Ryzen 5 5600gt 6 Núcleos Am4 Gráfica Radeon</t>
  </si>
  <si>
    <t>El AMD Ryzen 5 5600GT incluye gráficos integrados Radeon Vega 7 que permiten usar el PC sin tarjeta dedicada, aunque su rendimiento es básico para juegos exigentes. Está limitado a PCIe 3.0 y cuenta con 16 MB de caché L3, con un consumo eficiente de 65 W.</t>
  </si>
  <si>
    <t>TIGERTECH</t>
  </si>
  <si>
    <t>https://tigercomputadores.com/producto/procesador-amd-ryzen-7-5800x-am4/</t>
  </si>
  <si>
    <t>PROCESADOR AMD RYZEN 7 5800X AM4</t>
  </si>
  <si>
    <t>CONTADO / TARJETA DE CRÉDITO con descuento de 19%</t>
  </si>
  <si>
    <t>El AMD Ryzen 7 5800X ofrece 8 núcleos y 16 hilos con arquitectura Zen 3, frecuencia máxima de 4.7 GHz y 32 MB de caché L3. No incluye gráficos integrados, requiere tarjeta dedicada y tiene un consumo de 105 W TDP.</t>
  </si>
  <si>
    <t>https://www.exito.com/procesador-intel-core-i7-10700f-101353141-mp/p?idsku=101353141</t>
  </si>
  <si>
    <t>Procesador Intel Core I7 10700F</t>
  </si>
  <si>
    <t>El Intel Core i7‑10700F ofrece 8 núcleos y 16 hilos con frecuencias de hasta 4.8 GHz mediante Turbo Boost, pero no incluye gráficos integrados, por lo que requiere tarjeta gráfica dedicada. Es compatible con socket LGA 1200, memorias DDR4‑2933 y cuenta con 16 MB de caché L3. Su consumo es de 65 W TDP, lo que lo hace eficiente para equipos de gama media‑alta orientados a multitarea y gaming.</t>
  </si>
  <si>
    <t>Revolution Soft Colombia</t>
  </si>
  <si>
    <t>https://revolutionsoft.com.co/windows-server-2022/licencia-windows-server-2022-standard.html</t>
  </si>
  <si>
    <t>MICROSOFT WINDOWS 10 PROFESIONAL A 64 BITS OEM FQC-08981</t>
  </si>
  <si>
    <t>Licencia digital de por vida. Ideal para gestionar la base de datos.</t>
  </si>
  <si>
    <t>Mercado Libre Colombia LTDA</t>
  </si>
  <si>
    <t>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t>
  </si>
  <si>
    <t>Sistema Operativo Microsoft Windows Server Standard 2022 OEM Física</t>
  </si>
  <si>
    <t>Licencia física en paquete original. Brinda soporte oficial completo para infraestructuras de inventario más robustas.</t>
  </si>
  <si>
    <t>https://revolutionsoft.com.co/windows/windows-11-pro-oem.html</t>
  </si>
  <si>
    <t>Licencia Windows 11 PRO OEM para 1 PC (Digital)</t>
  </si>
  <si>
    <t>Incluye características empresariales como Escritorio Remoto y BitLocker.</t>
  </si>
  <si>
    <t>Latinkeys Colombia</t>
  </si>
  <si>
    <t>https://latinkeys.com/colombia/producto/visual-studio-professional-2022-1pc/</t>
  </si>
  <si>
    <t>icencia Microsoft Visual Studio Professional 2022</t>
  </si>
  <si>
    <t>Entorno de desarrollo (IDE) principal, ideal para la codificación y estructuración.</t>
  </si>
  <si>
    <t>Visual Paradigm</t>
  </si>
  <si>
    <t>https://www.visual-paradigm.com/shop/vp.jsp</t>
  </si>
  <si>
    <t>Suscripción Anual Visual Paradigm Modeler</t>
  </si>
  <si>
    <t>Opción económica y más que suficiente para elaborar la documentación técnica</t>
  </si>
  <si>
    <t>Lasus Colombia</t>
  </si>
  <si>
    <t>https://lasus.com.co/es/visual-studio-professional-2026-is-a-stand-alone-integrated-development-environment-software-with-perpetual-use-rights-included</t>
  </si>
  <si>
    <t>Licencia Visual Studio Professional Comercial - Derechos Perpetuos</t>
  </si>
  <si>
    <t>Permite utilizar herramientas avanzadas de depuración.</t>
  </si>
  <si>
    <t>Amazon</t>
  </si>
  <si>
    <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t>
  </si>
  <si>
    <t xml:space="preserve">Licencia Windows 11 Pro Upgrade
</t>
  </si>
  <si>
    <t>Licencia vinculada al hardware, ideal para el servidor loca</t>
  </si>
  <si>
    <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t>
  </si>
  <si>
    <t>Licencia Windows 11 PRO para 1 PC</t>
  </si>
  <si>
    <t>Opción económica, permite actualización de Windows 10 a 11 con todas las funciones de gestión administrativa.</t>
  </si>
  <si>
    <t>Lasus</t>
  </si>
  <si>
    <t>https://lasus.com.co/es/licencia-digital-microsoft-windows-11-home-fpp-64-bit-clave-de-producto-unica?srsltid=AfmBOor2US0GWY1mwkKKI4exeqUaDsL78rtj2PC2uC_FUIlQZotz1k0i</t>
  </si>
  <si>
    <t>Licencia Digital Microsoft® Windows 11 Home FPP 64-bit - Clave de Producto Única</t>
  </si>
  <si>
    <t>sta clave de producto única se entrega de manera digital para una activación rápida y segura. Ideal para usuarios que buscan una instalación genuina y confiable de Windows 11.</t>
  </si>
  <si>
    <t>LatinKeys Colombia</t>
  </si>
  <si>
    <t>https://latinkeys.com/colombia/producto/sql-server-2022-standard-1-servidor/</t>
  </si>
  <si>
    <t>Licencia SQL Server 2022 Standard - 1 Servidor (activación física + 2 virtuales, sin límite de cores)</t>
  </si>
  <si>
    <t>La ventaja que contiene la Licencia SQL Server 2022 Standard de tipo vitalicio, es que cuenta con entrega digital inmediata (clave de producto, enlace de descarga, factura de compra y certificado de autenticidad COA). Ofrece alto rendimiento, integración con Azure, seguridad robusta de datos, flexibilidad para uso local o en la nube, y soporte técnico incluido.</t>
  </si>
  <si>
    <t>La licencia se entrega de forma electrónica (ESD), sin medio físico, y cubre un solo servidor. El modelo de licenciamiento se ajusta según el número de núcleos o dispositivos, por lo que puede confirmarse el más adecuado según las necesidades del cliente.</t>
  </si>
  <si>
    <t>Licencia ESD perpetua, incluye clave de producto, enlace de descarga, factura y COA digital.</t>
  </si>
  <si>
    <t>Vitalicia</t>
  </si>
  <si>
    <t>La Tienda de las Licencias</t>
  </si>
  <si>
    <t>https://latiendadelaslicencias.com/es/microsoft-sql-server/sql-server-2022-standard.html</t>
  </si>
  <si>
    <t>SQL Server 2022 Standard - 24 Cores - Usuarios ilimitados</t>
  </si>
  <si>
    <t>No requiere CALs adicionales, lo que resulta obligatorio y conveniente si el servidor alimenta aplicaciones web, ERP en línea o servicios accesibles por internet. Ofrece la mejor relación calidad-precio entre las versiones disponibles, ideal para bases de datos de producción, ERP, CRM y comercio electrónico.</t>
  </si>
  <si>
    <t>Límites en funciones avanzadas frente a la edición Enterprise: In-Memory OLTP y Columnstore en memoria hasta 32 GB, Always On básico (una sola base de datos, sin lectura secundaria), particionado de tablas limitado y RAM máxima de 128 GB.</t>
  </si>
  <si>
    <t>Licencia perpetua para 24 núcleos y usuarios ilimitados, sin CALs ni suscripción, con clave oficial. Incluye Tablas Ledger, Query Store por defecto e integración con Azure Synapse Link. Entrega inmediata, factura válida para auditorías, soporte de seguridad de Microsoft hasta 2032.</t>
  </si>
  <si>
    <t>No especifica</t>
  </si>
  <si>
    <t>https://revolutionsoft.com.co/windows-server/sql-server-2025-standard.html</t>
  </si>
  <si>
    <t>SQL Server 2025 Standard Edition - 32 cores - Usuarios Ilimitados</t>
  </si>
  <si>
    <t>Es una licencia de por vida, no caduca, con garantía permanente incluida. Es válida para empresas, organismos públicos y particulares, cumpliendo requisitos para pasar auditorías. Incluye atención al cliente gratuito, además del soporte oficial de Microsoft.</t>
  </si>
  <si>
    <t>Al ser edición Standard, mantiene las mismas limitaciones frente a Enterprise en funciones avanzadas (In-Memory OLTP, particionado de tablas, Always On básico). La entrega es completamente digital, sin medio físico de instalación.</t>
  </si>
  <si>
    <t>Licencia de por vida, se activa cuando el cliente lo requiera (no caduca). Válida para empresas, organismos públicos y particulares (pasa auditorías). Soporte de atención al cliente gratuito, incluye soporte oficial de Microsoft.</t>
  </si>
  <si>
    <t>Recomiendo esta licencia de SQL Server 2025 Standard para la empresa, ya que cubre 32 núcleos con usuarios ilimitados y sin costos extra por CALs adicionales. Es una licencia de por vida, sin caducidad, con garantía vitalicia y válida para auditorías. Incluye clave de activación, factura, soporte de atención al cliente y respaldo oficial de Microsoft, lo que la hace una opción sólida en escalabilidad y respaldo a largo plazo.</t>
  </si>
  <si>
    <t>Iaas, Paas y Saas entre otras…</t>
  </si>
  <si>
    <t>Cotizar los tiepos de servicio para su proyecto pagos y gratuitos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</si>
</sst>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quot;$&quot;#,##0_);[Red]\(&quot;$&quot;#,##0\)"/>
    <numFmt numFmtId="165" formatCode="&quot;$&quot;#,##0.00_);[Red]\(&quot;$&quot;#,##0.00\)"/>
    <numFmt numFmtId="166" formatCode="_(&quot;$&quot;* #,##0.00_);_(&quot;$&quot;* \(#,##0.00\);_(&quot;$&quot;* &quot;-&quot;??_);_(@_)"/>
    <numFmt numFmtId="167" formatCode="_-[$$-240A]\ * #,##0.00_-;\-[$$-240A]\ * #,##0.00_-;_-[$$-240A]\ * &quot;-&quot;??_-;_-@_-"/>
    <numFmt numFmtId="168" formatCode="_([$$-409]* #,##0.00_);_([$$-409]* \(#,##0.00\);_([$$-409]* &quot;-&quot;??_);_(@_)"/>
    <numFmt numFmtId="169" formatCode="_-[$$-409]* #,##0.00_ ;_-[$$-409]* \-#,##0.00\ ;_-[$$-409]* &quot;-&quot;??_ ;_-@_ "/>
  </numFmts>
  <fonts count="69">
    <font>
      <sz val="10"/>
      <color rgb="FF000000"/>
      <name val="Arial"/>
      <charset val="134"/>
      <scheme val="minor"/>
    </font>
    <font>
      <sz val="38"/>
      <color rgb="FF161616"/>
      <name val="IBM Plex Sans"/>
      <charset val="134"/>
    </font>
    <font>
      <sz val="10"/>
      <color rgb="FF000000"/>
      <name val="Arial"/>
      <charset val="134"/>
      <scheme val="minor"/>
    </font>
    <font>
      <sz val="10"/>
      <color theme="1"/>
      <name val="Arial"/>
      <charset val="134"/>
    </font>
    <font>
      <b/>
      <sz val="12"/>
      <color theme="1"/>
      <name val="Arial"/>
      <charset val="134"/>
    </font>
    <font>
      <sz val="10"/>
      <name val="Arial"/>
      <charset val="134"/>
    </font>
    <font>
      <b/>
      <sz val="10"/>
      <color theme="1"/>
      <name val="Arial"/>
      <charset val="134"/>
    </font>
    <font>
      <b/>
      <sz val="10"/>
      <color theme="1"/>
      <name val="Trebuchet MS"/>
      <charset val="134"/>
    </font>
    <font>
      <b/>
      <u/>
      <sz val="10"/>
      <color theme="1"/>
      <name val="Trebuchet MS"/>
      <charset val="134"/>
    </font>
    <font>
      <i/>
      <sz val="10"/>
      <color theme="1"/>
      <name val="Arial"/>
      <charset val="134"/>
    </font>
    <font>
      <sz val="10"/>
      <name val="Arial"/>
      <charset val="134"/>
      <scheme val="major"/>
    </font>
    <font>
      <u/>
      <sz val="10"/>
      <name val="Arial"/>
      <charset val="134"/>
      <scheme val="major"/>
    </font>
    <font>
      <sz val="10"/>
      <color theme="1"/>
      <name val="Trebuchet MS"/>
      <charset val="134"/>
    </font>
    <font>
      <sz val="10"/>
      <color theme="1"/>
      <name val="Arial Narrow"/>
      <charset val="134"/>
    </font>
    <font>
      <sz val="9"/>
      <name val="Arial"/>
      <charset val="134"/>
      <scheme val="major"/>
    </font>
    <font>
      <u/>
      <sz val="9"/>
      <name val="Arial"/>
      <charset val="134"/>
      <scheme val="major"/>
    </font>
    <font>
      <sz val="10"/>
      <color theme="1"/>
      <name val="Arial"/>
      <charset val="134"/>
      <scheme val="minor"/>
    </font>
    <font>
      <sz val="10"/>
      <color rgb="FF000000"/>
      <name val="Arial"/>
      <charset val="134"/>
      <scheme val="major"/>
    </font>
    <font>
      <u/>
      <sz val="10"/>
      <color theme="10"/>
      <name val="Arial"/>
      <charset val="134"/>
      <scheme val="major"/>
    </font>
    <font>
      <sz val="10"/>
      <color theme="1"/>
      <name val="Arial"/>
      <charset val="134"/>
      <scheme val="major"/>
    </font>
    <font>
      <sz val="10"/>
      <color rgb="FF231F20"/>
      <name val="Arial"/>
      <charset val="134"/>
      <scheme val="major"/>
    </font>
    <font>
      <u/>
      <sz val="10"/>
      <color theme="10"/>
      <name val="Arial"/>
      <charset val="134"/>
      <scheme val="minor"/>
    </font>
    <font>
      <i/>
      <sz val="8"/>
      <color theme="1"/>
      <name val="Arial"/>
      <charset val="134"/>
    </font>
    <font>
      <i/>
      <sz val="10"/>
      <color theme="1"/>
      <name val="Trebuchet MS"/>
      <charset val="134"/>
    </font>
    <font>
      <i/>
      <sz val="8"/>
      <color theme="1"/>
      <name val="Trebuchet MS"/>
      <charset val="134"/>
    </font>
    <font>
      <i/>
      <u/>
      <sz val="8"/>
      <color theme="1"/>
      <name val="Trebuchet MS"/>
      <charset val="134"/>
    </font>
    <font>
      <sz val="10"/>
      <color rgb="FF000000"/>
      <name val="Arial"/>
      <charset val="134"/>
    </font>
    <font>
      <b/>
      <sz val="12"/>
      <color rgb="FF000000"/>
      <name val="Arial"/>
      <charset val="134"/>
    </font>
    <font>
      <b/>
      <sz val="10"/>
      <color rgb="FF000000"/>
      <name val="Arial"/>
      <charset val="134"/>
    </font>
    <font>
      <b/>
      <sz val="10"/>
      <color rgb="FF000000"/>
      <name val="Trebuchet MS"/>
      <charset val="134"/>
    </font>
    <font>
      <b/>
      <u/>
      <sz val="10"/>
      <color rgb="FF000000"/>
      <name val="Trebuchet MS"/>
      <charset val="134"/>
    </font>
    <font>
      <u/>
      <sz val="10"/>
      <color rgb="FF000000"/>
      <name val="Arial"/>
      <charset val="134"/>
    </font>
    <font>
      <sz val="10"/>
      <color rgb="FF000000"/>
      <name val="Arial"/>
      <scheme val="minor"/>
    </font>
    <font>
      <b/>
      <sz val="12"/>
      <color theme="1"/>
      <name val="Arial"/>
      <scheme val="minor"/>
    </font>
    <font>
      <sz val="10"/>
      <name val="Arial"/>
      <scheme val="minor"/>
    </font>
    <font>
      <b/>
      <sz val="10"/>
      <color theme="1"/>
      <name val="Arial"/>
      <scheme val="minor"/>
    </font>
    <font>
      <i/>
      <sz val="8"/>
      <color theme="1"/>
      <name val="Arial"/>
      <scheme val="minor"/>
    </font>
    <font>
      <i/>
      <sz val="10"/>
      <color theme="1"/>
      <name val="Arial"/>
      <scheme val="minor"/>
    </font>
    <font>
      <b/>
      <u/>
      <sz val="10"/>
      <color theme="1"/>
      <name val="Arial"/>
      <scheme val="minor"/>
    </font>
    <font>
      <i/>
      <u/>
      <sz val="8"/>
      <color theme="1"/>
      <name val="Arial"/>
      <scheme val="minor"/>
    </font>
    <font>
      <u/>
      <sz val="10"/>
      <color theme="10"/>
      <name val="Arial"/>
      <scheme val="minor"/>
    </font>
    <font>
      <sz val="10"/>
      <color theme="1"/>
      <name val="Arial"/>
      <scheme val="minor"/>
    </font>
    <font>
      <b/>
      <sz val="10"/>
      <color rgb="FF000000"/>
      <name val="Arial"/>
      <scheme val="minor"/>
    </font>
    <font>
      <b/>
      <i/>
      <sz val="8"/>
      <color theme="1"/>
      <name val="Arial"/>
      <scheme val="minor"/>
    </font>
    <font>
      <sz val="10"/>
      <color rgb="FF231F20"/>
      <name val="Arial"/>
      <scheme val="minor"/>
    </font>
    <font>
      <b/>
      <sz val="10"/>
      <color rgb="FF000000"/>
      <name val="Arial"/>
    </font>
    <font>
      <sz val="10"/>
      <color rgb="FF000000"/>
      <name val="Arial"/>
    </font>
    <font>
      <sz val="11"/>
      <color rgb="FF242424"/>
      <name val="Aptos Narrow"/>
      <charset val="1"/>
    </font>
    <font>
      <i/>
      <sz val="10"/>
      <color theme="1"/>
      <name val="Arial"/>
      <scheme val="major"/>
    </font>
    <font>
      <sz val="10"/>
      <color rgb="FF000000"/>
      <name val="Arial"/>
      <scheme val="major"/>
    </font>
    <font>
      <u/>
      <sz val="10"/>
      <color theme="10"/>
      <name val="Arial"/>
      <scheme val="major"/>
    </font>
    <font>
      <i/>
      <u/>
      <sz val="10"/>
      <color theme="1"/>
      <name val="Arial"/>
      <scheme val="minor"/>
    </font>
    <font>
      <sz val="10"/>
      <color rgb="FF444444"/>
      <name val="Arial"/>
      <scheme val="minor"/>
    </font>
    <font>
      <sz val="10"/>
      <color rgb="FF3C4B71"/>
      <name val="Arial"/>
      <scheme val="minor"/>
    </font>
    <font>
      <sz val="10"/>
      <color rgb="FF222222"/>
      <name val="Arial"/>
      <scheme val="minor"/>
    </font>
    <font>
      <b/>
      <sz val="10"/>
      <color rgb="FF000000"/>
      <name val="Arial"/>
      <scheme val="major"/>
    </font>
    <font>
      <i/>
      <sz val="8"/>
      <color rgb="FF000000"/>
      <name val="Arial"/>
      <scheme val="minor"/>
    </font>
    <font>
      <b/>
      <u/>
      <sz val="10"/>
      <color rgb="FF000000"/>
      <name val="Arial"/>
      <scheme val="major"/>
    </font>
    <font>
      <b/>
      <sz val="10"/>
      <color rgb="FF000000"/>
      <name val="Arial"/>
      <charset val="134"/>
      <scheme val="minor"/>
    </font>
    <font>
      <sz val="10"/>
      <color rgb="FF000000"/>
      <name val="Arial"/>
      <charset val="1"/>
    </font>
    <font>
      <b/>
      <sz val="10"/>
      <color rgb="FF000000"/>
      <name val="Arial"/>
      <charset val="1"/>
    </font>
    <font>
      <b/>
      <sz val="10"/>
      <name val="Arial"/>
      <charset val="134"/>
    </font>
    <font>
      <b/>
      <sz val="10"/>
      <color rgb="FF000000"/>
      <name val="Trebuchet MS"/>
    </font>
    <font>
      <b/>
      <i/>
      <sz val="8"/>
      <color rgb="FF000000"/>
      <name val="Trebuchet MS"/>
    </font>
    <font>
      <b/>
      <u/>
      <sz val="10"/>
      <color rgb="FF000000"/>
      <name val="Trebuchet MS"/>
    </font>
    <font>
      <i/>
      <sz val="8"/>
      <color rgb="FF000000"/>
      <name val="Trebuchet MS"/>
    </font>
    <font>
      <sz val="8"/>
      <color rgb="FF000000"/>
      <name val="Trebuchet MS"/>
    </font>
    <font>
      <i/>
      <u/>
      <sz val="8"/>
      <color rgb="FF000000"/>
      <name val="Trebuchet MS"/>
    </font>
    <font>
      <i/>
      <sz val="8"/>
      <color rgb="FF000000"/>
      <name val="Arial"/>
    </font>
  </fonts>
  <fills count="18">
    <fill>
      <patternFill patternType="none"/>
    </fill>
    <fill>
      <patternFill patternType="gray125"/>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8F8F8"/>
        <bgColor rgb="FFF8F8F8"/>
      </patternFill>
    </fill>
    <fill>
      <patternFill patternType="solid">
        <fgColor rgb="FFEFEFEF"/>
        <bgColor rgb="FFEFEFEF"/>
      </patternFill>
    </fill>
    <fill>
      <patternFill patternType="solid">
        <fgColor rgb="FFF5F5F5"/>
        <bgColor rgb="FFF5F5F5"/>
      </patternFill>
    </fill>
    <fill>
      <patternFill patternType="solid">
        <fgColor rgb="FFC0C0C0"/>
        <bgColor rgb="FFCCCCFF"/>
      </patternFill>
    </fill>
    <fill>
      <patternFill patternType="solid">
        <fgColor rgb="FFFFFF99"/>
        <bgColor rgb="FFFFFFCC"/>
      </patternFill>
    </fill>
    <fill>
      <patternFill patternType="solid">
        <fgColor rgb="FFFFCC00"/>
        <bgColor rgb="FFFFFF00"/>
      </patternFill>
    </fill>
    <fill>
      <patternFill patternType="solid">
        <fgColor rgb="FFCCFFCC"/>
        <bgColor rgb="FFCCFFFF"/>
      </patternFill>
    </fill>
    <fill>
      <patternFill patternType="solid">
        <fgColor rgb="FFFFFFFF"/>
        <bgColor rgb="FFFFFFCC"/>
      </patternFill>
    </fill>
    <fill>
      <patternFill patternType="solid">
        <fgColor theme="0"/>
        <bgColor indexed="64"/>
      </patternFill>
    </fill>
    <fill>
      <patternFill patternType="solid">
        <fgColor theme="1" tint="0.499984740745262"/>
        <bgColor indexed="64"/>
      </patternFill>
    </fill>
    <fill>
      <patternFill patternType="solid">
        <fgColor theme="9" tint="0.59999389629810485"/>
        <bgColor indexed="64"/>
      </patternFill>
    </fill>
  </fills>
  <borders count="23">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style="thin">
        <color rgb="FF000000"/>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rgb="FF000000"/>
      </left>
      <right/>
      <top/>
      <bottom style="thin">
        <color rgb="FF000000"/>
      </bottom>
      <diagonal/>
    </border>
    <border>
      <left/>
      <right/>
      <top style="thin">
        <color rgb="FF000000"/>
      </top>
      <bottom/>
      <diagonal/>
    </border>
  </borders>
  <cellStyleXfs count="5">
    <xf numFmtId="0" fontId="0" fillId="0" borderId="0"/>
    <xf numFmtId="166" fontId="2" fillId="0" borderId="0" applyFont="0" applyFill="0" applyBorder="0" applyAlignment="0" applyProtection="0"/>
    <xf numFmtId="9" fontId="2" fillId="0" borderId="0" applyFon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cellStyleXfs>
  <cellXfs count="340">
    <xf numFmtId="0" fontId="0" fillId="0" borderId="0" xfId="0"/>
    <xf numFmtId="0" fontId="1" fillId="0" borderId="0" xfId="0" applyFont="1"/>
    <xf numFmtId="0" fontId="2" fillId="0" borderId="0" xfId="0" applyFont="1"/>
    <xf numFmtId="0" fontId="3" fillId="0" borderId="0" xfId="0" applyFont="1"/>
    <xf numFmtId="0" fontId="6" fillId="3" borderId="4" xfId="0" applyFont="1" applyFill="1" applyBorder="1" applyAlignment="1">
      <alignment horizontal="center" vertical="center" wrapText="1"/>
    </xf>
    <xf numFmtId="0" fontId="7" fillId="0" borderId="5" xfId="0" applyFont="1" applyBorder="1" applyAlignment="1">
      <alignment horizontal="center" vertical="center" wrapText="1"/>
    </xf>
    <xf numFmtId="0" fontId="8" fillId="4" borderId="5"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9" fillId="0" borderId="0" xfId="0" applyFont="1" applyAlignment="1">
      <alignment horizontal="center" vertical="center"/>
    </xf>
    <xf numFmtId="0" fontId="6" fillId="0" borderId="1" xfId="0" applyFont="1" applyBorder="1" applyAlignment="1">
      <alignment horizontal="center" vertical="center"/>
    </xf>
    <xf numFmtId="0" fontId="10" fillId="0" borderId="7" xfId="0" applyFont="1" applyBorder="1" applyAlignment="1">
      <alignment horizontal="center" vertical="center" wrapText="1"/>
    </xf>
    <xf numFmtId="0" fontId="10" fillId="6" borderId="7" xfId="0" applyFont="1" applyFill="1" applyBorder="1" applyAlignment="1">
      <alignment horizontal="center" vertical="center" wrapText="1"/>
    </xf>
    <xf numFmtId="167" fontId="10" fillId="6" borderId="7" xfId="0" applyNumberFormat="1" applyFont="1" applyFill="1" applyBorder="1" applyAlignment="1">
      <alignment horizontal="center" vertical="center" wrapText="1"/>
    </xf>
    <xf numFmtId="0" fontId="13" fillId="0" borderId="0" xfId="0" applyFont="1" applyAlignment="1">
      <alignment horizontal="center" vertical="center" wrapText="1"/>
    </xf>
    <xf numFmtId="0" fontId="10" fillId="0" borderId="7" xfId="0" applyFont="1" applyBorder="1" applyAlignment="1">
      <alignment vertical="center" wrapText="1"/>
    </xf>
    <xf numFmtId="167" fontId="10" fillId="0" borderId="7" xfId="1" applyNumberFormat="1" applyFont="1" applyBorder="1" applyAlignment="1">
      <alignment vertical="center" wrapText="1"/>
    </xf>
    <xf numFmtId="168" fontId="10" fillId="0" borderId="7" xfId="0" applyNumberFormat="1" applyFont="1" applyBorder="1" applyAlignment="1">
      <alignment vertical="center" wrapText="1"/>
    </xf>
    <xf numFmtId="169" fontId="10" fillId="0" borderId="7" xfId="0" applyNumberFormat="1" applyFont="1" applyBorder="1" applyAlignment="1">
      <alignment horizontal="center" vertical="center" wrapText="1"/>
    </xf>
    <xf numFmtId="167" fontId="10" fillId="0" borderId="7" xfId="0" applyNumberFormat="1" applyFont="1" applyBorder="1" applyAlignment="1">
      <alignment horizontal="center" vertical="center" wrapText="1"/>
    </xf>
    <xf numFmtId="168" fontId="10" fillId="0" borderId="7" xfId="0" applyNumberFormat="1" applyFont="1" applyBorder="1" applyAlignment="1">
      <alignment horizontal="center" vertical="center" wrapText="1"/>
    </xf>
    <xf numFmtId="0" fontId="16" fillId="0" borderId="0" xfId="0" applyFont="1"/>
    <xf numFmtId="0" fontId="17" fillId="0" borderId="7" xfId="0" applyFont="1" applyBorder="1" applyAlignment="1">
      <alignment horizontal="center" vertical="center" wrapText="1"/>
    </xf>
    <xf numFmtId="0" fontId="18" fillId="0" borderId="7" xfId="3" applyFont="1" applyBorder="1" applyAlignment="1">
      <alignment horizontal="center" vertical="center" wrapText="1"/>
    </xf>
    <xf numFmtId="0" fontId="17" fillId="6" borderId="7" xfId="0" applyFont="1" applyFill="1" applyBorder="1" applyAlignment="1">
      <alignment horizontal="center" vertical="center" wrapText="1"/>
    </xf>
    <xf numFmtId="168" fontId="6" fillId="5" borderId="6" xfId="0" applyNumberFormat="1" applyFont="1" applyFill="1" applyBorder="1" applyAlignment="1">
      <alignment horizontal="center" vertical="center" wrapText="1"/>
    </xf>
    <xf numFmtId="167" fontId="17" fillId="0" borderId="7" xfId="1" applyNumberFormat="1" applyFont="1" applyBorder="1" applyAlignment="1">
      <alignment horizontal="center" vertical="center" wrapText="1"/>
    </xf>
    <xf numFmtId="0" fontId="17" fillId="0" borderId="4" xfId="0" applyFont="1" applyBorder="1" applyAlignment="1">
      <alignment horizontal="center" vertical="center" wrapText="1"/>
    </xf>
    <xf numFmtId="0" fontId="7" fillId="0" borderId="4" xfId="0" applyFont="1" applyBorder="1" applyAlignment="1">
      <alignment horizontal="center" vertical="center" wrapText="1"/>
    </xf>
    <xf numFmtId="0" fontId="8" fillId="4" borderId="4" xfId="0" applyFont="1" applyFill="1" applyBorder="1" applyAlignment="1">
      <alignment horizontal="center" vertical="center" wrapText="1"/>
    </xf>
    <xf numFmtId="0" fontId="6" fillId="0" borderId="4" xfId="0" applyFont="1" applyBorder="1" applyAlignment="1">
      <alignment horizontal="center" vertical="center"/>
    </xf>
    <xf numFmtId="0" fontId="21" fillId="0" borderId="7" xfId="4" applyBorder="1" applyAlignment="1">
      <alignment horizontal="center" vertical="center" wrapText="1"/>
    </xf>
    <xf numFmtId="0" fontId="6" fillId="0" borderId="0" xfId="0" applyFont="1" applyAlignment="1">
      <alignment vertical="center"/>
    </xf>
    <xf numFmtId="0" fontId="5" fillId="0" borderId="0" xfId="0" applyFont="1"/>
    <xf numFmtId="0" fontId="6" fillId="0" borderId="0" xfId="0" applyFont="1" applyAlignment="1">
      <alignment vertical="center" wrapText="1"/>
    </xf>
    <xf numFmtId="0" fontId="26" fillId="0" borderId="0" xfId="0" applyFont="1"/>
    <xf numFmtId="0" fontId="32" fillId="0" borderId="0" xfId="0" applyFont="1"/>
    <xf numFmtId="0" fontId="35" fillId="3" borderId="4" xfId="0" applyFont="1" applyFill="1" applyBorder="1" applyAlignment="1">
      <alignment horizontal="center" vertical="center" wrapText="1"/>
    </xf>
    <xf numFmtId="0" fontId="35" fillId="0" borderId="5" xfId="0" applyFont="1" applyBorder="1" applyAlignment="1">
      <alignment horizontal="center" vertical="center" wrapText="1"/>
    </xf>
    <xf numFmtId="0" fontId="38" fillId="4" borderId="5" xfId="0" applyFont="1" applyFill="1" applyBorder="1" applyAlignment="1">
      <alignment horizontal="center" vertical="center" wrapText="1"/>
    </xf>
    <xf numFmtId="0" fontId="35" fillId="5" borderId="6" xfId="0" applyFont="1" applyFill="1" applyBorder="1" applyAlignment="1">
      <alignment horizontal="center" vertical="center" wrapText="1"/>
    </xf>
    <xf numFmtId="0" fontId="37" fillId="0" borderId="0" xfId="0" applyFont="1" applyAlignment="1">
      <alignment horizontal="center" vertical="center"/>
    </xf>
    <xf numFmtId="0" fontId="35" fillId="0" borderId="1" xfId="0" applyFont="1" applyBorder="1" applyAlignment="1">
      <alignment horizontal="center" vertical="center"/>
    </xf>
    <xf numFmtId="0" fontId="34" fillId="0" borderId="7" xfId="0" applyFont="1" applyBorder="1" applyAlignment="1">
      <alignment horizontal="center" vertical="center" wrapText="1"/>
    </xf>
    <xf numFmtId="0" fontId="40" fillId="0" borderId="7" xfId="4" applyFont="1" applyBorder="1" applyAlignment="1">
      <alignment horizontal="center" vertical="center" wrapText="1"/>
    </xf>
    <xf numFmtId="167" fontId="34" fillId="0" borderId="7" xfId="0" applyNumberFormat="1" applyFont="1" applyBorder="1" applyAlignment="1">
      <alignment horizontal="center" vertical="center" wrapText="1"/>
    </xf>
    <xf numFmtId="0" fontId="35" fillId="0" borderId="6" xfId="0" applyFont="1" applyBorder="1" applyAlignment="1">
      <alignment horizontal="center" vertical="center"/>
    </xf>
    <xf numFmtId="0" fontId="34" fillId="0" borderId="12" xfId="0" applyFont="1" applyBorder="1" applyAlignment="1">
      <alignment horizontal="center" vertical="center" wrapText="1"/>
    </xf>
    <xf numFmtId="0" fontId="40" fillId="0" borderId="12" xfId="4" applyFont="1" applyBorder="1" applyAlignment="1">
      <alignment horizontal="center" vertical="center" wrapText="1"/>
    </xf>
    <xf numFmtId="0" fontId="34" fillId="6" borderId="12" xfId="0" applyFont="1" applyFill="1" applyBorder="1" applyAlignment="1">
      <alignment horizontal="center" vertical="center" wrapText="1"/>
    </xf>
    <xf numFmtId="167" fontId="34" fillId="6" borderId="12" xfId="0" applyNumberFormat="1" applyFont="1" applyFill="1" applyBorder="1" applyAlignment="1">
      <alignment horizontal="center" vertical="center" wrapText="1"/>
    </xf>
    <xf numFmtId="167" fontId="34" fillId="0" borderId="12" xfId="0" applyNumberFormat="1" applyFont="1" applyBorder="1" applyAlignment="1">
      <alignment horizontal="center" vertical="center" wrapText="1"/>
    </xf>
    <xf numFmtId="0" fontId="35" fillId="0" borderId="4" xfId="0" applyFont="1" applyBorder="1" applyAlignment="1">
      <alignment horizontal="center" vertical="center" wrapText="1"/>
    </xf>
    <xf numFmtId="0" fontId="41" fillId="0" borderId="4" xfId="0" applyFont="1" applyBorder="1" applyAlignment="1">
      <alignment horizontal="center" vertical="center" wrapText="1"/>
    </xf>
    <xf numFmtId="0" fontId="40" fillId="0" borderId="4" xfId="4" applyFont="1" applyBorder="1" applyAlignment="1">
      <alignment horizontal="center" vertical="center" wrapText="1"/>
    </xf>
    <xf numFmtId="0" fontId="42" fillId="0" borderId="4" xfId="0" applyFont="1" applyBorder="1" applyAlignment="1">
      <alignment horizontal="center" vertical="center" wrapText="1"/>
    </xf>
    <xf numFmtId="0" fontId="32" fillId="0" borderId="4" xfId="0" applyFont="1" applyBorder="1" applyAlignment="1">
      <alignment horizontal="center" vertical="center" wrapText="1"/>
    </xf>
    <xf numFmtId="167" fontId="32" fillId="0" borderId="4" xfId="0" applyNumberFormat="1" applyFont="1" applyBorder="1" applyAlignment="1">
      <alignment horizontal="center" vertical="center" wrapText="1"/>
    </xf>
    <xf numFmtId="0" fontId="35" fillId="0" borderId="6" xfId="0" applyFont="1" applyBorder="1" applyAlignment="1">
      <alignment horizontal="center" vertical="center" wrapText="1"/>
    </xf>
    <xf numFmtId="0" fontId="35" fillId="0" borderId="11" xfId="0" applyFont="1" applyBorder="1" applyAlignment="1">
      <alignment horizontal="center" vertical="center" wrapText="1"/>
    </xf>
    <xf numFmtId="0" fontId="40" fillId="0" borderId="0" xfId="4" applyFont="1" applyFill="1" applyAlignment="1">
      <alignment horizontal="center" vertical="center" wrapText="1"/>
    </xf>
    <xf numFmtId="0" fontId="34" fillId="6" borderId="7" xfId="0" applyFont="1" applyFill="1" applyBorder="1" applyAlignment="1">
      <alignment horizontal="center" vertical="center" wrapText="1"/>
    </xf>
    <xf numFmtId="167" fontId="34" fillId="6" borderId="7" xfId="0" applyNumberFormat="1" applyFont="1" applyFill="1" applyBorder="1" applyAlignment="1">
      <alignment horizontal="center" vertical="center" wrapText="1"/>
    </xf>
    <xf numFmtId="0" fontId="34" fillId="0" borderId="9" xfId="0" applyFont="1" applyBorder="1" applyAlignment="1">
      <alignment horizontal="center" vertical="center" wrapText="1"/>
    </xf>
    <xf numFmtId="0" fontId="34" fillId="6" borderId="10" xfId="0" applyFont="1" applyFill="1" applyBorder="1" applyAlignment="1">
      <alignment horizontal="center" vertical="center" wrapText="1"/>
    </xf>
    <xf numFmtId="0" fontId="42" fillId="0" borderId="4" xfId="0" applyFont="1" applyBorder="1" applyAlignment="1">
      <alignment horizontal="center" vertical="center"/>
    </xf>
    <xf numFmtId="0" fontId="35" fillId="0" borderId="4" xfId="0" applyFont="1" applyBorder="1" applyAlignment="1">
      <alignment horizontal="center" vertical="center"/>
    </xf>
    <xf numFmtId="0" fontId="41" fillId="0" borderId="4" xfId="0" applyFont="1" applyBorder="1" applyAlignment="1">
      <alignment horizontal="left" vertical="top" wrapText="1"/>
    </xf>
    <xf numFmtId="0" fontId="32" fillId="0" borderId="7" xfId="0" applyFont="1" applyBorder="1" applyAlignment="1">
      <alignment horizontal="center" vertical="center" wrapText="1"/>
    </xf>
    <xf numFmtId="167" fontId="32" fillId="0" borderId="7" xfId="0" applyNumberFormat="1" applyFont="1" applyBorder="1" applyAlignment="1">
      <alignment horizontal="center" vertical="center" wrapText="1"/>
    </xf>
    <xf numFmtId="0" fontId="32" fillId="0" borderId="12" xfId="0" applyFont="1" applyBorder="1" applyAlignment="1">
      <alignment horizontal="center" vertical="center" wrapText="1"/>
    </xf>
    <xf numFmtId="167" fontId="32" fillId="6" borderId="12" xfId="0" applyNumberFormat="1" applyFont="1" applyFill="1" applyBorder="1" applyAlignment="1">
      <alignment horizontal="center" vertical="center" wrapText="1"/>
    </xf>
    <xf numFmtId="167" fontId="32" fillId="0" borderId="12" xfId="0" applyNumberFormat="1" applyFont="1" applyBorder="1" applyAlignment="1">
      <alignment horizontal="center" vertical="center" wrapText="1"/>
    </xf>
    <xf numFmtId="0" fontId="41" fillId="0" borderId="5" xfId="0" applyFont="1" applyBorder="1" applyAlignment="1">
      <alignment horizontal="center" vertical="center" wrapText="1"/>
    </xf>
    <xf numFmtId="0" fontId="41" fillId="6" borderId="7" xfId="0" applyFont="1" applyFill="1" applyBorder="1" applyAlignment="1">
      <alignment horizontal="center" vertical="center" wrapText="1"/>
    </xf>
    <xf numFmtId="167" fontId="41" fillId="6" borderId="7" xfId="0" applyNumberFormat="1" applyFont="1" applyFill="1" applyBorder="1" applyAlignment="1">
      <alignment vertical="center" wrapText="1"/>
    </xf>
    <xf numFmtId="167" fontId="32" fillId="0" borderId="7" xfId="0" applyNumberFormat="1" applyFont="1" applyBorder="1" applyAlignment="1">
      <alignment vertical="center" wrapText="1"/>
    </xf>
    <xf numFmtId="167" fontId="32" fillId="0" borderId="12" xfId="0" applyNumberFormat="1" applyFont="1" applyBorder="1" applyAlignment="1">
      <alignment vertical="center" wrapText="1"/>
    </xf>
    <xf numFmtId="0" fontId="21" fillId="0" borderId="4" xfId="4" applyBorder="1" applyAlignment="1">
      <alignment horizontal="center" vertical="center" wrapText="1"/>
    </xf>
    <xf numFmtId="0" fontId="5" fillId="0" borderId="0" xfId="0" applyFont="1" applyAlignment="1">
      <alignment wrapText="1"/>
    </xf>
    <xf numFmtId="0" fontId="21" fillId="7" borderId="7" xfId="4" applyFill="1" applyBorder="1" applyAlignment="1">
      <alignment vertical="center" wrapText="1"/>
    </xf>
    <xf numFmtId="0" fontId="12" fillId="0" borderId="0" xfId="0" applyFont="1" applyAlignment="1">
      <alignment horizontal="left" vertical="top" wrapText="1"/>
    </xf>
    <xf numFmtId="0" fontId="47" fillId="0" borderId="0" xfId="0" applyFont="1"/>
    <xf numFmtId="0" fontId="48" fillId="0" borderId="0" xfId="0" applyFont="1" applyAlignment="1">
      <alignment horizontal="center" vertical="center"/>
    </xf>
    <xf numFmtId="0" fontId="49" fillId="0" borderId="4" xfId="0" applyFont="1" applyBorder="1" applyAlignment="1">
      <alignment horizontal="center" vertical="center" wrapText="1"/>
    </xf>
    <xf numFmtId="0" fontId="38" fillId="4" borderId="4" xfId="0" applyFont="1" applyFill="1" applyBorder="1" applyAlignment="1">
      <alignment horizontal="center" vertical="center" wrapText="1"/>
    </xf>
    <xf numFmtId="0" fontId="35" fillId="5"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40" fillId="0" borderId="5" xfId="4" applyFont="1" applyBorder="1" applyAlignment="1">
      <alignment vertical="center" wrapText="1"/>
    </xf>
    <xf numFmtId="165" fontId="32" fillId="0" borderId="4" xfId="0" applyNumberFormat="1" applyFont="1" applyBorder="1" applyAlignment="1">
      <alignment horizontal="center" vertical="center" wrapText="1"/>
    </xf>
    <xf numFmtId="0" fontId="32" fillId="6" borderId="4" xfId="0" applyFont="1" applyFill="1" applyBorder="1" applyAlignment="1">
      <alignment vertical="center" wrapText="1"/>
    </xf>
    <xf numFmtId="0" fontId="32" fillId="0" borderId="6" xfId="0" applyFont="1" applyBorder="1" applyAlignment="1">
      <alignment horizontal="center" vertical="center" wrapText="1"/>
    </xf>
    <xf numFmtId="0" fontId="40" fillId="6" borderId="5" xfId="4" applyFont="1" applyFill="1" applyBorder="1" applyAlignment="1">
      <alignment horizontal="center" vertical="center" wrapText="1"/>
    </xf>
    <xf numFmtId="0" fontId="52" fillId="6" borderId="11" xfId="0" applyFont="1" applyFill="1" applyBorder="1" applyAlignment="1">
      <alignment horizontal="center" vertical="center" wrapText="1"/>
    </xf>
    <xf numFmtId="165" fontId="32" fillId="0" borderId="5" xfId="0" applyNumberFormat="1" applyFont="1" applyBorder="1" applyAlignment="1">
      <alignment horizontal="center" vertical="center" wrapText="1"/>
    </xf>
    <xf numFmtId="0" fontId="32" fillId="0" borderId="5" xfId="0" applyFont="1" applyBorder="1" applyAlignment="1">
      <alignment horizontal="center" vertical="center" wrapText="1"/>
    </xf>
    <xf numFmtId="0" fontId="52" fillId="6" borderId="4" xfId="0" applyFont="1" applyFill="1" applyBorder="1" applyAlignment="1">
      <alignment horizontal="center" vertical="center" wrapText="1"/>
    </xf>
    <xf numFmtId="164" fontId="32" fillId="0" borderId="4" xfId="0" applyNumberFormat="1" applyFont="1" applyBorder="1" applyAlignment="1">
      <alignment horizontal="center" vertical="center" wrapText="1"/>
    </xf>
    <xf numFmtId="0" fontId="42" fillId="0" borderId="5" xfId="0" applyFont="1" applyBorder="1" applyAlignment="1">
      <alignment horizontal="center" vertical="center" wrapText="1"/>
    </xf>
    <xf numFmtId="0" fontId="32" fillId="9" borderId="5" xfId="0" applyFont="1" applyFill="1" applyBorder="1" applyAlignment="1">
      <alignment vertical="center" wrapText="1"/>
    </xf>
    <xf numFmtId="0" fontId="32" fillId="6" borderId="4" xfId="0" applyFont="1" applyFill="1" applyBorder="1" applyAlignment="1">
      <alignment horizontal="center" vertical="center" wrapText="1"/>
    </xf>
    <xf numFmtId="0" fontId="32" fillId="9" borderId="4" xfId="0" applyFont="1" applyFill="1" applyBorder="1" applyAlignment="1">
      <alignment vertical="center" wrapText="1"/>
    </xf>
    <xf numFmtId="169" fontId="32" fillId="6" borderId="4" xfId="0" applyNumberFormat="1" applyFont="1" applyFill="1" applyBorder="1" applyAlignment="1">
      <alignment horizontal="center" vertical="center" wrapText="1"/>
    </xf>
    <xf numFmtId="169" fontId="32" fillId="6" borderId="5" xfId="0" applyNumberFormat="1" applyFont="1" applyFill="1" applyBorder="1" applyAlignment="1">
      <alignment horizontal="center" vertical="center" wrapText="1"/>
    </xf>
    <xf numFmtId="168" fontId="41" fillId="0" borderId="4" xfId="0" applyNumberFormat="1" applyFont="1" applyBorder="1" applyAlignment="1">
      <alignment horizontal="center" vertical="center" wrapText="1"/>
    </xf>
    <xf numFmtId="168" fontId="41" fillId="0" borderId="5" xfId="0" applyNumberFormat="1" applyFont="1" applyBorder="1" applyAlignment="1">
      <alignment horizontal="center" vertical="center" wrapText="1"/>
    </xf>
    <xf numFmtId="0" fontId="45" fillId="0" borderId="0" xfId="0" applyFont="1" applyAlignment="1">
      <alignment vertical="center" wrapText="1"/>
    </xf>
    <xf numFmtId="0" fontId="35" fillId="3" borderId="5" xfId="0" applyFont="1" applyFill="1" applyBorder="1" applyAlignment="1">
      <alignment horizontal="center" vertical="center" wrapText="1"/>
    </xf>
    <xf numFmtId="168" fontId="32" fillId="0" borderId="4" xfId="0" applyNumberFormat="1" applyFont="1" applyBorder="1" applyAlignment="1">
      <alignment horizontal="center" vertical="center" wrapText="1"/>
    </xf>
    <xf numFmtId="169" fontId="32" fillId="0" borderId="4" xfId="0" applyNumberFormat="1" applyFont="1" applyBorder="1" applyAlignment="1">
      <alignment horizontal="center" vertical="center" wrapText="1"/>
    </xf>
    <xf numFmtId="0" fontId="34" fillId="6" borderId="3" xfId="0" applyFont="1" applyFill="1" applyBorder="1" applyAlignment="1">
      <alignment horizontal="center" vertical="center" wrapText="1"/>
    </xf>
    <xf numFmtId="0" fontId="44" fillId="0" borderId="4" xfId="0" applyFont="1" applyBorder="1" applyAlignment="1">
      <alignment horizontal="center" vertical="center" wrapText="1"/>
    </xf>
    <xf numFmtId="0" fontId="53" fillId="6" borderId="4" xfId="0" applyFont="1" applyFill="1" applyBorder="1" applyAlignment="1">
      <alignment horizontal="center" vertical="center" wrapText="1"/>
    </xf>
    <xf numFmtId="0" fontId="35" fillId="0" borderId="5" xfId="0" applyFont="1" applyBorder="1" applyAlignment="1">
      <alignment horizontal="center" vertical="center"/>
    </xf>
    <xf numFmtId="0" fontId="40" fillId="0" borderId="5" xfId="4" applyFont="1" applyBorder="1" applyAlignment="1">
      <alignment horizontal="center" vertical="center" wrapText="1"/>
    </xf>
    <xf numFmtId="0" fontId="54" fillId="6" borderId="5" xfId="0" applyFont="1" applyFill="1" applyBorder="1" applyAlignment="1">
      <alignment horizontal="center" vertical="center" wrapText="1"/>
    </xf>
    <xf numFmtId="167" fontId="32" fillId="0" borderId="5" xfId="0" applyNumberFormat="1" applyFont="1" applyBorder="1" applyAlignment="1">
      <alignment horizontal="center" vertical="center" wrapText="1"/>
    </xf>
    <xf numFmtId="169" fontId="32" fillId="0" borderId="5" xfId="0" applyNumberFormat="1" applyFont="1" applyBorder="1" applyAlignment="1">
      <alignment horizontal="center" vertical="center" wrapText="1"/>
    </xf>
    <xf numFmtId="168" fontId="32" fillId="0" borderId="5" xfId="0" applyNumberFormat="1" applyFont="1" applyBorder="1" applyAlignment="1">
      <alignment horizontal="center" vertical="center" wrapText="1"/>
    </xf>
    <xf numFmtId="0" fontId="34" fillId="6" borderId="11" xfId="0" applyFont="1" applyFill="1" applyBorder="1" applyAlignment="1">
      <alignment horizontal="center" vertical="center" wrapText="1"/>
    </xf>
    <xf numFmtId="0" fontId="54" fillId="6" borderId="4" xfId="0" applyFont="1" applyFill="1" applyBorder="1" applyAlignment="1">
      <alignment horizontal="center" vertical="center" wrapText="1"/>
    </xf>
    <xf numFmtId="0" fontId="44" fillId="0" borderId="5" xfId="0" applyFont="1" applyBorder="1" applyAlignment="1">
      <alignment horizontal="center" vertical="center" wrapText="1"/>
    </xf>
    <xf numFmtId="0" fontId="34" fillId="6" borderId="4" xfId="0" applyFont="1" applyFill="1" applyBorder="1" applyAlignment="1">
      <alignment horizontal="center" vertical="center" wrapText="1"/>
    </xf>
    <xf numFmtId="0" fontId="35" fillId="15" borderId="4" xfId="0" applyFont="1" applyFill="1" applyBorder="1" applyAlignment="1">
      <alignment horizontal="center" vertical="center"/>
    </xf>
    <xf numFmtId="0" fontId="32" fillId="15" borderId="4" xfId="0" applyFont="1" applyFill="1" applyBorder="1" applyAlignment="1">
      <alignment horizontal="center" vertical="center" wrapText="1"/>
    </xf>
    <xf numFmtId="0" fontId="40" fillId="15" borderId="4" xfId="4" applyFont="1" applyFill="1" applyBorder="1" applyAlignment="1">
      <alignment horizontal="center" vertical="center" wrapText="1"/>
    </xf>
    <xf numFmtId="0" fontId="54" fillId="15" borderId="4" xfId="0" applyFont="1" applyFill="1" applyBorder="1" applyAlignment="1">
      <alignment horizontal="center" vertical="center" wrapText="1"/>
    </xf>
    <xf numFmtId="167" fontId="32" fillId="15" borderId="4" xfId="0" applyNumberFormat="1" applyFont="1" applyFill="1" applyBorder="1" applyAlignment="1">
      <alignment horizontal="center" vertical="center" wrapText="1"/>
    </xf>
    <xf numFmtId="168" fontId="32" fillId="15" borderId="4" xfId="0" applyNumberFormat="1" applyFont="1" applyFill="1" applyBorder="1" applyAlignment="1">
      <alignment horizontal="center" vertical="center" wrapText="1"/>
    </xf>
    <xf numFmtId="169" fontId="32" fillId="15" borderId="4" xfId="0" applyNumberFormat="1" applyFont="1" applyFill="1" applyBorder="1" applyAlignment="1">
      <alignment horizontal="center" vertical="center" wrapText="1"/>
    </xf>
    <xf numFmtId="0" fontId="41" fillId="15" borderId="4"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6" fillId="0" borderId="6" xfId="0" applyFont="1" applyBorder="1" applyAlignment="1">
      <alignment horizontal="center" vertical="center"/>
    </xf>
    <xf numFmtId="0" fontId="17" fillId="0" borderId="12" xfId="0" applyFont="1" applyBorder="1" applyAlignment="1">
      <alignment horizontal="center" vertical="center" wrapText="1"/>
    </xf>
    <xf numFmtId="0" fontId="18" fillId="0" borderId="12" xfId="3" applyFont="1" applyBorder="1" applyAlignment="1">
      <alignment horizontal="center" vertical="center" wrapText="1"/>
    </xf>
    <xf numFmtId="0" fontId="17" fillId="6" borderId="12" xfId="0" applyFont="1" applyFill="1" applyBorder="1" applyAlignment="1">
      <alignment horizontal="center" vertical="center" wrapText="1"/>
    </xf>
    <xf numFmtId="167" fontId="17" fillId="6" borderId="12" xfId="1" applyNumberFormat="1" applyFont="1" applyFill="1" applyBorder="1" applyAlignment="1">
      <alignment horizontal="center" vertical="center" wrapText="1"/>
    </xf>
    <xf numFmtId="167" fontId="17" fillId="0" borderId="12" xfId="1" applyNumberFormat="1" applyFont="1" applyBorder="1" applyAlignment="1">
      <alignment horizontal="center" vertical="center" wrapText="1"/>
    </xf>
    <xf numFmtId="0" fontId="18" fillId="0" borderId="4" xfId="3" applyFont="1" applyBorder="1" applyAlignment="1">
      <alignment horizontal="center" vertical="center" wrapText="1"/>
    </xf>
    <xf numFmtId="0" fontId="17" fillId="6" borderId="4" xfId="0" applyFont="1" applyFill="1" applyBorder="1" applyAlignment="1">
      <alignment horizontal="center" vertical="center" wrapText="1"/>
    </xf>
    <xf numFmtId="167" fontId="17" fillId="6" borderId="4" xfId="1" applyNumberFormat="1" applyFont="1" applyFill="1" applyBorder="1" applyAlignment="1">
      <alignment horizontal="center" vertical="center" wrapText="1"/>
    </xf>
    <xf numFmtId="167" fontId="17" fillId="0" borderId="4" xfId="1" applyNumberFormat="1" applyFont="1" applyBorder="1" applyAlignment="1">
      <alignment horizontal="center" vertical="center" wrapText="1"/>
    </xf>
    <xf numFmtId="0" fontId="20" fillId="0" borderId="12" xfId="0" applyFont="1" applyBorder="1" applyAlignment="1">
      <alignment horizontal="center" vertical="center" wrapText="1"/>
    </xf>
    <xf numFmtId="169" fontId="17" fillId="6" borderId="7" xfId="0" applyNumberFormat="1" applyFont="1" applyFill="1" applyBorder="1" applyAlignment="1">
      <alignment horizontal="center" vertical="center" wrapText="1"/>
    </xf>
    <xf numFmtId="169" fontId="17" fillId="6" borderId="12" xfId="0" applyNumberFormat="1" applyFont="1" applyFill="1" applyBorder="1" applyAlignment="1">
      <alignment horizontal="center" vertical="center" wrapText="1"/>
    </xf>
    <xf numFmtId="169" fontId="17" fillId="6" borderId="4" xfId="0" applyNumberFormat="1" applyFont="1" applyFill="1" applyBorder="1" applyAlignment="1">
      <alignment horizontal="center" vertical="center" wrapText="1"/>
    </xf>
    <xf numFmtId="168" fontId="19" fillId="0" borderId="7" xfId="0" applyNumberFormat="1" applyFont="1" applyBorder="1" applyAlignment="1">
      <alignment horizontal="center" vertical="center" wrapText="1"/>
    </xf>
    <xf numFmtId="168" fontId="19" fillId="0" borderId="12" xfId="0" applyNumberFormat="1" applyFont="1" applyBorder="1" applyAlignment="1">
      <alignment horizontal="center" vertical="center" wrapText="1"/>
    </xf>
    <xf numFmtId="168" fontId="19" fillId="0" borderId="4" xfId="0" applyNumberFormat="1" applyFont="1" applyBorder="1" applyAlignment="1">
      <alignment horizontal="center" vertical="center" wrapText="1"/>
    </xf>
    <xf numFmtId="0" fontId="32" fillId="6" borderId="7" xfId="0" applyFont="1" applyFill="1" applyBorder="1" applyAlignment="1">
      <alignment horizontal="center" vertical="center" wrapText="1"/>
    </xf>
    <xf numFmtId="0" fontId="44" fillId="0" borderId="12" xfId="0" applyFont="1" applyBorder="1" applyAlignment="1">
      <alignment horizontal="center" vertical="center" wrapText="1"/>
    </xf>
    <xf numFmtId="0" fontId="40" fillId="0" borderId="12" xfId="3" applyFont="1" applyBorder="1" applyAlignment="1">
      <alignment horizontal="center" vertical="center" wrapText="1"/>
    </xf>
    <xf numFmtId="0" fontId="32" fillId="6" borderId="12" xfId="0" applyFont="1" applyFill="1" applyBorder="1" applyAlignment="1">
      <alignment horizontal="center" vertical="center" wrapText="1"/>
    </xf>
    <xf numFmtId="0" fontId="40" fillId="0" borderId="4" xfId="3" applyFont="1" applyBorder="1" applyAlignment="1">
      <alignment horizontal="center" vertical="center" wrapText="1"/>
    </xf>
    <xf numFmtId="167" fontId="32" fillId="6" borderId="4" xfId="0" applyNumberFormat="1" applyFont="1" applyFill="1" applyBorder="1" applyAlignment="1">
      <alignment horizontal="center" vertical="center" wrapText="1"/>
    </xf>
    <xf numFmtId="0" fontId="46" fillId="6" borderId="4" xfId="0" applyFont="1" applyFill="1" applyBorder="1" applyAlignment="1">
      <alignment horizontal="center" vertical="center" wrapText="1"/>
    </xf>
    <xf numFmtId="169" fontId="32" fillId="6" borderId="7" xfId="0" applyNumberFormat="1" applyFont="1" applyFill="1" applyBorder="1" applyAlignment="1">
      <alignment horizontal="center" vertical="center" wrapText="1"/>
    </xf>
    <xf numFmtId="169" fontId="32" fillId="6" borderId="12" xfId="0" applyNumberFormat="1" applyFont="1" applyFill="1" applyBorder="1" applyAlignment="1">
      <alignment horizontal="center" vertical="center" wrapText="1"/>
    </xf>
    <xf numFmtId="168" fontId="32" fillId="0" borderId="7" xfId="2" applyNumberFormat="1" applyFont="1" applyBorder="1" applyAlignment="1">
      <alignment horizontal="center" vertical="center" wrapText="1"/>
    </xf>
    <xf numFmtId="168" fontId="32" fillId="0" borderId="12" xfId="2" applyNumberFormat="1" applyFont="1" applyBorder="1" applyAlignment="1">
      <alignment horizontal="center" vertical="center" wrapText="1"/>
    </xf>
    <xf numFmtId="168" fontId="32" fillId="0" borderId="4" xfId="2" applyNumberFormat="1" applyFont="1" applyBorder="1" applyAlignment="1">
      <alignment horizontal="center" vertical="center" wrapText="1"/>
    </xf>
    <xf numFmtId="0" fontId="26" fillId="0" borderId="10" xfId="0" applyFont="1" applyBorder="1" applyAlignment="1">
      <alignment horizontal="center" vertical="center" wrapText="1"/>
    </xf>
    <xf numFmtId="0" fontId="21" fillId="0" borderId="10" xfId="4" applyFill="1" applyBorder="1" applyAlignment="1">
      <alignment horizontal="center" vertical="center" wrapText="1"/>
    </xf>
    <xf numFmtId="0" fontId="26" fillId="14" borderId="10" xfId="0" applyFont="1" applyFill="1" applyBorder="1" applyAlignment="1">
      <alignment horizontal="center" vertical="center" wrapText="1"/>
    </xf>
    <xf numFmtId="0" fontId="26" fillId="0" borderId="18" xfId="0" applyFont="1" applyBorder="1" applyAlignment="1">
      <alignment horizontal="center" vertical="center" wrapText="1"/>
    </xf>
    <xf numFmtId="0" fontId="21" fillId="0" borderId="18" xfId="4" applyFill="1" applyBorder="1" applyAlignment="1">
      <alignment horizontal="center" vertical="center" wrapText="1"/>
    </xf>
    <xf numFmtId="0" fontId="26" fillId="14" borderId="18" xfId="0" applyFont="1" applyFill="1" applyBorder="1" applyAlignment="1">
      <alignment horizontal="center" vertical="center" wrapText="1"/>
    </xf>
    <xf numFmtId="0" fontId="26" fillId="0" borderId="19" xfId="0" applyFont="1" applyBorder="1" applyAlignment="1">
      <alignment horizontal="center" vertical="center" wrapText="1"/>
    </xf>
    <xf numFmtId="0" fontId="21" fillId="0" borderId="19" xfId="4" applyFill="1" applyBorder="1" applyAlignment="1">
      <alignment horizontal="center" vertical="center" wrapText="1"/>
    </xf>
    <xf numFmtId="0" fontId="26" fillId="14" borderId="19" xfId="0" applyFont="1" applyFill="1" applyBorder="1" applyAlignment="1">
      <alignment horizontal="center" vertical="center" wrapText="1"/>
    </xf>
    <xf numFmtId="0" fontId="26" fillId="0" borderId="4" xfId="0" applyFont="1" applyBorder="1" applyAlignment="1">
      <alignment horizontal="center" vertical="center" wrapText="1"/>
    </xf>
    <xf numFmtId="0" fontId="21" fillId="0" borderId="4" xfId="4" applyFill="1" applyBorder="1" applyAlignment="1">
      <alignment horizontal="center" vertical="center" wrapText="1"/>
    </xf>
    <xf numFmtId="0" fontId="26" fillId="14" borderId="4" xfId="0" applyFont="1" applyFill="1" applyBorder="1" applyAlignment="1">
      <alignment horizontal="center" vertical="center" wrapText="1"/>
    </xf>
    <xf numFmtId="0" fontId="28" fillId="11" borderId="12" xfId="0" applyFont="1" applyFill="1" applyBorder="1" applyAlignment="1">
      <alignment horizontal="center" vertical="center" wrapText="1"/>
    </xf>
    <xf numFmtId="0" fontId="29" fillId="0" borderId="14" xfId="0" applyFont="1" applyBorder="1" applyAlignment="1">
      <alignment horizontal="center" vertical="center" wrapText="1"/>
    </xf>
    <xf numFmtId="0" fontId="30" fillId="12" borderId="14" xfId="0" applyFont="1" applyFill="1" applyBorder="1" applyAlignment="1">
      <alignment horizontal="center" vertical="center" wrapText="1"/>
    </xf>
    <xf numFmtId="0" fontId="28" fillId="13" borderId="16" xfId="0" applyFont="1" applyFill="1" applyBorder="1" applyAlignment="1">
      <alignment horizontal="center" vertical="center" wrapText="1"/>
    </xf>
    <xf numFmtId="0" fontId="29" fillId="0" borderId="12" xfId="0" applyFont="1" applyBorder="1" applyAlignment="1">
      <alignment horizontal="center" vertical="center" wrapText="1"/>
    </xf>
    <xf numFmtId="0" fontId="0" fillId="0" borderId="0" xfId="0" applyAlignment="1">
      <alignment horizontal="center" vertical="center"/>
    </xf>
    <xf numFmtId="0" fontId="28" fillId="0" borderId="7" xfId="0" applyFont="1" applyBorder="1" applyAlignment="1">
      <alignment horizontal="center" vertical="center"/>
    </xf>
    <xf numFmtId="0" fontId="28" fillId="0" borderId="17" xfId="0" applyFont="1" applyBorder="1" applyAlignment="1">
      <alignment horizontal="center" vertical="center"/>
    </xf>
    <xf numFmtId="0" fontId="28" fillId="0" borderId="20" xfId="0" applyFont="1" applyBorder="1" applyAlignment="1">
      <alignment horizontal="center" vertical="center"/>
    </xf>
    <xf numFmtId="0" fontId="28" fillId="0" borderId="4" xfId="0" applyFont="1" applyBorder="1" applyAlignment="1">
      <alignment horizontal="center" vertical="center"/>
    </xf>
    <xf numFmtId="0" fontId="31" fillId="14" borderId="4" xfId="0" applyFont="1" applyFill="1" applyBorder="1" applyAlignment="1">
      <alignment horizontal="center" vertical="center" wrapText="1"/>
    </xf>
    <xf numFmtId="0" fontId="55" fillId="11" borderId="12" xfId="0" applyFont="1" applyFill="1" applyBorder="1" applyAlignment="1">
      <alignment horizontal="center" vertical="center" wrapText="1"/>
    </xf>
    <xf numFmtId="0" fontId="55" fillId="0" borderId="14" xfId="0" applyFont="1" applyBorder="1" applyAlignment="1">
      <alignment horizontal="center" vertical="center" wrapText="1"/>
    </xf>
    <xf numFmtId="0" fontId="57" fillId="12" borderId="14" xfId="0" applyFont="1" applyFill="1" applyBorder="1" applyAlignment="1">
      <alignment horizontal="center" vertical="center" wrapText="1"/>
    </xf>
    <xf numFmtId="0" fontId="55" fillId="13" borderId="16" xfId="0" applyFont="1" applyFill="1" applyBorder="1" applyAlignment="1">
      <alignment horizontal="center" vertical="center" wrapText="1"/>
    </xf>
    <xf numFmtId="0" fontId="55" fillId="0" borderId="12" xfId="0" applyFont="1" applyBorder="1" applyAlignment="1">
      <alignment horizontal="center" vertical="center" wrapText="1"/>
    </xf>
    <xf numFmtId="0" fontId="49" fillId="0" borderId="0" xfId="0" applyFont="1" applyAlignment="1">
      <alignment horizontal="center" vertical="center"/>
    </xf>
    <xf numFmtId="0" fontId="55" fillId="0" borderId="7" xfId="0" applyFont="1" applyBorder="1" applyAlignment="1">
      <alignment horizontal="center" vertical="center"/>
    </xf>
    <xf numFmtId="0" fontId="49" fillId="0" borderId="10" xfId="0" applyFont="1" applyBorder="1" applyAlignment="1">
      <alignment horizontal="center" vertical="center" wrapText="1"/>
    </xf>
    <xf numFmtId="0" fontId="50" fillId="0" borderId="10" xfId="4" applyFont="1" applyFill="1" applyBorder="1" applyAlignment="1">
      <alignment horizontal="center" vertical="center" wrapText="1"/>
    </xf>
    <xf numFmtId="0" fontId="49" fillId="14" borderId="10" xfId="0" applyFont="1" applyFill="1" applyBorder="1" applyAlignment="1">
      <alignment horizontal="center" vertical="center" wrapText="1"/>
    </xf>
    <xf numFmtId="0" fontId="55" fillId="0" borderId="17" xfId="0" applyFont="1" applyBorder="1" applyAlignment="1">
      <alignment horizontal="center" vertical="center"/>
    </xf>
    <xf numFmtId="0" fontId="49" fillId="0" borderId="18" xfId="0" applyFont="1" applyBorder="1" applyAlignment="1">
      <alignment horizontal="center" vertical="center" wrapText="1"/>
    </xf>
    <xf numFmtId="0" fontId="50" fillId="0" borderId="18" xfId="4" applyFont="1" applyFill="1" applyBorder="1" applyAlignment="1">
      <alignment horizontal="center" vertical="center" wrapText="1"/>
    </xf>
    <xf numFmtId="0" fontId="49" fillId="14" borderId="18" xfId="0" applyFont="1" applyFill="1" applyBorder="1" applyAlignment="1">
      <alignment horizontal="center" vertical="center" wrapText="1"/>
    </xf>
    <xf numFmtId="0" fontId="55" fillId="0" borderId="20" xfId="0" applyFont="1" applyBorder="1" applyAlignment="1">
      <alignment horizontal="center" vertical="center"/>
    </xf>
    <xf numFmtId="0" fontId="49" fillId="0" borderId="19" xfId="0" applyFont="1" applyBorder="1" applyAlignment="1">
      <alignment horizontal="center" vertical="center" wrapText="1"/>
    </xf>
    <xf numFmtId="0" fontId="50" fillId="0" borderId="19" xfId="4" applyFont="1" applyFill="1" applyBorder="1" applyAlignment="1">
      <alignment horizontal="center" vertical="center" wrapText="1"/>
    </xf>
    <xf numFmtId="0" fontId="49" fillId="14" borderId="19" xfId="0" applyFont="1" applyFill="1" applyBorder="1" applyAlignment="1">
      <alignment horizontal="center" vertical="center" wrapText="1"/>
    </xf>
    <xf numFmtId="0" fontId="55" fillId="0" borderId="4" xfId="0" applyFont="1" applyBorder="1" applyAlignment="1">
      <alignment horizontal="center" vertical="center"/>
    </xf>
    <xf numFmtId="0" fontId="50" fillId="0" borderId="4" xfId="4" applyFont="1" applyFill="1" applyBorder="1" applyAlignment="1">
      <alignment horizontal="center" vertical="center" wrapText="1"/>
    </xf>
    <xf numFmtId="0" fontId="49" fillId="14" borderId="4" xfId="0" applyFont="1" applyFill="1" applyBorder="1" applyAlignment="1">
      <alignment horizontal="center" vertical="center" wrapText="1"/>
    </xf>
    <xf numFmtId="0" fontId="9" fillId="0" borderId="4" xfId="0" applyFont="1" applyBorder="1" applyAlignment="1">
      <alignment horizontal="center" vertical="center"/>
    </xf>
    <xf numFmtId="0" fontId="28" fillId="11" borderId="4" xfId="0" applyFont="1" applyFill="1" applyBorder="1" applyAlignment="1">
      <alignment horizontal="center" vertical="center" wrapText="1"/>
    </xf>
    <xf numFmtId="0" fontId="29" fillId="0" borderId="4" xfId="0" applyFont="1" applyBorder="1" applyAlignment="1">
      <alignment horizontal="center" vertical="center" wrapText="1"/>
    </xf>
    <xf numFmtId="0" fontId="30" fillId="12" borderId="4" xfId="0" applyFont="1" applyFill="1" applyBorder="1" applyAlignment="1">
      <alignment horizontal="center" vertical="center" wrapText="1"/>
    </xf>
    <xf numFmtId="0" fontId="28" fillId="13" borderId="4" xfId="0" applyFont="1" applyFill="1" applyBorder="1" applyAlignment="1">
      <alignment horizontal="center" vertical="center" wrapText="1"/>
    </xf>
    <xf numFmtId="0" fontId="0" fillId="0" borderId="4" xfId="0" applyBorder="1" applyAlignment="1">
      <alignment horizontal="center" vertical="center"/>
    </xf>
    <xf numFmtId="0" fontId="28" fillId="0" borderId="5" xfId="0" applyFont="1" applyBorder="1" applyAlignment="1">
      <alignment horizontal="center" vertical="center"/>
    </xf>
    <xf numFmtId="0" fontId="26" fillId="0" borderId="5" xfId="0" applyFont="1" applyBorder="1" applyAlignment="1">
      <alignment horizontal="center" vertical="center" wrapText="1"/>
    </xf>
    <xf numFmtId="0" fontId="21" fillId="0" borderId="5" xfId="4" applyFill="1" applyBorder="1" applyAlignment="1">
      <alignment horizontal="center" vertical="center" wrapText="1"/>
    </xf>
    <xf numFmtId="0" fontId="26" fillId="14" borderId="5" xfId="0" applyFont="1" applyFill="1" applyBorder="1" applyAlignment="1">
      <alignment horizontal="center" vertical="center" wrapText="1"/>
    </xf>
    <xf numFmtId="0" fontId="31" fillId="14" borderId="5" xfId="0" applyFont="1" applyFill="1" applyBorder="1" applyAlignment="1">
      <alignment horizontal="center" vertical="center" wrapText="1"/>
    </xf>
    <xf numFmtId="0" fontId="0" fillId="0" borderId="5" xfId="0" applyBorder="1" applyAlignment="1">
      <alignment horizontal="center" vertical="center"/>
    </xf>
    <xf numFmtId="0" fontId="0" fillId="0" borderId="11" xfId="0" applyBorder="1" applyAlignment="1">
      <alignment horizontal="center" vertical="center"/>
    </xf>
    <xf numFmtId="0" fontId="32" fillId="0" borderId="0" xfId="0" applyFont="1" applyAlignment="1">
      <alignment horizontal="center" vertical="center"/>
    </xf>
    <xf numFmtId="3" fontId="12" fillId="0" borderId="0" xfId="0" applyNumberFormat="1" applyFont="1" applyAlignment="1">
      <alignment horizontal="center" vertical="top" wrapText="1"/>
    </xf>
    <xf numFmtId="0" fontId="10" fillId="0" borderId="12" xfId="0" applyFont="1" applyBorder="1" applyAlignment="1">
      <alignment horizontal="center" vertical="center" wrapText="1"/>
    </xf>
    <xf numFmtId="0" fontId="21" fillId="0" borderId="12" xfId="4" applyBorder="1" applyAlignment="1">
      <alignment horizontal="center" vertical="center" wrapText="1"/>
    </xf>
    <xf numFmtId="0" fontId="10" fillId="6" borderId="12" xfId="0" applyFont="1" applyFill="1" applyBorder="1" applyAlignment="1">
      <alignment horizontal="center" vertical="center" wrapText="1"/>
    </xf>
    <xf numFmtId="167" fontId="10" fillId="6" borderId="12" xfId="0" applyNumberFormat="1" applyFont="1" applyFill="1" applyBorder="1" applyAlignment="1">
      <alignment horizontal="center" vertical="center" wrapText="1"/>
    </xf>
    <xf numFmtId="167" fontId="10" fillId="0" borderId="12" xfId="0" applyNumberFormat="1" applyFont="1" applyBorder="1" applyAlignment="1">
      <alignment horizontal="center" vertical="center" wrapText="1"/>
    </xf>
    <xf numFmtId="168" fontId="10" fillId="0" borderId="12" xfId="0" applyNumberFormat="1" applyFont="1" applyBorder="1" applyAlignment="1">
      <alignment horizontal="center" vertical="center" wrapText="1"/>
    </xf>
    <xf numFmtId="169" fontId="10" fillId="0" borderId="12" xfId="0" applyNumberFormat="1" applyFont="1" applyBorder="1" applyAlignment="1">
      <alignment horizontal="center" vertical="center" wrapText="1"/>
    </xf>
    <xf numFmtId="0" fontId="10" fillId="0" borderId="4" xfId="0" applyFont="1" applyBorder="1" applyAlignment="1">
      <alignment horizontal="center" vertical="center" wrapText="1"/>
    </xf>
    <xf numFmtId="0" fontId="10" fillId="6" borderId="4" xfId="0" applyFont="1" applyFill="1" applyBorder="1" applyAlignment="1">
      <alignment horizontal="center" vertical="center" wrapText="1"/>
    </xf>
    <xf numFmtId="167" fontId="10" fillId="6" borderId="4" xfId="0" applyNumberFormat="1" applyFont="1" applyFill="1" applyBorder="1" applyAlignment="1">
      <alignment horizontal="center" vertical="center" wrapText="1"/>
    </xf>
    <xf numFmtId="167" fontId="10" fillId="0" borderId="4" xfId="0" applyNumberFormat="1" applyFont="1" applyBorder="1" applyAlignment="1">
      <alignment horizontal="center" vertical="center" wrapText="1"/>
    </xf>
    <xf numFmtId="168" fontId="10" fillId="0" borderId="4" xfId="0" applyNumberFormat="1" applyFont="1" applyBorder="1" applyAlignment="1">
      <alignment horizontal="center" vertical="center" wrapText="1"/>
    </xf>
    <xf numFmtId="169" fontId="10" fillId="0" borderId="4" xfId="0" applyNumberFormat="1" applyFont="1" applyBorder="1" applyAlignment="1">
      <alignment horizontal="center" vertical="center" wrapText="1"/>
    </xf>
    <xf numFmtId="0" fontId="3" fillId="0" borderId="0" xfId="0" applyFont="1" applyAlignment="1">
      <alignment vertical="center"/>
    </xf>
    <xf numFmtId="0" fontId="12" fillId="0" borderId="0" xfId="0" applyFont="1" applyAlignment="1">
      <alignment vertical="center" wrapText="1"/>
    </xf>
    <xf numFmtId="0" fontId="0" fillId="0" borderId="0" xfId="0" applyAlignment="1">
      <alignment vertical="center"/>
    </xf>
    <xf numFmtId="0" fontId="5" fillId="0" borderId="0" xfId="0" applyFont="1" applyAlignment="1">
      <alignment vertical="center"/>
    </xf>
    <xf numFmtId="0" fontId="14" fillId="0" borderId="4" xfId="0" applyFont="1" applyBorder="1" applyAlignment="1">
      <alignment horizontal="center" vertical="center" wrapText="1"/>
    </xf>
    <xf numFmtId="0" fontId="15" fillId="0" borderId="4" xfId="0" applyFont="1" applyBorder="1" applyAlignment="1">
      <alignment horizontal="center" vertical="center" wrapText="1"/>
    </xf>
    <xf numFmtId="166" fontId="14" fillId="0" borderId="4" xfId="1" applyFont="1" applyBorder="1" applyAlignment="1">
      <alignment horizontal="center" vertical="center" wrapText="1"/>
    </xf>
    <xf numFmtId="169" fontId="14" fillId="0" borderId="4" xfId="0" applyNumberFormat="1" applyFont="1" applyBorder="1" applyAlignment="1">
      <alignment horizontal="center" vertical="center" wrapText="1"/>
    </xf>
    <xf numFmtId="0" fontId="14" fillId="8" borderId="4" xfId="0" applyFont="1" applyFill="1" applyBorder="1" applyAlignment="1">
      <alignment horizontal="center" vertical="center" wrapText="1"/>
    </xf>
    <xf numFmtId="166" fontId="10" fillId="0" borderId="4" xfId="1" applyFont="1" applyBorder="1" applyAlignment="1">
      <alignment horizontal="center" vertical="center" wrapText="1"/>
    </xf>
    <xf numFmtId="0" fontId="6" fillId="5" borderId="4" xfId="0" applyFont="1" applyFill="1" applyBorder="1" applyAlignment="1">
      <alignment horizontal="center" vertical="center" wrapText="1"/>
    </xf>
    <xf numFmtId="0" fontId="21" fillId="0" borderId="4" xfId="4" applyBorder="1" applyAlignment="1">
      <alignment horizontal="center" vertical="top" wrapText="1"/>
    </xf>
    <xf numFmtId="0" fontId="11" fillId="0" borderId="4" xfId="0" applyFont="1" applyBorder="1" applyAlignment="1">
      <alignment horizontal="center" vertical="top" wrapText="1"/>
    </xf>
    <xf numFmtId="0" fontId="10" fillId="0" borderId="4" xfId="0" applyFont="1" applyBorder="1" applyAlignment="1">
      <alignment horizontal="center" vertical="top" wrapText="1"/>
    </xf>
    <xf numFmtId="0" fontId="10" fillId="0" borderId="12" xfId="0" applyFont="1" applyBorder="1" applyAlignment="1">
      <alignment vertical="center" wrapText="1"/>
    </xf>
    <xf numFmtId="167" fontId="10" fillId="0" borderId="12" xfId="1" applyNumberFormat="1" applyFont="1" applyBorder="1" applyAlignment="1">
      <alignment vertical="center" wrapText="1"/>
    </xf>
    <xf numFmtId="168" fontId="10" fillId="0" borderId="12" xfId="0" applyNumberFormat="1" applyFont="1" applyBorder="1" applyAlignment="1">
      <alignment vertical="center" wrapText="1"/>
    </xf>
    <xf numFmtId="0" fontId="10" fillId="0" borderId="4" xfId="0" applyFont="1" applyBorder="1" applyAlignment="1">
      <alignment vertical="center" wrapText="1"/>
    </xf>
    <xf numFmtId="0" fontId="21" fillId="7" borderId="4" xfId="4" applyFill="1" applyBorder="1" applyAlignment="1">
      <alignment vertical="center" wrapText="1"/>
    </xf>
    <xf numFmtId="167" fontId="10" fillId="0" borderId="4" xfId="0" applyNumberFormat="1" applyFont="1" applyBorder="1" applyAlignment="1">
      <alignment vertical="center" wrapText="1"/>
    </xf>
    <xf numFmtId="167" fontId="10" fillId="0" borderId="4" xfId="1" applyNumberFormat="1" applyFont="1" applyBorder="1" applyAlignment="1">
      <alignment vertical="center" wrapText="1"/>
    </xf>
    <xf numFmtId="168" fontId="10" fillId="0" borderId="4" xfId="0" applyNumberFormat="1" applyFont="1" applyBorder="1" applyAlignment="1">
      <alignment vertical="center" wrapText="1"/>
    </xf>
    <xf numFmtId="0" fontId="21" fillId="0" borderId="12" xfId="4" applyBorder="1" applyAlignment="1">
      <alignment vertical="center" wrapText="1"/>
    </xf>
    <xf numFmtId="0" fontId="42" fillId="5" borderId="6" xfId="0" applyFont="1" applyFill="1" applyBorder="1" applyAlignment="1">
      <alignment horizontal="center" vertical="center" wrapText="1"/>
    </xf>
    <xf numFmtId="0" fontId="41" fillId="6" borderId="9" xfId="0" applyFont="1" applyFill="1" applyBorder="1" applyAlignment="1">
      <alignment vertical="center" wrapText="1"/>
    </xf>
    <xf numFmtId="0" fontId="34" fillId="6" borderId="9" xfId="0" applyFont="1" applyFill="1" applyBorder="1" applyAlignment="1">
      <alignment horizontal="center" vertical="center" wrapText="1"/>
    </xf>
    <xf numFmtId="0" fontId="34" fillId="9" borderId="9" xfId="0" applyFont="1" applyFill="1" applyBorder="1" applyAlignment="1">
      <alignment horizontal="center" vertical="center" wrapText="1"/>
    </xf>
    <xf numFmtId="0" fontId="21" fillId="0" borderId="8" xfId="4" applyFill="1" applyBorder="1" applyAlignment="1">
      <alignment horizontal="center" vertical="center" wrapText="1"/>
    </xf>
    <xf numFmtId="0" fontId="34" fillId="6" borderId="13" xfId="0" applyFont="1" applyFill="1" applyBorder="1" applyAlignment="1">
      <alignment vertical="center" wrapText="1"/>
    </xf>
    <xf numFmtId="0" fontId="32" fillId="0" borderId="1" xfId="0" applyFont="1" applyBorder="1"/>
    <xf numFmtId="0" fontId="42" fillId="0" borderId="1" xfId="0" applyFont="1" applyBorder="1" applyAlignment="1">
      <alignment horizontal="center" vertical="center"/>
    </xf>
    <xf numFmtId="0" fontId="5" fillId="0" borderId="4" xfId="0" applyFont="1" applyBorder="1" applyAlignment="1">
      <alignment horizontal="center" vertical="center" wrapText="1"/>
    </xf>
    <xf numFmtId="0" fontId="59" fillId="0" borderId="4" xfId="0" applyFont="1" applyBorder="1" applyAlignment="1">
      <alignment horizontal="center" vertical="center" wrapText="1"/>
    </xf>
    <xf numFmtId="0" fontId="6" fillId="17" borderId="4" xfId="0" applyFont="1" applyFill="1" applyBorder="1" applyAlignment="1">
      <alignment horizontal="center" vertical="center" wrapText="1"/>
    </xf>
    <xf numFmtId="0" fontId="60" fillId="0" borderId="4" xfId="0" applyFont="1" applyBorder="1" applyAlignment="1">
      <alignment horizontal="center" vertical="center" wrapText="1"/>
    </xf>
    <xf numFmtId="0" fontId="58" fillId="17" borderId="4" xfId="0" applyFont="1" applyFill="1" applyBorder="1" applyAlignment="1">
      <alignment horizontal="center" vertical="center" wrapText="1"/>
    </xf>
    <xf numFmtId="0" fontId="61" fillId="0" borderId="4" xfId="0" applyFont="1" applyBorder="1" applyAlignment="1">
      <alignment horizontal="center" vertical="center"/>
    </xf>
    <xf numFmtId="0" fontId="61" fillId="0" borderId="4" xfId="0" applyFont="1" applyBorder="1" applyAlignment="1">
      <alignment horizontal="center" vertical="center" wrapText="1"/>
    </xf>
    <xf numFmtId="0" fontId="34" fillId="0" borderId="0" xfId="0" applyFont="1"/>
    <xf numFmtId="169" fontId="34" fillId="0" borderId="7" xfId="0" applyNumberFormat="1" applyFont="1" applyBorder="1" applyAlignment="1">
      <alignment horizontal="center" vertical="center" wrapText="1"/>
    </xf>
    <xf numFmtId="4" fontId="0" fillId="0" borderId="4" xfId="0" applyNumberFormat="1" applyBorder="1" applyAlignment="1">
      <alignment horizontal="center" vertical="center" wrapText="1"/>
    </xf>
    <xf numFmtId="167" fontId="34" fillId="0" borderId="9" xfId="0" applyNumberFormat="1" applyFont="1" applyBorder="1" applyAlignment="1">
      <alignment horizontal="center" vertical="center" wrapText="1"/>
    </xf>
    <xf numFmtId="0" fontId="34" fillId="0" borderId="10" xfId="0" applyFont="1" applyBorder="1" applyAlignment="1">
      <alignment horizontal="center" vertical="center" wrapText="1"/>
    </xf>
    <xf numFmtId="0" fontId="32" fillId="0" borderId="3" xfId="0" applyFont="1" applyBorder="1" applyAlignment="1">
      <alignment horizontal="center" vertical="center" wrapText="1"/>
    </xf>
    <xf numFmtId="2" fontId="34" fillId="0" borderId="12" xfId="0" applyNumberFormat="1" applyFont="1" applyBorder="1" applyAlignment="1">
      <alignment horizontal="center" vertical="center" wrapText="1"/>
    </xf>
    <xf numFmtId="167" fontId="59" fillId="0" borderId="4" xfId="0" applyNumberFormat="1" applyFont="1" applyBorder="1" applyAlignment="1">
      <alignment horizontal="center" vertical="center"/>
    </xf>
    <xf numFmtId="167" fontId="34" fillId="6" borderId="9" xfId="0" applyNumberFormat="1" applyFont="1" applyFill="1" applyBorder="1" applyAlignment="1">
      <alignment horizontal="center" vertical="center" wrapText="1"/>
    </xf>
    <xf numFmtId="167" fontId="34" fillId="0" borderId="15" xfId="0" applyNumberFormat="1" applyFont="1" applyBorder="1" applyAlignment="1">
      <alignment horizontal="center" vertical="center" wrapText="1"/>
    </xf>
    <xf numFmtId="168" fontId="41" fillId="0" borderId="9" xfId="0" applyNumberFormat="1" applyFont="1" applyBorder="1" applyAlignment="1">
      <alignment vertical="center" wrapText="1"/>
    </xf>
    <xf numFmtId="168" fontId="41" fillId="0" borderId="13" xfId="0" applyNumberFormat="1" applyFont="1" applyBorder="1" applyAlignment="1">
      <alignment vertical="center" wrapText="1"/>
    </xf>
    <xf numFmtId="0" fontId="32" fillId="0" borderId="10" xfId="0" applyFont="1" applyBorder="1" applyAlignment="1">
      <alignment horizontal="center" vertical="center" wrapText="1"/>
    </xf>
    <xf numFmtId="0" fontId="32" fillId="0" borderId="14" xfId="0" applyFont="1" applyBorder="1" applyAlignment="1">
      <alignment horizontal="center" vertical="center" wrapText="1"/>
    </xf>
    <xf numFmtId="2" fontId="34" fillId="0" borderId="7" xfId="0" applyNumberFormat="1" applyFont="1" applyBorder="1" applyAlignment="1">
      <alignment horizontal="center" vertical="center" wrapText="1"/>
    </xf>
    <xf numFmtId="2" fontId="32" fillId="0" borderId="4" xfId="0" applyNumberFormat="1" applyFont="1" applyBorder="1" applyAlignment="1">
      <alignment horizontal="center" vertical="center" wrapText="1"/>
    </xf>
    <xf numFmtId="0" fontId="32" fillId="0" borderId="4" xfId="0" applyFont="1" applyBorder="1"/>
    <xf numFmtId="0" fontId="32" fillId="0" borderId="21" xfId="0" applyFont="1" applyBorder="1" applyAlignment="1">
      <alignment horizontal="center" vertical="center" wrapText="1"/>
    </xf>
    <xf numFmtId="0" fontId="35" fillId="0" borderId="1" xfId="0" applyFont="1" applyBorder="1" applyAlignment="1">
      <alignment horizontal="center" vertical="center" wrapText="1"/>
    </xf>
    <xf numFmtId="0" fontId="34" fillId="6" borderId="2" xfId="0" applyFont="1" applyFill="1" applyBorder="1" applyAlignment="1">
      <alignment horizontal="center" vertical="center" wrapText="1"/>
    </xf>
    <xf numFmtId="0" fontId="34" fillId="6" borderId="22" xfId="0" applyFont="1" applyFill="1" applyBorder="1" applyAlignment="1">
      <alignment horizontal="center" vertical="center" wrapText="1"/>
    </xf>
    <xf numFmtId="0" fontId="41" fillId="15" borderId="1" xfId="0" applyFont="1" applyFill="1" applyBorder="1" applyAlignment="1">
      <alignment horizontal="left" vertical="top" wrapText="1"/>
    </xf>
    <xf numFmtId="0" fontId="21" fillId="0" borderId="5" xfId="4" applyBorder="1" applyAlignment="1">
      <alignment horizontal="center" vertical="center" wrapText="1"/>
    </xf>
    <xf numFmtId="4" fontId="0" fillId="0" borderId="1" xfId="0" applyNumberFormat="1" applyBorder="1" applyAlignment="1">
      <alignment horizontal="center" vertical="center" wrapText="1"/>
    </xf>
    <xf numFmtId="0" fontId="60" fillId="0" borderId="1" xfId="0" applyFont="1" applyBorder="1" applyAlignment="1">
      <alignment horizontal="center" vertical="center" wrapText="1"/>
    </xf>
    <xf numFmtId="0" fontId="59" fillId="0" borderId="1" xfId="0" applyFont="1" applyBorder="1" applyAlignment="1">
      <alignment horizontal="center" vertical="center" wrapText="1"/>
    </xf>
    <xf numFmtId="0" fontId="34" fillId="6" borderId="1" xfId="0" applyFont="1" applyFill="1" applyBorder="1" applyAlignment="1">
      <alignment horizontal="center" vertical="center" wrapText="1"/>
    </xf>
    <xf numFmtId="0" fontId="34" fillId="9" borderId="1" xfId="0" applyFont="1" applyFill="1" applyBorder="1" applyAlignment="1">
      <alignment horizontal="center" vertical="center" wrapText="1"/>
    </xf>
    <xf numFmtId="0" fontId="32" fillId="0" borderId="4" xfId="0" applyFont="1" applyBorder="1" applyAlignment="1">
      <alignment horizontal="left" vertical="center" wrapText="1"/>
    </xf>
    <xf numFmtId="4" fontId="0" fillId="0" borderId="1" xfId="0" applyNumberFormat="1" applyBorder="1" applyAlignment="1">
      <alignment horizontal="center" vertical="center"/>
    </xf>
    <xf numFmtId="0" fontId="41" fillId="9" borderId="13" xfId="0" applyFont="1" applyFill="1" applyBorder="1" applyAlignment="1">
      <alignment vertical="center" wrapText="1"/>
    </xf>
    <xf numFmtId="167" fontId="32" fillId="0" borderId="4" xfId="0" applyNumberFormat="1" applyFont="1" applyBorder="1" applyAlignment="1">
      <alignment vertical="center" wrapText="1"/>
    </xf>
    <xf numFmtId="168" fontId="41" fillId="0" borderId="4" xfId="0" applyNumberFormat="1" applyFont="1" applyBorder="1" applyAlignment="1">
      <alignment vertical="center" wrapText="1"/>
    </xf>
    <xf numFmtId="4" fontId="0" fillId="0" borderId="2" xfId="0" applyNumberFormat="1" applyBorder="1" applyAlignment="1">
      <alignment horizontal="center" vertical="center"/>
    </xf>
    <xf numFmtId="0" fontId="41" fillId="0" borderId="12" xfId="0" applyFont="1" applyBorder="1" applyAlignment="1">
      <alignment horizontal="center" vertical="center" wrapText="1"/>
    </xf>
    <xf numFmtId="0" fontId="41" fillId="6" borderId="12" xfId="0" applyFont="1" applyFill="1" applyBorder="1" applyAlignment="1">
      <alignment horizontal="center" vertical="center" wrapText="1"/>
    </xf>
    <xf numFmtId="167" fontId="34" fillId="6" borderId="12" xfId="0" applyNumberFormat="1" applyFont="1" applyFill="1" applyBorder="1" applyAlignment="1">
      <alignment vertical="center" wrapText="1"/>
    </xf>
    <xf numFmtId="0" fontId="42" fillId="0" borderId="6" xfId="0" applyFont="1" applyBorder="1" applyAlignment="1">
      <alignment horizontal="center" vertical="center" wrapText="1"/>
    </xf>
    <xf numFmtId="0" fontId="62" fillId="0" borderId="4" xfId="0" applyFont="1" applyBorder="1" applyAlignment="1">
      <alignment horizontal="center" vertical="center" wrapText="1"/>
    </xf>
    <xf numFmtId="2" fontId="26" fillId="14" borderId="4" xfId="0" applyNumberFormat="1" applyFont="1" applyFill="1" applyBorder="1" applyAlignment="1">
      <alignment horizontal="center" vertical="center" wrapText="1"/>
    </xf>
    <xf numFmtId="167" fontId="26" fillId="0" borderId="4" xfId="0" applyNumberFormat="1" applyFont="1" applyBorder="1" applyAlignment="1">
      <alignment horizontal="center" vertical="center" wrapText="1"/>
    </xf>
    <xf numFmtId="0" fontId="64" fillId="12" borderId="4" xfId="0" applyFont="1" applyFill="1" applyBorder="1" applyAlignment="1">
      <alignment horizontal="center" vertical="center" wrapText="1"/>
    </xf>
    <xf numFmtId="0" fontId="45" fillId="13" borderId="4" xfId="0" applyFont="1" applyFill="1" applyBorder="1" applyAlignment="1">
      <alignment horizontal="center" vertical="center" wrapText="1"/>
    </xf>
    <xf numFmtId="0" fontId="0" fillId="0" borderId="4" xfId="0" applyBorder="1" applyAlignment="1">
      <alignment horizontal="center" vertical="center" wrapText="1"/>
    </xf>
    <xf numFmtId="0" fontId="58" fillId="0" borderId="4"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xf>
    <xf numFmtId="0" fontId="0" fillId="0" borderId="4" xfId="0" applyBorder="1" applyAlignment="1">
      <alignment horizontal="center" vertical="center" wrapText="1"/>
    </xf>
    <xf numFmtId="0" fontId="60" fillId="16" borderId="4" xfId="0" applyFont="1" applyFill="1" applyBorder="1" applyAlignment="1">
      <alignment horizontal="center" vertical="center" wrapText="1"/>
    </xf>
    <xf numFmtId="0" fontId="32" fillId="0" borderId="4" xfId="0" applyFont="1" applyBorder="1" applyAlignment="1">
      <alignment horizontal="center"/>
    </xf>
    <xf numFmtId="0" fontId="33" fillId="0" borderId="0" xfId="0" applyFont="1" applyAlignment="1">
      <alignment horizontal="center" vertical="center"/>
    </xf>
    <xf numFmtId="0" fontId="33" fillId="2" borderId="1" xfId="0" applyFont="1" applyFill="1" applyBorder="1" applyAlignment="1">
      <alignment horizontal="center" vertical="center" wrapText="1"/>
    </xf>
    <xf numFmtId="0" fontId="37" fillId="0" borderId="4" xfId="0" applyFont="1" applyBorder="1" applyAlignment="1">
      <alignment horizontal="center" vertical="center"/>
    </xf>
    <xf numFmtId="0" fontId="6" fillId="0" borderId="0" xfId="0" applyFont="1" applyAlignment="1">
      <alignment horizontal="left" vertical="center" wrapText="1"/>
    </xf>
    <xf numFmtId="0" fontId="33" fillId="0" borderId="1" xfId="0" applyFont="1" applyBorder="1" applyAlignment="1">
      <alignment horizontal="center" vertical="center" wrapText="1"/>
    </xf>
    <xf numFmtId="0" fontId="59" fillId="0" borderId="4" xfId="0" applyFont="1" applyBorder="1" applyAlignment="1">
      <alignment horizontal="center" vertical="center" wrapText="1"/>
    </xf>
    <xf numFmtId="0" fontId="58" fillId="16" borderId="4" xfId="0" applyFont="1" applyFill="1" applyBorder="1" applyAlignment="1">
      <alignment horizontal="center" vertical="center"/>
    </xf>
    <xf numFmtId="0" fontId="5" fillId="0" borderId="4" xfId="0" applyFont="1" applyBorder="1" applyAlignment="1">
      <alignment horizontal="center" vertical="center" wrapText="1"/>
    </xf>
    <xf numFmtId="0" fontId="27" fillId="10" borderId="9" xfId="0" applyFont="1" applyFill="1" applyBorder="1" applyAlignment="1">
      <alignment wrapText="1"/>
    </xf>
    <xf numFmtId="0" fontId="27" fillId="10" borderId="15" xfId="0" applyFont="1" applyFill="1" applyBorder="1" applyAlignment="1">
      <alignment wrapText="1"/>
    </xf>
    <xf numFmtId="0" fontId="27" fillId="10" borderId="10" xfId="0" applyFont="1" applyFill="1" applyBorder="1" applyAlignment="1">
      <alignment wrapText="1"/>
    </xf>
    <xf numFmtId="0" fontId="60" fillId="16" borderId="4" xfId="0" applyFont="1" applyFill="1" applyBorder="1" applyAlignment="1">
      <alignment horizontal="center" vertical="center"/>
    </xf>
    <xf numFmtId="0" fontId="32" fillId="0" borderId="0" xfId="0" applyFont="1" applyAlignment="1"/>
    <xf numFmtId="0" fontId="34" fillId="0" borderId="2" xfId="0" applyFont="1" applyBorder="1" applyAlignment="1"/>
    <xf numFmtId="0" fontId="34" fillId="0" borderId="3" xfId="0" applyFont="1" applyBorder="1" applyAlignment="1"/>
    <xf numFmtId="0" fontId="0" fillId="0" borderId="0" xfId="0" applyAlignment="1"/>
    <xf numFmtId="0" fontId="5" fillId="0" borderId="2" xfId="0" applyFont="1" applyBorder="1" applyAlignment="1"/>
    <xf numFmtId="0" fontId="5" fillId="0" borderId="3" xfId="0" applyFont="1" applyBorder="1" applyAlignment="1"/>
    <xf numFmtId="0" fontId="5" fillId="0" borderId="0" xfId="0" applyFont="1" applyAlignment="1"/>
    <xf numFmtId="0" fontId="27" fillId="0" borderId="0" xfId="0" applyFont="1" applyAlignment="1"/>
  </cellXfs>
  <cellStyles count="5">
    <cellStyle name="Hipervínculo" xfId="3" builtinId="8"/>
    <cellStyle name="Hyperlink" xfId="4" xr:uid="{00000000-000B-0000-0000-000008000000}"/>
    <cellStyle name="Moneda" xfId="1" builtinId="4"/>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s>
</file>

<file path=xl/drawings/_rels/drawing5.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6.png"/></Relationships>
</file>

<file path=xl/drawings/_rels/drawing6.xml.rels><?xml version="1.0" encoding="UTF-8" standalone="yes"?>
<Relationships xmlns="http://schemas.openxmlformats.org/package/2006/relationships"><Relationship Id="rId3" Type="http://schemas.openxmlformats.org/officeDocument/2006/relationships/image" Target="../media/image21.png"/><Relationship Id="rId2" Type="http://schemas.openxmlformats.org/officeDocument/2006/relationships/image" Target="../media/image20.png"/><Relationship Id="rId1" Type="http://schemas.openxmlformats.org/officeDocument/2006/relationships/image" Target="../media/image19.png"/></Relationships>
</file>

<file path=xl/drawings/_rels/drawing7.xml.rels><?xml version="1.0" encoding="UTF-8" standalone="yes"?>
<Relationships xmlns="http://schemas.openxmlformats.org/package/2006/relationships"><Relationship Id="rId3" Type="http://schemas.openxmlformats.org/officeDocument/2006/relationships/image" Target="../media/image24.png"/><Relationship Id="rId2" Type="http://schemas.openxmlformats.org/officeDocument/2006/relationships/image" Target="../media/image23.png"/><Relationship Id="rId1" Type="http://schemas.openxmlformats.org/officeDocument/2006/relationships/image" Target="../media/image22.png"/><Relationship Id="rId4"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8.png"/><Relationship Id="rId2" Type="http://schemas.openxmlformats.org/officeDocument/2006/relationships/image" Target="../media/image27.png"/><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7</xdr:row>
      <xdr:rowOff>66675</xdr:rowOff>
    </xdr:from>
    <xdr:to>
      <xdr:col>12</xdr:col>
      <xdr:colOff>628650</xdr:colOff>
      <xdr:row>7</xdr:row>
      <xdr:rowOff>2533650</xdr:rowOff>
    </xdr:to>
    <xdr:pic>
      <xdr:nvPicPr>
        <xdr:cNvPr id="2" name="Imagen 1">
          <a:extLst>
            <a:ext uri="{FF2B5EF4-FFF2-40B4-BE49-F238E27FC236}">
              <a16:creationId xmlns:a16="http://schemas.microsoft.com/office/drawing/2014/main" id="{FC906A12-DB51-E7FF-9B71-372F205D1146}"/>
            </a:ext>
          </a:extLst>
        </xdr:cNvPr>
        <xdr:cNvPicPr>
          <a:picLocks noChangeAspect="1"/>
        </xdr:cNvPicPr>
      </xdr:nvPicPr>
      <xdr:blipFill>
        <a:blip xmlns:r="http://schemas.openxmlformats.org/officeDocument/2006/relationships" r:embed="rId1"/>
        <a:stretch>
          <a:fillRect/>
        </a:stretch>
      </xdr:blipFill>
      <xdr:spPr>
        <a:xfrm>
          <a:off x="13716000" y="2619375"/>
          <a:ext cx="1962150" cy="2466975"/>
        </a:xfrm>
        <a:prstGeom prst="rect">
          <a:avLst/>
        </a:prstGeom>
      </xdr:spPr>
    </xdr:pic>
    <xdr:clientData/>
  </xdr:twoCellAnchor>
  <xdr:twoCellAnchor editAs="oneCell">
    <xdr:from>
      <xdr:col>10</xdr:col>
      <xdr:colOff>152400</xdr:colOff>
      <xdr:row>8</xdr:row>
      <xdr:rowOff>38100</xdr:rowOff>
    </xdr:from>
    <xdr:to>
      <xdr:col>12</xdr:col>
      <xdr:colOff>266700</xdr:colOff>
      <xdr:row>8</xdr:row>
      <xdr:rowOff>1914525</xdr:rowOff>
    </xdr:to>
    <xdr:pic>
      <xdr:nvPicPr>
        <xdr:cNvPr id="3" name="Imagen 2">
          <a:extLst>
            <a:ext uri="{FF2B5EF4-FFF2-40B4-BE49-F238E27FC236}">
              <a16:creationId xmlns:a16="http://schemas.microsoft.com/office/drawing/2014/main" id="{6CBD75ED-7185-6161-37DA-B0AFCBB92B2C}"/>
            </a:ext>
            <a:ext uri="{147F2762-F138-4A5C-976F-8EAC2B608ADB}">
              <a16:predDERef xmlns:a16="http://schemas.microsoft.com/office/drawing/2014/main" pred="{FC906A12-DB51-E7FF-9B71-372F205D1146}"/>
            </a:ext>
          </a:extLst>
        </xdr:cNvPr>
        <xdr:cNvPicPr>
          <a:picLocks noChangeAspect="1"/>
        </xdr:cNvPicPr>
      </xdr:nvPicPr>
      <xdr:blipFill>
        <a:blip xmlns:r="http://schemas.openxmlformats.org/officeDocument/2006/relationships" r:embed="rId2"/>
        <a:stretch>
          <a:fillRect/>
        </a:stretch>
      </xdr:blipFill>
      <xdr:spPr>
        <a:xfrm>
          <a:off x="13868400" y="5162550"/>
          <a:ext cx="1447800" cy="1876425"/>
        </a:xfrm>
        <a:prstGeom prst="rect">
          <a:avLst/>
        </a:prstGeom>
      </xdr:spPr>
    </xdr:pic>
    <xdr:clientData/>
  </xdr:twoCellAnchor>
  <xdr:twoCellAnchor editAs="oneCell">
    <xdr:from>
      <xdr:col>10</xdr:col>
      <xdr:colOff>200025</xdr:colOff>
      <xdr:row>9</xdr:row>
      <xdr:rowOff>57150</xdr:rowOff>
    </xdr:from>
    <xdr:to>
      <xdr:col>12</xdr:col>
      <xdr:colOff>238125</xdr:colOff>
      <xdr:row>9</xdr:row>
      <xdr:rowOff>1438275</xdr:rowOff>
    </xdr:to>
    <xdr:pic>
      <xdr:nvPicPr>
        <xdr:cNvPr id="4" name="Imagen 3">
          <a:extLst>
            <a:ext uri="{FF2B5EF4-FFF2-40B4-BE49-F238E27FC236}">
              <a16:creationId xmlns:a16="http://schemas.microsoft.com/office/drawing/2014/main" id="{0CDD4886-4DD9-B047-02C8-EBC39902FBA6}"/>
            </a:ext>
            <a:ext uri="{147F2762-F138-4A5C-976F-8EAC2B608ADB}">
              <a16:predDERef xmlns:a16="http://schemas.microsoft.com/office/drawing/2014/main" pred="{6CBD75ED-7185-6161-37DA-B0AFCBB92B2C}"/>
            </a:ext>
          </a:extLst>
        </xdr:cNvPr>
        <xdr:cNvPicPr>
          <a:picLocks noChangeAspect="1"/>
        </xdr:cNvPicPr>
      </xdr:nvPicPr>
      <xdr:blipFill>
        <a:blip xmlns:r="http://schemas.openxmlformats.org/officeDocument/2006/relationships" r:embed="rId3"/>
        <a:stretch>
          <a:fillRect/>
        </a:stretch>
      </xdr:blipFill>
      <xdr:spPr>
        <a:xfrm>
          <a:off x="13916025" y="7191375"/>
          <a:ext cx="1371600" cy="1381125"/>
        </a:xfrm>
        <a:prstGeom prst="rect">
          <a:avLst/>
        </a:prstGeom>
      </xdr:spPr>
    </xdr:pic>
    <xdr:clientData/>
  </xdr:twoCellAnchor>
  <xdr:twoCellAnchor editAs="oneCell">
    <xdr:from>
      <xdr:col>10</xdr:col>
      <xdr:colOff>161925</xdr:colOff>
      <xdr:row>10</xdr:row>
      <xdr:rowOff>0</xdr:rowOff>
    </xdr:from>
    <xdr:to>
      <xdr:col>12</xdr:col>
      <xdr:colOff>257175</xdr:colOff>
      <xdr:row>10</xdr:row>
      <xdr:rowOff>1428750</xdr:rowOff>
    </xdr:to>
    <xdr:pic>
      <xdr:nvPicPr>
        <xdr:cNvPr id="5" name="Imagen 4">
          <a:extLst>
            <a:ext uri="{FF2B5EF4-FFF2-40B4-BE49-F238E27FC236}">
              <a16:creationId xmlns:a16="http://schemas.microsoft.com/office/drawing/2014/main" id="{5B09DEE7-BE77-F460-E067-DC70EECE8FAD}"/>
            </a:ext>
            <a:ext uri="{147F2762-F138-4A5C-976F-8EAC2B608ADB}">
              <a16:predDERef xmlns:a16="http://schemas.microsoft.com/office/drawing/2014/main" pred="{0CDD4886-4DD9-B047-02C8-EBC39902FBA6}"/>
            </a:ext>
          </a:extLst>
        </xdr:cNvPr>
        <xdr:cNvPicPr>
          <a:picLocks noChangeAspect="1"/>
        </xdr:cNvPicPr>
      </xdr:nvPicPr>
      <xdr:blipFill>
        <a:blip xmlns:r="http://schemas.openxmlformats.org/officeDocument/2006/relationships" r:embed="rId4"/>
        <a:stretch>
          <a:fillRect/>
        </a:stretch>
      </xdr:blipFill>
      <xdr:spPr>
        <a:xfrm>
          <a:off x="13877925" y="8715375"/>
          <a:ext cx="1428750" cy="1428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438150</xdr:colOff>
      <xdr:row>7</xdr:row>
      <xdr:rowOff>28575</xdr:rowOff>
    </xdr:from>
    <xdr:to>
      <xdr:col>12</xdr:col>
      <xdr:colOff>76200</xdr:colOff>
      <xdr:row>7</xdr:row>
      <xdr:rowOff>1419225</xdr:rowOff>
    </xdr:to>
    <xdr:pic>
      <xdr:nvPicPr>
        <xdr:cNvPr id="4" name="Imagen 3">
          <a:extLst>
            <a:ext uri="{FF2B5EF4-FFF2-40B4-BE49-F238E27FC236}">
              <a16:creationId xmlns:a16="http://schemas.microsoft.com/office/drawing/2014/main" id="{FC6567ED-6152-C02E-B00C-2DE9F03EC4A6}"/>
            </a:ext>
          </a:extLst>
        </xdr:cNvPr>
        <xdr:cNvPicPr>
          <a:picLocks noChangeAspect="1"/>
        </xdr:cNvPicPr>
      </xdr:nvPicPr>
      <xdr:blipFill>
        <a:blip xmlns:r="http://schemas.openxmlformats.org/officeDocument/2006/relationships" r:embed="rId1"/>
        <a:stretch>
          <a:fillRect/>
        </a:stretch>
      </xdr:blipFill>
      <xdr:spPr>
        <a:xfrm>
          <a:off x="12877800" y="2581275"/>
          <a:ext cx="971550" cy="1390650"/>
        </a:xfrm>
        <a:prstGeom prst="rect">
          <a:avLst/>
        </a:prstGeom>
      </xdr:spPr>
    </xdr:pic>
    <xdr:clientData/>
  </xdr:twoCellAnchor>
  <xdr:twoCellAnchor editAs="oneCell">
    <xdr:from>
      <xdr:col>10</xdr:col>
      <xdr:colOff>276225</xdr:colOff>
      <xdr:row>8</xdr:row>
      <xdr:rowOff>38100</xdr:rowOff>
    </xdr:from>
    <xdr:to>
      <xdr:col>12</xdr:col>
      <xdr:colOff>323850</xdr:colOff>
      <xdr:row>8</xdr:row>
      <xdr:rowOff>2047875</xdr:rowOff>
    </xdr:to>
    <xdr:pic>
      <xdr:nvPicPr>
        <xdr:cNvPr id="5" name="Imagen 4">
          <a:extLst>
            <a:ext uri="{FF2B5EF4-FFF2-40B4-BE49-F238E27FC236}">
              <a16:creationId xmlns:a16="http://schemas.microsoft.com/office/drawing/2014/main" id="{EED95CA9-2C39-11A6-C1CE-67CAC05A2584}"/>
            </a:ext>
            <a:ext uri="{147F2762-F138-4A5C-976F-8EAC2B608ADB}">
              <a16:predDERef xmlns:a16="http://schemas.microsoft.com/office/drawing/2014/main" pred="{FC6567ED-6152-C02E-B00C-2DE9F03EC4A6}"/>
            </a:ext>
          </a:extLst>
        </xdr:cNvPr>
        <xdr:cNvPicPr>
          <a:picLocks noChangeAspect="1"/>
        </xdr:cNvPicPr>
      </xdr:nvPicPr>
      <xdr:blipFill>
        <a:blip xmlns:r="http://schemas.openxmlformats.org/officeDocument/2006/relationships" r:embed="rId2"/>
        <a:stretch>
          <a:fillRect/>
        </a:stretch>
      </xdr:blipFill>
      <xdr:spPr>
        <a:xfrm>
          <a:off x="12715875" y="4048125"/>
          <a:ext cx="1381125" cy="2009775"/>
        </a:xfrm>
        <a:prstGeom prst="rect">
          <a:avLst/>
        </a:prstGeom>
      </xdr:spPr>
    </xdr:pic>
    <xdr:clientData/>
  </xdr:twoCellAnchor>
  <xdr:twoCellAnchor editAs="oneCell">
    <xdr:from>
      <xdr:col>10</xdr:col>
      <xdr:colOff>381000</xdr:colOff>
      <xdr:row>9</xdr:row>
      <xdr:rowOff>0</xdr:rowOff>
    </xdr:from>
    <xdr:to>
      <xdr:col>12</xdr:col>
      <xdr:colOff>266700</xdr:colOff>
      <xdr:row>9</xdr:row>
      <xdr:rowOff>1219200</xdr:rowOff>
    </xdr:to>
    <xdr:pic>
      <xdr:nvPicPr>
        <xdr:cNvPr id="6" name="Imagen 5">
          <a:extLst>
            <a:ext uri="{FF2B5EF4-FFF2-40B4-BE49-F238E27FC236}">
              <a16:creationId xmlns:a16="http://schemas.microsoft.com/office/drawing/2014/main" id="{69B99D03-E0FA-47F8-BD35-062613F5BF16}"/>
            </a:ext>
            <a:ext uri="{147F2762-F138-4A5C-976F-8EAC2B608ADB}">
              <a16:predDERef xmlns:a16="http://schemas.microsoft.com/office/drawing/2014/main" pred="{EED95CA9-2C39-11A6-C1CE-67CAC05A2584}"/>
            </a:ext>
          </a:extLst>
        </xdr:cNvPr>
        <xdr:cNvPicPr>
          <a:picLocks noChangeAspect="1"/>
        </xdr:cNvPicPr>
      </xdr:nvPicPr>
      <xdr:blipFill>
        <a:blip xmlns:r="http://schemas.openxmlformats.org/officeDocument/2006/relationships" r:embed="rId3"/>
        <a:stretch>
          <a:fillRect/>
        </a:stretch>
      </xdr:blipFill>
      <xdr:spPr>
        <a:xfrm>
          <a:off x="12820650" y="6067425"/>
          <a:ext cx="1219200" cy="1219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38100</xdr:colOff>
      <xdr:row>7</xdr:row>
      <xdr:rowOff>828675</xdr:rowOff>
    </xdr:from>
    <xdr:to>
      <xdr:col>12</xdr:col>
      <xdr:colOff>600075</xdr:colOff>
      <xdr:row>7</xdr:row>
      <xdr:rowOff>1962150</xdr:rowOff>
    </xdr:to>
    <xdr:pic>
      <xdr:nvPicPr>
        <xdr:cNvPr id="4" name="Imagen 3">
          <a:extLst>
            <a:ext uri="{FF2B5EF4-FFF2-40B4-BE49-F238E27FC236}">
              <a16:creationId xmlns:a16="http://schemas.microsoft.com/office/drawing/2014/main" id="{4FD0E052-E273-C74C-878A-F95A14C39C20}"/>
            </a:ext>
          </a:extLst>
        </xdr:cNvPr>
        <xdr:cNvPicPr>
          <a:picLocks noChangeAspect="1"/>
        </xdr:cNvPicPr>
      </xdr:nvPicPr>
      <xdr:blipFill>
        <a:blip xmlns:r="http://schemas.openxmlformats.org/officeDocument/2006/relationships" r:embed="rId1"/>
        <a:stretch>
          <a:fillRect/>
        </a:stretch>
      </xdr:blipFill>
      <xdr:spPr>
        <a:xfrm>
          <a:off x="12477750" y="3381375"/>
          <a:ext cx="1895475" cy="1133475"/>
        </a:xfrm>
        <a:prstGeom prst="rect">
          <a:avLst/>
        </a:prstGeom>
      </xdr:spPr>
    </xdr:pic>
    <xdr:clientData/>
  </xdr:twoCellAnchor>
  <xdr:twoCellAnchor editAs="oneCell">
    <xdr:from>
      <xdr:col>10</xdr:col>
      <xdr:colOff>38100</xdr:colOff>
      <xdr:row>8</xdr:row>
      <xdr:rowOff>228600</xdr:rowOff>
    </xdr:from>
    <xdr:to>
      <xdr:col>12</xdr:col>
      <xdr:colOff>628650</xdr:colOff>
      <xdr:row>8</xdr:row>
      <xdr:rowOff>2152650</xdr:rowOff>
    </xdr:to>
    <xdr:pic>
      <xdr:nvPicPr>
        <xdr:cNvPr id="5" name="Imagen 4">
          <a:extLst>
            <a:ext uri="{FF2B5EF4-FFF2-40B4-BE49-F238E27FC236}">
              <a16:creationId xmlns:a16="http://schemas.microsoft.com/office/drawing/2014/main" id="{AA61D4A0-F759-5127-0888-33A9093F8FE4}"/>
            </a:ext>
            <a:ext uri="{147F2762-F138-4A5C-976F-8EAC2B608ADB}">
              <a16:predDERef xmlns:a16="http://schemas.microsoft.com/office/drawing/2014/main" pred="{4FD0E052-E273-C74C-878A-F95A14C39C20}"/>
            </a:ext>
          </a:extLst>
        </xdr:cNvPr>
        <xdr:cNvPicPr>
          <a:picLocks noChangeAspect="1"/>
        </xdr:cNvPicPr>
      </xdr:nvPicPr>
      <xdr:blipFill>
        <a:blip xmlns:r="http://schemas.openxmlformats.org/officeDocument/2006/relationships" r:embed="rId2"/>
        <a:stretch>
          <a:fillRect/>
        </a:stretch>
      </xdr:blipFill>
      <xdr:spPr>
        <a:xfrm>
          <a:off x="12477750" y="5657850"/>
          <a:ext cx="1924050" cy="1924050"/>
        </a:xfrm>
        <a:prstGeom prst="rect">
          <a:avLst/>
        </a:prstGeom>
      </xdr:spPr>
    </xdr:pic>
    <xdr:clientData/>
  </xdr:twoCellAnchor>
  <xdr:twoCellAnchor editAs="oneCell">
    <xdr:from>
      <xdr:col>10</xdr:col>
      <xdr:colOff>38100</xdr:colOff>
      <xdr:row>9</xdr:row>
      <xdr:rowOff>295275</xdr:rowOff>
    </xdr:from>
    <xdr:to>
      <xdr:col>12</xdr:col>
      <xdr:colOff>561975</xdr:colOff>
      <xdr:row>9</xdr:row>
      <xdr:rowOff>2162175</xdr:rowOff>
    </xdr:to>
    <xdr:pic>
      <xdr:nvPicPr>
        <xdr:cNvPr id="6" name="Imagen 5">
          <a:extLst>
            <a:ext uri="{FF2B5EF4-FFF2-40B4-BE49-F238E27FC236}">
              <a16:creationId xmlns:a16="http://schemas.microsoft.com/office/drawing/2014/main" id="{3E22F3CF-9ED5-C39A-06ED-FBB3B3E63CB7}"/>
            </a:ext>
            <a:ext uri="{147F2762-F138-4A5C-976F-8EAC2B608ADB}">
              <a16:predDERef xmlns:a16="http://schemas.microsoft.com/office/drawing/2014/main" pred="{AA61D4A0-F759-5127-0888-33A9093F8FE4}"/>
            </a:ext>
          </a:extLst>
        </xdr:cNvPr>
        <xdr:cNvPicPr>
          <a:picLocks noChangeAspect="1"/>
        </xdr:cNvPicPr>
      </xdr:nvPicPr>
      <xdr:blipFill>
        <a:blip xmlns:r="http://schemas.openxmlformats.org/officeDocument/2006/relationships" r:embed="rId3"/>
        <a:stretch>
          <a:fillRect/>
        </a:stretch>
      </xdr:blipFill>
      <xdr:spPr>
        <a:xfrm>
          <a:off x="12477750" y="7924800"/>
          <a:ext cx="1857375" cy="1866900"/>
        </a:xfrm>
        <a:prstGeom prst="rect">
          <a:avLst/>
        </a:prstGeom>
      </xdr:spPr>
    </xdr:pic>
    <xdr:clientData/>
  </xdr:twoCellAnchor>
  <xdr:twoCellAnchor editAs="oneCell">
    <xdr:from>
      <xdr:col>10</xdr:col>
      <xdr:colOff>0</xdr:colOff>
      <xdr:row>10</xdr:row>
      <xdr:rowOff>0</xdr:rowOff>
    </xdr:from>
    <xdr:to>
      <xdr:col>12</xdr:col>
      <xdr:colOff>628650</xdr:colOff>
      <xdr:row>10</xdr:row>
      <xdr:rowOff>1771650</xdr:rowOff>
    </xdr:to>
    <xdr:pic>
      <xdr:nvPicPr>
        <xdr:cNvPr id="7" name="Imagen 6">
          <a:extLst>
            <a:ext uri="{FF2B5EF4-FFF2-40B4-BE49-F238E27FC236}">
              <a16:creationId xmlns:a16="http://schemas.microsoft.com/office/drawing/2014/main" id="{71D26330-2346-2635-C24C-4DE95CF4E46D}"/>
            </a:ext>
            <a:ext uri="{147F2762-F138-4A5C-976F-8EAC2B608ADB}">
              <a16:predDERef xmlns:a16="http://schemas.microsoft.com/office/drawing/2014/main" pred="{3E22F3CF-9ED5-C39A-06ED-FBB3B3E63CB7}"/>
            </a:ext>
          </a:extLst>
        </xdr:cNvPr>
        <xdr:cNvPicPr>
          <a:picLocks noChangeAspect="1"/>
        </xdr:cNvPicPr>
      </xdr:nvPicPr>
      <xdr:blipFill>
        <a:blip xmlns:r="http://schemas.openxmlformats.org/officeDocument/2006/relationships" r:embed="rId4"/>
        <a:stretch>
          <a:fillRect/>
        </a:stretch>
      </xdr:blipFill>
      <xdr:spPr>
        <a:xfrm>
          <a:off x="12439650" y="9944100"/>
          <a:ext cx="1962150" cy="1771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95250</xdr:colOff>
      <xdr:row>7</xdr:row>
      <xdr:rowOff>171450</xdr:rowOff>
    </xdr:from>
    <xdr:to>
      <xdr:col>13</xdr:col>
      <xdr:colOff>2247900</xdr:colOff>
      <xdr:row>7</xdr:row>
      <xdr:rowOff>1552575</xdr:rowOff>
    </xdr:to>
    <xdr:pic>
      <xdr:nvPicPr>
        <xdr:cNvPr id="2" name="Imagen 1">
          <a:extLst>
            <a:ext uri="{FF2B5EF4-FFF2-40B4-BE49-F238E27FC236}">
              <a16:creationId xmlns:a16="http://schemas.microsoft.com/office/drawing/2014/main" id="{1A7F0007-E3DD-A01A-2D5F-21100F7FA048}"/>
            </a:ext>
          </a:extLst>
        </xdr:cNvPr>
        <xdr:cNvPicPr>
          <a:picLocks noChangeAspect="1"/>
        </xdr:cNvPicPr>
      </xdr:nvPicPr>
      <xdr:blipFill>
        <a:blip xmlns:r="http://schemas.openxmlformats.org/officeDocument/2006/relationships" r:embed="rId1"/>
        <a:stretch>
          <a:fillRect/>
        </a:stretch>
      </xdr:blipFill>
      <xdr:spPr>
        <a:xfrm>
          <a:off x="12954000" y="2724150"/>
          <a:ext cx="2152650" cy="1381125"/>
        </a:xfrm>
        <a:prstGeom prst="rect">
          <a:avLst/>
        </a:prstGeom>
      </xdr:spPr>
    </xdr:pic>
    <xdr:clientData/>
  </xdr:twoCellAnchor>
  <xdr:twoCellAnchor editAs="oneCell">
    <xdr:from>
      <xdr:col>13</xdr:col>
      <xdr:colOff>38100</xdr:colOff>
      <xdr:row>8</xdr:row>
      <xdr:rowOff>266700</xdr:rowOff>
    </xdr:from>
    <xdr:to>
      <xdr:col>13</xdr:col>
      <xdr:colOff>2381250</xdr:colOff>
      <xdr:row>8</xdr:row>
      <xdr:rowOff>1371600</xdr:rowOff>
    </xdr:to>
    <xdr:pic>
      <xdr:nvPicPr>
        <xdr:cNvPr id="3" name="Imagen 2">
          <a:extLst>
            <a:ext uri="{FF2B5EF4-FFF2-40B4-BE49-F238E27FC236}">
              <a16:creationId xmlns:a16="http://schemas.microsoft.com/office/drawing/2014/main" id="{93CEAB12-1B57-E676-471A-3CFC63E469A3}"/>
            </a:ext>
            <a:ext uri="{147F2762-F138-4A5C-976F-8EAC2B608ADB}">
              <a16:predDERef xmlns:a16="http://schemas.microsoft.com/office/drawing/2014/main" pred="{1A7F0007-E3DD-A01A-2D5F-21100F7FA048}"/>
            </a:ext>
          </a:extLst>
        </xdr:cNvPr>
        <xdr:cNvPicPr>
          <a:picLocks noChangeAspect="1"/>
        </xdr:cNvPicPr>
      </xdr:nvPicPr>
      <xdr:blipFill>
        <a:blip xmlns:r="http://schemas.openxmlformats.org/officeDocument/2006/relationships" r:embed="rId2"/>
        <a:stretch>
          <a:fillRect/>
        </a:stretch>
      </xdr:blipFill>
      <xdr:spPr>
        <a:xfrm>
          <a:off x="12896850" y="4533900"/>
          <a:ext cx="2343150" cy="1104900"/>
        </a:xfrm>
        <a:prstGeom prst="rect">
          <a:avLst/>
        </a:prstGeom>
      </xdr:spPr>
    </xdr:pic>
    <xdr:clientData/>
  </xdr:twoCellAnchor>
  <xdr:twoCellAnchor editAs="oneCell">
    <xdr:from>
      <xdr:col>13</xdr:col>
      <xdr:colOff>47625</xdr:colOff>
      <xdr:row>9</xdr:row>
      <xdr:rowOff>123825</xdr:rowOff>
    </xdr:from>
    <xdr:to>
      <xdr:col>13</xdr:col>
      <xdr:colOff>2381250</xdr:colOff>
      <xdr:row>9</xdr:row>
      <xdr:rowOff>1438275</xdr:rowOff>
    </xdr:to>
    <xdr:pic>
      <xdr:nvPicPr>
        <xdr:cNvPr id="4" name="Imagen 3">
          <a:extLst>
            <a:ext uri="{FF2B5EF4-FFF2-40B4-BE49-F238E27FC236}">
              <a16:creationId xmlns:a16="http://schemas.microsoft.com/office/drawing/2014/main" id="{384FC0CF-16CF-8C54-8E08-E202B7FC4137}"/>
            </a:ext>
            <a:ext uri="{147F2762-F138-4A5C-976F-8EAC2B608ADB}">
              <a16:predDERef xmlns:a16="http://schemas.microsoft.com/office/drawing/2014/main" pred="{93CEAB12-1B57-E676-471A-3CFC63E469A3}"/>
            </a:ext>
          </a:extLst>
        </xdr:cNvPr>
        <xdr:cNvPicPr>
          <a:picLocks noChangeAspect="1"/>
        </xdr:cNvPicPr>
      </xdr:nvPicPr>
      <xdr:blipFill>
        <a:blip xmlns:r="http://schemas.openxmlformats.org/officeDocument/2006/relationships" r:embed="rId3"/>
        <a:stretch>
          <a:fillRect/>
        </a:stretch>
      </xdr:blipFill>
      <xdr:spPr>
        <a:xfrm>
          <a:off x="12906375" y="5848350"/>
          <a:ext cx="2333625" cy="13144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495300</xdr:colOff>
      <xdr:row>7</xdr:row>
      <xdr:rowOff>66675</xdr:rowOff>
    </xdr:from>
    <xdr:to>
      <xdr:col>13</xdr:col>
      <xdr:colOff>2152650</xdr:colOff>
      <xdr:row>7</xdr:row>
      <xdr:rowOff>1133475</xdr:rowOff>
    </xdr:to>
    <xdr:pic>
      <xdr:nvPicPr>
        <xdr:cNvPr id="2" name="Imagen 1">
          <a:extLst>
            <a:ext uri="{FF2B5EF4-FFF2-40B4-BE49-F238E27FC236}">
              <a16:creationId xmlns:a16="http://schemas.microsoft.com/office/drawing/2014/main" id="{5FA35023-DA4C-34E0-6034-F50BCBE9C082}"/>
            </a:ext>
          </a:extLst>
        </xdr:cNvPr>
        <xdr:cNvPicPr>
          <a:picLocks noChangeAspect="1"/>
        </xdr:cNvPicPr>
      </xdr:nvPicPr>
      <xdr:blipFill>
        <a:blip xmlns:r="http://schemas.openxmlformats.org/officeDocument/2006/relationships" r:embed="rId1"/>
        <a:stretch>
          <a:fillRect/>
        </a:stretch>
      </xdr:blipFill>
      <xdr:spPr>
        <a:xfrm>
          <a:off x="19259550" y="2619375"/>
          <a:ext cx="1657350" cy="1066800"/>
        </a:xfrm>
        <a:prstGeom prst="rect">
          <a:avLst/>
        </a:prstGeom>
      </xdr:spPr>
    </xdr:pic>
    <xdr:clientData/>
  </xdr:twoCellAnchor>
  <xdr:twoCellAnchor editAs="oneCell">
    <xdr:from>
      <xdr:col>13</xdr:col>
      <xdr:colOff>447675</xdr:colOff>
      <xdr:row>8</xdr:row>
      <xdr:rowOff>161925</xdr:rowOff>
    </xdr:from>
    <xdr:to>
      <xdr:col>13</xdr:col>
      <xdr:colOff>2066925</xdr:colOff>
      <xdr:row>8</xdr:row>
      <xdr:rowOff>1238250</xdr:rowOff>
    </xdr:to>
    <xdr:pic>
      <xdr:nvPicPr>
        <xdr:cNvPr id="4" name="Imagen 3">
          <a:extLst>
            <a:ext uri="{FF2B5EF4-FFF2-40B4-BE49-F238E27FC236}">
              <a16:creationId xmlns:a16="http://schemas.microsoft.com/office/drawing/2014/main" id="{4BB17971-F371-841C-8D1A-D6795E8BDEA1}"/>
            </a:ext>
            <a:ext uri="{147F2762-F138-4A5C-976F-8EAC2B608ADB}">
              <a16:predDERef xmlns:a16="http://schemas.microsoft.com/office/drawing/2014/main" pred="{5FA35023-DA4C-34E0-6034-F50BCBE9C082}"/>
            </a:ext>
          </a:extLst>
        </xdr:cNvPr>
        <xdr:cNvPicPr>
          <a:picLocks noChangeAspect="1"/>
        </xdr:cNvPicPr>
      </xdr:nvPicPr>
      <xdr:blipFill>
        <a:blip xmlns:r="http://schemas.openxmlformats.org/officeDocument/2006/relationships" r:embed="rId2"/>
        <a:stretch>
          <a:fillRect/>
        </a:stretch>
      </xdr:blipFill>
      <xdr:spPr>
        <a:xfrm>
          <a:off x="19211925" y="3952875"/>
          <a:ext cx="1619250" cy="1076325"/>
        </a:xfrm>
        <a:prstGeom prst="rect">
          <a:avLst/>
        </a:prstGeom>
      </xdr:spPr>
    </xdr:pic>
    <xdr:clientData/>
  </xdr:twoCellAnchor>
  <xdr:twoCellAnchor editAs="oneCell">
    <xdr:from>
      <xdr:col>13</xdr:col>
      <xdr:colOff>342900</xdr:colOff>
      <xdr:row>9</xdr:row>
      <xdr:rowOff>104775</xdr:rowOff>
    </xdr:from>
    <xdr:to>
      <xdr:col>13</xdr:col>
      <xdr:colOff>2095500</xdr:colOff>
      <xdr:row>9</xdr:row>
      <xdr:rowOff>1666875</xdr:rowOff>
    </xdr:to>
    <xdr:pic>
      <xdr:nvPicPr>
        <xdr:cNvPr id="7" name="Imagen 6">
          <a:extLst>
            <a:ext uri="{FF2B5EF4-FFF2-40B4-BE49-F238E27FC236}">
              <a16:creationId xmlns:a16="http://schemas.microsoft.com/office/drawing/2014/main" id="{F0C13131-5F57-FC7D-6D7F-7B45F91AA0C6}"/>
            </a:ext>
            <a:ext uri="{147F2762-F138-4A5C-976F-8EAC2B608ADB}">
              <a16:predDERef xmlns:a16="http://schemas.microsoft.com/office/drawing/2014/main" pred="{EEBEE7A4-3044-E010-6E8F-E097ACFB5FEB}"/>
            </a:ext>
          </a:extLst>
        </xdr:cNvPr>
        <xdr:cNvPicPr>
          <a:picLocks noChangeAspect="1"/>
        </xdr:cNvPicPr>
      </xdr:nvPicPr>
      <xdr:blipFill>
        <a:blip xmlns:r="http://schemas.openxmlformats.org/officeDocument/2006/relationships" r:embed="rId3"/>
        <a:stretch>
          <a:fillRect/>
        </a:stretch>
      </xdr:blipFill>
      <xdr:spPr>
        <a:xfrm>
          <a:off x="12782550" y="5800725"/>
          <a:ext cx="1752600" cy="15621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13</xdr:col>
      <xdr:colOff>76200</xdr:colOff>
      <xdr:row>7</xdr:row>
      <xdr:rowOff>171450</xdr:rowOff>
    </xdr:from>
    <xdr:to>
      <xdr:col>13</xdr:col>
      <xdr:colOff>2257425</xdr:colOff>
      <xdr:row>7</xdr:row>
      <xdr:rowOff>1724025</xdr:rowOff>
    </xdr:to>
    <xdr:pic>
      <xdr:nvPicPr>
        <xdr:cNvPr id="2" name="Imagen 1">
          <a:extLst>
            <a:ext uri="{FF2B5EF4-FFF2-40B4-BE49-F238E27FC236}">
              <a16:creationId xmlns:a16="http://schemas.microsoft.com/office/drawing/2014/main" id="{48D2B1B5-F2D7-324A-EE07-2C56410D2462}"/>
            </a:ext>
          </a:extLst>
        </xdr:cNvPr>
        <xdr:cNvPicPr>
          <a:picLocks noChangeAspect="1"/>
        </xdr:cNvPicPr>
      </xdr:nvPicPr>
      <xdr:blipFill>
        <a:blip xmlns:r="http://schemas.openxmlformats.org/officeDocument/2006/relationships" r:embed="rId1"/>
        <a:stretch>
          <a:fillRect/>
        </a:stretch>
      </xdr:blipFill>
      <xdr:spPr>
        <a:xfrm>
          <a:off x="19383375" y="2724150"/>
          <a:ext cx="2181225" cy="1552575"/>
        </a:xfrm>
        <a:prstGeom prst="rect">
          <a:avLst/>
        </a:prstGeom>
      </xdr:spPr>
    </xdr:pic>
    <xdr:clientData/>
  </xdr:twoCellAnchor>
  <xdr:twoCellAnchor editAs="oneCell">
    <xdr:from>
      <xdr:col>13</xdr:col>
      <xdr:colOff>95250</xdr:colOff>
      <xdr:row>8</xdr:row>
      <xdr:rowOff>228600</xdr:rowOff>
    </xdr:from>
    <xdr:to>
      <xdr:col>13</xdr:col>
      <xdr:colOff>2133600</xdr:colOff>
      <xdr:row>8</xdr:row>
      <xdr:rowOff>1733550</xdr:rowOff>
    </xdr:to>
    <xdr:pic>
      <xdr:nvPicPr>
        <xdr:cNvPr id="3" name="Imagen 2">
          <a:extLst>
            <a:ext uri="{FF2B5EF4-FFF2-40B4-BE49-F238E27FC236}">
              <a16:creationId xmlns:a16="http://schemas.microsoft.com/office/drawing/2014/main" id="{464D5D21-3D3D-0FAB-9E67-CFC8D84C20DD}"/>
            </a:ext>
            <a:ext uri="{147F2762-F138-4A5C-976F-8EAC2B608ADB}">
              <a16:predDERef xmlns:a16="http://schemas.microsoft.com/office/drawing/2014/main" pred="{48D2B1B5-F2D7-324A-EE07-2C56410D2462}"/>
            </a:ext>
          </a:extLst>
        </xdr:cNvPr>
        <xdr:cNvPicPr>
          <a:picLocks noChangeAspect="1"/>
        </xdr:cNvPicPr>
      </xdr:nvPicPr>
      <xdr:blipFill>
        <a:blip xmlns:r="http://schemas.openxmlformats.org/officeDocument/2006/relationships" r:embed="rId2"/>
        <a:stretch>
          <a:fillRect/>
        </a:stretch>
      </xdr:blipFill>
      <xdr:spPr>
        <a:xfrm>
          <a:off x="19631025" y="4810125"/>
          <a:ext cx="2038350" cy="1504950"/>
        </a:xfrm>
        <a:prstGeom prst="rect">
          <a:avLst/>
        </a:prstGeom>
      </xdr:spPr>
    </xdr:pic>
    <xdr:clientData/>
  </xdr:twoCellAnchor>
  <xdr:twoCellAnchor editAs="oneCell">
    <xdr:from>
      <xdr:col>13</xdr:col>
      <xdr:colOff>104775</xdr:colOff>
      <xdr:row>9</xdr:row>
      <xdr:rowOff>38100</xdr:rowOff>
    </xdr:from>
    <xdr:to>
      <xdr:col>13</xdr:col>
      <xdr:colOff>2190750</xdr:colOff>
      <xdr:row>9</xdr:row>
      <xdr:rowOff>1752600</xdr:rowOff>
    </xdr:to>
    <xdr:pic>
      <xdr:nvPicPr>
        <xdr:cNvPr id="4" name="Imagen 3">
          <a:extLst>
            <a:ext uri="{FF2B5EF4-FFF2-40B4-BE49-F238E27FC236}">
              <a16:creationId xmlns:a16="http://schemas.microsoft.com/office/drawing/2014/main" id="{8AB7C46B-830A-D7D5-0240-1CA938D52B18}"/>
            </a:ext>
            <a:ext uri="{147F2762-F138-4A5C-976F-8EAC2B608ADB}">
              <a16:predDERef xmlns:a16="http://schemas.microsoft.com/office/drawing/2014/main" pred="{464D5D21-3D3D-0FAB-9E67-CFC8D84C20DD}"/>
            </a:ext>
          </a:extLst>
        </xdr:cNvPr>
        <xdr:cNvPicPr>
          <a:picLocks noChangeAspect="1"/>
        </xdr:cNvPicPr>
      </xdr:nvPicPr>
      <xdr:blipFill>
        <a:blip xmlns:r="http://schemas.openxmlformats.org/officeDocument/2006/relationships" r:embed="rId3"/>
        <a:stretch>
          <a:fillRect/>
        </a:stretch>
      </xdr:blipFill>
      <xdr:spPr>
        <a:xfrm>
          <a:off x="19640550" y="6629400"/>
          <a:ext cx="2085975" cy="17145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38100</xdr:colOff>
      <xdr:row>7</xdr:row>
      <xdr:rowOff>1143000</xdr:rowOff>
    </xdr:from>
    <xdr:to>
      <xdr:col>12</xdr:col>
      <xdr:colOff>657225</xdr:colOff>
      <xdr:row>7</xdr:row>
      <xdr:rowOff>2933700</xdr:rowOff>
    </xdr:to>
    <xdr:pic>
      <xdr:nvPicPr>
        <xdr:cNvPr id="4" name="Imagen 3">
          <a:extLst>
            <a:ext uri="{FF2B5EF4-FFF2-40B4-BE49-F238E27FC236}">
              <a16:creationId xmlns:a16="http://schemas.microsoft.com/office/drawing/2014/main" id="{F8513D2A-F9E8-41F4-6677-CFDB8D33B657}"/>
            </a:ext>
          </a:extLst>
        </xdr:cNvPr>
        <xdr:cNvPicPr>
          <a:picLocks noChangeAspect="1"/>
        </xdr:cNvPicPr>
      </xdr:nvPicPr>
      <xdr:blipFill>
        <a:blip xmlns:r="http://schemas.openxmlformats.org/officeDocument/2006/relationships" r:embed="rId1"/>
        <a:stretch>
          <a:fillRect/>
        </a:stretch>
      </xdr:blipFill>
      <xdr:spPr>
        <a:xfrm>
          <a:off x="12477750" y="3695700"/>
          <a:ext cx="1952625" cy="1790700"/>
        </a:xfrm>
        <a:prstGeom prst="rect">
          <a:avLst/>
        </a:prstGeom>
      </xdr:spPr>
    </xdr:pic>
    <xdr:clientData/>
  </xdr:twoCellAnchor>
  <xdr:twoCellAnchor editAs="oneCell">
    <xdr:from>
      <xdr:col>10</xdr:col>
      <xdr:colOff>76200</xdr:colOff>
      <xdr:row>8</xdr:row>
      <xdr:rowOff>1295400</xdr:rowOff>
    </xdr:from>
    <xdr:to>
      <xdr:col>12</xdr:col>
      <xdr:colOff>581025</xdr:colOff>
      <xdr:row>8</xdr:row>
      <xdr:rowOff>2971800</xdr:rowOff>
    </xdr:to>
    <xdr:pic>
      <xdr:nvPicPr>
        <xdr:cNvPr id="5" name="Imagen 4">
          <a:extLst>
            <a:ext uri="{FF2B5EF4-FFF2-40B4-BE49-F238E27FC236}">
              <a16:creationId xmlns:a16="http://schemas.microsoft.com/office/drawing/2014/main" id="{5FDD3E72-C906-697E-E7E0-7DAAD12A6C82}"/>
            </a:ext>
            <a:ext uri="{147F2762-F138-4A5C-976F-8EAC2B608ADB}">
              <a16:predDERef xmlns:a16="http://schemas.microsoft.com/office/drawing/2014/main" pred="{F8513D2A-F9E8-41F4-6677-CFDB8D33B657}"/>
            </a:ext>
          </a:extLst>
        </xdr:cNvPr>
        <xdr:cNvPicPr>
          <a:picLocks noChangeAspect="1"/>
        </xdr:cNvPicPr>
      </xdr:nvPicPr>
      <xdr:blipFill>
        <a:blip xmlns:r="http://schemas.openxmlformats.org/officeDocument/2006/relationships" r:embed="rId2"/>
        <a:stretch>
          <a:fillRect/>
        </a:stretch>
      </xdr:blipFill>
      <xdr:spPr>
        <a:xfrm>
          <a:off x="12515850" y="7772400"/>
          <a:ext cx="1838325" cy="1676400"/>
        </a:xfrm>
        <a:prstGeom prst="rect">
          <a:avLst/>
        </a:prstGeom>
      </xdr:spPr>
    </xdr:pic>
    <xdr:clientData/>
  </xdr:twoCellAnchor>
  <xdr:twoCellAnchor editAs="oneCell">
    <xdr:from>
      <xdr:col>10</xdr:col>
      <xdr:colOff>76200</xdr:colOff>
      <xdr:row>9</xdr:row>
      <xdr:rowOff>876300</xdr:rowOff>
    </xdr:from>
    <xdr:to>
      <xdr:col>12</xdr:col>
      <xdr:colOff>647700</xdr:colOff>
      <xdr:row>9</xdr:row>
      <xdr:rowOff>2781300</xdr:rowOff>
    </xdr:to>
    <xdr:pic>
      <xdr:nvPicPr>
        <xdr:cNvPr id="6" name="Imagen 5">
          <a:extLst>
            <a:ext uri="{FF2B5EF4-FFF2-40B4-BE49-F238E27FC236}">
              <a16:creationId xmlns:a16="http://schemas.microsoft.com/office/drawing/2014/main" id="{33D7EA27-7D97-3CFC-D458-EEDABF3C6F85}"/>
            </a:ext>
            <a:ext uri="{147F2762-F138-4A5C-976F-8EAC2B608ADB}">
              <a16:predDERef xmlns:a16="http://schemas.microsoft.com/office/drawing/2014/main" pred="{5FDD3E72-C906-697E-E7E0-7DAAD12A6C82}"/>
            </a:ext>
          </a:extLst>
        </xdr:cNvPr>
        <xdr:cNvPicPr>
          <a:picLocks noChangeAspect="1"/>
        </xdr:cNvPicPr>
      </xdr:nvPicPr>
      <xdr:blipFill>
        <a:blip xmlns:r="http://schemas.openxmlformats.org/officeDocument/2006/relationships" r:embed="rId3"/>
        <a:stretch>
          <a:fillRect/>
        </a:stretch>
      </xdr:blipFill>
      <xdr:spPr>
        <a:xfrm>
          <a:off x="12515850" y="11449050"/>
          <a:ext cx="1905000" cy="1905000"/>
        </a:xfrm>
        <a:prstGeom prst="rect">
          <a:avLst/>
        </a:prstGeom>
      </xdr:spPr>
    </xdr:pic>
    <xdr:clientData/>
  </xdr:twoCellAnchor>
  <xdr:twoCellAnchor editAs="oneCell">
    <xdr:from>
      <xdr:col>10</xdr:col>
      <xdr:colOff>76200</xdr:colOff>
      <xdr:row>10</xdr:row>
      <xdr:rowOff>647700</xdr:rowOff>
    </xdr:from>
    <xdr:to>
      <xdr:col>12</xdr:col>
      <xdr:colOff>628650</xdr:colOff>
      <xdr:row>10</xdr:row>
      <xdr:rowOff>2705100</xdr:rowOff>
    </xdr:to>
    <xdr:pic>
      <xdr:nvPicPr>
        <xdr:cNvPr id="7" name="Imagen 6">
          <a:extLst>
            <a:ext uri="{FF2B5EF4-FFF2-40B4-BE49-F238E27FC236}">
              <a16:creationId xmlns:a16="http://schemas.microsoft.com/office/drawing/2014/main" id="{595A13B7-D480-F55C-1427-8BF04396911A}"/>
            </a:ext>
            <a:ext uri="{147F2762-F138-4A5C-976F-8EAC2B608ADB}">
              <a16:predDERef xmlns:a16="http://schemas.microsoft.com/office/drawing/2014/main" pred="{33D7EA27-7D97-3CFC-D458-EEDABF3C6F85}"/>
            </a:ext>
          </a:extLst>
        </xdr:cNvPr>
        <xdr:cNvPicPr>
          <a:picLocks noChangeAspect="1"/>
        </xdr:cNvPicPr>
      </xdr:nvPicPr>
      <xdr:blipFill>
        <a:blip xmlns:r="http://schemas.openxmlformats.org/officeDocument/2006/relationships" r:embed="rId4"/>
        <a:stretch>
          <a:fillRect/>
        </a:stretch>
      </xdr:blipFill>
      <xdr:spPr>
        <a:xfrm>
          <a:off x="12515850" y="15106650"/>
          <a:ext cx="1885950" cy="2057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38100</xdr:colOff>
      <xdr:row>7</xdr:row>
      <xdr:rowOff>838200</xdr:rowOff>
    </xdr:from>
    <xdr:to>
      <xdr:col>12</xdr:col>
      <xdr:colOff>590550</xdr:colOff>
      <xdr:row>7</xdr:row>
      <xdr:rowOff>2857500</xdr:rowOff>
    </xdr:to>
    <xdr:pic>
      <xdr:nvPicPr>
        <xdr:cNvPr id="4" name="Imagen 3">
          <a:extLst>
            <a:ext uri="{FF2B5EF4-FFF2-40B4-BE49-F238E27FC236}">
              <a16:creationId xmlns:a16="http://schemas.microsoft.com/office/drawing/2014/main" id="{7FC78FDC-E54F-1B6E-EA4B-E78212F488DE}"/>
            </a:ext>
          </a:extLst>
        </xdr:cNvPr>
        <xdr:cNvPicPr>
          <a:picLocks noChangeAspect="1"/>
        </xdr:cNvPicPr>
      </xdr:nvPicPr>
      <xdr:blipFill>
        <a:blip xmlns:r="http://schemas.openxmlformats.org/officeDocument/2006/relationships" r:embed="rId1"/>
        <a:stretch>
          <a:fillRect/>
        </a:stretch>
      </xdr:blipFill>
      <xdr:spPr>
        <a:xfrm>
          <a:off x="13277850" y="3390900"/>
          <a:ext cx="1885950" cy="2019300"/>
        </a:xfrm>
        <a:prstGeom prst="rect">
          <a:avLst/>
        </a:prstGeom>
      </xdr:spPr>
    </xdr:pic>
    <xdr:clientData/>
  </xdr:twoCellAnchor>
  <xdr:twoCellAnchor editAs="oneCell">
    <xdr:from>
      <xdr:col>10</xdr:col>
      <xdr:colOff>152400</xdr:colOff>
      <xdr:row>8</xdr:row>
      <xdr:rowOff>228600</xdr:rowOff>
    </xdr:from>
    <xdr:to>
      <xdr:col>12</xdr:col>
      <xdr:colOff>619125</xdr:colOff>
      <xdr:row>8</xdr:row>
      <xdr:rowOff>2162175</xdr:rowOff>
    </xdr:to>
    <xdr:pic>
      <xdr:nvPicPr>
        <xdr:cNvPr id="5" name="Imagen 4">
          <a:extLst>
            <a:ext uri="{FF2B5EF4-FFF2-40B4-BE49-F238E27FC236}">
              <a16:creationId xmlns:a16="http://schemas.microsoft.com/office/drawing/2014/main" id="{2EEC4766-2468-2A6D-95E8-E6EF1E3F7D48}"/>
            </a:ext>
            <a:ext uri="{147F2762-F138-4A5C-976F-8EAC2B608ADB}">
              <a16:predDERef xmlns:a16="http://schemas.microsoft.com/office/drawing/2014/main" pred="{7FC78FDC-E54F-1B6E-EA4B-E78212F488DE}"/>
            </a:ext>
          </a:extLst>
        </xdr:cNvPr>
        <xdr:cNvPicPr>
          <a:picLocks noChangeAspect="1"/>
        </xdr:cNvPicPr>
      </xdr:nvPicPr>
      <xdr:blipFill>
        <a:blip xmlns:r="http://schemas.openxmlformats.org/officeDocument/2006/relationships" r:embed="rId2"/>
        <a:stretch>
          <a:fillRect/>
        </a:stretch>
      </xdr:blipFill>
      <xdr:spPr>
        <a:xfrm>
          <a:off x="13392150" y="6124575"/>
          <a:ext cx="1800225" cy="1933575"/>
        </a:xfrm>
        <a:prstGeom prst="rect">
          <a:avLst/>
        </a:prstGeom>
      </xdr:spPr>
    </xdr:pic>
    <xdr:clientData/>
  </xdr:twoCellAnchor>
  <xdr:twoCellAnchor editAs="oneCell">
    <xdr:from>
      <xdr:col>10</xdr:col>
      <xdr:colOff>19050</xdr:colOff>
      <xdr:row>10</xdr:row>
      <xdr:rowOff>657225</xdr:rowOff>
    </xdr:from>
    <xdr:to>
      <xdr:col>12</xdr:col>
      <xdr:colOff>600075</xdr:colOff>
      <xdr:row>10</xdr:row>
      <xdr:rowOff>2571750</xdr:rowOff>
    </xdr:to>
    <xdr:pic>
      <xdr:nvPicPr>
        <xdr:cNvPr id="7" name="Imagen 6">
          <a:extLst>
            <a:ext uri="{FF2B5EF4-FFF2-40B4-BE49-F238E27FC236}">
              <a16:creationId xmlns:a16="http://schemas.microsoft.com/office/drawing/2014/main" id="{308CA408-2A26-54AA-824E-5B292B8AD284}"/>
            </a:ext>
            <a:ext uri="{147F2762-F138-4A5C-976F-8EAC2B608ADB}">
              <a16:predDERef xmlns:a16="http://schemas.microsoft.com/office/drawing/2014/main" pred="{2EEC4766-2468-2A6D-95E8-E6EF1E3F7D48}"/>
            </a:ext>
          </a:extLst>
        </xdr:cNvPr>
        <xdr:cNvPicPr>
          <a:picLocks noChangeAspect="1"/>
        </xdr:cNvPicPr>
      </xdr:nvPicPr>
      <xdr:blipFill>
        <a:blip xmlns:r="http://schemas.openxmlformats.org/officeDocument/2006/relationships" r:embed="rId3"/>
        <a:stretch>
          <a:fillRect/>
        </a:stretch>
      </xdr:blipFill>
      <xdr:spPr>
        <a:xfrm>
          <a:off x="13258800" y="10629900"/>
          <a:ext cx="1914525" cy="19145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13</xdr:col>
      <xdr:colOff>342900</xdr:colOff>
      <xdr:row>7</xdr:row>
      <xdr:rowOff>95250</xdr:rowOff>
    </xdr:from>
    <xdr:to>
      <xdr:col>13</xdr:col>
      <xdr:colOff>1933575</xdr:colOff>
      <xdr:row>7</xdr:row>
      <xdr:rowOff>1790700</xdr:rowOff>
    </xdr:to>
    <xdr:pic>
      <xdr:nvPicPr>
        <xdr:cNvPr id="2" name="Imagen 1">
          <a:extLst>
            <a:ext uri="{FF2B5EF4-FFF2-40B4-BE49-F238E27FC236}">
              <a16:creationId xmlns:a16="http://schemas.microsoft.com/office/drawing/2014/main" id="{ABED8A89-BBBC-5D12-79A2-867C2ED80B5F}"/>
            </a:ext>
          </a:extLst>
        </xdr:cNvPr>
        <xdr:cNvPicPr>
          <a:picLocks noChangeAspect="1"/>
        </xdr:cNvPicPr>
      </xdr:nvPicPr>
      <xdr:blipFill>
        <a:blip xmlns:r="http://schemas.openxmlformats.org/officeDocument/2006/relationships" r:embed="rId1"/>
        <a:srcRect l="6878" r="4762"/>
        <a:stretch>
          <a:fillRect/>
        </a:stretch>
      </xdr:blipFill>
      <xdr:spPr>
        <a:xfrm>
          <a:off x="12782550" y="2647950"/>
          <a:ext cx="1590675" cy="1695450"/>
        </a:xfrm>
        <a:prstGeom prst="rect">
          <a:avLst/>
        </a:prstGeom>
      </xdr:spPr>
    </xdr:pic>
    <xdr:clientData/>
  </xdr:twoCellAnchor>
  <xdr:twoCellAnchor editAs="oneCell">
    <xdr:from>
      <xdr:col>13</xdr:col>
      <xdr:colOff>333375</xdr:colOff>
      <xdr:row>8</xdr:row>
      <xdr:rowOff>0</xdr:rowOff>
    </xdr:from>
    <xdr:to>
      <xdr:col>13</xdr:col>
      <xdr:colOff>1914525</xdr:colOff>
      <xdr:row>8</xdr:row>
      <xdr:rowOff>1962150</xdr:rowOff>
    </xdr:to>
    <xdr:pic>
      <xdr:nvPicPr>
        <xdr:cNvPr id="3" name="Imagen 2">
          <a:extLst>
            <a:ext uri="{FF2B5EF4-FFF2-40B4-BE49-F238E27FC236}">
              <a16:creationId xmlns:a16="http://schemas.microsoft.com/office/drawing/2014/main" id="{E3704F85-CBC2-7E0A-2CC6-14E0A5B235AD}"/>
            </a:ext>
            <a:ext uri="{147F2762-F138-4A5C-976F-8EAC2B608ADB}">
              <a16:predDERef xmlns:a16="http://schemas.microsoft.com/office/drawing/2014/main" pred="{ABED8A89-BBBC-5D12-79A2-867C2ED80B5F}"/>
            </a:ext>
          </a:extLst>
        </xdr:cNvPr>
        <xdr:cNvPicPr>
          <a:picLocks noChangeAspect="1"/>
        </xdr:cNvPicPr>
      </xdr:nvPicPr>
      <xdr:blipFill>
        <a:blip xmlns:r="http://schemas.openxmlformats.org/officeDocument/2006/relationships" r:embed="rId2"/>
        <a:stretch>
          <a:fillRect/>
        </a:stretch>
      </xdr:blipFill>
      <xdr:spPr>
        <a:xfrm>
          <a:off x="12773025" y="4505325"/>
          <a:ext cx="1581150" cy="1962150"/>
        </a:xfrm>
        <a:prstGeom prst="rect">
          <a:avLst/>
        </a:prstGeom>
      </xdr:spPr>
    </xdr:pic>
    <xdr:clientData/>
  </xdr:twoCellAnchor>
  <xdr:twoCellAnchor editAs="oneCell">
    <xdr:from>
      <xdr:col>13</xdr:col>
      <xdr:colOff>200025</xdr:colOff>
      <xdr:row>8</xdr:row>
      <xdr:rowOff>38100</xdr:rowOff>
    </xdr:from>
    <xdr:to>
      <xdr:col>13</xdr:col>
      <xdr:colOff>2019300</xdr:colOff>
      <xdr:row>8</xdr:row>
      <xdr:rowOff>1609725</xdr:rowOff>
    </xdr:to>
    <xdr:pic>
      <xdr:nvPicPr>
        <xdr:cNvPr id="4" name="Imagen 3">
          <a:extLst>
            <a:ext uri="{FF2B5EF4-FFF2-40B4-BE49-F238E27FC236}">
              <a16:creationId xmlns:a16="http://schemas.microsoft.com/office/drawing/2014/main" id="{0CE35C68-860A-2182-CAC2-BDBA08079FED}"/>
            </a:ext>
            <a:ext uri="{147F2762-F138-4A5C-976F-8EAC2B608ADB}">
              <a16:predDERef xmlns:a16="http://schemas.microsoft.com/office/drawing/2014/main" pred="{E3704F85-CBC2-7E0A-2CC6-14E0A5B235AD}"/>
            </a:ext>
          </a:extLst>
        </xdr:cNvPr>
        <xdr:cNvPicPr>
          <a:picLocks noChangeAspect="1"/>
        </xdr:cNvPicPr>
      </xdr:nvPicPr>
      <xdr:blipFill>
        <a:blip xmlns:r="http://schemas.openxmlformats.org/officeDocument/2006/relationships" r:embed="rId3"/>
        <a:stretch>
          <a:fillRect/>
        </a:stretch>
      </xdr:blipFill>
      <xdr:spPr>
        <a:xfrm>
          <a:off x="12639675" y="6572250"/>
          <a:ext cx="1819275" cy="1571625"/>
        </a:xfrm>
        <a:prstGeom prst="rect">
          <a:avLst/>
        </a:prstGeom>
      </xdr:spPr>
    </xdr:pic>
    <xdr:clientData/>
  </xdr:twoCellAnchor>
  <xdr:twoCellAnchor editAs="oneCell">
    <xdr:from>
      <xdr:col>13</xdr:col>
      <xdr:colOff>152400</xdr:colOff>
      <xdr:row>9</xdr:row>
      <xdr:rowOff>0</xdr:rowOff>
    </xdr:from>
    <xdr:to>
      <xdr:col>13</xdr:col>
      <xdr:colOff>2076450</xdr:colOff>
      <xdr:row>10</xdr:row>
      <xdr:rowOff>19050</xdr:rowOff>
    </xdr:to>
    <xdr:pic>
      <xdr:nvPicPr>
        <xdr:cNvPr id="5" name="Imagen 4">
          <a:extLst>
            <a:ext uri="{FF2B5EF4-FFF2-40B4-BE49-F238E27FC236}">
              <a16:creationId xmlns:a16="http://schemas.microsoft.com/office/drawing/2014/main" id="{0AC592EA-F2C5-FF38-4911-33B48655B830}"/>
            </a:ext>
            <a:ext uri="{147F2762-F138-4A5C-976F-8EAC2B608ADB}">
              <a16:predDERef xmlns:a16="http://schemas.microsoft.com/office/drawing/2014/main" pred="{0CE35C68-860A-2182-CAC2-BDBA08079FED}"/>
            </a:ext>
          </a:extLst>
        </xdr:cNvPr>
        <xdr:cNvPicPr>
          <a:picLocks noChangeAspect="1"/>
        </xdr:cNvPicPr>
      </xdr:nvPicPr>
      <xdr:blipFill>
        <a:blip xmlns:r="http://schemas.openxmlformats.org/officeDocument/2006/relationships" r:embed="rId4"/>
        <a:stretch>
          <a:fillRect/>
        </a:stretch>
      </xdr:blipFill>
      <xdr:spPr>
        <a:xfrm>
          <a:off x="12592050" y="8248650"/>
          <a:ext cx="1924050" cy="1609725"/>
        </a:xfrm>
        <a:prstGeom prst="rect">
          <a:avLst/>
        </a:prstGeom>
      </xdr:spPr>
    </xdr:pic>
    <xdr:clientData/>
  </xdr:twoCellAnchor>
  <xdr:twoCellAnchor editAs="oneCell">
    <xdr:from>
      <xdr:col>13</xdr:col>
      <xdr:colOff>171450</xdr:colOff>
      <xdr:row>9</xdr:row>
      <xdr:rowOff>28575</xdr:rowOff>
    </xdr:from>
    <xdr:to>
      <xdr:col>13</xdr:col>
      <xdr:colOff>2057400</xdr:colOff>
      <xdr:row>9</xdr:row>
      <xdr:rowOff>1562100</xdr:rowOff>
    </xdr:to>
    <xdr:pic>
      <xdr:nvPicPr>
        <xdr:cNvPr id="6" name="Imagen 5">
          <a:extLst>
            <a:ext uri="{FF2B5EF4-FFF2-40B4-BE49-F238E27FC236}">
              <a16:creationId xmlns:a16="http://schemas.microsoft.com/office/drawing/2014/main" id="{950FF7F5-6135-6A8C-7332-4F43812BF193}"/>
            </a:ext>
            <a:ext uri="{147F2762-F138-4A5C-976F-8EAC2B608ADB}">
              <a16:predDERef xmlns:a16="http://schemas.microsoft.com/office/drawing/2014/main" pred="{0AC592EA-F2C5-FF38-4911-33B48655B830}"/>
            </a:ext>
          </a:extLst>
        </xdr:cNvPr>
        <xdr:cNvPicPr>
          <a:picLocks noChangeAspect="1"/>
        </xdr:cNvPicPr>
      </xdr:nvPicPr>
      <xdr:blipFill>
        <a:blip xmlns:r="http://schemas.openxmlformats.org/officeDocument/2006/relationships" r:embed="rId5"/>
        <a:stretch>
          <a:fillRect/>
        </a:stretch>
      </xdr:blipFill>
      <xdr:spPr>
        <a:xfrm>
          <a:off x="12611100" y="9925050"/>
          <a:ext cx="1885950" cy="1533525"/>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limpica.com/gabinete-de-pc-chasis-atx-con-fuente-de-poder-600w-xtech-xtq-214-1002382069/p?idsku=1100205507" TargetMode="External"/><Relationship Id="rId2" Type="http://schemas.openxmlformats.org/officeDocument/2006/relationships/hyperlink" Target="https://www.mercadolibre.com.co/torre-gamer-amd-ryzen-3-3200g-8gb-ram--ssd-240-vega-8-pc/up/MCOU2423705252?pdp_filters=item_id%3AMCO2029231926&amp;matt_tool=15401541" TargetMode="External"/><Relationship Id="rId1" Type="http://schemas.openxmlformats.org/officeDocument/2006/relationships/hyperlink" Target="https://www.mercadolibre.com.co/carcasa-de-pc-corsair-3500x-rs-argb-midtower-con-3-ventilad/up/MCOU3997598700?pdp_filters=item_id%3AMCO1914728383&amp;matt_tool=15401541&amp;ua=Hf4ioLVEOXYVk13Rn4O_eyYOlQWm2Ap82LJfZD7fPgJIz_SY"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www.exito.com/computador-pc-de-escritorio-torre-gamer-amd-ryzen-5-5600-hdd-1tb-ram-16gb-led-22-full-hd-pulgadas-101880269-mp/p?idsku=10188026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lectronicabarata.com/products/monitor-lenovo-thinkvision-t24v-30-24-fhd-ips-panel-75hz?variant=51628414107832&amp;country=AR&amp;currency=EUR&amp;utm_medium=product_sync&amp;utm_source=google&amp;utm_content=sag_organic&amp;utm_campaign=sag_organic&amp;srsltid=AfmBOooneyMBPO4Lhwye5kiEnwDeb8ZEBZJ4jWznhdtOL_7g2breLsLOCH4" TargetMode="External"/><Relationship Id="rId2" Type="http://schemas.openxmlformats.org/officeDocument/2006/relationships/hyperlink" Target="https://www.olimpica.com/monitor-samsung-led-22--pulgadas-full-hd-22f310-120hz-negro-1002405656/p?idsku=1100241708" TargetMode="External"/><Relationship Id="rId1" Type="http://schemas.openxmlformats.org/officeDocument/2006/relationships/hyperlink" Target="https://www.homecenter.com.co/homecenter-co/product/3084397/monitor-xiaomi-a24i-2026-24-pulgadas-ips-full-hd-144hz-99-srgb/3084397/?utm_source=chatgpt.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exito.com/disco-duro-interno-para-pc-de-1-tb-seagate-barracuda-100401720-mp/p?idsku=100401720" TargetMode="External"/><Relationship Id="rId2" Type="http://schemas.openxmlformats.org/officeDocument/2006/relationships/hyperlink" Target="https://www.mercadolibre.com.co/disco-duro-1tb-sata-azul-blue-western-digital/p/MCO26044618?pdp_filters=item_id%3AMCO3209546716&amp;matt_tool=15401541&amp;ua=h6FOE_qtyPqCVNYCLL32-Qu8uOp42oa0rAsFlb2F6uXgEjDu" TargetMode="External"/><Relationship Id="rId1" Type="http://schemas.openxmlformats.org/officeDocument/2006/relationships/hyperlink" Target="https://www.mercadolibre.com.co/disco-duro-interno-western-digital-wd-purple-wd10purz-1tb-purpura/p/MCO7942172?pdp_filters=item_id%3AMCO2599017460&amp;matt_tool=15401541&amp;ua=Oh7i3BQHD4Jz5UmTbBaWnMjsbOXcuS-iSwvA1YzOSkVZO9iZ"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exito.com/disco-solido-ssd-crucial-240gb-ct240-bx500-103031990-mp/p?idsku=103031990" TargetMode="External"/><Relationship Id="rId2" Type="http://schemas.openxmlformats.org/officeDocument/2006/relationships/hyperlink" Target="https://www.falabella.com.co/falabella-co/product/153721942/disco-solido-adata-256gb-sata/153721943" TargetMode="External"/><Relationship Id="rId1" Type="http://schemas.openxmlformats.org/officeDocument/2006/relationships/hyperlink" Target="https://www.mercadolibre.com.co/disco-solido-ssd-512gb-nvme-m2-gen4-x4-samsung-pciex-2280-negro/p/MCO75243475?pdp_filters=item_id%3AMCO4153906250&amp;matt_tool=15401541&amp;ua=KVL7uncKQtojIITc807K8AH0Kn8-TOSKEYeGY3epzRQOq_Cm" TargetMode="External"/><Relationship Id="rId5" Type="http://schemas.openxmlformats.org/officeDocument/2006/relationships/drawing" Target="../drawings/drawing3.xml"/><Relationship Id="rId4" Type="http://schemas.openxmlformats.org/officeDocument/2006/relationships/hyperlink" Target="https://www.mercadolibre.com.co/unidad-solida-m2-adata-legend-860-1tb-60005000mbs-color-negro/p/MCO45759318?pdp_filters=item_id%3AMCO1555268603&amp;matt_tool=15401541&amp;ua=y5lZaw7qxafHa_SCNmgknpbBxD1D9ItW4GaG-Mr_aJwQDZKo"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articulo.mercadolibre.com.co/MCO-1318522727-servidor-hp-proliant-ml310e-gen8-v2-r16gb-ssd480-xeon-31ghz-_JM" TargetMode="External"/><Relationship Id="rId2" Type="http://schemas.openxmlformats.org/officeDocument/2006/relationships/hyperlink" Target="https://articulo.mercadolibre.com.co/MCO-1318522727-servidor-hp-proliant-ml310e-gen8-v2-r16gb-ssd480-xeon-31ghz-_JM" TargetMode="External"/><Relationship Id="rId1" Type="http://schemas.openxmlformats.org/officeDocument/2006/relationships/hyperlink" Target="https://articulo.mercadolibre.com.co/MCO-1294185577-poweredge-t150-tower-server-intel-xeon-e-2336g16gb2tb-_JM"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tecnostock.com.co/products/crucial-laptop-ddr4-3200-mhz-sodimm-memory-module?variant=46808587370781&amp;currency=COP&amp;utm_medium=product_sync&amp;utm_source=google&amp;utm_content=sag_organic&amp;utm_campaign=sag_organic&amp;srsltid=AfmBOoqET5a1tgCjO-30b6IPBqHaFs9VneMJjDgoKfxpm8XhSgHhZF9ABDc" TargetMode="External"/><Relationship Id="rId2" Type="http://schemas.openxmlformats.org/officeDocument/2006/relationships/hyperlink" Target="https://listado.mercadolibre.com.co/memoria-ddr4-16gb" TargetMode="External"/><Relationship Id="rId1" Type="http://schemas.openxmlformats.org/officeDocument/2006/relationships/hyperlink" Target="https://www.amazon.com/Kingston-Server-Premier-3200MHz-Memory/dp/B09N9TZZPJ?th=1"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co.tiendasishop.com/products/teclado-retroiluminado-satechi-slim-x1-bluetooth-espanol-gris-espacial?_pos=1&amp;_sid=8527ab71e&amp;_ss=r" TargetMode="External"/><Relationship Id="rId2" Type="http://schemas.openxmlformats.org/officeDocument/2006/relationships/hyperlink" Target="https://www.apcomputadores.com/producto/teclado-trust-keyra-ergonomico/" TargetMode="External"/><Relationship Id="rId1" Type="http://schemas.openxmlformats.org/officeDocument/2006/relationships/hyperlink" Target="https://www.alkosto.com/teclado-trust-inalambrico-lyra-multidispositivo-negro/p/8713439250596" TargetMode="External"/><Relationship Id="rId4"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hyperlink" Target="https://tauretcomputadores.com/product/mouse-ergonomico-trust-bayo-ii-alambrico-usb-a-optico-2-400-dpi-121g-5-botones-silencioso-negro" TargetMode="External"/><Relationship Id="rId2" Type="http://schemas.openxmlformats.org/officeDocument/2006/relationships/hyperlink" Target="https://www.homecenter.com.co/homecenter-co/product/880332/mouse-inalambrico/880332/" TargetMode="External"/><Relationship Id="rId1" Type="http://schemas.openxmlformats.org/officeDocument/2006/relationships/hyperlink" Target="https://www.exito.com/mouse-hp-200-silver-wireless-898940/p" TargetMode="External"/><Relationship Id="rId4"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hyperlink" Target="https://www.hp.com/co-es/shop/portatil-hp-gaming-victus-15-fa2009la-intel-core-i5-8-gb-ram-nvidiar-geforce-rtxtm-3050-512-gb-ssd-15-6-fhd-windows-11-home-ba1u1la.html" TargetMode="External"/><Relationship Id="rId2" Type="http://schemas.openxmlformats.org/officeDocument/2006/relationships/hyperlink" Target="https://www.lenovo.com/co/es/p/portatiles/thinkbook/thinkbook-serie/lenovo-thinkbook-14-gen-9-14-inch-amd/21v00049lm" TargetMode="External"/><Relationship Id="rId1" Type="http://schemas.openxmlformats.org/officeDocument/2006/relationships/hyperlink" Target="https://www.ktronix.com/computador-portatil-hp-15-pulgadas-fd2373la-intel-core/p/199896332552" TargetMode="External"/><Relationship Id="rId4"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alkosto.com/computadores-tablet/c/BI_COMP_ALKOS" TargetMode="External"/><Relationship Id="rId2" Type="http://schemas.openxmlformats.org/officeDocument/2006/relationships/hyperlink" Target="https://www.ktronix.com/computadores-y-tablets/monitores" TargetMode="External"/><Relationship Id="rId1" Type="http://schemas.openxmlformats.org/officeDocument/2006/relationships/hyperlink" Target="https://www.falabella.com.co/falabella-co/category/cat2571041/Monitores-para-pc" TargetMode="External"/><Relationship Id="rId4" Type="http://schemas.openxmlformats.org/officeDocument/2006/relationships/hyperlink" Target="https://www.falabella.com.co/falabella-co/shop/pantalla-de-computadora"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falabella.com.co/falabella-co/shop/disco-duro-hdd" TargetMode="External"/><Relationship Id="rId2" Type="http://schemas.openxmlformats.org/officeDocument/2006/relationships/hyperlink" Target="https://www.ktronix.com/computadores-y-tablets/computador" TargetMode="External"/><Relationship Id="rId1" Type="http://schemas.openxmlformats.org/officeDocument/2006/relationships/hyperlink" Target="https://www.falabella.com.co/falabella-co/shop/disco-duro-mecanico" TargetMode="External"/><Relationship Id="rId4" Type="http://schemas.openxmlformats.org/officeDocument/2006/relationships/hyperlink" Target="https://www.falabella.com.co/falabella-co/category/CATG33192/Discos-Duros-Externos"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lasus.com.co/es/content/servidores-poweredge-dell" TargetMode="External"/><Relationship Id="rId2" Type="http://schemas.openxmlformats.org/officeDocument/2006/relationships/hyperlink" Target="https://www.dell.com/co/empresas/p/servers" TargetMode="External"/><Relationship Id="rId1" Type="http://schemas.openxmlformats.org/officeDocument/2006/relationships/hyperlink" Target="https://listado.mercadolibre.com.co/servidor-dell-poweredge" TargetMode="External"/><Relationship Id="rId4" Type="http://schemas.openxmlformats.org/officeDocument/2006/relationships/hyperlink" Target="https://buy.hpe.com/lamerica/es/compute/tower-servers/c/24143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listado.mercadolibre.com.co/memoria-ram-portatil-ddr4" TargetMode="External"/><Relationship Id="rId2" Type="http://schemas.openxmlformats.org/officeDocument/2006/relationships/hyperlink" Target="https://listado.mercadolibre.com.co/memoria-ram-ddr5" TargetMode="External"/><Relationship Id="rId1" Type="http://schemas.openxmlformats.org/officeDocument/2006/relationships/hyperlink" Target="https://listado.mercadolibre.com.co/memoria-ram-ddr4" TargetMode="External"/><Relationship Id="rId4" Type="http://schemas.openxmlformats.org/officeDocument/2006/relationships/hyperlink" Target="https://www.falabella.com.co/falabella-co/category/cat171006/Computadores"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www.falabella.com.co/falabella-co/product/147847624/Tarjeta-de-video-msi-geforce-rtx-3050-ventus-2x-6gb/147847625" TargetMode="External"/><Relationship Id="rId2" Type="http://schemas.openxmlformats.org/officeDocument/2006/relationships/hyperlink" Target="https://www.mercadolibre.com.co/placa-de-video-gigabyte-gv-n3050wf2ocv2-6gd-6-gb/p/MCO46316717?pdp_filters=item_id%3AMCO2132454783&amp;matt_tool=15401541&amp;ua=imUt6DIUQqAgliVusVd8FW7Og3Bljd8LesCTvs4-AnYswMms" TargetMode="External"/><Relationship Id="rId1" Type="http://schemas.openxmlformats.org/officeDocument/2006/relationships/hyperlink" Target="https://www.mercadolibre.com.co/tarjeta-grafica-radeon-amd-graphics-rx580-gaming-card-par/p/MCO2062665298?pdp_filters=item_id%3AMCO3063466348&amp;matt_tool=15401541&amp;ua=rrEbYa1jFGp7-10BX-HC_mBxlY2jr0gValSkOczj5_RG51sY" TargetMode="External"/><Relationship Id="rId5" Type="http://schemas.openxmlformats.org/officeDocument/2006/relationships/drawing" Target="../drawings/drawing7.xml"/><Relationship Id="rId4" Type="http://schemas.openxmlformats.org/officeDocument/2006/relationships/hyperlink" Target="https://www.mercadolibre.com.co/placa-de-video-nvidia-asus-dual-rtx-5060-8gb-oc-gddr7-90yv0n12-m0aa/p/MCO53403815?pdp_filters=item_id%3AMCO3984437516&amp;matt_tool=15401541&amp;ua=16YoksZ5Lx7RbhPyS822Uk8pTAVXxe_hqC4uXySnKPIZBlcP"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tigercomputadores.com/producto/procesador-amd-ryzen-7-5800x-am4/" TargetMode="External"/><Relationship Id="rId2" Type="http://schemas.openxmlformats.org/officeDocument/2006/relationships/hyperlink" Target="https://www.mercadolibre.com.co/procesador-amd-ryzen-5-5600gt-6-nucleos-am4-grafica-radeon/p/MCO32444906?pdp_filters=item_id%3AMCO1483849099&amp;matt_tool=15401541&amp;ua=tC_HNBcurdgE5WaKW2b6M-_b1J0gqagtQ8cLMPAlhYV0PkjL" TargetMode="External"/><Relationship Id="rId1" Type="http://schemas.openxmlformats.org/officeDocument/2006/relationships/hyperlink" Target="https://www.mercadolibre.com.co/procesador-intel-core-i59400-de-6-nucleos-y--41ghz/up/MCOU2437158538?pdp_filters=item_id%3AMCO894320775&amp;matt_tool=15401541&amp;ua=racimBhlCKh9sSrcn3z4hJUg96VLyvKQGsKqkwi2VevIqnnG" TargetMode="External"/><Relationship Id="rId5" Type="http://schemas.openxmlformats.org/officeDocument/2006/relationships/drawing" Target="../drawings/drawing8.xml"/><Relationship Id="rId4" Type="http://schemas.openxmlformats.org/officeDocument/2006/relationships/hyperlink" Target="https://www.exito.com/procesador-intel-core-i7-10700f-101353141-mp/p?idsku=101353141"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www.mercadolibre.com.co/sistema-operativo-microsoft-windows-server-standar-2022-oem/p/MCO29644154" TargetMode="External"/><Relationship Id="rId2" Type="http://schemas.openxmlformats.org/officeDocument/2006/relationships/hyperlink" Target="https://revolutionsoft.com.co/windows/windows-11-pro-oem.html" TargetMode="External"/><Relationship Id="rId1" Type="http://schemas.openxmlformats.org/officeDocument/2006/relationships/hyperlink" Target="https://revolutionsoft.com.co/windows-server-2022/licencia-windows-server-2022-standard.html"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lasus.com.co/es/visual-studio-professional-2026-is-a-stand-alone-integrated-development-environment-software-with-perpetual-use-rights-included" TargetMode="External"/><Relationship Id="rId2" Type="http://schemas.openxmlformats.org/officeDocument/2006/relationships/hyperlink" Target="https://www.visual-paradigm.com/shop/vp.jsp" TargetMode="External"/><Relationship Id="rId1" Type="http://schemas.openxmlformats.org/officeDocument/2006/relationships/hyperlink" Target="https://latinkeys.com/colombia/producto/visual-studio-professional-2022-1pc/"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TargetMode="External"/><Relationship Id="rId2" Type="http://schemas.openxmlformats.org/officeDocument/2006/relationships/hyperlink" Target="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TargetMode="External"/><Relationship Id="rId1" Type="http://schemas.openxmlformats.org/officeDocument/2006/relationships/hyperlink" Target="https://lasus.com.co/es/licencia-digital-microsoft-windows-11-home-fpp-64-bit-clave-de-producto-unica?srsltid=AfmBOor2US0GWY1mwkKKI4exeqUaDsL78rtj2PC2uC_FUIlQZotz1k0i"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revolutionsoft.com.co/windows-server/sql-server-2025-standard.html" TargetMode="External"/><Relationship Id="rId2" Type="http://schemas.openxmlformats.org/officeDocument/2006/relationships/hyperlink" Target="https://latinkeys.com/colombia/producto/sql-server-2022-standard-1-servidor/" TargetMode="External"/><Relationship Id="rId1" Type="http://schemas.openxmlformats.org/officeDocument/2006/relationships/hyperlink" Target="https://latiendadelaslicencias.com/es/microsoft-sql-server/sql-server-2022-standard.html" TargetMode="Externa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opLeftCell="A8" workbookViewId="0">
      <selection activeCell="P8" sqref="P8"/>
    </sheetView>
  </sheetViews>
  <sheetFormatPr defaultColWidth="12.5703125" defaultRowHeight="15" customHeight="1"/>
  <cols>
    <col min="1" max="3" width="19.140625" customWidth="1"/>
    <col min="4" max="4" width="21.85546875" customWidth="1"/>
    <col min="5" max="5" width="17" customWidth="1"/>
    <col min="6" max="6" width="19.5703125" customWidth="1"/>
    <col min="7" max="7" width="21.28515625" customWidth="1"/>
    <col min="8" max="8" width="17" customWidth="1"/>
    <col min="9" max="9" width="19.140625" customWidth="1"/>
    <col min="10" max="10" width="32.42578125" customWidth="1"/>
    <col min="11" max="26" width="10" customWidth="1"/>
  </cols>
  <sheetData>
    <row r="1" spans="1:26" ht="12.75" customHeight="1">
      <c r="A1" s="3"/>
    </row>
    <row r="2" spans="1:26" s="35" customFormat="1" ht="27.75" customHeight="1">
      <c r="D2" s="320" t="s">
        <v>0</v>
      </c>
      <c r="E2" s="332"/>
      <c r="F2" s="332"/>
      <c r="G2" s="332"/>
      <c r="H2" s="332"/>
    </row>
    <row r="3" spans="1:26" s="35" customFormat="1" ht="12.75" customHeight="1"/>
    <row r="4" spans="1:26" s="35" customFormat="1" ht="12.75" customHeight="1"/>
    <row r="5" spans="1:26" s="35" customFormat="1" ht="43.5" customHeight="1">
      <c r="A5" s="321" t="s">
        <v>1</v>
      </c>
      <c r="B5" s="333"/>
      <c r="C5" s="333"/>
      <c r="D5" s="333"/>
      <c r="E5" s="333"/>
      <c r="F5" s="333"/>
      <c r="G5" s="333"/>
      <c r="H5" s="333"/>
      <c r="I5" s="333"/>
      <c r="J5" s="334"/>
    </row>
    <row r="6" spans="1:26" s="35" customFormat="1" ht="15.75" customHeight="1"/>
    <row r="7" spans="1:26" s="35" customFormat="1" ht="75.75" customHeight="1">
      <c r="A7" s="36" t="s">
        <v>2</v>
      </c>
      <c r="B7" s="51" t="s">
        <v>3</v>
      </c>
      <c r="C7" s="51" t="s">
        <v>4</v>
      </c>
      <c r="D7" s="51" t="s">
        <v>5</v>
      </c>
      <c r="E7" s="51" t="s">
        <v>6</v>
      </c>
      <c r="F7" s="84" t="s">
        <v>7</v>
      </c>
      <c r="G7" s="85" t="s">
        <v>8</v>
      </c>
      <c r="H7" s="51" t="s">
        <v>9</v>
      </c>
      <c r="I7" s="51" t="s">
        <v>10</v>
      </c>
      <c r="J7" s="288" t="s">
        <v>11</v>
      </c>
      <c r="K7" s="322" t="s">
        <v>12</v>
      </c>
      <c r="L7" s="322"/>
      <c r="M7" s="322"/>
      <c r="N7" s="40"/>
      <c r="O7" s="40"/>
      <c r="P7" s="40"/>
      <c r="Q7" s="40"/>
      <c r="R7" s="40"/>
      <c r="S7" s="40"/>
      <c r="T7" s="40"/>
      <c r="U7" s="40"/>
      <c r="V7" s="40"/>
      <c r="W7" s="40"/>
      <c r="X7" s="40"/>
      <c r="Y7" s="40"/>
      <c r="Z7" s="40"/>
    </row>
    <row r="8" spans="1:26" s="35" customFormat="1" ht="202.5" customHeight="1">
      <c r="A8" s="65" t="s">
        <v>13</v>
      </c>
      <c r="B8" s="55" t="s">
        <v>14</v>
      </c>
      <c r="C8" s="53" t="s">
        <v>15</v>
      </c>
      <c r="D8" s="99" t="s">
        <v>16</v>
      </c>
      <c r="E8" s="56">
        <v>499826</v>
      </c>
      <c r="F8" s="56">
        <f>E8*1.19</f>
        <v>594792.93999999994</v>
      </c>
      <c r="G8" s="107">
        <f>F8/H8</f>
        <v>190.11169034567624</v>
      </c>
      <c r="H8" s="108">
        <v>3128.65</v>
      </c>
      <c r="I8" s="52" t="s">
        <v>17</v>
      </c>
      <c r="J8" s="289" t="s">
        <v>18</v>
      </c>
      <c r="K8" s="319"/>
      <c r="L8" s="319"/>
      <c r="M8" s="319"/>
    </row>
    <row r="9" spans="1:26" s="35" customFormat="1" ht="158.25" customHeight="1">
      <c r="A9" s="65" t="s">
        <v>19</v>
      </c>
      <c r="B9" s="110" t="s">
        <v>20</v>
      </c>
      <c r="C9" s="53" t="s">
        <v>21</v>
      </c>
      <c r="D9" s="111" t="s">
        <v>22</v>
      </c>
      <c r="E9" s="56">
        <v>1051512</v>
      </c>
      <c r="F9" s="56">
        <f>E9*1.19</f>
        <v>1251299.28</v>
      </c>
      <c r="G9" s="107">
        <f>F9/H9</f>
        <v>399.94862960062648</v>
      </c>
      <c r="H9" s="108">
        <v>3128.65</v>
      </c>
      <c r="I9" s="52" t="s">
        <v>23</v>
      </c>
      <c r="J9" s="289" t="s">
        <v>24</v>
      </c>
      <c r="K9" s="319"/>
      <c r="L9" s="319"/>
      <c r="M9" s="319"/>
    </row>
    <row r="10" spans="1:26" s="35" customFormat="1" ht="124.5" customHeight="1">
      <c r="A10" s="112" t="s">
        <v>25</v>
      </c>
      <c r="B10" s="94" t="s">
        <v>26</v>
      </c>
      <c r="C10" s="113" t="s">
        <v>27</v>
      </c>
      <c r="D10" s="114" t="s">
        <v>28</v>
      </c>
      <c r="E10" s="115">
        <v>113361</v>
      </c>
      <c r="F10" s="116">
        <f>E10*1.19</f>
        <v>134899.59</v>
      </c>
      <c r="G10" s="117">
        <f>F10/H10</f>
        <v>43.117507551180218</v>
      </c>
      <c r="H10" s="116">
        <v>3128.65</v>
      </c>
      <c r="I10" s="72" t="s">
        <v>17</v>
      </c>
      <c r="J10" s="290" t="s">
        <v>29</v>
      </c>
      <c r="K10" s="319"/>
      <c r="L10" s="319"/>
      <c r="M10" s="319"/>
    </row>
    <row r="11" spans="1:26" s="35" customFormat="1" ht="123.75" customHeight="1">
      <c r="A11" s="122" t="s">
        <v>30</v>
      </c>
      <c r="B11" s="123" t="s">
        <v>31</v>
      </c>
      <c r="C11" s="124" t="s">
        <v>32</v>
      </c>
      <c r="D11" s="125" t="s">
        <v>33</v>
      </c>
      <c r="E11" s="126">
        <v>1602923.53</v>
      </c>
      <c r="F11" s="126">
        <f>E11*1.19</f>
        <v>1907479.0007</v>
      </c>
      <c r="G11" s="127">
        <f>F11/H11</f>
        <v>609.68117261438636</v>
      </c>
      <c r="H11" s="128">
        <v>3128.65</v>
      </c>
      <c r="I11" s="129" t="s">
        <v>34</v>
      </c>
      <c r="J11" s="291" t="s">
        <v>35</v>
      </c>
      <c r="K11" s="319"/>
      <c r="L11" s="319"/>
      <c r="M11" s="319"/>
    </row>
    <row r="12" spans="1:26" ht="12.75" customHeight="1"/>
    <row r="13" spans="1:26" ht="14.25" customHeight="1">
      <c r="A13" s="105"/>
      <c r="B13" s="32"/>
      <c r="C13" s="32"/>
      <c r="D13" s="32"/>
      <c r="E13" s="32"/>
      <c r="F13" s="32"/>
      <c r="G13" s="32"/>
      <c r="H13" s="32"/>
      <c r="I13" s="32"/>
      <c r="J13" s="32"/>
    </row>
    <row r="14" spans="1:26" ht="12.75" customHeight="1"/>
    <row r="15" spans="1:26" ht="18.75" customHeight="1">
      <c r="A15" s="33"/>
      <c r="B15" s="32"/>
      <c r="C15" s="32"/>
      <c r="D15" s="32"/>
      <c r="E15" s="32"/>
      <c r="F15" s="32"/>
      <c r="G15" s="32"/>
      <c r="H15" s="32"/>
      <c r="I15" s="32"/>
      <c r="J15" s="3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K10:M10"/>
    <mergeCell ref="K11:M11"/>
    <mergeCell ref="D2:H2"/>
    <mergeCell ref="A5:J5"/>
    <mergeCell ref="K7:M7"/>
    <mergeCell ref="K9:M9"/>
    <mergeCell ref="K8:M8"/>
  </mergeCells>
  <hyperlinks>
    <hyperlink ref="C8" r:id="rId1" location="origin=share&amp;sid=share&amp;wid=MCO1914728383&amp;action=copy" display="https://www.mercadolibre.com.co/carcasa-de-pc-corsair-3500x-rs-argb-midtower-con-3-ventilad/up/MCOU3997598700?pdp_filters=item_id%3AMCO1914728383&amp;matt_tool=15401541&amp;ua=Hf4ioLVEOXYVk13Rn4O_eyYOlQWm2Ap82LJfZD7fPgJIz_SY#origin=share&amp;sid=share&amp;wid=MCO1914728383&amp;action=copy" xr:uid="{00000000-0004-0000-0000-000000000000}"/>
    <hyperlink ref="C9" r:id="rId2" location="origin=share&amp;sid=share&amp;wid=MCO2029231926&amp;action=copy" xr:uid="{13001EF9-12E4-43ED-BB11-04E02B49AD9D}"/>
    <hyperlink ref="C10" r:id="rId3" location="especificaciones" xr:uid="{9B65C441-C74F-4DC6-B4AC-D55528B62714}"/>
    <hyperlink ref="C11" r:id="rId4" xr:uid="{B43E1107-204C-4707-908C-0FCA9D904A0F}"/>
  </hyperlinks>
  <pageMargins left="0.7" right="0.7" top="0.75" bottom="0.75" header="0" footer="0"/>
  <pageSetup orientation="landscape"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B7" workbookViewId="0">
      <selection activeCell="H9" sqref="H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s="35" customFormat="1" ht="75.75" customHeight="1">
      <c r="A7" s="36" t="s">
        <v>2</v>
      </c>
      <c r="B7" s="51" t="s">
        <v>36</v>
      </c>
      <c r="C7" s="51" t="s">
        <v>37</v>
      </c>
      <c r="D7" s="51" t="s">
        <v>38</v>
      </c>
      <c r="E7" s="51" t="s">
        <v>39</v>
      </c>
      <c r="F7" s="84" t="s">
        <v>40</v>
      </c>
      <c r="G7" s="85" t="s">
        <v>41</v>
      </c>
      <c r="H7" s="51" t="s">
        <v>9</v>
      </c>
      <c r="I7" s="51" t="s">
        <v>42</v>
      </c>
      <c r="J7" s="51" t="s">
        <v>43</v>
      </c>
      <c r="K7" s="40"/>
      <c r="L7" s="40"/>
      <c r="M7" s="40"/>
      <c r="N7" s="40"/>
      <c r="O7" s="40"/>
      <c r="P7" s="40"/>
      <c r="Q7" s="40"/>
      <c r="R7" s="40"/>
      <c r="S7" s="40"/>
      <c r="T7" s="40"/>
      <c r="U7" s="40"/>
      <c r="V7" s="40"/>
      <c r="W7" s="40"/>
      <c r="X7" s="40"/>
      <c r="Y7" s="40"/>
      <c r="Z7" s="40"/>
    </row>
    <row r="8" spans="1:26" s="35" customFormat="1" ht="75" customHeight="1">
      <c r="A8" s="51" t="s">
        <v>13</v>
      </c>
      <c r="B8" s="86" t="s">
        <v>44</v>
      </c>
      <c r="C8" s="87" t="s">
        <v>45</v>
      </c>
      <c r="D8" s="55" t="s">
        <v>46</v>
      </c>
      <c r="E8" s="88">
        <v>1503800</v>
      </c>
      <c r="F8" s="88">
        <f>E8*1.19</f>
        <v>1789522</v>
      </c>
      <c r="G8" s="103">
        <f>(E8+F8)/3900</f>
        <v>844.44153846153847</v>
      </c>
      <c r="H8" s="101">
        <f>G8*3900</f>
        <v>3293322</v>
      </c>
      <c r="I8" s="55" t="s">
        <v>17</v>
      </c>
      <c r="J8" s="89" t="s">
        <v>47</v>
      </c>
    </row>
    <row r="9" spans="1:26" s="35" customFormat="1" ht="50.25" customHeight="1">
      <c r="A9" s="37" t="s">
        <v>48</v>
      </c>
      <c r="B9" s="90" t="s">
        <v>49</v>
      </c>
      <c r="C9" s="91" t="s">
        <v>50</v>
      </c>
      <c r="D9" s="92" t="s">
        <v>51</v>
      </c>
      <c r="E9" s="93">
        <v>353800</v>
      </c>
      <c r="F9" s="93">
        <f>E9*1.19</f>
        <v>421022</v>
      </c>
      <c r="G9" s="104">
        <f>(E9+F9)/3900</f>
        <v>198.6723076923077</v>
      </c>
      <c r="H9" s="102">
        <f t="shared" ref="H9:H10" si="0">G9*3900</f>
        <v>774822</v>
      </c>
      <c r="I9" s="94" t="s">
        <v>17</v>
      </c>
      <c r="J9" s="98" t="s">
        <v>52</v>
      </c>
    </row>
    <row r="10" spans="1:26" s="35" customFormat="1" ht="50.25" customHeight="1">
      <c r="A10" s="51" t="s">
        <v>25</v>
      </c>
      <c r="B10" s="55" t="s">
        <v>53</v>
      </c>
      <c r="C10" s="53" t="s">
        <v>54</v>
      </c>
      <c r="D10" s="95" t="s">
        <v>55</v>
      </c>
      <c r="E10" s="96">
        <v>821672</v>
      </c>
      <c r="F10" s="88">
        <f>E10*1.19</f>
        <v>977789.67999999993</v>
      </c>
      <c r="G10" s="103">
        <f>(E10+F10)/3900</f>
        <v>461.40043076923075</v>
      </c>
      <c r="H10" s="101">
        <f t="shared" si="0"/>
        <v>1799461.68</v>
      </c>
      <c r="I10" s="55" t="s">
        <v>17</v>
      </c>
      <c r="J10" s="100" t="s">
        <v>56</v>
      </c>
    </row>
    <row r="11" spans="1:26" ht="15" customHeight="1">
      <c r="A11" s="3"/>
      <c r="B11" s="80"/>
      <c r="C11" s="80"/>
      <c r="D11" s="80"/>
      <c r="E11" s="80"/>
      <c r="F11" s="80"/>
      <c r="G11" s="80"/>
      <c r="H11" s="80"/>
      <c r="I11" s="80"/>
      <c r="J11" s="80"/>
    </row>
    <row r="12" spans="1:26" ht="12.75" customHeight="1">
      <c r="A12" s="81"/>
    </row>
    <row r="13" spans="1:26" ht="17.25" customHeight="1">
      <c r="A13" s="33"/>
      <c r="B13" s="32"/>
      <c r="C13" s="32"/>
      <c r="D13" s="32"/>
      <c r="E13" s="32"/>
      <c r="F13" s="32"/>
      <c r="G13" s="32"/>
      <c r="H13" s="32"/>
      <c r="I13" s="32"/>
      <c r="J13" s="32"/>
    </row>
    <row r="14" spans="1:26" ht="12.75" customHeight="1"/>
    <row r="15" spans="1:26" ht="17.25" customHeight="1">
      <c r="A15" s="33"/>
      <c r="B15" s="32"/>
      <c r="C15" s="32"/>
      <c r="D15" s="32"/>
      <c r="E15" s="32"/>
      <c r="F15" s="32"/>
      <c r="G15" s="32"/>
      <c r="H15" s="32"/>
      <c r="I15" s="32"/>
      <c r="J15" s="3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hyperlinks>
    <hyperlink ref="C8" r:id="rId1" xr:uid="{00000000-0004-0000-0100-000000000000}"/>
    <hyperlink ref="C9" r:id="rId2" xr:uid="{00000000-0004-0000-0100-000001000000}"/>
    <hyperlink ref="C10" r:id="rId3" display="https://electronicabarata.com/products/monitor-lenovo-thinkvision-t24v-30-24-fhd-ips-panel-75hz?variant=51628414107832&amp;country=AR&amp;currency=EUR&amp;utm_medium=product_sync&amp;utm_source=google&amp;utm_content=sag_organic&amp;utm_campaign=sag_organic&amp;srsltid=AfmBOooneyMBPO4Lhwye5kiEnwDeb8ZEBZJ4jWznhdtOL_7g2breLsLOCH4" xr:uid="{00000000-0004-0000-0100-000002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998"/>
  <sheetViews>
    <sheetView topLeftCell="A5" workbookViewId="0">
      <selection activeCell="Q10" sqref="Q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16" width="10" customWidth="1"/>
  </cols>
  <sheetData>
    <row r="1" spans="1:16" ht="12.75" customHeight="1"/>
    <row r="2" spans="1:16" s="35" customFormat="1" ht="27.75" customHeight="1">
      <c r="D2" s="320" t="s">
        <v>0</v>
      </c>
      <c r="E2" s="332"/>
      <c r="F2" s="332"/>
      <c r="G2" s="332"/>
      <c r="H2" s="332"/>
    </row>
    <row r="3" spans="1:16" s="35" customFormat="1" ht="12.75" customHeight="1"/>
    <row r="4" spans="1:16" s="35" customFormat="1" ht="12.75" customHeight="1"/>
    <row r="5" spans="1:16" s="35" customFormat="1" ht="43.5" customHeight="1">
      <c r="A5" s="321" t="s">
        <v>1</v>
      </c>
      <c r="B5" s="333"/>
      <c r="C5" s="333"/>
      <c r="D5" s="333"/>
      <c r="E5" s="333"/>
      <c r="F5" s="333"/>
      <c r="G5" s="333"/>
      <c r="H5" s="333"/>
      <c r="I5" s="333"/>
      <c r="J5" s="334"/>
    </row>
    <row r="6" spans="1:16" s="35" customFormat="1" ht="15.75" customHeight="1"/>
    <row r="7" spans="1:16" s="35" customFormat="1" ht="75.75" customHeight="1">
      <c r="A7" s="106" t="s">
        <v>2</v>
      </c>
      <c r="B7" s="37" t="s">
        <v>3</v>
      </c>
      <c r="C7" s="37" t="s">
        <v>4</v>
      </c>
      <c r="D7" s="97" t="s">
        <v>57</v>
      </c>
      <c r="E7" s="37" t="s">
        <v>6</v>
      </c>
      <c r="F7" s="38" t="s">
        <v>7</v>
      </c>
      <c r="G7" s="39" t="s">
        <v>8</v>
      </c>
      <c r="H7" s="37" t="s">
        <v>9</v>
      </c>
      <c r="I7" s="97" t="s">
        <v>58</v>
      </c>
      <c r="J7" s="97" t="s">
        <v>59</v>
      </c>
      <c r="K7" s="322" t="s">
        <v>12</v>
      </c>
      <c r="L7" s="322"/>
      <c r="M7" s="322"/>
      <c r="N7" s="40"/>
      <c r="O7" s="40"/>
      <c r="P7" s="40"/>
    </row>
    <row r="8" spans="1:16" s="35" customFormat="1" ht="114.75" customHeight="1">
      <c r="A8" s="65" t="s">
        <v>13</v>
      </c>
      <c r="B8" s="55" t="s">
        <v>14</v>
      </c>
      <c r="C8" s="53" t="s">
        <v>60</v>
      </c>
      <c r="D8" s="99" t="s">
        <v>61</v>
      </c>
      <c r="E8" s="56">
        <v>249420</v>
      </c>
      <c r="F8" s="56">
        <f>E8*1.19</f>
        <v>296809.8</v>
      </c>
      <c r="G8" s="107">
        <f>F8/H8</f>
        <v>94.868329790804339</v>
      </c>
      <c r="H8" s="108">
        <v>3128.65</v>
      </c>
      <c r="I8" s="52" t="s">
        <v>34</v>
      </c>
      <c r="J8" s="109" t="s">
        <v>62</v>
      </c>
      <c r="K8" s="319"/>
      <c r="L8" s="319"/>
      <c r="M8" s="319"/>
    </row>
    <row r="9" spans="1:16" s="35" customFormat="1" ht="162" customHeight="1">
      <c r="A9" s="112" t="s">
        <v>19</v>
      </c>
      <c r="B9" s="120" t="s">
        <v>20</v>
      </c>
      <c r="C9" s="292" t="s">
        <v>63</v>
      </c>
      <c r="D9" s="130" t="s">
        <v>64</v>
      </c>
      <c r="E9" s="115">
        <v>193280</v>
      </c>
      <c r="F9" s="115">
        <f>E9*1.19</f>
        <v>230003.19999999998</v>
      </c>
      <c r="G9" s="117">
        <f>F9/H9</f>
        <v>73.515158295111306</v>
      </c>
      <c r="H9" s="116">
        <v>3128.65</v>
      </c>
      <c r="I9" s="72" t="s">
        <v>65</v>
      </c>
      <c r="J9" s="118" t="s">
        <v>66</v>
      </c>
      <c r="K9" s="319"/>
      <c r="L9" s="319"/>
      <c r="M9" s="319"/>
    </row>
    <row r="10" spans="1:16" s="35" customFormat="1" ht="96.75" customHeight="1">
      <c r="A10" s="65" t="s">
        <v>25</v>
      </c>
      <c r="B10" s="55" t="s">
        <v>67</v>
      </c>
      <c r="C10" s="53" t="s">
        <v>68</v>
      </c>
      <c r="D10" s="99" t="s">
        <v>69</v>
      </c>
      <c r="E10" s="56">
        <v>184870</v>
      </c>
      <c r="F10" s="108">
        <f>E10*1.19</f>
        <v>219995.3</v>
      </c>
      <c r="G10" s="107">
        <f>F10/H10</f>
        <v>70.316366483946751</v>
      </c>
      <c r="H10" s="108">
        <v>3128.65</v>
      </c>
      <c r="I10" s="52" t="s">
        <v>17</v>
      </c>
      <c r="J10" s="121" t="s">
        <v>70</v>
      </c>
      <c r="K10" s="319"/>
      <c r="L10" s="319"/>
      <c r="M10" s="319"/>
    </row>
    <row r="11" spans="1:16" ht="17.25" customHeight="1">
      <c r="A11" s="33"/>
      <c r="B11" s="32"/>
      <c r="C11" s="32"/>
      <c r="D11" s="32"/>
      <c r="E11" s="32"/>
      <c r="F11" s="32"/>
      <c r="G11" s="32"/>
      <c r="H11" s="32"/>
      <c r="I11" s="32"/>
      <c r="J11" s="32"/>
    </row>
    <row r="12" spans="1:16" ht="21" customHeight="1"/>
    <row r="13" spans="1:16" ht="19.5" customHeight="1">
      <c r="A13" s="33"/>
      <c r="B13" s="32"/>
      <c r="C13" s="32"/>
      <c r="D13" s="32"/>
      <c r="E13" s="32"/>
      <c r="F13" s="32"/>
      <c r="G13" s="32"/>
      <c r="H13" s="32"/>
      <c r="I13" s="32"/>
      <c r="J13" s="32"/>
    </row>
    <row r="14" spans="1:16" ht="12.75" customHeight="1"/>
    <row r="15" spans="1:16" ht="12.75" customHeight="1"/>
    <row r="16" spans="1:1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6">
    <mergeCell ref="K10:M10"/>
    <mergeCell ref="D2:H2"/>
    <mergeCell ref="A5:J5"/>
    <mergeCell ref="K7:M7"/>
    <mergeCell ref="K8:M8"/>
    <mergeCell ref="K9:M9"/>
  </mergeCells>
  <hyperlinks>
    <hyperlink ref="C8" r:id="rId1" location="origin=share&amp;sid=share&amp;wid=MCO2599017460&amp;action=copy" display="https://www.mercadolibre.com.co/disco-duro-interno-western-digital-wd-purple-wd10purz-1tb-purpura/p/MCO7942172?pdp_filters=item_id%3AMCO2599017460&amp;matt_tool=15401541&amp;ua=Oh7i3BQHD4Jz5UmTbBaWnMjsbOXcuS-iSwvA1YzOSkVZO9iZ#origin=share&amp;sid=share&amp;wid=MCO2599017460&amp;action=copy" xr:uid="{9A497825-FEE3-4150-8D29-5372ED1223E0}"/>
    <hyperlink ref="C9" r:id="rId2" location="origin=share&amp;sid=share&amp;wid=MCO3209546716&amp;action=copy" xr:uid="{5627B4D5-7F63-4A5B-BBC3-5C11132C2D6E}"/>
    <hyperlink ref="C10" r:id="rId3" xr:uid="{FCD5BAC1-6161-4775-B28B-9FBD7931A7E1}"/>
  </hyperlinks>
  <pageMargins left="0.7" right="0.7" top="0.75" bottom="0.75" header="0" footer="0"/>
  <pageSetup orientation="landscape"/>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99"/>
  <sheetViews>
    <sheetView topLeftCell="C9" workbookViewId="0">
      <selection activeCell="H11" sqref="H11"/>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s="35" customFormat="1" ht="27.75" customHeight="1">
      <c r="D2" s="320" t="s">
        <v>0</v>
      </c>
      <c r="E2" s="332"/>
      <c r="F2" s="332"/>
      <c r="G2" s="332"/>
      <c r="H2" s="332"/>
    </row>
    <row r="3" spans="1:26" s="35" customFormat="1" ht="12.75" customHeight="1"/>
    <row r="4" spans="1:26" s="35" customFormat="1" ht="12.75" customHeight="1"/>
    <row r="5" spans="1:26" s="35" customFormat="1" ht="43.5" customHeight="1">
      <c r="A5" s="321" t="s">
        <v>1</v>
      </c>
      <c r="B5" s="333"/>
      <c r="C5" s="333"/>
      <c r="D5" s="333"/>
      <c r="E5" s="333"/>
      <c r="F5" s="333"/>
      <c r="G5" s="333"/>
      <c r="H5" s="333"/>
      <c r="I5" s="333"/>
      <c r="J5" s="334"/>
    </row>
    <row r="6" spans="1:26" s="35" customFormat="1" ht="15.75" customHeight="1"/>
    <row r="7" spans="1:26" s="35" customFormat="1" ht="75.75" customHeight="1">
      <c r="A7" s="106" t="s">
        <v>2</v>
      </c>
      <c r="B7" s="37" t="s">
        <v>3</v>
      </c>
      <c r="C7" s="37" t="s">
        <v>4</v>
      </c>
      <c r="D7" s="37" t="s">
        <v>5</v>
      </c>
      <c r="E7" s="37" t="s">
        <v>6</v>
      </c>
      <c r="F7" s="38" t="s">
        <v>7</v>
      </c>
      <c r="G7" s="39" t="s">
        <v>8</v>
      </c>
      <c r="H7" s="37" t="s">
        <v>9</v>
      </c>
      <c r="I7" s="37" t="s">
        <v>10</v>
      </c>
      <c r="J7" s="37" t="s">
        <v>11</v>
      </c>
      <c r="K7" s="322" t="s">
        <v>12</v>
      </c>
      <c r="L7" s="322"/>
      <c r="M7" s="322"/>
      <c r="N7" s="40"/>
      <c r="O7" s="40"/>
      <c r="P7" s="40"/>
      <c r="Q7" s="40"/>
      <c r="R7" s="40"/>
      <c r="S7" s="40"/>
      <c r="T7" s="40"/>
      <c r="U7" s="40"/>
      <c r="V7" s="40"/>
      <c r="W7" s="40"/>
      <c r="X7" s="40"/>
      <c r="Y7" s="40"/>
      <c r="Z7" s="40"/>
    </row>
    <row r="8" spans="1:26" s="35" customFormat="1" ht="226.5" customHeight="1">
      <c r="A8" s="65" t="s">
        <v>13</v>
      </c>
      <c r="B8" s="55" t="s">
        <v>14</v>
      </c>
      <c r="C8" s="53" t="s">
        <v>71</v>
      </c>
      <c r="D8" s="99" t="s">
        <v>72</v>
      </c>
      <c r="E8" s="56">
        <v>252010</v>
      </c>
      <c r="F8" s="56">
        <f>E8*1.19</f>
        <v>299891.89999999997</v>
      </c>
      <c r="G8" s="107">
        <f>F8/H8</f>
        <v>95.853451169034557</v>
      </c>
      <c r="H8" s="108">
        <v>3128.65</v>
      </c>
      <c r="I8" s="52" t="s">
        <v>73</v>
      </c>
      <c r="J8" s="109" t="s">
        <v>74</v>
      </c>
      <c r="K8" s="319"/>
      <c r="L8" s="319"/>
      <c r="M8" s="319"/>
    </row>
    <row r="9" spans="1:26" s="35" customFormat="1" ht="173.25" customHeight="1">
      <c r="A9" s="65" t="s">
        <v>19</v>
      </c>
      <c r="B9" s="110" t="s">
        <v>75</v>
      </c>
      <c r="C9" s="77" t="s">
        <v>76</v>
      </c>
      <c r="D9" s="111" t="s">
        <v>77</v>
      </c>
      <c r="E9" s="56">
        <v>193276</v>
      </c>
      <c r="F9" s="56">
        <f>E9*1.19</f>
        <v>229998.44</v>
      </c>
      <c r="G9" s="107">
        <f>F9/H9</f>
        <v>73.513636872133347</v>
      </c>
      <c r="H9" s="108">
        <v>3128.65</v>
      </c>
      <c r="I9" s="52" t="s">
        <v>73</v>
      </c>
      <c r="J9" s="109" t="s">
        <v>78</v>
      </c>
      <c r="K9" s="319"/>
      <c r="L9" s="319"/>
      <c r="M9" s="319"/>
    </row>
    <row r="10" spans="1:26" s="35" customFormat="1" ht="182.25" customHeight="1">
      <c r="A10" s="112" t="s">
        <v>25</v>
      </c>
      <c r="B10" s="94" t="s">
        <v>31</v>
      </c>
      <c r="C10" s="292" t="s">
        <v>79</v>
      </c>
      <c r="D10" s="114" t="s">
        <v>28</v>
      </c>
      <c r="E10" s="115">
        <v>235210.08</v>
      </c>
      <c r="F10" s="116">
        <f>E10*1.19</f>
        <v>279899.99519999995</v>
      </c>
      <c r="G10" s="117">
        <f>F10/H10</f>
        <v>89.463505090054795</v>
      </c>
      <c r="H10" s="116">
        <v>3128.65</v>
      </c>
      <c r="I10" s="72" t="s">
        <v>73</v>
      </c>
      <c r="J10" s="118" t="s">
        <v>80</v>
      </c>
      <c r="K10" s="319"/>
      <c r="L10" s="319"/>
      <c r="M10" s="319"/>
    </row>
    <row r="11" spans="1:26" s="35" customFormat="1" ht="144" customHeight="1">
      <c r="A11" s="65" t="s">
        <v>30</v>
      </c>
      <c r="B11" s="55" t="s">
        <v>14</v>
      </c>
      <c r="C11" s="53" t="s">
        <v>81</v>
      </c>
      <c r="D11" s="119" t="s">
        <v>82</v>
      </c>
      <c r="E11" s="56">
        <v>570510</v>
      </c>
      <c r="F11" s="56">
        <f>E11*1.19</f>
        <v>678906.9</v>
      </c>
      <c r="G11" s="107">
        <f>F11/H11</f>
        <v>216.99675578923816</v>
      </c>
      <c r="H11" s="108">
        <v>3128.65</v>
      </c>
      <c r="I11" s="52" t="s">
        <v>34</v>
      </c>
      <c r="J11" s="66" t="s">
        <v>83</v>
      </c>
      <c r="K11" s="319"/>
      <c r="L11" s="319"/>
      <c r="M11" s="319"/>
    </row>
    <row r="12" spans="1:26" ht="17.25" customHeight="1">
      <c r="A12" s="33"/>
      <c r="B12" s="32"/>
      <c r="C12" s="32"/>
      <c r="D12" s="32"/>
      <c r="E12" s="32"/>
      <c r="F12" s="32"/>
      <c r="G12" s="32"/>
      <c r="H12" s="32"/>
      <c r="I12" s="32"/>
      <c r="J12" s="32"/>
    </row>
    <row r="13" spans="1:26" ht="12.75" customHeight="1"/>
    <row r="14" spans="1:26" ht="12" customHeight="1">
      <c r="A14" s="33"/>
      <c r="B14" s="32"/>
      <c r="C14" s="32"/>
      <c r="D14" s="32"/>
      <c r="E14" s="32"/>
      <c r="F14" s="32"/>
      <c r="G14" s="32"/>
      <c r="H14" s="32"/>
      <c r="I14" s="32"/>
      <c r="J14" s="32"/>
    </row>
    <row r="15" spans="1:26" ht="12.75" customHeight="1"/>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c r="D25" s="13"/>
      <c r="E25" s="13"/>
      <c r="F25" s="3"/>
      <c r="G25" s="3"/>
    </row>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7">
    <mergeCell ref="K10:M10"/>
    <mergeCell ref="K11:M11"/>
    <mergeCell ref="D2:H2"/>
    <mergeCell ref="A5:J5"/>
    <mergeCell ref="K7:M7"/>
    <mergeCell ref="K8:M8"/>
    <mergeCell ref="K9:M9"/>
  </mergeCells>
  <hyperlinks>
    <hyperlink ref="C8" r:id="rId1" location="origin=share&amp;sid=share&amp;wid=MCO4153906250&amp;action=copy" display="https://www.mercadolibre.com.co/disco-solido-ssd-512gb-nvme-m2-gen4-x4-samsung-pciex-2280-negro/p/MCO75243475?pdp_filters=item_id%3AMCO4153906250&amp;matt_tool=15401541&amp;ua=KVL7uncKQtojIITc807K8AH0Kn8-TOSKEYeGY3epzRQOq_Cm#origin=share&amp;sid=share&amp;wid=MCO4153906250&amp;action=copy" xr:uid="{4A3BB651-2B11-4461-B617-97F75F090D18}"/>
    <hyperlink ref="C9" r:id="rId2" xr:uid="{65EED1B1-54DA-4743-B73E-BE9301DCBD36}"/>
    <hyperlink ref="C10" r:id="rId3" xr:uid="{E097BD9F-D78C-4109-AFB6-D7DEE3BADD03}"/>
    <hyperlink ref="C11" r:id="rId4" location="origin=share&amp;sid=share&amp;wid=MCO1555268603&amp;action=copy" display="https://www.mercadolibre.com.co/unidad-solida-m2-adata-legend-860-1tb-60005000mbs-color-negro/p/MCO45759318?pdp_filters=item_id%3AMCO1555268603&amp;matt_tool=15401541&amp;ua=y5lZaw7qxafHa_SCNmgknpbBxD1D9ItW4GaG-Mr_aJwQDZKo#origin=share&amp;sid=share&amp;wid=MCO1555268603&amp;action=copy" xr:uid="{ACF41C9B-70D6-40C7-90B8-CD7BC2DCF436}"/>
  </hyperlinks>
  <pageMargins left="0.7" right="0.7" top="0.75" bottom="0.75" header="0" footer="0"/>
  <pageSetup orientation="landscape"/>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7" workbookViewId="0">
      <selection activeCell="G8" sqref="G8:G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ht="75.75" customHeight="1">
      <c r="A7" s="4" t="s">
        <v>2</v>
      </c>
      <c r="B7" s="5" t="s">
        <v>84</v>
      </c>
      <c r="C7" s="5" t="s">
        <v>85</v>
      </c>
      <c r="D7" s="5" t="s">
        <v>86</v>
      </c>
      <c r="E7" s="5" t="s">
        <v>87</v>
      </c>
      <c r="F7" s="6" t="s">
        <v>88</v>
      </c>
      <c r="G7" s="24" t="s">
        <v>89</v>
      </c>
      <c r="H7" s="5" t="s">
        <v>9</v>
      </c>
      <c r="I7" s="5" t="s">
        <v>90</v>
      </c>
      <c r="J7" s="5" t="s">
        <v>91</v>
      </c>
      <c r="K7" s="8"/>
      <c r="L7" s="8"/>
      <c r="M7" s="8"/>
      <c r="N7" s="8"/>
      <c r="O7" s="8"/>
      <c r="P7" s="8"/>
      <c r="Q7" s="8"/>
      <c r="R7" s="8"/>
      <c r="S7" s="8"/>
      <c r="T7" s="8"/>
      <c r="U7" s="8"/>
      <c r="V7" s="8"/>
      <c r="W7" s="8"/>
      <c r="X7" s="8"/>
      <c r="Y7" s="8"/>
      <c r="Z7" s="8"/>
    </row>
    <row r="8" spans="1:26" ht="50.25" customHeight="1">
      <c r="A8" s="9" t="s">
        <v>13</v>
      </c>
      <c r="B8" s="21" t="s">
        <v>92</v>
      </c>
      <c r="C8" s="22" t="s">
        <v>93</v>
      </c>
      <c r="D8" s="21" t="s">
        <v>94</v>
      </c>
      <c r="E8" s="25">
        <v>8400000</v>
      </c>
      <c r="F8" s="25">
        <f>E8*1.19</f>
        <v>9996000</v>
      </c>
      <c r="G8" s="145">
        <f>(F8+E8)/3900</f>
        <v>4716.9230769230799</v>
      </c>
      <c r="H8" s="142">
        <f>G8*3900</f>
        <v>18396000</v>
      </c>
      <c r="I8" s="21" t="s">
        <v>95</v>
      </c>
      <c r="J8" s="23" t="s">
        <v>96</v>
      </c>
    </row>
    <row r="9" spans="1:26" ht="50.25" customHeight="1">
      <c r="A9" s="131" t="s">
        <v>48</v>
      </c>
      <c r="B9" s="141" t="s">
        <v>14</v>
      </c>
      <c r="C9" s="133" t="s">
        <v>97</v>
      </c>
      <c r="D9" s="134" t="s">
        <v>98</v>
      </c>
      <c r="E9" s="135">
        <v>1199999</v>
      </c>
      <c r="F9" s="136">
        <f>E9*1.19</f>
        <v>1427998.81</v>
      </c>
      <c r="G9" s="146">
        <f>(F9+E9)/3900</f>
        <v>673.84559230769196</v>
      </c>
      <c r="H9" s="143">
        <f t="shared" ref="H9:H10" si="0">G9*3900</f>
        <v>2627997.81</v>
      </c>
      <c r="I9" s="132" t="s">
        <v>95</v>
      </c>
      <c r="J9" s="134" t="s">
        <v>99</v>
      </c>
    </row>
    <row r="10" spans="1:26" ht="50.25" customHeight="1">
      <c r="A10" s="29" t="s">
        <v>25</v>
      </c>
      <c r="B10" s="26" t="s">
        <v>14</v>
      </c>
      <c r="C10" s="137" t="s">
        <v>97</v>
      </c>
      <c r="D10" s="138" t="s">
        <v>100</v>
      </c>
      <c r="E10" s="139">
        <v>1199999</v>
      </c>
      <c r="F10" s="140">
        <f t="shared" ref="F10" si="1">E10*1.19</f>
        <v>1427998.81</v>
      </c>
      <c r="G10" s="147">
        <f t="shared" ref="G10" si="2">(F10+E10)/3900</f>
        <v>673.84559230769196</v>
      </c>
      <c r="H10" s="144">
        <f t="shared" si="0"/>
        <v>2627997.81</v>
      </c>
      <c r="I10" s="26" t="s">
        <v>95</v>
      </c>
      <c r="J10" s="26"/>
    </row>
    <row r="11" spans="1:26" ht="15" customHeight="1">
      <c r="A11" s="3"/>
      <c r="B11" s="80"/>
      <c r="C11" s="80"/>
      <c r="D11" s="80"/>
      <c r="E11" s="80"/>
      <c r="F11" s="80"/>
      <c r="G11" s="80"/>
      <c r="H11" s="80"/>
      <c r="I11" s="80"/>
      <c r="J11" s="80"/>
    </row>
    <row r="12" spans="1:26" ht="12.75" customHeight="1"/>
    <row r="13" spans="1:26" ht="16.5" customHeight="1">
      <c r="A13" s="323"/>
      <c r="B13" s="338"/>
      <c r="C13" s="338"/>
      <c r="D13" s="338"/>
      <c r="E13" s="338"/>
      <c r="F13" s="338"/>
      <c r="G13" s="338"/>
      <c r="H13" s="338"/>
      <c r="I13" s="338"/>
      <c r="J13" s="338"/>
    </row>
    <row r="14" spans="1:26" ht="12.75" customHeight="1"/>
    <row r="15" spans="1:26" ht="15.7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location="position=8&amp;search_layout=stack&amp;type=item&amp;tracking_id=6ce23d24-4588-4653-bb99-db7e1509e5aa" xr:uid="{00000000-0004-0000-0400-000000000000}"/>
    <hyperlink ref="C9" r:id="rId2" location="position=4&amp;search_layout=stack&amp;type=item&amp;tracking_id=aa17d476-2270-48e4-afc3-371dfada513d" xr:uid="{00000000-0004-0000-0400-000001000000}"/>
    <hyperlink ref="C10" r:id="rId3" location="position=4&amp;search_layout=stack&amp;type=item&amp;tracking_id=aa17d476-2270-48e4-afc3-371dfada513d" xr:uid="{00000000-0004-0000-0400-000002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D6" workbookViewId="0">
      <selection activeCell="G7" sqref="G7"/>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s="35" customFormat="1" ht="27.75" customHeight="1">
      <c r="D2" s="320" t="s">
        <v>0</v>
      </c>
      <c r="E2" s="332"/>
      <c r="F2" s="332"/>
      <c r="G2" s="332"/>
      <c r="H2" s="332"/>
    </row>
    <row r="3" spans="1:26" s="35" customFormat="1" ht="12.75" customHeight="1"/>
    <row r="4" spans="1:26" s="35" customFormat="1" ht="12.75" customHeight="1"/>
    <row r="5" spans="1:26" s="35" customFormat="1" ht="43.5" customHeight="1">
      <c r="A5" s="321" t="s">
        <v>1</v>
      </c>
      <c r="B5" s="333"/>
      <c r="C5" s="333"/>
      <c r="D5" s="333"/>
      <c r="E5" s="333"/>
      <c r="F5" s="333"/>
      <c r="G5" s="333"/>
      <c r="H5" s="333"/>
      <c r="I5" s="333"/>
      <c r="J5" s="334"/>
    </row>
    <row r="6" spans="1:26" s="35" customFormat="1" ht="15.75" customHeight="1"/>
    <row r="7" spans="1:26" s="35" customFormat="1" ht="75.75" customHeight="1">
      <c r="A7" s="36" t="s">
        <v>2</v>
      </c>
      <c r="B7" s="37" t="s">
        <v>3</v>
      </c>
      <c r="C7" s="37" t="s">
        <v>4</v>
      </c>
      <c r="D7" s="37" t="s">
        <v>5</v>
      </c>
      <c r="E7" s="37" t="s">
        <v>6</v>
      </c>
      <c r="F7" s="38" t="s">
        <v>7</v>
      </c>
      <c r="G7" s="39" t="s">
        <v>8</v>
      </c>
      <c r="H7" s="37" t="s">
        <v>9</v>
      </c>
      <c r="I7" s="37" t="s">
        <v>10</v>
      </c>
      <c r="J7" s="37" t="s">
        <v>11</v>
      </c>
      <c r="K7" s="40"/>
      <c r="L7" s="40"/>
      <c r="M7" s="40"/>
      <c r="N7" s="40"/>
      <c r="O7" s="40"/>
      <c r="P7" s="40"/>
      <c r="Q7" s="40"/>
      <c r="R7" s="40"/>
      <c r="S7" s="40"/>
      <c r="T7" s="40"/>
      <c r="U7" s="40"/>
      <c r="V7" s="40"/>
      <c r="W7" s="40"/>
      <c r="X7" s="40"/>
      <c r="Y7" s="40"/>
      <c r="Z7" s="40"/>
    </row>
    <row r="8" spans="1:26" s="35" customFormat="1" ht="50.25" customHeight="1">
      <c r="A8" s="41" t="s">
        <v>13</v>
      </c>
      <c r="B8" s="67" t="s">
        <v>101</v>
      </c>
      <c r="C8" s="43" t="s">
        <v>102</v>
      </c>
      <c r="D8" s="67" t="s">
        <v>103</v>
      </c>
      <c r="E8" s="68">
        <v>399000</v>
      </c>
      <c r="F8" s="68">
        <f>E8*1.19</f>
        <v>474810</v>
      </c>
      <c r="G8" s="157">
        <f>(F8+E8)/3900</f>
        <v>224.053846153846</v>
      </c>
      <c r="H8" s="155">
        <f>G8*3900</f>
        <v>873810</v>
      </c>
      <c r="I8" s="67" t="s">
        <v>17</v>
      </c>
      <c r="J8" s="148" t="s">
        <v>104</v>
      </c>
    </row>
    <row r="9" spans="1:26" s="35" customFormat="1" ht="50.25" customHeight="1">
      <c r="A9" s="45" t="s">
        <v>48</v>
      </c>
      <c r="B9" s="149" t="s">
        <v>105</v>
      </c>
      <c r="C9" s="150" t="s">
        <v>106</v>
      </c>
      <c r="D9" s="151" t="s">
        <v>107</v>
      </c>
      <c r="E9" s="70">
        <v>180039</v>
      </c>
      <c r="F9" s="71">
        <f t="shared" ref="F9:F10" si="0">E9*1.19</f>
        <v>214246.41</v>
      </c>
      <c r="G9" s="158">
        <f t="shared" ref="G9:G10" si="1">(F9+E9)/3900</f>
        <v>101.098823076923</v>
      </c>
      <c r="H9" s="156">
        <f t="shared" ref="H9:H10" si="2">G9*3900</f>
        <v>394285.41</v>
      </c>
      <c r="I9" s="69" t="s">
        <v>17</v>
      </c>
      <c r="J9" s="151" t="s">
        <v>108</v>
      </c>
    </row>
    <row r="10" spans="1:26" s="35" customFormat="1" ht="71.25" customHeight="1">
      <c r="A10" s="65" t="s">
        <v>25</v>
      </c>
      <c r="B10" s="55" t="s">
        <v>109</v>
      </c>
      <c r="C10" s="152" t="s">
        <v>110</v>
      </c>
      <c r="D10" s="154" t="s">
        <v>111</v>
      </c>
      <c r="E10" s="153">
        <v>99000</v>
      </c>
      <c r="F10" s="56">
        <f t="shared" si="0"/>
        <v>117810</v>
      </c>
      <c r="G10" s="159">
        <f t="shared" si="1"/>
        <v>55.592307692307699</v>
      </c>
      <c r="H10" s="101">
        <f t="shared" si="2"/>
        <v>216810</v>
      </c>
      <c r="I10" s="55" t="s">
        <v>17</v>
      </c>
      <c r="J10" s="99" t="s">
        <v>112</v>
      </c>
    </row>
    <row r="11" spans="1:26" ht="21" customHeight="1">
      <c r="A11" s="3"/>
      <c r="B11" s="80"/>
      <c r="C11" s="80"/>
      <c r="D11" s="80"/>
      <c r="E11" s="80"/>
      <c r="F11" s="80"/>
      <c r="G11" s="80"/>
      <c r="H11" s="80"/>
      <c r="I11" s="80"/>
      <c r="J11" s="80"/>
    </row>
    <row r="12" spans="1:26" ht="12.75" customHeight="1"/>
    <row r="13" spans="1:26" ht="14.25" customHeight="1">
      <c r="A13" s="323"/>
      <c r="B13" s="338"/>
      <c r="C13" s="338"/>
      <c r="D13" s="338"/>
      <c r="E13" s="338"/>
      <c r="F13" s="338"/>
      <c r="G13" s="338"/>
      <c r="H13" s="338"/>
      <c r="I13" s="338"/>
      <c r="J13" s="338"/>
    </row>
    <row r="14" spans="1:26" ht="12.75" customHeight="1"/>
    <row r="15" spans="1:26" ht="1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00000000-0004-0000-0500-000000000000}"/>
    <hyperlink ref="C9" r:id="rId2" xr:uid="{00000000-0004-0000-0500-000001000000}"/>
    <hyperlink ref="C10" r:id="rId3" display="https://tecnostock.com.co/products/crucial-laptop-ddr4-3200-mhz-sodimm-memory-module?variant=46808587370781&amp;currency=COP&amp;utm_medium=product_sync&amp;utm_source=google&amp;utm_content=sag_organic&amp;utm_campaign=sag_organic&amp;srsltid=AfmBOoqET5a1tgCjO-30b6IPBqHaFs9VneMJjDgoKfxpm8XhSgHhZF9ABDc" xr:uid="{00000000-0004-0000-0500-000002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998"/>
  <sheetViews>
    <sheetView topLeftCell="A10" workbookViewId="0">
      <selection activeCell="H8" sqref="H8"/>
    </sheetView>
  </sheetViews>
  <sheetFormatPr defaultColWidth="12.5703125" defaultRowHeight="15" customHeight="1"/>
  <cols>
    <col min="1" max="1" width="19.140625" customWidth="1"/>
    <col min="2" max="2" width="22.85546875" customWidth="1"/>
    <col min="3" max="3" width="19.140625" customWidth="1"/>
    <col min="4" max="4" width="21.85546875" customWidth="1"/>
    <col min="5" max="6" width="17" customWidth="1"/>
    <col min="7" max="7" width="18" customWidth="1"/>
    <col min="8" max="8" width="17" customWidth="1"/>
    <col min="9" max="9" width="33" customWidth="1"/>
    <col min="10" max="10" width="28.140625" customWidth="1"/>
    <col min="11" max="11" width="19.140625" customWidth="1"/>
    <col min="12" max="12" width="26.5703125" customWidth="1"/>
    <col min="13" max="13" width="22.5703125" customWidth="1"/>
    <col min="14" max="14" width="36.28515625" customWidth="1"/>
    <col min="15" max="28" width="10" customWidth="1"/>
  </cols>
  <sheetData>
    <row r="1" spans="1:28" ht="12.75" customHeight="1"/>
    <row r="2" spans="1:28" s="35" customFormat="1" ht="27.75" customHeight="1">
      <c r="D2" s="320" t="s">
        <v>0</v>
      </c>
      <c r="E2" s="332"/>
      <c r="F2" s="332"/>
      <c r="G2" s="332"/>
      <c r="H2" s="332"/>
    </row>
    <row r="3" spans="1:28" s="35" customFormat="1" ht="12.75" customHeight="1"/>
    <row r="4" spans="1:28" s="35" customFormat="1" ht="12.75" customHeight="1"/>
    <row r="5" spans="1:28" s="35" customFormat="1" ht="43.5" customHeight="1">
      <c r="A5" s="324">
        <v>0</v>
      </c>
      <c r="B5" s="333"/>
      <c r="C5" s="333"/>
      <c r="D5" s="333"/>
      <c r="E5" s="333"/>
      <c r="F5" s="333"/>
      <c r="G5" s="333"/>
      <c r="H5" s="333"/>
      <c r="I5" s="333"/>
      <c r="J5" s="333"/>
      <c r="K5" s="333"/>
      <c r="L5" s="334"/>
    </row>
    <row r="6" spans="1:28" s="35" customFormat="1" ht="15.75" customHeight="1"/>
    <row r="7" spans="1:28" s="35" customFormat="1" ht="75.75" customHeight="1">
      <c r="A7" s="36" t="s">
        <v>2</v>
      </c>
      <c r="B7" s="37" t="s">
        <v>3</v>
      </c>
      <c r="C7" s="37" t="s">
        <v>4</v>
      </c>
      <c r="D7" s="37" t="s">
        <v>5</v>
      </c>
      <c r="E7" s="97" t="s">
        <v>113</v>
      </c>
      <c r="F7" s="38" t="s">
        <v>7</v>
      </c>
      <c r="G7" s="255" t="s">
        <v>114</v>
      </c>
      <c r="H7" s="288" t="s">
        <v>9</v>
      </c>
      <c r="I7" s="51" t="s">
        <v>115</v>
      </c>
      <c r="J7" s="51" t="s">
        <v>116</v>
      </c>
      <c r="K7" s="58" t="s">
        <v>10</v>
      </c>
      <c r="L7" s="307" t="s">
        <v>117</v>
      </c>
      <c r="M7" s="64" t="s">
        <v>118</v>
      </c>
      <c r="N7" s="41" t="s">
        <v>119</v>
      </c>
      <c r="O7" s="40"/>
      <c r="P7" s="40"/>
      <c r="Q7" s="40"/>
      <c r="R7" s="40"/>
      <c r="S7" s="40"/>
      <c r="T7" s="40"/>
      <c r="U7" s="40"/>
      <c r="V7" s="40"/>
      <c r="W7" s="40"/>
      <c r="X7" s="40"/>
      <c r="Y7" s="40"/>
      <c r="Z7" s="40"/>
      <c r="AA7" s="40"/>
      <c r="AB7" s="40"/>
    </row>
    <row r="8" spans="1:28" s="35" customFormat="1" ht="152.25" customHeight="1">
      <c r="A8" s="41" t="s">
        <v>13</v>
      </c>
      <c r="B8" s="67" t="s">
        <v>120</v>
      </c>
      <c r="C8" s="30" t="s">
        <v>121</v>
      </c>
      <c r="D8" s="73" t="s">
        <v>122</v>
      </c>
      <c r="E8" s="74">
        <v>152900</v>
      </c>
      <c r="F8" s="75">
        <v>152900</v>
      </c>
      <c r="G8" s="280">
        <f>F8/H8</f>
        <v>49.341839879436812</v>
      </c>
      <c r="H8" s="299">
        <v>3098.79</v>
      </c>
      <c r="I8" s="272" t="s">
        <v>123</v>
      </c>
      <c r="J8" s="272" t="s">
        <v>124</v>
      </c>
      <c r="K8" s="282" t="s">
        <v>17</v>
      </c>
      <c r="L8" s="256" t="s">
        <v>125</v>
      </c>
      <c r="M8" s="55" t="s">
        <v>126</v>
      </c>
      <c r="N8" s="261"/>
    </row>
    <row r="9" spans="1:28" s="35" customFormat="1" ht="141.75" customHeight="1">
      <c r="A9" s="45" t="s">
        <v>48</v>
      </c>
      <c r="B9" s="304" t="s">
        <v>127</v>
      </c>
      <c r="C9" s="47" t="s">
        <v>128</v>
      </c>
      <c r="D9" s="305" t="s">
        <v>129</v>
      </c>
      <c r="E9" s="306">
        <v>175900</v>
      </c>
      <c r="F9" s="76">
        <v>175900</v>
      </c>
      <c r="G9" s="281">
        <f>F9/H9</f>
        <v>56.764091790666683</v>
      </c>
      <c r="H9" s="299">
        <v>3098.79</v>
      </c>
      <c r="I9" s="272" t="s">
        <v>130</v>
      </c>
      <c r="J9" s="272" t="s">
        <v>131</v>
      </c>
      <c r="K9" s="283" t="s">
        <v>17</v>
      </c>
      <c r="L9" s="300" t="s">
        <v>132</v>
      </c>
      <c r="M9" s="55" t="s">
        <v>133</v>
      </c>
      <c r="N9" s="261"/>
    </row>
    <row r="10" spans="1:28" s="35" customFormat="1" ht="152.25" customHeight="1">
      <c r="A10" s="65" t="s">
        <v>25</v>
      </c>
      <c r="B10" s="55" t="s">
        <v>134</v>
      </c>
      <c r="C10" s="53" t="s">
        <v>135</v>
      </c>
      <c r="D10" s="55" t="s">
        <v>136</v>
      </c>
      <c r="E10" s="301">
        <v>299000</v>
      </c>
      <c r="F10" s="301">
        <v>299000</v>
      </c>
      <c r="G10" s="302">
        <f>F10/H10</f>
        <v>96.489274845988277</v>
      </c>
      <c r="H10" s="303">
        <v>3098.79</v>
      </c>
      <c r="I10" s="272" t="s">
        <v>137</v>
      </c>
      <c r="J10" s="272" t="s">
        <v>138</v>
      </c>
      <c r="K10" s="275" t="s">
        <v>17</v>
      </c>
      <c r="L10" s="298" t="s">
        <v>139</v>
      </c>
      <c r="M10" s="275" t="s">
        <v>140</v>
      </c>
      <c r="N10" s="261"/>
    </row>
    <row r="11" spans="1:28" ht="15.75" customHeight="1">
      <c r="A11" s="33"/>
      <c r="B11" s="32"/>
      <c r="C11" s="32"/>
      <c r="D11" s="32"/>
      <c r="E11" s="32"/>
      <c r="F11" s="32"/>
      <c r="G11" s="32"/>
      <c r="H11" s="32"/>
      <c r="I11" s="32"/>
      <c r="J11" s="32"/>
      <c r="K11" s="32"/>
      <c r="L11" s="32"/>
    </row>
    <row r="12" spans="1:28" ht="23.25" customHeight="1">
      <c r="A12" s="326" t="s">
        <v>141</v>
      </c>
      <c r="B12" s="326"/>
      <c r="C12" s="326"/>
      <c r="D12" s="326"/>
      <c r="E12" s="326"/>
      <c r="F12" s="326"/>
      <c r="G12" s="326"/>
    </row>
    <row r="13" spans="1:28" ht="178.5" customHeight="1">
      <c r="A13" s="265" t="s">
        <v>2</v>
      </c>
      <c r="B13" s="269" t="s">
        <v>13</v>
      </c>
      <c r="C13" s="263" t="s">
        <v>120</v>
      </c>
      <c r="D13" s="263" t="s">
        <v>122</v>
      </c>
      <c r="E13" s="325" t="s">
        <v>142</v>
      </c>
      <c r="F13" s="325"/>
      <c r="G13" s="325"/>
      <c r="H13" s="78"/>
      <c r="I13" s="78"/>
      <c r="J13" s="78"/>
      <c r="K13" s="78"/>
      <c r="L13" s="78"/>
    </row>
    <row r="14" spans="1:28" ht="12.75" customHeight="1"/>
    <row r="15" spans="1:28" ht="12.75" customHeight="1"/>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L5"/>
    <mergeCell ref="E13:G13"/>
    <mergeCell ref="A12:G12"/>
  </mergeCells>
  <hyperlinks>
    <hyperlink ref="C8" r:id="rId1" xr:uid="{26B5FDA7-118A-4A1B-84F9-FD79CF1CE0AB}"/>
    <hyperlink ref="C9" r:id="rId2" xr:uid="{591E3B7A-207D-4363-B406-FA6A5366B39B}"/>
    <hyperlink ref="C10" r:id="rId3" xr:uid="{4ECA80D5-CC0F-48E0-97CC-E5C841F0A71C}"/>
  </hyperlinks>
  <pageMargins left="0.7" right="0.7" top="0.75" bottom="0.75" header="0" footer="0"/>
  <pageSetup orientation="landscape"/>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998"/>
  <sheetViews>
    <sheetView topLeftCell="A10" workbookViewId="0">
      <selection activeCell="A13" sqref="A13"/>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35.5703125" customWidth="1"/>
    <col min="10" max="10" width="34.85546875" customWidth="1"/>
    <col min="11" max="11" width="19.140625" customWidth="1"/>
    <col min="12" max="12" width="24.42578125" customWidth="1"/>
    <col min="13" max="13" width="19.140625" customWidth="1"/>
    <col min="14" max="14" width="36.28515625" customWidth="1"/>
    <col min="15" max="28" width="10" customWidth="1"/>
  </cols>
  <sheetData>
    <row r="1" spans="1:28" ht="12.75" customHeight="1">
      <c r="A1" s="20" t="s">
        <v>143</v>
      </c>
    </row>
    <row r="2" spans="1:28" s="35" customFormat="1" ht="27.75" customHeight="1">
      <c r="D2" s="320" t="s">
        <v>0</v>
      </c>
      <c r="E2" s="332"/>
      <c r="F2" s="332"/>
      <c r="G2" s="332"/>
      <c r="H2" s="332"/>
    </row>
    <row r="3" spans="1:28" s="35" customFormat="1" ht="12.75" customHeight="1"/>
    <row r="4" spans="1:28" s="35" customFormat="1" ht="12.75" customHeight="1"/>
    <row r="5" spans="1:28" s="35" customFormat="1" ht="43.5" customHeight="1">
      <c r="A5" s="321" t="s">
        <v>1</v>
      </c>
      <c r="B5" s="333"/>
      <c r="C5" s="333"/>
      <c r="D5" s="333"/>
      <c r="E5" s="333"/>
      <c r="F5" s="333"/>
      <c r="G5" s="333"/>
      <c r="H5" s="333"/>
      <c r="I5" s="333"/>
      <c r="J5" s="333"/>
      <c r="K5" s="333"/>
      <c r="L5" s="334"/>
      <c r="M5" s="270"/>
    </row>
    <row r="6" spans="1:28" s="35" customFormat="1" ht="15.75" customHeight="1"/>
    <row r="7" spans="1:28" s="35" customFormat="1" ht="75.75" customHeight="1">
      <c r="A7" s="36" t="s">
        <v>2</v>
      </c>
      <c r="B7" s="57" t="s">
        <v>3</v>
      </c>
      <c r="C7" s="51" t="s">
        <v>4</v>
      </c>
      <c r="D7" s="58" t="s">
        <v>5</v>
      </c>
      <c r="E7" s="37" t="s">
        <v>6</v>
      </c>
      <c r="F7" s="38" t="s">
        <v>7</v>
      </c>
      <c r="G7" s="39" t="s">
        <v>144</v>
      </c>
      <c r="H7" s="37" t="s">
        <v>9</v>
      </c>
      <c r="I7" s="37" t="s">
        <v>115</v>
      </c>
      <c r="J7" s="37" t="s">
        <v>116</v>
      </c>
      <c r="K7" s="37" t="s">
        <v>10</v>
      </c>
      <c r="L7" s="57" t="s">
        <v>11</v>
      </c>
      <c r="M7" s="294" t="s">
        <v>118</v>
      </c>
      <c r="N7" s="64" t="s">
        <v>119</v>
      </c>
      <c r="O7" s="40"/>
      <c r="P7" s="40"/>
      <c r="Q7" s="40"/>
      <c r="R7" s="40"/>
      <c r="S7" s="40"/>
      <c r="T7" s="40"/>
      <c r="U7" s="40"/>
      <c r="V7" s="40"/>
      <c r="W7" s="40"/>
      <c r="X7" s="40"/>
      <c r="Y7" s="40"/>
      <c r="Z7" s="40"/>
      <c r="AA7" s="40"/>
      <c r="AB7" s="40"/>
    </row>
    <row r="8" spans="1:28" s="35" customFormat="1" ht="97.5" customHeight="1">
      <c r="A8" s="41" t="s">
        <v>13</v>
      </c>
      <c r="B8" s="42" t="s">
        <v>145</v>
      </c>
      <c r="C8" s="59" t="s">
        <v>146</v>
      </c>
      <c r="D8" s="60" t="s">
        <v>147</v>
      </c>
      <c r="E8" s="61">
        <v>59900</v>
      </c>
      <c r="F8" s="44">
        <v>59900</v>
      </c>
      <c r="G8" s="271">
        <f>F8/H8</f>
        <v>19.330125629681262</v>
      </c>
      <c r="H8" s="276">
        <v>3098.79</v>
      </c>
      <c r="I8" s="276" t="s">
        <v>148</v>
      </c>
      <c r="J8" s="276" t="s">
        <v>149</v>
      </c>
      <c r="K8" s="42" t="s">
        <v>17</v>
      </c>
      <c r="L8" s="257" t="s">
        <v>150</v>
      </c>
      <c r="M8" s="295" t="s">
        <v>151</v>
      </c>
      <c r="N8" s="286"/>
    </row>
    <row r="9" spans="1:28" s="35" customFormat="1" ht="111.75" customHeight="1">
      <c r="A9" s="41" t="s">
        <v>48</v>
      </c>
      <c r="B9" s="62" t="s">
        <v>152</v>
      </c>
      <c r="C9" s="170" t="s">
        <v>153</v>
      </c>
      <c r="D9" s="63" t="s">
        <v>154</v>
      </c>
      <c r="E9" s="61">
        <v>39900</v>
      </c>
      <c r="F9" s="50">
        <v>39900</v>
      </c>
      <c r="G9" s="273">
        <f>F9/H9</f>
        <v>12.875993532959638</v>
      </c>
      <c r="H9" s="293">
        <v>3098.79</v>
      </c>
      <c r="I9" s="272" t="s">
        <v>155</v>
      </c>
      <c r="J9" s="272" t="s">
        <v>156</v>
      </c>
      <c r="K9" s="274" t="s">
        <v>17</v>
      </c>
      <c r="L9" s="257" t="s">
        <v>157</v>
      </c>
      <c r="M9" s="296" t="s">
        <v>158</v>
      </c>
      <c r="N9" s="286"/>
    </row>
    <row r="10" spans="1:28" s="35" customFormat="1" ht="132" customHeight="1">
      <c r="A10" s="41" t="s">
        <v>25</v>
      </c>
      <c r="B10" s="62" t="s">
        <v>159</v>
      </c>
      <c r="C10" s="259" t="s">
        <v>160</v>
      </c>
      <c r="D10" s="63" t="s">
        <v>161</v>
      </c>
      <c r="E10" s="278">
        <v>110000</v>
      </c>
      <c r="F10" s="277">
        <v>110000</v>
      </c>
      <c r="G10" s="279">
        <f>F10/H10</f>
        <v>35.497726531968929</v>
      </c>
      <c r="H10" s="293">
        <v>3098.79</v>
      </c>
      <c r="I10" s="272" t="s">
        <v>162</v>
      </c>
      <c r="J10" s="272" t="s">
        <v>163</v>
      </c>
      <c r="K10" s="274" t="s">
        <v>17</v>
      </c>
      <c r="L10" s="258" t="s">
        <v>164</v>
      </c>
      <c r="M10" s="297" t="s">
        <v>126</v>
      </c>
      <c r="N10" s="286"/>
    </row>
    <row r="11" spans="1:28" ht="20.25" customHeight="1">
      <c r="A11" s="31"/>
      <c r="B11" s="32"/>
      <c r="C11" s="32"/>
      <c r="D11" s="32"/>
      <c r="E11" s="32"/>
      <c r="F11" s="32"/>
      <c r="G11" s="32"/>
      <c r="H11" s="32"/>
      <c r="I11" s="32"/>
      <c r="J11" s="32"/>
      <c r="K11" s="32"/>
      <c r="L11" s="32"/>
      <c r="M11" s="32"/>
    </row>
    <row r="12" spans="1:28" ht="12.75" customHeight="1">
      <c r="A12" s="318" t="s">
        <v>141</v>
      </c>
      <c r="B12" s="318"/>
      <c r="C12" s="318"/>
      <c r="D12" s="318"/>
      <c r="E12" s="318"/>
      <c r="F12" s="318"/>
      <c r="G12" s="318"/>
    </row>
    <row r="13" spans="1:28" ht="123" customHeight="1">
      <c r="A13" s="267" t="s">
        <v>165</v>
      </c>
      <c r="B13" s="266" t="s">
        <v>13</v>
      </c>
      <c r="C13" s="263" t="s">
        <v>145</v>
      </c>
      <c r="D13" s="263" t="s">
        <v>147</v>
      </c>
      <c r="E13" s="327" t="s">
        <v>166</v>
      </c>
      <c r="F13" s="327"/>
      <c r="G13" s="327"/>
      <c r="H13" s="32"/>
      <c r="I13" s="32"/>
      <c r="J13" s="32"/>
      <c r="K13" s="32"/>
      <c r="L13" s="32"/>
      <c r="M13" s="32"/>
    </row>
    <row r="14" spans="1:28" ht="12.75" customHeight="1"/>
    <row r="15" spans="1:28" ht="12.75" customHeight="1"/>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D2:H2"/>
    <mergeCell ref="A5:L5"/>
    <mergeCell ref="E13:G13"/>
    <mergeCell ref="A12:G12"/>
  </mergeCells>
  <hyperlinks>
    <hyperlink ref="C8" r:id="rId1" xr:uid="{FF939358-4F4F-4A8C-8338-5D339935B727}"/>
    <hyperlink ref="C9" r:id="rId2" xr:uid="{E9127DA3-43DE-4E7F-A2FF-6DA2091BB033}"/>
    <hyperlink ref="C10" r:id="rId3" xr:uid="{A0E7ED33-0C7D-4945-9924-6DC89D0F42D4}"/>
  </hyperlinks>
  <pageMargins left="0.7" right="0.7" top="0.75" bottom="0.75" header="0" footer="0"/>
  <pageSetup orientation="landscape"/>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999"/>
  <sheetViews>
    <sheetView tabSelected="1" topLeftCell="A10" workbookViewId="0">
      <selection activeCell="E13" sqref="E13:H13"/>
    </sheetView>
  </sheetViews>
  <sheetFormatPr defaultColWidth="12.5703125" defaultRowHeight="15" customHeight="1"/>
  <cols>
    <col min="1" max="2" width="19.140625" customWidth="1"/>
    <col min="3" max="3" width="21.85546875" customWidth="1"/>
    <col min="4" max="4" width="23.140625" customWidth="1"/>
    <col min="5" max="5" width="17" customWidth="1"/>
    <col min="6" max="6" width="18" customWidth="1"/>
    <col min="7" max="7" width="17" customWidth="1"/>
    <col min="8" max="8" width="19.140625" customWidth="1"/>
    <col min="9" max="9" width="28.28515625" customWidth="1"/>
    <col min="10" max="10" width="30" customWidth="1"/>
    <col min="11" max="11" width="19.140625" customWidth="1"/>
    <col min="12" max="12" width="38.140625" customWidth="1"/>
    <col min="13" max="13" width="23" customWidth="1"/>
    <col min="14" max="14" width="34.140625" customWidth="1"/>
    <col min="15" max="30" width="10" customWidth="1"/>
  </cols>
  <sheetData>
    <row r="1" spans="1:30" ht="12.75" customHeight="1"/>
    <row r="2" spans="1:30" ht="27.75" customHeight="1">
      <c r="C2" s="316" t="s">
        <v>0</v>
      </c>
      <c r="D2" s="316"/>
      <c r="E2" s="316"/>
      <c r="F2" s="316"/>
      <c r="G2" s="316"/>
      <c r="H2" s="316"/>
    </row>
    <row r="3" spans="1:30" ht="12.75" customHeight="1"/>
    <row r="4" spans="1:30" ht="12.75" customHeight="1"/>
    <row r="5" spans="1:30" ht="43.5" customHeight="1">
      <c r="A5" s="315" t="s">
        <v>1</v>
      </c>
      <c r="B5" s="336"/>
      <c r="C5" s="336"/>
      <c r="D5" s="336"/>
      <c r="E5" s="336"/>
      <c r="F5" s="336"/>
      <c r="G5" s="336"/>
      <c r="H5" s="336"/>
      <c r="I5" s="336"/>
      <c r="J5" s="336"/>
      <c r="K5" s="337"/>
      <c r="L5" s="32"/>
      <c r="M5" s="32"/>
      <c r="N5" s="32"/>
    </row>
    <row r="6" spans="1:30" ht="15.75" customHeight="1"/>
    <row r="7" spans="1:30" ht="75.75" customHeight="1">
      <c r="A7" s="4" t="s">
        <v>2</v>
      </c>
      <c r="B7" s="308" t="s">
        <v>167</v>
      </c>
      <c r="C7" s="308" t="s">
        <v>168</v>
      </c>
      <c r="D7" s="308" t="s">
        <v>169</v>
      </c>
      <c r="E7" s="308" t="s">
        <v>170</v>
      </c>
      <c r="F7" s="311" t="s">
        <v>171</v>
      </c>
      <c r="G7" s="312" t="s">
        <v>172</v>
      </c>
      <c r="H7" s="206" t="s">
        <v>9</v>
      </c>
      <c r="I7" s="206" t="s">
        <v>115</v>
      </c>
      <c r="J7" s="206" t="s">
        <v>116</v>
      </c>
      <c r="K7" s="206" t="s">
        <v>173</v>
      </c>
      <c r="L7" s="308" t="s">
        <v>174</v>
      </c>
      <c r="M7" s="206" t="s">
        <v>118</v>
      </c>
      <c r="N7" s="206" t="s">
        <v>119</v>
      </c>
      <c r="O7" s="8"/>
      <c r="P7" s="8"/>
      <c r="Q7" s="8"/>
      <c r="R7" s="8"/>
      <c r="S7" s="8"/>
      <c r="T7" s="8"/>
      <c r="U7" s="8"/>
      <c r="V7" s="8"/>
      <c r="W7" s="8"/>
      <c r="X7" s="8"/>
      <c r="Y7" s="8"/>
      <c r="Z7" s="8"/>
      <c r="AA7" s="8"/>
      <c r="AB7" s="8"/>
      <c r="AC7" s="8"/>
      <c r="AD7" s="8"/>
    </row>
    <row r="8" spans="1:30" ht="159.75" customHeight="1">
      <c r="A8" s="29" t="s">
        <v>13</v>
      </c>
      <c r="B8" s="169" t="s">
        <v>175</v>
      </c>
      <c r="C8" s="170" t="s">
        <v>176</v>
      </c>
      <c r="D8" s="171" t="s">
        <v>177</v>
      </c>
      <c r="E8" s="310">
        <v>4169902</v>
      </c>
      <c r="F8" s="310">
        <v>4169902</v>
      </c>
      <c r="G8" s="310">
        <f>F8/H8</f>
        <v>1345.6549169191846</v>
      </c>
      <c r="H8" s="309">
        <v>3098.79</v>
      </c>
      <c r="I8" s="171" t="s">
        <v>178</v>
      </c>
      <c r="J8" s="171" t="s">
        <v>179</v>
      </c>
      <c r="K8" s="169" t="s">
        <v>180</v>
      </c>
      <c r="L8" s="169" t="s">
        <v>181</v>
      </c>
      <c r="M8" s="169" t="s">
        <v>158</v>
      </c>
      <c r="N8" s="169"/>
    </row>
    <row r="9" spans="1:30" ht="158.25" customHeight="1">
      <c r="A9" s="29" t="s">
        <v>48</v>
      </c>
      <c r="B9" s="169" t="s">
        <v>182</v>
      </c>
      <c r="C9" s="170" t="s">
        <v>183</v>
      </c>
      <c r="D9" s="171" t="s">
        <v>184</v>
      </c>
      <c r="E9" s="310">
        <v>5999000</v>
      </c>
      <c r="F9" s="310">
        <v>5999000</v>
      </c>
      <c r="G9" s="310">
        <f>F9/H9</f>
        <v>1935.9169224116511</v>
      </c>
      <c r="H9" s="309">
        <v>3098.79</v>
      </c>
      <c r="I9" s="171" t="s">
        <v>185</v>
      </c>
      <c r="J9" s="171" t="s">
        <v>186</v>
      </c>
      <c r="K9" s="169" t="s">
        <v>180</v>
      </c>
      <c r="L9" s="169" t="s">
        <v>187</v>
      </c>
      <c r="M9" s="169" t="s">
        <v>188</v>
      </c>
      <c r="N9" s="169"/>
    </row>
    <row r="10" spans="1:30" ht="159.75" customHeight="1">
      <c r="A10" s="29" t="s">
        <v>25</v>
      </c>
      <c r="B10" s="169" t="s">
        <v>189</v>
      </c>
      <c r="C10" s="170" t="s">
        <v>190</v>
      </c>
      <c r="D10" s="171" t="s">
        <v>191</v>
      </c>
      <c r="E10" s="310">
        <v>4099000</v>
      </c>
      <c r="F10" s="310">
        <v>4099000</v>
      </c>
      <c r="G10" s="310">
        <f>F10/H10</f>
        <v>1322.7743732230967</v>
      </c>
      <c r="H10" s="309">
        <v>3098.79</v>
      </c>
      <c r="I10" s="171" t="s">
        <v>192</v>
      </c>
      <c r="J10" s="171" t="s">
        <v>193</v>
      </c>
      <c r="K10" s="169" t="s">
        <v>180</v>
      </c>
      <c r="L10" s="169" t="s">
        <v>194</v>
      </c>
      <c r="M10" s="169" t="s">
        <v>195</v>
      </c>
      <c r="N10" s="169"/>
    </row>
    <row r="11" spans="1:30" ht="12.75" customHeight="1"/>
    <row r="12" spans="1:30" ht="14.25" customHeight="1">
      <c r="A12" s="318" t="s">
        <v>141</v>
      </c>
      <c r="B12" s="318"/>
      <c r="C12" s="318"/>
      <c r="D12" s="318"/>
      <c r="E12" s="318"/>
      <c r="F12" s="318"/>
      <c r="G12" s="318"/>
      <c r="H12" s="318"/>
      <c r="I12" s="32"/>
      <c r="J12" s="32"/>
      <c r="K12" s="32"/>
      <c r="L12" s="32"/>
      <c r="M12" s="32"/>
      <c r="N12" s="32"/>
    </row>
    <row r="13" spans="1:30" ht="136.5" customHeight="1">
      <c r="A13" s="267" t="s">
        <v>165</v>
      </c>
      <c r="B13" s="314" t="s">
        <v>48</v>
      </c>
      <c r="C13" s="313" t="s">
        <v>182</v>
      </c>
      <c r="D13" s="264" t="s">
        <v>184</v>
      </c>
      <c r="E13" s="317" t="s">
        <v>196</v>
      </c>
      <c r="F13" s="317"/>
      <c r="G13" s="317"/>
      <c r="H13" s="317"/>
    </row>
    <row r="14" spans="1:30" ht="15.75" customHeight="1">
      <c r="A14" s="33"/>
      <c r="B14" s="32"/>
      <c r="C14" s="32"/>
      <c r="D14" s="32"/>
      <c r="E14" s="32"/>
      <c r="F14" s="32"/>
      <c r="G14" s="32"/>
      <c r="H14" s="32"/>
      <c r="I14" s="32"/>
      <c r="J14" s="32"/>
      <c r="K14" s="32"/>
      <c r="L14" s="32"/>
      <c r="M14" s="32"/>
      <c r="N14" s="32"/>
    </row>
    <row r="15" spans="1:30" ht="12.75" customHeight="1"/>
    <row r="16" spans="1:30" ht="12.75" customHeight="1"/>
    <row r="17" spans="3:6" ht="12.75" customHeight="1"/>
    <row r="18" spans="3:6" ht="12.75" customHeight="1"/>
    <row r="19" spans="3:6" ht="12.75" customHeight="1"/>
    <row r="20" spans="3:6" ht="12.75" customHeight="1"/>
    <row r="21" spans="3:6" ht="12.75" customHeight="1"/>
    <row r="22" spans="3:6" ht="12.75" customHeight="1"/>
    <row r="23" spans="3:6" ht="12.75" customHeight="1"/>
    <row r="24" spans="3:6" ht="12.75" customHeight="1"/>
    <row r="25" spans="3:6" ht="12.75" customHeight="1">
      <c r="C25" s="13"/>
      <c r="D25" s="13"/>
      <c r="E25" s="3"/>
      <c r="F25" s="3"/>
    </row>
    <row r="26" spans="3:6" ht="12.75" customHeight="1"/>
    <row r="27" spans="3:6" ht="12.75" customHeight="1"/>
    <row r="28" spans="3:6" ht="12.75" customHeight="1"/>
    <row r="29" spans="3:6" ht="12.75" customHeight="1"/>
    <row r="30" spans="3:6" ht="12.75" customHeight="1"/>
    <row r="31" spans="3:6" ht="12.75" customHeight="1"/>
    <row r="32" spans="3:6"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mergeCells count="4">
    <mergeCell ref="A5:K5"/>
    <mergeCell ref="C2:H2"/>
    <mergeCell ref="E13:H13"/>
    <mergeCell ref="A12:H12"/>
  </mergeCells>
  <hyperlinks>
    <hyperlink ref="C9" r:id="rId1" xr:uid="{3E44DCC7-D32A-481D-82FE-E664EFC3255B}"/>
    <hyperlink ref="C8" r:id="rId2" xr:uid="{88B093F8-54FB-4552-B2FC-EA1113A793CE}"/>
    <hyperlink ref="C10" r:id="rId3" xr:uid="{975CC5A9-8ED4-4FEB-9AD1-C4BF67C8F887}"/>
  </hyperlinks>
  <pageMargins left="0.7" right="0.7" top="0.75" bottom="0.75" header="0" footer="0"/>
  <pageSetup orientation="landscape"/>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topLeftCell="A7" workbookViewId="0">
      <selection activeCell="G9" sqref="G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s="177" customFormat="1" ht="75.75" customHeight="1">
      <c r="A7" s="172" t="s">
        <v>165</v>
      </c>
      <c r="B7" s="173" t="s">
        <v>197</v>
      </c>
      <c r="C7" s="173" t="s">
        <v>198</v>
      </c>
      <c r="D7" s="173" t="s">
        <v>199</v>
      </c>
      <c r="E7" s="173" t="s">
        <v>200</v>
      </c>
      <c r="F7" s="174" t="s">
        <v>201</v>
      </c>
      <c r="G7" s="175" t="s">
        <v>202</v>
      </c>
      <c r="H7" s="176" t="s">
        <v>9</v>
      </c>
      <c r="I7" s="173" t="s">
        <v>173</v>
      </c>
      <c r="J7" s="173" t="s">
        <v>203</v>
      </c>
      <c r="K7" s="8"/>
      <c r="L7" s="8"/>
      <c r="M7" s="8"/>
      <c r="N7" s="8"/>
      <c r="O7" s="8"/>
      <c r="P7" s="8"/>
      <c r="Q7" s="8"/>
      <c r="R7" s="8"/>
      <c r="S7" s="8"/>
      <c r="T7" s="8"/>
      <c r="U7" s="8"/>
      <c r="V7" s="8"/>
      <c r="W7" s="8"/>
      <c r="X7" s="8"/>
      <c r="Y7" s="8"/>
      <c r="Z7" s="8"/>
    </row>
    <row r="8" spans="1:26" s="177" customFormat="1" ht="89.25" customHeight="1">
      <c r="A8" s="178" t="s">
        <v>13</v>
      </c>
      <c r="B8" s="160" t="s">
        <v>75</v>
      </c>
      <c r="C8" s="161" t="s">
        <v>204</v>
      </c>
      <c r="D8" s="162" t="s">
        <v>205</v>
      </c>
      <c r="E8" s="160" t="s">
        <v>206</v>
      </c>
      <c r="F8" s="160" t="s">
        <v>207</v>
      </c>
      <c r="G8" s="160" t="s">
        <v>208</v>
      </c>
      <c r="H8" s="162" t="s">
        <v>209</v>
      </c>
      <c r="I8" s="160" t="s">
        <v>17</v>
      </c>
      <c r="J8" s="162" t="s">
        <v>210</v>
      </c>
    </row>
    <row r="9" spans="1:26" s="177" customFormat="1" ht="73.5" customHeight="1">
      <c r="A9" s="179" t="s">
        <v>19</v>
      </c>
      <c r="B9" s="163" t="s">
        <v>211</v>
      </c>
      <c r="C9" s="164" t="s">
        <v>212</v>
      </c>
      <c r="D9" s="165" t="s">
        <v>213</v>
      </c>
      <c r="E9" s="163" t="s">
        <v>214</v>
      </c>
      <c r="F9" s="163" t="s">
        <v>215</v>
      </c>
      <c r="G9" s="163" t="s">
        <v>216</v>
      </c>
      <c r="H9" s="165" t="s">
        <v>209</v>
      </c>
      <c r="I9" s="163" t="s">
        <v>17</v>
      </c>
      <c r="J9" s="165" t="s">
        <v>217</v>
      </c>
    </row>
    <row r="10" spans="1:26" s="177" customFormat="1" ht="63" customHeight="1">
      <c r="A10" s="180" t="s">
        <v>25</v>
      </c>
      <c r="B10" s="166" t="s">
        <v>218</v>
      </c>
      <c r="C10" s="167" t="s">
        <v>219</v>
      </c>
      <c r="D10" s="168" t="s">
        <v>220</v>
      </c>
      <c r="E10" s="166" t="s">
        <v>221</v>
      </c>
      <c r="F10" s="166" t="s">
        <v>222</v>
      </c>
      <c r="G10" s="166" t="s">
        <v>223</v>
      </c>
      <c r="H10" s="168" t="s">
        <v>209</v>
      </c>
      <c r="I10" s="166" t="s">
        <v>17</v>
      </c>
      <c r="J10" s="168" t="s">
        <v>224</v>
      </c>
    </row>
    <row r="11" spans="1:26" s="177" customFormat="1" ht="76.5" customHeight="1">
      <c r="A11" s="181" t="s">
        <v>30</v>
      </c>
      <c r="B11" s="169" t="s">
        <v>225</v>
      </c>
      <c r="C11" s="170" t="s">
        <v>226</v>
      </c>
      <c r="D11" s="171" t="s">
        <v>227</v>
      </c>
      <c r="E11" s="169" t="s">
        <v>228</v>
      </c>
      <c r="F11" s="169" t="s">
        <v>229</v>
      </c>
      <c r="G11" s="169" t="s">
        <v>230</v>
      </c>
      <c r="H11" s="171" t="s">
        <v>209</v>
      </c>
      <c r="I11" s="169" t="s">
        <v>17</v>
      </c>
      <c r="J11" s="171" t="s">
        <v>231</v>
      </c>
    </row>
    <row r="12" spans="1:26" ht="12.75" customHeight="1"/>
    <row r="13" spans="1:26" ht="16.5" customHeight="1">
      <c r="A13" s="323"/>
      <c r="B13" s="338"/>
      <c r="C13" s="338"/>
      <c r="D13" s="338"/>
      <c r="E13" s="338"/>
      <c r="F13" s="338"/>
      <c r="G13" s="338"/>
      <c r="H13" s="338"/>
      <c r="I13" s="338"/>
      <c r="J13" s="338"/>
    </row>
    <row r="14" spans="1:26" ht="12.75" customHeight="1"/>
    <row r="15" spans="1:26" ht="1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4C854009-0BC9-446F-9075-ABB033F3A770}"/>
    <hyperlink ref="C9" r:id="rId2" xr:uid="{E862C9A7-EA3D-414D-8474-EAB79C7FBA19}"/>
    <hyperlink ref="C10" r:id="rId3" xr:uid="{57DD5E74-7EEC-40AF-8D24-FE923C9FEEAF}"/>
    <hyperlink ref="C11" r:id="rId4" xr:uid="{46AACF44-ED75-4680-94F5-26C145F7E765}"/>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topLeftCell="C7" workbookViewId="0">
      <selection activeCell="H8" sqref="H8:H11"/>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t="s">
        <v>232</v>
      </c>
    </row>
    <row r="2" spans="1:26" ht="27.75" customHeight="1">
      <c r="A2" s="34"/>
      <c r="B2" s="34"/>
      <c r="C2" s="34"/>
      <c r="D2" s="339" t="s">
        <v>0</v>
      </c>
      <c r="E2" s="339"/>
      <c r="F2" s="339"/>
      <c r="G2" s="339"/>
      <c r="H2" s="339"/>
      <c r="I2" s="34"/>
      <c r="J2" s="34"/>
    </row>
    <row r="3" spans="1:26" ht="12.75" customHeight="1">
      <c r="A3" s="34"/>
      <c r="B3" s="34"/>
      <c r="C3" s="34"/>
      <c r="D3" s="34"/>
      <c r="E3" s="34"/>
      <c r="F3" s="34"/>
      <c r="G3" s="34"/>
      <c r="H3" s="34"/>
      <c r="I3" s="34"/>
      <c r="J3" s="34"/>
    </row>
    <row r="4" spans="1:26" ht="12.75" customHeight="1">
      <c r="A4" s="34"/>
      <c r="B4" s="34"/>
      <c r="C4" s="34"/>
      <c r="D4" s="34"/>
      <c r="E4" s="34"/>
      <c r="F4" s="34"/>
      <c r="G4" s="34"/>
      <c r="H4" s="34"/>
      <c r="I4" s="34"/>
      <c r="J4" s="34"/>
    </row>
    <row r="5" spans="1:26" ht="43.5" customHeight="1">
      <c r="A5" s="328" t="s">
        <v>1</v>
      </c>
      <c r="B5" s="329"/>
      <c r="C5" s="329"/>
      <c r="D5" s="329"/>
      <c r="E5" s="329"/>
      <c r="F5" s="329"/>
      <c r="G5" s="329"/>
      <c r="H5" s="329"/>
      <c r="I5" s="329"/>
      <c r="J5" s="330"/>
    </row>
    <row r="6" spans="1:26" ht="15.75" customHeight="1">
      <c r="A6" s="34"/>
      <c r="B6" s="34"/>
      <c r="C6" s="34"/>
      <c r="D6" s="34"/>
      <c r="E6" s="34"/>
      <c r="F6" s="34"/>
      <c r="G6" s="34"/>
      <c r="H6" s="34"/>
      <c r="I6" s="34"/>
      <c r="J6" s="34"/>
    </row>
    <row r="7" spans="1:26" s="177" customFormat="1" ht="75.75" customHeight="1">
      <c r="A7" s="172" t="s">
        <v>165</v>
      </c>
      <c r="B7" s="173" t="s">
        <v>197</v>
      </c>
      <c r="C7" s="173" t="s">
        <v>198</v>
      </c>
      <c r="D7" s="173" t="s">
        <v>199</v>
      </c>
      <c r="E7" s="173" t="s">
        <v>200</v>
      </c>
      <c r="F7" s="174" t="s">
        <v>201</v>
      </c>
      <c r="G7" s="175" t="s">
        <v>202</v>
      </c>
      <c r="H7" s="176" t="s">
        <v>9</v>
      </c>
      <c r="I7" s="173" t="s">
        <v>173</v>
      </c>
      <c r="J7" s="173" t="s">
        <v>203</v>
      </c>
      <c r="K7" s="8"/>
      <c r="L7" s="8"/>
      <c r="M7" s="8"/>
      <c r="N7" s="8"/>
      <c r="O7" s="8"/>
      <c r="P7" s="8"/>
      <c r="Q7" s="8"/>
      <c r="R7" s="8"/>
      <c r="S7" s="8"/>
      <c r="T7" s="8"/>
      <c r="U7" s="8"/>
      <c r="V7" s="8"/>
      <c r="W7" s="8"/>
      <c r="X7" s="8"/>
      <c r="Y7" s="8"/>
      <c r="Z7" s="8"/>
    </row>
    <row r="8" spans="1:26" s="177" customFormat="1" ht="50.25" customHeight="1">
      <c r="A8" s="178" t="s">
        <v>13</v>
      </c>
      <c r="B8" s="160" t="s">
        <v>75</v>
      </c>
      <c r="C8" s="161" t="s">
        <v>233</v>
      </c>
      <c r="D8" s="162" t="s">
        <v>234</v>
      </c>
      <c r="E8" s="160" t="s">
        <v>235</v>
      </c>
      <c r="F8" s="160" t="s">
        <v>236</v>
      </c>
      <c r="G8" s="160" t="s">
        <v>237</v>
      </c>
      <c r="H8" s="162" t="s">
        <v>209</v>
      </c>
      <c r="I8" s="160" t="s">
        <v>17</v>
      </c>
      <c r="J8" s="162" t="s">
        <v>238</v>
      </c>
    </row>
    <row r="9" spans="1:26" s="177" customFormat="1" ht="50.25" customHeight="1">
      <c r="A9" s="179" t="s">
        <v>19</v>
      </c>
      <c r="B9" s="163" t="s">
        <v>211</v>
      </c>
      <c r="C9" s="164" t="s">
        <v>239</v>
      </c>
      <c r="D9" s="165" t="s">
        <v>240</v>
      </c>
      <c r="E9" s="163" t="s">
        <v>241</v>
      </c>
      <c r="F9" s="163" t="s">
        <v>242</v>
      </c>
      <c r="G9" s="163" t="s">
        <v>243</v>
      </c>
      <c r="H9" s="165" t="s">
        <v>209</v>
      </c>
      <c r="I9" s="163" t="s">
        <v>17</v>
      </c>
      <c r="J9" s="165" t="s">
        <v>244</v>
      </c>
    </row>
    <row r="10" spans="1:26" s="177" customFormat="1" ht="50.25" customHeight="1">
      <c r="A10" s="180" t="s">
        <v>25</v>
      </c>
      <c r="B10" s="166" t="s">
        <v>75</v>
      </c>
      <c r="C10" s="167" t="s">
        <v>245</v>
      </c>
      <c r="D10" s="168" t="s">
        <v>246</v>
      </c>
      <c r="E10" s="166" t="s">
        <v>247</v>
      </c>
      <c r="F10" s="166" t="s">
        <v>248</v>
      </c>
      <c r="G10" s="166" t="s">
        <v>249</v>
      </c>
      <c r="H10" s="168" t="s">
        <v>209</v>
      </c>
      <c r="I10" s="166" t="s">
        <v>17</v>
      </c>
      <c r="J10" s="168" t="s">
        <v>250</v>
      </c>
    </row>
    <row r="11" spans="1:26" s="177" customFormat="1" ht="72" customHeight="1">
      <c r="A11" s="181" t="s">
        <v>30</v>
      </c>
      <c r="B11" s="169" t="s">
        <v>225</v>
      </c>
      <c r="C11" s="170" t="s">
        <v>251</v>
      </c>
      <c r="D11" s="171" t="s">
        <v>252</v>
      </c>
      <c r="E11" s="169" t="s">
        <v>253</v>
      </c>
      <c r="F11" s="169" t="s">
        <v>254</v>
      </c>
      <c r="G11" s="169" t="s">
        <v>255</v>
      </c>
      <c r="H11" s="171" t="s">
        <v>209</v>
      </c>
      <c r="I11" s="169" t="s">
        <v>17</v>
      </c>
      <c r="J11" s="171" t="s">
        <v>256</v>
      </c>
    </row>
    <row r="12" spans="1:26" ht="12.75" customHeight="1"/>
    <row r="13" spans="1:26" ht="16.5" customHeight="1">
      <c r="A13" s="33"/>
      <c r="B13" s="32"/>
      <c r="C13" s="32"/>
      <c r="D13" s="32"/>
      <c r="E13" s="32"/>
      <c r="F13" s="32"/>
      <c r="G13" s="32"/>
      <c r="H13" s="32"/>
      <c r="I13" s="32"/>
      <c r="J13" s="32"/>
    </row>
    <row r="14" spans="1:26" ht="12.75" customHeight="1"/>
    <row r="15" spans="1:26" ht="13.5" customHeight="1">
      <c r="A15" s="33"/>
      <c r="B15" s="32"/>
      <c r="C15" s="32"/>
      <c r="D15" s="32"/>
      <c r="E15" s="32"/>
      <c r="F15" s="32"/>
      <c r="G15" s="32"/>
      <c r="H15" s="32"/>
      <c r="I15" s="32"/>
      <c r="J15" s="3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hyperlinks>
    <hyperlink ref="C8" r:id="rId1" xr:uid="{C93C2D19-A490-4AA5-B53C-6003CBB85649}"/>
    <hyperlink ref="C9" r:id="rId2" xr:uid="{E8909170-4D71-467B-B27E-D7086ED43E03}"/>
    <hyperlink ref="C10" r:id="rId3" xr:uid="{CE1E8668-956F-475B-88CD-CA7C27C35414}"/>
    <hyperlink ref="C11" r:id="rId4" xr:uid="{81A1D201-0B2F-4529-A894-06E0BF03E702}"/>
  </hyperlink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000"/>
  <sheetViews>
    <sheetView topLeftCell="C10" workbookViewId="0">
      <selection activeCell="H8" sqref="H8:H11"/>
    </sheetView>
  </sheetViews>
  <sheetFormatPr defaultColWidth="12.5703125" defaultRowHeight="15" customHeight="1"/>
  <cols>
    <col min="1" max="3" width="19.140625" customWidth="1"/>
    <col min="4" max="4" width="21.85546875" customWidth="1"/>
    <col min="5" max="5" width="17" customWidth="1"/>
    <col min="6" max="6" width="21.85546875" customWidth="1"/>
    <col min="7" max="7" width="18" customWidth="1"/>
    <col min="8" max="8" width="17" customWidth="1"/>
    <col min="9" max="10" width="19.140625" customWidth="1"/>
    <col min="11" max="26" width="10" customWidth="1"/>
  </cols>
  <sheetData>
    <row r="1" spans="1:26" ht="12.75" customHeight="1"/>
    <row r="2" spans="1:26" ht="27.75" customHeight="1">
      <c r="A2" s="34"/>
      <c r="B2" s="34"/>
      <c r="C2" s="34"/>
      <c r="D2" s="339" t="s">
        <v>0</v>
      </c>
      <c r="E2" s="339"/>
      <c r="F2" s="339"/>
      <c r="G2" s="339"/>
      <c r="H2" s="339"/>
      <c r="I2" s="34"/>
      <c r="J2" s="34"/>
    </row>
    <row r="3" spans="1:26" ht="12.75" customHeight="1">
      <c r="A3" s="34"/>
      <c r="B3" s="34"/>
      <c r="C3" s="34"/>
      <c r="D3" s="34"/>
      <c r="E3" s="34"/>
      <c r="F3" s="34"/>
      <c r="G3" s="34"/>
      <c r="H3" s="34"/>
      <c r="I3" s="34"/>
      <c r="J3" s="34"/>
    </row>
    <row r="4" spans="1:26" ht="12.75" customHeight="1">
      <c r="A4" s="34"/>
      <c r="B4" s="34"/>
      <c r="C4" s="34"/>
      <c r="D4" s="34"/>
      <c r="E4" s="34"/>
      <c r="F4" s="34"/>
      <c r="G4" s="34"/>
      <c r="H4" s="34"/>
      <c r="I4" s="34"/>
      <c r="J4" s="34"/>
    </row>
    <row r="5" spans="1:26" ht="43.5" customHeight="1">
      <c r="A5" s="328" t="s">
        <v>1</v>
      </c>
      <c r="B5" s="329"/>
      <c r="C5" s="329"/>
      <c r="D5" s="329"/>
      <c r="E5" s="329"/>
      <c r="F5" s="329"/>
      <c r="G5" s="329"/>
      <c r="H5" s="329"/>
      <c r="I5" s="329"/>
      <c r="J5" s="330"/>
    </row>
    <row r="6" spans="1:26" ht="15.75" customHeight="1">
      <c r="A6" s="34"/>
      <c r="B6" s="34"/>
      <c r="C6" s="34"/>
      <c r="D6" s="34"/>
      <c r="E6" s="34"/>
      <c r="F6" s="34"/>
      <c r="G6" s="34"/>
      <c r="H6" s="34"/>
      <c r="I6" s="34"/>
      <c r="J6" s="34"/>
    </row>
    <row r="7" spans="1:26" s="188" customFormat="1" ht="75.75" customHeight="1">
      <c r="A7" s="183" t="s">
        <v>165</v>
      </c>
      <c r="B7" s="184" t="s">
        <v>197</v>
      </c>
      <c r="C7" s="184" t="s">
        <v>198</v>
      </c>
      <c r="D7" s="184" t="s">
        <v>199</v>
      </c>
      <c r="E7" s="184" t="s">
        <v>200</v>
      </c>
      <c r="F7" s="185" t="s">
        <v>201</v>
      </c>
      <c r="G7" s="186" t="s">
        <v>202</v>
      </c>
      <c r="H7" s="187" t="s">
        <v>9</v>
      </c>
      <c r="I7" s="184" t="s">
        <v>173</v>
      </c>
      <c r="J7" s="184" t="s">
        <v>203</v>
      </c>
      <c r="K7" s="82"/>
      <c r="L7" s="82"/>
      <c r="M7" s="82"/>
      <c r="N7" s="82"/>
      <c r="O7" s="82"/>
      <c r="P7" s="82"/>
      <c r="Q7" s="82"/>
      <c r="R7" s="82"/>
      <c r="S7" s="82"/>
      <c r="T7" s="82"/>
      <c r="U7" s="82"/>
      <c r="V7" s="82"/>
      <c r="W7" s="82"/>
      <c r="X7" s="82"/>
      <c r="Y7" s="82"/>
      <c r="Z7" s="82"/>
    </row>
    <row r="8" spans="1:26" s="188" customFormat="1" ht="69.75" customHeight="1">
      <c r="A8" s="189" t="s">
        <v>13</v>
      </c>
      <c r="B8" s="190" t="s">
        <v>20</v>
      </c>
      <c r="C8" s="191" t="s">
        <v>257</v>
      </c>
      <c r="D8" s="192" t="s">
        <v>258</v>
      </c>
      <c r="E8" s="190" t="s">
        <v>259</v>
      </c>
      <c r="F8" s="190" t="s">
        <v>260</v>
      </c>
      <c r="G8" s="190" t="s">
        <v>261</v>
      </c>
      <c r="H8" s="192" t="s">
        <v>209</v>
      </c>
      <c r="I8" s="190" t="s">
        <v>180</v>
      </c>
      <c r="J8" s="192" t="s">
        <v>262</v>
      </c>
    </row>
    <row r="9" spans="1:26" s="188" customFormat="1" ht="83.25" customHeight="1">
      <c r="A9" s="193" t="s">
        <v>19</v>
      </c>
      <c r="B9" s="194" t="s">
        <v>263</v>
      </c>
      <c r="C9" s="195" t="s">
        <v>264</v>
      </c>
      <c r="D9" s="196" t="s">
        <v>265</v>
      </c>
      <c r="E9" s="194" t="s">
        <v>266</v>
      </c>
      <c r="F9" s="194" t="s">
        <v>267</v>
      </c>
      <c r="G9" s="194" t="s">
        <v>268</v>
      </c>
      <c r="H9" s="196" t="s">
        <v>209</v>
      </c>
      <c r="I9" s="194" t="s">
        <v>180</v>
      </c>
      <c r="J9" s="196" t="s">
        <v>269</v>
      </c>
    </row>
    <row r="10" spans="1:26" s="188" customFormat="1" ht="101.25" customHeight="1">
      <c r="A10" s="197" t="s">
        <v>25</v>
      </c>
      <c r="B10" s="198" t="s">
        <v>270</v>
      </c>
      <c r="C10" s="199" t="s">
        <v>271</v>
      </c>
      <c r="D10" s="200" t="s">
        <v>272</v>
      </c>
      <c r="E10" s="198" t="s">
        <v>273</v>
      </c>
      <c r="F10" s="198" t="s">
        <v>274</v>
      </c>
      <c r="G10" s="198" t="s">
        <v>275</v>
      </c>
      <c r="H10" s="200" t="s">
        <v>209</v>
      </c>
      <c r="I10" s="198" t="s">
        <v>180</v>
      </c>
      <c r="J10" s="200" t="s">
        <v>276</v>
      </c>
    </row>
    <row r="11" spans="1:26" s="188" customFormat="1" ht="75" customHeight="1">
      <c r="A11" s="201" t="s">
        <v>30</v>
      </c>
      <c r="B11" s="83" t="s">
        <v>277</v>
      </c>
      <c r="C11" s="202" t="s">
        <v>278</v>
      </c>
      <c r="D11" s="203" t="s">
        <v>279</v>
      </c>
      <c r="E11" s="83" t="s">
        <v>280</v>
      </c>
      <c r="F11" s="83" t="s">
        <v>281</v>
      </c>
      <c r="G11" s="83" t="s">
        <v>282</v>
      </c>
      <c r="H11" s="203" t="s">
        <v>209</v>
      </c>
      <c r="I11" s="83" t="s">
        <v>180</v>
      </c>
      <c r="J11" s="203" t="s">
        <v>283</v>
      </c>
    </row>
    <row r="12" spans="1:26" ht="12.75" customHeight="1"/>
    <row r="13" spans="1:26" ht="15.75" customHeight="1">
      <c r="A13" s="323"/>
      <c r="B13" s="338"/>
      <c r="C13" s="338"/>
      <c r="D13" s="338"/>
      <c r="E13" s="338"/>
      <c r="F13" s="338"/>
      <c r="G13" s="338"/>
      <c r="H13" s="338"/>
      <c r="I13" s="338"/>
      <c r="J13" s="338"/>
    </row>
    <row r="14" spans="1:26" ht="12.75" customHeight="1"/>
    <row r="15" spans="1:26" ht="11.2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F983ED87-7C87-4B3B-BEC6-4CE47B278BC1}"/>
    <hyperlink ref="C9" r:id="rId2" xr:uid="{40839989-6293-4818-A295-347950CC1264}"/>
    <hyperlink ref="C10" r:id="rId3" xr:uid="{83CB90DB-94CF-4227-A902-EB36BF6C2474}"/>
    <hyperlink ref="C11" r:id="rId4" xr:uid="{6B0438FE-5470-4017-8296-E42CFA1ECBAA}"/>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000"/>
  <sheetViews>
    <sheetView topLeftCell="A5" workbookViewId="0">
      <selection activeCell="E9" sqref="E9"/>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s="209" customFormat="1" ht="75.75" customHeight="1">
      <c r="A7" s="205" t="s">
        <v>165</v>
      </c>
      <c r="B7" s="206" t="s">
        <v>197</v>
      </c>
      <c r="C7" s="206" t="s">
        <v>198</v>
      </c>
      <c r="D7" s="206" t="s">
        <v>199</v>
      </c>
      <c r="E7" s="206" t="s">
        <v>200</v>
      </c>
      <c r="F7" s="207" t="s">
        <v>201</v>
      </c>
      <c r="G7" s="208" t="s">
        <v>202</v>
      </c>
      <c r="H7" s="206" t="s">
        <v>9</v>
      </c>
      <c r="I7" s="206" t="s">
        <v>173</v>
      </c>
      <c r="J7" s="206" t="s">
        <v>203</v>
      </c>
      <c r="K7" s="204"/>
      <c r="L7" s="204"/>
      <c r="M7" s="204"/>
      <c r="N7" s="204"/>
      <c r="O7" s="204"/>
      <c r="P7" s="204"/>
      <c r="Q7" s="204"/>
      <c r="R7" s="204"/>
      <c r="S7" s="204"/>
      <c r="T7" s="204"/>
      <c r="U7" s="204"/>
      <c r="V7" s="204"/>
      <c r="W7" s="204"/>
      <c r="X7" s="204"/>
      <c r="Y7" s="204"/>
      <c r="Z7" s="204"/>
    </row>
    <row r="8" spans="1:26" s="209" customFormat="1" ht="75" customHeight="1">
      <c r="A8" s="181" t="s">
        <v>13</v>
      </c>
      <c r="B8" s="169" t="s">
        <v>20</v>
      </c>
      <c r="C8" s="170" t="s">
        <v>284</v>
      </c>
      <c r="D8" s="171" t="s">
        <v>285</v>
      </c>
      <c r="E8" s="169" t="s">
        <v>286</v>
      </c>
      <c r="F8" s="169" t="s">
        <v>287</v>
      </c>
      <c r="G8" s="169" t="s">
        <v>288</v>
      </c>
      <c r="H8" s="182" t="s">
        <v>209</v>
      </c>
      <c r="I8" s="169" t="s">
        <v>17</v>
      </c>
      <c r="J8" s="171" t="s">
        <v>289</v>
      </c>
    </row>
    <row r="9" spans="1:26" s="209" customFormat="1" ht="79.5" customHeight="1">
      <c r="A9" s="181" t="s">
        <v>19</v>
      </c>
      <c r="B9" s="169" t="s">
        <v>20</v>
      </c>
      <c r="C9" s="170" t="s">
        <v>290</v>
      </c>
      <c r="D9" s="171" t="s">
        <v>291</v>
      </c>
      <c r="E9" s="169" t="s">
        <v>292</v>
      </c>
      <c r="F9" s="169" t="s">
        <v>293</v>
      </c>
      <c r="G9" s="169" t="s">
        <v>294</v>
      </c>
      <c r="H9" s="182" t="s">
        <v>209</v>
      </c>
      <c r="I9" s="169" t="s">
        <v>17</v>
      </c>
      <c r="J9" s="171" t="s">
        <v>295</v>
      </c>
    </row>
    <row r="10" spans="1:26" s="209" customFormat="1" ht="75.75" customHeight="1">
      <c r="A10" s="210" t="s">
        <v>25</v>
      </c>
      <c r="B10" s="211" t="s">
        <v>20</v>
      </c>
      <c r="C10" s="212" t="s">
        <v>296</v>
      </c>
      <c r="D10" s="213" t="s">
        <v>297</v>
      </c>
      <c r="E10" s="211" t="s">
        <v>298</v>
      </c>
      <c r="F10" s="211" t="s">
        <v>299</v>
      </c>
      <c r="G10" s="211" t="s">
        <v>300</v>
      </c>
      <c r="H10" s="214" t="s">
        <v>209</v>
      </c>
      <c r="I10" s="211" t="s">
        <v>17</v>
      </c>
      <c r="J10" s="213" t="s">
        <v>301</v>
      </c>
    </row>
    <row r="11" spans="1:26" s="215" customFormat="1" ht="90.75" customHeight="1">
      <c r="A11" s="181" t="s">
        <v>30</v>
      </c>
      <c r="B11" s="169" t="s">
        <v>75</v>
      </c>
      <c r="C11" s="170" t="s">
        <v>302</v>
      </c>
      <c r="D11" s="171" t="s">
        <v>303</v>
      </c>
      <c r="E11" s="169" t="s">
        <v>304</v>
      </c>
      <c r="F11" s="169" t="s">
        <v>305</v>
      </c>
      <c r="G11" s="169" t="s">
        <v>306</v>
      </c>
      <c r="H11" s="182" t="s">
        <v>209</v>
      </c>
      <c r="I11" s="169" t="s">
        <v>17</v>
      </c>
      <c r="J11" s="171" t="s">
        <v>307</v>
      </c>
      <c r="K11" s="216"/>
    </row>
    <row r="12" spans="1:26" ht="12.75" customHeight="1"/>
    <row r="13" spans="1:26" ht="18.75" customHeight="1">
      <c r="A13" s="323"/>
      <c r="B13" s="338"/>
      <c r="C13" s="338"/>
      <c r="D13" s="338"/>
      <c r="E13" s="338"/>
      <c r="F13" s="338"/>
      <c r="G13" s="338"/>
      <c r="H13" s="338"/>
      <c r="I13" s="338"/>
      <c r="J13" s="338"/>
    </row>
    <row r="14" spans="1:26" ht="12.75" customHeight="1"/>
    <row r="15" spans="1:26" ht="14.2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ef="C8" r:id="rId1" xr:uid="{5CCB60B7-378D-4488-A5C7-DF6C44DBC67A}"/>
    <hyperlink ref="C9" r:id="rId2" xr:uid="{8455D9C5-EF80-4755-A37F-E11EF3B3A064}"/>
    <hyperlink ref="C10" r:id="rId3" xr:uid="{B056B6BE-327C-482C-9514-EF9634110A35}"/>
    <hyperlink ref="C11" r:id="rId4" xr:uid="{A78220AA-612F-41D4-B7E6-093767DA7A7E}"/>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topLeftCell="C7" workbookViewId="0">
      <selection activeCell="T11" sqref="T11"/>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s="35" customFormat="1" ht="75.75" customHeight="1">
      <c r="A7" s="106" t="s">
        <v>2</v>
      </c>
      <c r="B7" s="37" t="s">
        <v>3</v>
      </c>
      <c r="C7" s="37" t="s">
        <v>4</v>
      </c>
      <c r="D7" s="37" t="s">
        <v>5</v>
      </c>
      <c r="E7" s="37" t="s">
        <v>6</v>
      </c>
      <c r="F7" s="38" t="s">
        <v>7</v>
      </c>
      <c r="G7" s="39" t="s">
        <v>8</v>
      </c>
      <c r="H7" s="37" t="s">
        <v>9</v>
      </c>
      <c r="I7" s="37" t="s">
        <v>10</v>
      </c>
      <c r="J7" s="37" t="s">
        <v>11</v>
      </c>
      <c r="K7" s="322" t="s">
        <v>12</v>
      </c>
      <c r="L7" s="322"/>
      <c r="M7" s="322"/>
      <c r="N7" s="40"/>
      <c r="O7" s="40"/>
      <c r="P7" s="40"/>
      <c r="Q7" s="40"/>
      <c r="R7" s="40"/>
      <c r="S7" s="40"/>
      <c r="T7" s="40"/>
      <c r="U7" s="40"/>
      <c r="V7" s="40"/>
      <c r="W7" s="40"/>
      <c r="X7" s="40"/>
      <c r="Y7" s="40"/>
      <c r="Z7" s="40"/>
    </row>
    <row r="8" spans="1:26" s="35" customFormat="1" ht="309" customHeight="1">
      <c r="A8" s="65" t="s">
        <v>13</v>
      </c>
      <c r="B8" s="55" t="s">
        <v>14</v>
      </c>
      <c r="C8" s="53" t="s">
        <v>308</v>
      </c>
      <c r="D8" s="99" t="s">
        <v>309</v>
      </c>
      <c r="E8" s="56">
        <v>377300</v>
      </c>
      <c r="F8" s="56">
        <f>E8*1.19</f>
        <v>448987</v>
      </c>
      <c r="G8" s="107">
        <f>F8/H8</f>
        <v>143.50822239624119</v>
      </c>
      <c r="H8" s="108">
        <v>3128.65</v>
      </c>
      <c r="I8" s="52" t="s">
        <v>34</v>
      </c>
      <c r="J8" s="109" t="s">
        <v>310</v>
      </c>
      <c r="K8" s="319"/>
      <c r="L8" s="319"/>
      <c r="M8" s="319"/>
    </row>
    <row r="9" spans="1:26" s="35" customFormat="1" ht="322.5" customHeight="1">
      <c r="A9" s="65" t="s">
        <v>19</v>
      </c>
      <c r="B9" s="110" t="s">
        <v>20</v>
      </c>
      <c r="C9" s="77" t="s">
        <v>311</v>
      </c>
      <c r="D9" s="111" t="s">
        <v>312</v>
      </c>
      <c r="E9" s="56">
        <v>781512.61</v>
      </c>
      <c r="F9" s="56">
        <f>E9*1.19</f>
        <v>930000.00589999999</v>
      </c>
      <c r="G9" s="107">
        <f>F9/H9</f>
        <v>297.25281060521309</v>
      </c>
      <c r="H9" s="108">
        <v>3128.65</v>
      </c>
      <c r="I9" s="52" t="s">
        <v>65</v>
      </c>
      <c r="J9" s="109" t="s">
        <v>313</v>
      </c>
      <c r="K9" s="319"/>
      <c r="L9" s="319"/>
      <c r="M9" s="319"/>
    </row>
    <row r="10" spans="1:26" s="35" customFormat="1" ht="306" customHeight="1">
      <c r="A10" s="112" t="s">
        <v>25</v>
      </c>
      <c r="B10" s="94" t="s">
        <v>75</v>
      </c>
      <c r="C10" s="113" t="s">
        <v>314</v>
      </c>
      <c r="D10" s="114" t="s">
        <v>315</v>
      </c>
      <c r="E10" s="115">
        <v>1176386.55</v>
      </c>
      <c r="F10" s="116">
        <f>E10*1.19</f>
        <v>1399899.9945</v>
      </c>
      <c r="G10" s="117">
        <f>F10/H10</f>
        <v>447.44538203378454</v>
      </c>
      <c r="H10" s="116">
        <v>3128.65</v>
      </c>
      <c r="I10" s="72" t="s">
        <v>34</v>
      </c>
      <c r="J10" s="118" t="s">
        <v>316</v>
      </c>
      <c r="K10" s="319"/>
      <c r="L10" s="319"/>
      <c r="M10" s="319"/>
    </row>
    <row r="11" spans="1:26" s="35" customFormat="1" ht="272.25" customHeight="1">
      <c r="A11" s="65" t="s">
        <v>30</v>
      </c>
      <c r="B11" s="55" t="s">
        <v>20</v>
      </c>
      <c r="C11" s="77" t="s">
        <v>317</v>
      </c>
      <c r="D11" s="119" t="s">
        <v>318</v>
      </c>
      <c r="E11" s="56">
        <v>1585714.29</v>
      </c>
      <c r="F11" s="56">
        <f>E11*1.19</f>
        <v>1887000.0051</v>
      </c>
      <c r="G11" s="107">
        <f>F11/H11</f>
        <v>603.13553932207174</v>
      </c>
      <c r="H11" s="108">
        <v>3128.65</v>
      </c>
      <c r="I11" s="52" t="s">
        <v>319</v>
      </c>
      <c r="J11" s="66" t="s">
        <v>320</v>
      </c>
      <c r="K11" s="319"/>
      <c r="L11" s="319"/>
      <c r="M11" s="319"/>
    </row>
    <row r="12" spans="1:26" ht="12.75" customHeight="1"/>
    <row r="13" spans="1:26" ht="13.5" customHeight="1">
      <c r="A13" s="323"/>
      <c r="B13" s="338"/>
      <c r="C13" s="338"/>
      <c r="D13" s="338"/>
      <c r="E13" s="338"/>
      <c r="F13" s="338"/>
      <c r="G13" s="338"/>
      <c r="H13" s="338"/>
      <c r="I13" s="338"/>
      <c r="J13" s="338"/>
    </row>
    <row r="14" spans="1:26" ht="12.75" customHeight="1"/>
    <row r="15" spans="1:26" ht="16.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D2:H2"/>
    <mergeCell ref="A5:J5"/>
    <mergeCell ref="A13:J13"/>
    <mergeCell ref="A15:J15"/>
    <mergeCell ref="K7:M7"/>
    <mergeCell ref="K8:M8"/>
    <mergeCell ref="K9:M9"/>
    <mergeCell ref="K10:M10"/>
    <mergeCell ref="K11:M11"/>
  </mergeCells>
  <hyperlinks>
    <hyperlink ref="C8" r:id="rId1" location="origin=share&amp;sid=share&amp;wid=MCO3063466348&amp;action=copy" display="https://www.mercadolibre.com.co/tarjeta-grafica-radeon-amd-graphics-rx580-gaming-card-par/p/MCO2062665298?pdp_filters=item_id%3AMCO3063466348&amp;matt_tool=15401541&amp;ua=rrEbYa1jFGp7-10BX-HC_mBxlY2jr0gValSkOczj5_RG51sY#origin=share&amp;sid=share&amp;wid=MCO3063466348&amp;action=copy" xr:uid="{97990689-1AC6-4369-B9CE-CF85F6F1CAB4}"/>
    <hyperlink ref="C9" r:id="rId2" location="origin=share&amp;sid=share&amp;wid=MCO2132454783&amp;action=copy" xr:uid="{CFDA4D20-A20B-427A-A434-C276018CA51E}"/>
    <hyperlink ref="C10" r:id="rId3" xr:uid="{A7B4B314-58FA-4F91-A00F-DBD2DD5F7763}"/>
    <hyperlink ref="C11" r:id="rId4" location="origin=share&amp;sid=share&amp;wid=MCO3984437516&amp;action=copy" display="https://www.mercadolibre.com.co/placa-de-video-nvidia-asus-dual-rtx-5060-8gb-oc-gddr7-90yv0n12-m0aa/p/MCO53403815?pdp_filters=item_id%3AMCO3984437516&amp;matt_tool=15401541&amp;ua=16YoksZ5Lx7RbhPyS822Uk8pTAVXxe_hqC4uXySnKPIZBlcP#origin=share&amp;sid=share&amp;wid=MCO3984437516&amp;action=copy" xr:uid="{DFDBA4CC-2E0A-4DB6-938C-3EC8FA425705}"/>
  </hyperlinks>
  <pageMargins left="0.7" right="0.7" top="0.75" bottom="0.75" header="0" footer="0"/>
  <pageSetup orientation="landscape"/>
  <drawing r:id="rId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topLeftCell="A8" workbookViewId="0">
      <selection activeCell="K10" sqref="K10"/>
    </sheetView>
  </sheetViews>
  <sheetFormatPr defaultColWidth="12.5703125" defaultRowHeight="15" customHeight="1"/>
  <cols>
    <col min="1" max="2" width="19.140625" customWidth="1"/>
    <col min="3" max="3" width="31.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s="217" customFormat="1" ht="75.75" customHeight="1">
      <c r="A7" s="106" t="s">
        <v>2</v>
      </c>
      <c r="B7" s="37" t="s">
        <v>3</v>
      </c>
      <c r="C7" s="37" t="s">
        <v>4</v>
      </c>
      <c r="D7" s="37" t="s">
        <v>5</v>
      </c>
      <c r="E7" s="37" t="s">
        <v>6</v>
      </c>
      <c r="F7" s="38" t="s">
        <v>7</v>
      </c>
      <c r="G7" s="39" t="s">
        <v>8</v>
      </c>
      <c r="H7" s="37" t="s">
        <v>9</v>
      </c>
      <c r="I7" s="37" t="s">
        <v>10</v>
      </c>
      <c r="J7" s="97" t="s">
        <v>59</v>
      </c>
      <c r="K7" s="322" t="s">
        <v>12</v>
      </c>
      <c r="L7" s="322"/>
      <c r="M7" s="322"/>
      <c r="N7" s="40"/>
      <c r="O7" s="40"/>
      <c r="P7" s="40"/>
      <c r="Q7" s="40"/>
      <c r="R7" s="40"/>
      <c r="S7" s="40"/>
      <c r="T7" s="40"/>
      <c r="U7" s="40"/>
      <c r="V7" s="40"/>
      <c r="W7" s="40"/>
      <c r="X7" s="40"/>
      <c r="Y7" s="40"/>
      <c r="Z7" s="40"/>
    </row>
    <row r="8" spans="1:26" s="217" customFormat="1" ht="263.25" customHeight="1">
      <c r="A8" s="65" t="s">
        <v>13</v>
      </c>
      <c r="B8" s="55" t="s">
        <v>14</v>
      </c>
      <c r="C8" s="53" t="s">
        <v>321</v>
      </c>
      <c r="D8" s="99" t="s">
        <v>322</v>
      </c>
      <c r="E8" s="56">
        <v>512610</v>
      </c>
      <c r="F8" s="56">
        <f>E8*1.19</f>
        <v>610005.9</v>
      </c>
      <c r="G8" s="107">
        <f>F8/H8</f>
        <v>194.97415818324197</v>
      </c>
      <c r="H8" s="108">
        <v>3128.65</v>
      </c>
      <c r="I8" s="52" t="s">
        <v>34</v>
      </c>
      <c r="J8" s="109" t="s">
        <v>323</v>
      </c>
      <c r="K8" s="319"/>
      <c r="L8" s="319"/>
      <c r="M8" s="319"/>
    </row>
    <row r="9" spans="1:26" s="217" customFormat="1" ht="178.5">
      <c r="A9" s="65" t="s">
        <v>19</v>
      </c>
      <c r="B9" s="110" t="s">
        <v>20</v>
      </c>
      <c r="C9" s="77" t="s">
        <v>324</v>
      </c>
      <c r="D9" s="111" t="s">
        <v>325</v>
      </c>
      <c r="E9" s="56">
        <v>612610</v>
      </c>
      <c r="F9" s="56">
        <f>E9*1.19</f>
        <v>729005.9</v>
      </c>
      <c r="G9" s="107">
        <f>F9/H9</f>
        <v>233.00973263228551</v>
      </c>
      <c r="H9" s="108">
        <v>3128.65</v>
      </c>
      <c r="I9" s="52" t="s">
        <v>65</v>
      </c>
      <c r="J9" s="109" t="s">
        <v>326</v>
      </c>
      <c r="K9" s="319"/>
      <c r="L9" s="319"/>
      <c r="M9" s="319"/>
    </row>
    <row r="10" spans="1:26" s="217" customFormat="1" ht="142.5">
      <c r="A10" s="112" t="s">
        <v>25</v>
      </c>
      <c r="B10" s="94" t="s">
        <v>327</v>
      </c>
      <c r="C10" s="113" t="s">
        <v>328</v>
      </c>
      <c r="D10" s="114" t="s">
        <v>329</v>
      </c>
      <c r="E10" s="115">
        <v>920000</v>
      </c>
      <c r="F10" s="116">
        <f>E10*1.19</f>
        <v>1094800</v>
      </c>
      <c r="G10" s="117">
        <f>F10/H10</f>
        <v>349.92728493120035</v>
      </c>
      <c r="H10" s="116">
        <v>3128.65</v>
      </c>
      <c r="I10" s="72" t="s">
        <v>330</v>
      </c>
      <c r="J10" s="118" t="s">
        <v>331</v>
      </c>
      <c r="K10" s="319" t="e" vm="1">
        <v>#VALUE!</v>
      </c>
      <c r="L10" s="319"/>
      <c r="M10" s="319"/>
    </row>
    <row r="11" spans="1:26" s="217" customFormat="1" ht="252.75" customHeight="1">
      <c r="A11" s="65" t="s">
        <v>25</v>
      </c>
      <c r="B11" s="55" t="s">
        <v>31</v>
      </c>
      <c r="C11" s="53" t="s">
        <v>332</v>
      </c>
      <c r="D11" s="119" t="s">
        <v>333</v>
      </c>
      <c r="E11" s="56">
        <v>1115404.2</v>
      </c>
      <c r="F11" s="56">
        <f>E11*1.19</f>
        <v>1327330.9979999999</v>
      </c>
      <c r="G11" s="107">
        <f>F11/H11</f>
        <v>424.2503948987582</v>
      </c>
      <c r="H11" s="108">
        <v>3128.65</v>
      </c>
      <c r="I11" s="52" t="s">
        <v>34</v>
      </c>
      <c r="J11" s="52" t="s">
        <v>334</v>
      </c>
      <c r="K11" s="319"/>
      <c r="L11" s="319"/>
      <c r="M11" s="319"/>
    </row>
    <row r="12" spans="1:26" ht="12.75" customHeight="1"/>
    <row r="13" spans="1:26" ht="14.25" customHeight="1">
      <c r="A13" s="33"/>
      <c r="B13" s="32"/>
      <c r="C13" s="32"/>
      <c r="D13" s="32"/>
      <c r="E13" s="32"/>
      <c r="F13" s="32"/>
      <c r="G13" s="32"/>
      <c r="H13" s="32"/>
      <c r="I13" s="32"/>
      <c r="J13" s="32"/>
    </row>
    <row r="14" spans="1:26" ht="12.75" customHeight="1"/>
    <row r="15" spans="1:26" ht="15.75" customHeight="1">
      <c r="A15" s="33"/>
      <c r="B15" s="32"/>
      <c r="C15" s="32"/>
      <c r="D15" s="32"/>
      <c r="E15" s="32"/>
      <c r="F15" s="32"/>
      <c r="G15" s="32"/>
      <c r="H15" s="32"/>
      <c r="I15" s="32"/>
      <c r="J15" s="3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K10:M10"/>
    <mergeCell ref="K11:M11"/>
    <mergeCell ref="D2:H2"/>
    <mergeCell ref="A5:J5"/>
    <mergeCell ref="K7:M7"/>
    <mergeCell ref="K8:M8"/>
    <mergeCell ref="K9:M9"/>
  </mergeCells>
  <hyperlinks>
    <hyperlink ref="C8" r:id="rId1" location="origin=share&amp;sid=share&amp;wid=MCO894320775&amp;action=copy" display="https://www.mercadolibre.com.co/procesador-intel-core-i59400-de-6-nucleos-y--41ghz/up/MCOU2437158538?pdp_filters=item_id%3AMCO894320775&amp;matt_tool=15401541&amp;ua=racimBhlCKh9sSrcn3z4hJUg96VLyvKQGsKqkwi2VevIqnnG#origin=share&amp;sid=share&amp;wid=MCO894320775&amp;action=copy" xr:uid="{ABBABB33-8EC9-4B56-A870-25427DB4B2B3}"/>
    <hyperlink ref="C9" r:id="rId2" location="origin=share&amp;sid=share&amp;wid=MCO1483849099&amp;action=copy" display="https://www.mercadolibre.com.co/procesador-amd-ryzen-5-5600gt-6-nucleos-am4-grafica-radeon/p/MCO32444906?pdp_filters=item_id%3AMCO1483849099&amp;matt_tool=15401541&amp;ua=tC_HNBcurdgE5WaKW2b6M-_b1J0gqagtQ8cLMPAlhYV0PkjL#origin=share&amp;sid=share&amp;wid=MCO1483849099&amp;action=copy" xr:uid="{03BF8B56-D8D6-436E-9711-B27A2BE52CCE}"/>
    <hyperlink ref="C10" r:id="rId3" xr:uid="{6F771E2C-F5D6-4609-A00F-783AD2E33A4E}"/>
    <hyperlink ref="C11" r:id="rId4" xr:uid="{9BD967C3-6B97-46EF-A488-5206CCFE9218}"/>
  </hyperlinks>
  <pageMargins left="0.7" right="0.7" top="0.75" bottom="0.75" header="0" footer="0"/>
  <pageSetup orientation="landscape"/>
  <drawing r:id="rId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000"/>
  <sheetViews>
    <sheetView topLeftCell="B7" workbookViewId="0">
      <selection activeCell="H10" sqref="H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ht="75.75" customHeight="1">
      <c r="A7" s="4" t="s">
        <v>2</v>
      </c>
      <c r="B7" s="5" t="s">
        <v>84</v>
      </c>
      <c r="C7" s="5" t="s">
        <v>85</v>
      </c>
      <c r="D7" s="5" t="s">
        <v>86</v>
      </c>
      <c r="E7" s="5" t="s">
        <v>87</v>
      </c>
      <c r="F7" s="6" t="s">
        <v>88</v>
      </c>
      <c r="G7" s="7" t="s">
        <v>89</v>
      </c>
      <c r="H7" s="5" t="s">
        <v>9</v>
      </c>
      <c r="I7" s="5" t="s">
        <v>90</v>
      </c>
      <c r="J7" s="5" t="s">
        <v>91</v>
      </c>
      <c r="K7" s="8"/>
      <c r="L7" s="8"/>
      <c r="M7" s="8"/>
      <c r="N7" s="8"/>
      <c r="O7" s="8"/>
      <c r="P7" s="8"/>
      <c r="Q7" s="8"/>
      <c r="R7" s="8"/>
      <c r="S7" s="8"/>
      <c r="T7" s="8"/>
      <c r="U7" s="8"/>
      <c r="V7" s="8"/>
      <c r="W7" s="8"/>
      <c r="X7" s="8"/>
      <c r="Y7" s="8"/>
      <c r="Z7" s="8"/>
    </row>
    <row r="8" spans="1:26" ht="50.25" customHeight="1">
      <c r="A8" s="9" t="s">
        <v>13</v>
      </c>
      <c r="B8" s="10" t="s">
        <v>335</v>
      </c>
      <c r="C8" s="30" t="s">
        <v>336</v>
      </c>
      <c r="D8" s="11" t="s">
        <v>337</v>
      </c>
      <c r="E8" s="12">
        <v>349000</v>
      </c>
      <c r="F8" s="18">
        <f>E8*1.19</f>
        <v>415310</v>
      </c>
      <c r="G8" s="19">
        <f>(F8+E8)/3900</f>
        <v>195.97692307692307</v>
      </c>
      <c r="H8" s="17">
        <f>G8*3900</f>
        <v>764310</v>
      </c>
      <c r="I8" s="10" t="s">
        <v>17</v>
      </c>
      <c r="J8" s="11" t="s">
        <v>338</v>
      </c>
    </row>
    <row r="9" spans="1:26" ht="50.25" customHeight="1">
      <c r="A9" s="131" t="s">
        <v>48</v>
      </c>
      <c r="B9" s="219" t="s">
        <v>339</v>
      </c>
      <c r="C9" s="220" t="s">
        <v>340</v>
      </c>
      <c r="D9" s="221" t="s">
        <v>341</v>
      </c>
      <c r="E9" s="222">
        <v>5750000</v>
      </c>
      <c r="F9" s="223">
        <f t="shared" ref="F9:F10" si="0">E9*1.19</f>
        <v>6842500</v>
      </c>
      <c r="G9" s="224">
        <f t="shared" ref="G9:G10" si="1">(F9+E9)/3900</f>
        <v>3228.8461538461538</v>
      </c>
      <c r="H9" s="225">
        <f>G9*3900</f>
        <v>12592500</v>
      </c>
      <c r="I9" s="219" t="s">
        <v>17</v>
      </c>
      <c r="J9" s="221" t="s">
        <v>342</v>
      </c>
    </row>
    <row r="10" spans="1:26" ht="50.25" customHeight="1">
      <c r="A10" s="29" t="s">
        <v>25</v>
      </c>
      <c r="B10" s="226" t="s">
        <v>335</v>
      </c>
      <c r="C10" s="77" t="s">
        <v>343</v>
      </c>
      <c r="D10" s="227" t="s">
        <v>344</v>
      </c>
      <c r="E10" s="228">
        <v>68000</v>
      </c>
      <c r="F10" s="229">
        <f t="shared" si="0"/>
        <v>80920</v>
      </c>
      <c r="G10" s="230">
        <f t="shared" si="1"/>
        <v>38.184615384615384</v>
      </c>
      <c r="H10" s="231">
        <f>G10*3900</f>
        <v>148920</v>
      </c>
      <c r="I10" s="226" t="s">
        <v>17</v>
      </c>
      <c r="J10" s="226" t="s">
        <v>345</v>
      </c>
    </row>
    <row r="11" spans="1:26" ht="19.5" customHeight="1">
      <c r="A11" s="3"/>
      <c r="B11" s="80"/>
      <c r="C11" s="80"/>
      <c r="D11" s="80"/>
      <c r="E11" s="80"/>
      <c r="F11" s="80"/>
      <c r="G11" s="218"/>
      <c r="H11" s="80"/>
      <c r="I11" s="80"/>
      <c r="J11" s="80"/>
    </row>
    <row r="12" spans="1:26" ht="12.75" customHeight="1">
      <c r="G12" s="218"/>
    </row>
    <row r="13" spans="1:26" ht="14.25" customHeight="1">
      <c r="A13" s="33"/>
      <c r="B13" s="32"/>
      <c r="C13" s="32"/>
      <c r="D13" s="32"/>
      <c r="E13" s="32"/>
      <c r="F13" s="32"/>
      <c r="G13" s="32"/>
      <c r="H13" s="32"/>
      <c r="I13" s="32"/>
      <c r="J13" s="32"/>
    </row>
    <row r="14" spans="1:26" ht="12.75" customHeight="1"/>
    <row r="15" spans="1:26" ht="13.5" customHeight="1">
      <c r="A15" s="323"/>
      <c r="B15" s="338"/>
      <c r="C15" s="338"/>
      <c r="D15" s="338"/>
      <c r="E15" s="338"/>
      <c r="F15" s="338"/>
      <c r="G15" s="338"/>
      <c r="H15" s="338"/>
      <c r="I15" s="338"/>
      <c r="J15" s="338"/>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D2:H2"/>
    <mergeCell ref="A5:J5"/>
    <mergeCell ref="A15:J15"/>
  </mergeCells>
  <hyperlinks>
    <hyperlink ref="C8" r:id="rId1" xr:uid="{00000000-0004-0000-1100-000000000000}"/>
    <hyperlink ref="C10" r:id="rId2" xr:uid="{00000000-0004-0000-1100-000002000000}"/>
    <hyperlink ref="C9" r:id="rId3" location="polycard_client=search-desktop&amp;be_origin=backend&amp;overlay_label=not_apply&amp;search_layout=grid&amp;position=1&amp;type=product&amp;tracking_id=d39e3493-a2b7-4e67-b30c-1da91727bb5b&amp;wid=MCO4059467876&amp;sid=search" display="https://www.mercadolibre.com.co/sistema-operativo-microsoft-windows-server-standar-2022-oem/p/MCO29644154#polycard_client=search-desktop&amp;be_origin=backend&amp;overlay_label=not_apply&amp;search_layout=grid&amp;position=1&amp;type=product&amp;tracking_id=d39e3493-a2b7-4e67-b30c-1da91727bb5b&amp;wid=MCO4059467876&amp;sid=search" xr:uid="{EA580EAA-0A9D-4DC5-AE95-F85916E34CA5}"/>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topLeftCell="A7" workbookViewId="0">
      <selection activeCell="G10" sqref="G10"/>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ht="75.75" customHeight="1">
      <c r="A7" s="4" t="s">
        <v>2</v>
      </c>
      <c r="B7" s="27" t="s">
        <v>84</v>
      </c>
      <c r="C7" s="27" t="s">
        <v>85</v>
      </c>
      <c r="D7" s="27" t="s">
        <v>86</v>
      </c>
      <c r="E7" s="27" t="s">
        <v>87</v>
      </c>
      <c r="F7" s="28" t="s">
        <v>88</v>
      </c>
      <c r="G7" s="242" t="s">
        <v>89</v>
      </c>
      <c r="H7" s="27" t="s">
        <v>9</v>
      </c>
      <c r="I7" s="27" t="s">
        <v>90</v>
      </c>
      <c r="J7" s="27" t="s">
        <v>91</v>
      </c>
      <c r="K7" s="8"/>
      <c r="L7" s="8"/>
      <c r="M7" s="8"/>
      <c r="N7" s="8"/>
      <c r="O7" s="8"/>
      <c r="P7" s="8"/>
      <c r="Q7" s="8"/>
      <c r="R7" s="8"/>
      <c r="S7" s="8"/>
      <c r="T7" s="8"/>
      <c r="U7" s="8"/>
      <c r="V7" s="8"/>
      <c r="W7" s="8"/>
      <c r="X7" s="8"/>
      <c r="Y7" s="8"/>
      <c r="Z7" s="8"/>
    </row>
    <row r="8" spans="1:26" ht="50.25" customHeight="1">
      <c r="A8" s="29" t="s">
        <v>13</v>
      </c>
      <c r="B8" s="209" t="s">
        <v>346</v>
      </c>
      <c r="C8" s="243" t="s">
        <v>347</v>
      </c>
      <c r="D8" s="244" t="s">
        <v>348</v>
      </c>
      <c r="E8" s="238">
        <v>366000</v>
      </c>
      <c r="F8" s="241">
        <f>E8*1.19</f>
        <v>435540</v>
      </c>
      <c r="G8" s="230">
        <f t="shared" ref="G8:G10" si="0">(F8+E8)/3900</f>
        <v>205.52307692307693</v>
      </c>
      <c r="H8" s="239">
        <f>G8*3900</f>
        <v>801540</v>
      </c>
      <c r="I8" s="236" t="s">
        <v>95</v>
      </c>
      <c r="J8" s="245" t="s">
        <v>349</v>
      </c>
    </row>
    <row r="9" spans="1:26" ht="50.25" customHeight="1">
      <c r="A9" s="29" t="s">
        <v>48</v>
      </c>
      <c r="B9" s="226" t="s">
        <v>350</v>
      </c>
      <c r="C9" s="243" t="s">
        <v>351</v>
      </c>
      <c r="D9" s="245" t="s">
        <v>352</v>
      </c>
      <c r="E9" s="238">
        <v>291600</v>
      </c>
      <c r="F9" s="241">
        <f t="shared" ref="F8:F10" si="1">E9*1.19</f>
        <v>347004</v>
      </c>
      <c r="G9" s="230">
        <f t="shared" si="0"/>
        <v>163.74461538461537</v>
      </c>
      <c r="H9" s="239">
        <f>G9*3900</f>
        <v>638604</v>
      </c>
      <c r="I9" s="236" t="s">
        <v>95</v>
      </c>
      <c r="J9" s="240" t="s">
        <v>353</v>
      </c>
    </row>
    <row r="10" spans="1:26" ht="50.25" customHeight="1">
      <c r="A10" s="29" t="s">
        <v>25</v>
      </c>
      <c r="B10" s="236" t="s">
        <v>354</v>
      </c>
      <c r="C10" s="77" t="s">
        <v>355</v>
      </c>
      <c r="D10" s="237" t="s">
        <v>356</v>
      </c>
      <c r="E10" s="238">
        <v>1403919</v>
      </c>
      <c r="F10" s="241">
        <f t="shared" si="1"/>
        <v>1670663.6099999999</v>
      </c>
      <c r="G10" s="230">
        <f t="shared" si="0"/>
        <v>788.3545153846153</v>
      </c>
      <c r="H10" s="239">
        <f>G10*3900</f>
        <v>3074582.61</v>
      </c>
      <c r="I10" s="236" t="s">
        <v>95</v>
      </c>
      <c r="J10" s="240" t="s">
        <v>357</v>
      </c>
    </row>
    <row r="11" spans="1:26" s="234" customFormat="1" ht="19.5" customHeight="1">
      <c r="A11" s="232"/>
      <c r="B11" s="233"/>
      <c r="C11" s="233"/>
      <c r="D11" s="233"/>
      <c r="E11" s="233"/>
      <c r="F11" s="233"/>
      <c r="G11" s="233"/>
      <c r="H11" s="233"/>
      <c r="I11" s="233"/>
      <c r="J11" s="233"/>
    </row>
    <row r="12" spans="1:26" s="234" customFormat="1" ht="12.75" customHeight="1"/>
    <row r="13" spans="1:26" s="234" customFormat="1" ht="16.5" customHeight="1">
      <c r="A13" s="33"/>
      <c r="B13" s="235"/>
      <c r="C13" s="235"/>
      <c r="D13" s="235"/>
      <c r="E13" s="235"/>
      <c r="F13" s="235"/>
      <c r="G13" s="235"/>
      <c r="H13" s="235"/>
      <c r="I13" s="235"/>
      <c r="J13" s="235"/>
    </row>
    <row r="14" spans="1:26" s="234" customFormat="1" ht="12.75" customHeight="1"/>
    <row r="15" spans="1:26" s="234" customFormat="1" ht="16.5" customHeight="1">
      <c r="A15" s="33"/>
      <c r="B15" s="235"/>
      <c r="C15" s="235"/>
      <c r="D15" s="235"/>
      <c r="E15" s="235"/>
      <c r="F15" s="235"/>
      <c r="G15" s="235"/>
      <c r="H15" s="235"/>
      <c r="I15" s="235"/>
      <c r="J15" s="235"/>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hyperlinks>
    <hyperlink ref="C8" r:id="rId1" xr:uid="{27B70027-DE66-4F29-8A7F-FCF8AFE5C2E9}"/>
    <hyperlink ref="C9" r:id="rId2" xr:uid="{9C11A7F6-6DC3-4B0A-9265-45A5DFE837C2}"/>
    <hyperlink ref="C10" r:id="rId3" xr:uid="{D035ED31-D6A8-46BF-9EA5-95C7A589F78A}"/>
  </hyperlink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1000"/>
  <sheetViews>
    <sheetView topLeftCell="C7" workbookViewId="0">
      <selection activeCell="D8" sqref="D8"/>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10" width="19.140625" customWidth="1"/>
    <col min="11" max="26" width="10" customWidth="1"/>
  </cols>
  <sheetData>
    <row r="1" spans="1:26" ht="12.75" customHeight="1">
      <c r="A1" s="3"/>
    </row>
    <row r="2" spans="1:26" ht="27.75" customHeight="1">
      <c r="D2" s="316" t="s">
        <v>0</v>
      </c>
      <c r="E2" s="335"/>
      <c r="F2" s="335"/>
      <c r="G2" s="335"/>
      <c r="H2" s="335"/>
    </row>
    <row r="3" spans="1:26" ht="12.75" customHeight="1"/>
    <row r="4" spans="1:26" ht="12.75" customHeight="1"/>
    <row r="5" spans="1:26" ht="43.5" customHeight="1">
      <c r="A5" s="315" t="s">
        <v>1</v>
      </c>
      <c r="B5" s="336"/>
      <c r="C5" s="336"/>
      <c r="D5" s="336"/>
      <c r="E5" s="336"/>
      <c r="F5" s="336"/>
      <c r="G5" s="336"/>
      <c r="H5" s="336"/>
      <c r="I5" s="336"/>
      <c r="J5" s="337"/>
    </row>
    <row r="6" spans="1:26" ht="15.75" customHeight="1"/>
    <row r="7" spans="1:26" ht="75.75" customHeight="1">
      <c r="A7" s="4" t="s">
        <v>2</v>
      </c>
      <c r="B7" s="5" t="s">
        <v>84</v>
      </c>
      <c r="C7" s="5" t="s">
        <v>85</v>
      </c>
      <c r="D7" s="5" t="s">
        <v>86</v>
      </c>
      <c r="E7" s="5" t="s">
        <v>87</v>
      </c>
      <c r="F7" s="6" t="s">
        <v>88</v>
      </c>
      <c r="G7" s="7" t="s">
        <v>89</v>
      </c>
      <c r="H7" s="5" t="s">
        <v>9</v>
      </c>
      <c r="I7" s="5" t="s">
        <v>90</v>
      </c>
      <c r="J7" s="5" t="s">
        <v>91</v>
      </c>
      <c r="K7" s="8"/>
      <c r="L7" s="8"/>
      <c r="M7" s="8"/>
      <c r="N7" s="8"/>
      <c r="O7" s="8"/>
      <c r="P7" s="8"/>
      <c r="Q7" s="8"/>
      <c r="R7" s="8"/>
      <c r="S7" s="8"/>
      <c r="T7" s="8"/>
      <c r="U7" s="8"/>
      <c r="V7" s="8"/>
      <c r="W7" s="8"/>
      <c r="X7" s="8"/>
      <c r="Y7" s="8"/>
      <c r="Z7" s="8"/>
    </row>
    <row r="8" spans="1:26" ht="50.25" customHeight="1">
      <c r="A8" s="9" t="s">
        <v>13</v>
      </c>
      <c r="B8" s="14" t="s">
        <v>358</v>
      </c>
      <c r="C8" s="79" t="s">
        <v>359</v>
      </c>
      <c r="D8" s="14" t="s">
        <v>360</v>
      </c>
      <c r="E8" s="15">
        <v>310191</v>
      </c>
      <c r="F8" s="15">
        <f>E8*1.19</f>
        <v>369127.29</v>
      </c>
      <c r="G8" s="16">
        <f>(F8+E8)/3900</f>
        <v>174.18417692307693</v>
      </c>
      <c r="H8" s="17">
        <f>G8*3900</f>
        <v>679318.29</v>
      </c>
      <c r="I8" s="10" t="s">
        <v>17</v>
      </c>
      <c r="J8" s="14" t="s">
        <v>361</v>
      </c>
    </row>
    <row r="9" spans="1:26" ht="50.25" customHeight="1">
      <c r="A9" s="131" t="s">
        <v>48</v>
      </c>
      <c r="B9" s="246" t="s">
        <v>335</v>
      </c>
      <c r="C9" s="254" t="s">
        <v>362</v>
      </c>
      <c r="D9" s="246" t="s">
        <v>363</v>
      </c>
      <c r="E9" s="247">
        <v>68000</v>
      </c>
      <c r="F9" s="247">
        <f t="shared" ref="F9:F10" si="0">E9*1.19</f>
        <v>80920</v>
      </c>
      <c r="G9" s="248">
        <f>(F9+E9)/3900</f>
        <v>38.184615384615384</v>
      </c>
      <c r="H9" s="225">
        <f>G9*3900</f>
        <v>148920</v>
      </c>
      <c r="I9" s="219" t="s">
        <v>17</v>
      </c>
      <c r="J9" s="246" t="s">
        <v>364</v>
      </c>
    </row>
    <row r="10" spans="1:26" ht="50.25" customHeight="1">
      <c r="A10" s="29" t="s">
        <v>25</v>
      </c>
      <c r="B10" s="249" t="s">
        <v>365</v>
      </c>
      <c r="C10" s="250" t="s">
        <v>366</v>
      </c>
      <c r="D10" s="249" t="s">
        <v>367</v>
      </c>
      <c r="E10" s="251">
        <v>560804</v>
      </c>
      <c r="F10" s="252">
        <f>E10*1.19</f>
        <v>667356.76</v>
      </c>
      <c r="G10" s="253">
        <f>(F10+E10)/3900</f>
        <v>314.91301538461539</v>
      </c>
      <c r="H10" s="231">
        <f>G10*3900</f>
        <v>1228160.76</v>
      </c>
      <c r="I10" s="226" t="s">
        <v>17</v>
      </c>
      <c r="J10" s="249" t="s">
        <v>368</v>
      </c>
    </row>
    <row r="11" spans="1:26" ht="15.75" customHeight="1">
      <c r="A11" s="3"/>
      <c r="B11" s="80"/>
      <c r="C11" s="80"/>
      <c r="D11" s="80"/>
      <c r="E11" s="80"/>
      <c r="F11" s="80"/>
      <c r="G11" s="80"/>
      <c r="H11" s="80"/>
      <c r="I11" s="80"/>
      <c r="J11" s="80"/>
    </row>
    <row r="12" spans="1:26" ht="12.75" customHeight="1"/>
    <row r="13" spans="1:26" ht="18.75" customHeight="1">
      <c r="A13" s="33"/>
      <c r="B13" s="32"/>
      <c r="C13" s="32"/>
      <c r="D13" s="32"/>
      <c r="E13" s="32"/>
      <c r="F13" s="32"/>
      <c r="G13" s="32"/>
      <c r="H13" s="32"/>
      <c r="I13" s="32"/>
      <c r="J13" s="32"/>
    </row>
    <row r="14" spans="1:26" ht="12.75" customHeight="1"/>
    <row r="15" spans="1:26" ht="10.5" customHeight="1">
      <c r="A15" s="33"/>
      <c r="B15" s="32"/>
      <c r="C15" s="32"/>
      <c r="D15" s="32"/>
      <c r="E15" s="32"/>
      <c r="F15" s="32"/>
      <c r="G15" s="32"/>
      <c r="H15" s="32"/>
      <c r="I15" s="32"/>
      <c r="J15" s="32"/>
    </row>
    <row r="16" spans="1:26"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row r="25" spans="4:7" ht="12.75" customHeight="1"/>
    <row r="26" spans="4:7" ht="12.75" customHeight="1">
      <c r="D26" s="13"/>
      <c r="E26" s="13"/>
      <c r="F26" s="3"/>
      <c r="G26" s="3"/>
    </row>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D2:H2"/>
    <mergeCell ref="A5:J5"/>
  </mergeCells>
  <hyperlinks>
    <hyperlink ref="C10" r:id="rId1" xr:uid="{00000000-0004-0000-1300-000000000000}"/>
    <hyperlink ref="C8" r:id="rId2" display="https://www.amazon.com/-/es/Actualizaci%C3%B3n-Windows-desde-descarga-digital/dp/B09WCTTXQ6/ref=sr_1_1?adgrpid=195104681272&amp;dib=eyJ2IjoiMSJ9.bHC2fZT_0VH7GHrEVeyUmYgtjUp1qagkTq3MMa1iNzmK7V4UAMLc78MUg3Dy8ZiCUFC-4rssUomdWgIQNU6o-UZad4tEYCpYuB76emLpQ2UrLWE_FfGsZzpVdm1gsEZVD1Pa0cakPj7VslbI_W5h-k1RtNNOrjAqhowS4xp5Fo5bFGAp73QWykHKNz2UXMXRfTVLaOqj2kHQegVJT4GKXx0pybeUGSKr00EUbuFOjfQ.DbE-dgnKZ0oWOOojlX4mr8O5KyRIT6gTr6bui9IdE10&amp;dib_tag=se&amp;hvadid=801315621069&amp;hvdev=c&amp;hvlocphy=9244823&amp;hvnetw=g&amp;hvqmt=b&amp;hvrand=15481165890273467607&amp;hvtargid=kwd-822631736353&amp;hydadcr=14660_13759007&amp;keywords=win+11+pro&amp;mcid=dcdbddb5b2ea33b6a75425ea792cccc9&amp;qid=1787008839&amp;sr=8-1" xr:uid="{FE33E948-3F16-4AE4-BD3B-AC3137EEA70D}"/>
    <hyperlink ref="C9" r:id="rId3" display="https://revolutionsoft.com.co/windows-11/windows-11-pro.html?utm_source=google&amp;utm_medium=cpc&amp;utm_campaign=22973578077&amp;utm_content=&amp;utm_term=&amp;gad_source=1&amp;gad_campaignid=22983925327&amp;gbraid=0AAAAAp0tsekSnhKGo22ybfvSOWYpQ_xVy&amp;gclid=Cj0KCQjw4orUBhCjARIsAIbF3qyjHxSYaHErqpPRID5EbOXQDE3u7TfcUdD_z9X9bC9qI2hTfwIR7QsaApjBEALw_wcB" xr:uid="{A4FA1FB2-CF60-4D7A-87B9-F0A1536EDBDE}"/>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998"/>
  <sheetViews>
    <sheetView topLeftCell="A10" workbookViewId="0">
      <selection activeCell="B13" sqref="B13"/>
    </sheetView>
  </sheetViews>
  <sheetFormatPr defaultColWidth="12.5703125" defaultRowHeight="15" customHeight="1"/>
  <cols>
    <col min="1" max="3" width="19.140625" customWidth="1"/>
    <col min="4" max="4" width="21.85546875" customWidth="1"/>
    <col min="5" max="6" width="17" customWidth="1"/>
    <col min="7" max="7" width="18" customWidth="1"/>
    <col min="8" max="8" width="17" customWidth="1"/>
    <col min="9" max="9" width="36.140625" customWidth="1"/>
    <col min="10" max="10" width="33.85546875" customWidth="1"/>
    <col min="11" max="11" width="19.140625" customWidth="1"/>
    <col min="12" max="12" width="26.140625" customWidth="1"/>
    <col min="13" max="13" width="18.140625" customWidth="1"/>
    <col min="14" max="14" width="33.85546875" customWidth="1"/>
    <col min="15" max="28" width="10" customWidth="1"/>
  </cols>
  <sheetData>
    <row r="1" spans="1:28" ht="12.75" customHeight="1">
      <c r="A1" s="3"/>
    </row>
    <row r="2" spans="1:28" s="35" customFormat="1" ht="27.75" customHeight="1">
      <c r="D2" s="320" t="s">
        <v>0</v>
      </c>
      <c r="E2" s="332"/>
      <c r="F2" s="332"/>
      <c r="G2" s="332"/>
      <c r="H2" s="332"/>
    </row>
    <row r="3" spans="1:28" s="35" customFormat="1" ht="12.75" customHeight="1"/>
    <row r="4" spans="1:28" s="35" customFormat="1" ht="12.75" customHeight="1"/>
    <row r="5" spans="1:28" s="35" customFormat="1" ht="43.5" customHeight="1">
      <c r="A5" s="321" t="s">
        <v>1</v>
      </c>
      <c r="B5" s="333"/>
      <c r="C5" s="333"/>
      <c r="D5" s="333"/>
      <c r="E5" s="333"/>
      <c r="F5" s="333"/>
      <c r="G5" s="333"/>
      <c r="H5" s="333"/>
      <c r="I5" s="333"/>
      <c r="J5" s="333"/>
      <c r="K5" s="333"/>
      <c r="L5" s="334"/>
    </row>
    <row r="6" spans="1:28" s="35" customFormat="1" ht="15.75" customHeight="1"/>
    <row r="7" spans="1:28" s="35" customFormat="1" ht="75.75" customHeight="1">
      <c r="A7" s="36" t="s">
        <v>2</v>
      </c>
      <c r="B7" s="37" t="s">
        <v>3</v>
      </c>
      <c r="C7" s="37" t="s">
        <v>4</v>
      </c>
      <c r="D7" s="37" t="s">
        <v>5</v>
      </c>
      <c r="E7" s="37" t="s">
        <v>6</v>
      </c>
      <c r="F7" s="38" t="s">
        <v>7</v>
      </c>
      <c r="G7" s="39" t="s">
        <v>8</v>
      </c>
      <c r="H7" s="37" t="s">
        <v>9</v>
      </c>
      <c r="I7" s="37" t="s">
        <v>115</v>
      </c>
      <c r="J7" s="37" t="s">
        <v>116</v>
      </c>
      <c r="K7" s="37" t="s">
        <v>10</v>
      </c>
      <c r="L7" s="57" t="s">
        <v>11</v>
      </c>
      <c r="M7" s="262" t="s">
        <v>118</v>
      </c>
      <c r="N7" s="64" t="s">
        <v>119</v>
      </c>
      <c r="O7" s="40"/>
      <c r="P7" s="40"/>
      <c r="Q7" s="40"/>
      <c r="R7" s="40"/>
      <c r="S7" s="40"/>
      <c r="T7" s="40"/>
      <c r="U7" s="40"/>
      <c r="V7" s="40"/>
      <c r="W7" s="40"/>
      <c r="X7" s="40"/>
      <c r="Y7" s="40"/>
      <c r="Z7" s="40"/>
      <c r="AA7" s="40"/>
      <c r="AB7" s="40"/>
    </row>
    <row r="8" spans="1:28" s="35" customFormat="1" ht="152.25" customHeight="1">
      <c r="A8" s="41" t="s">
        <v>13</v>
      </c>
      <c r="B8" s="42" t="s">
        <v>369</v>
      </c>
      <c r="C8" s="43" t="s">
        <v>370</v>
      </c>
      <c r="D8" s="42" t="s">
        <v>371</v>
      </c>
      <c r="E8" s="44">
        <v>702000</v>
      </c>
      <c r="F8" s="44">
        <v>702000</v>
      </c>
      <c r="G8" s="44">
        <f>F8/H8</f>
        <v>226.54003659492898</v>
      </c>
      <c r="H8" s="284">
        <v>3098.79</v>
      </c>
      <c r="I8" s="284" t="s">
        <v>372</v>
      </c>
      <c r="J8" s="284" t="s">
        <v>373</v>
      </c>
      <c r="K8" s="42" t="s">
        <v>17</v>
      </c>
      <c r="L8" s="62" t="s">
        <v>374</v>
      </c>
      <c r="M8" s="287" t="s">
        <v>375</v>
      </c>
      <c r="N8" s="286"/>
    </row>
    <row r="9" spans="1:28" s="35" customFormat="1" ht="156.75" customHeight="1">
      <c r="A9" s="45" t="s">
        <v>19</v>
      </c>
      <c r="B9" s="46" t="s">
        <v>376</v>
      </c>
      <c r="C9" s="47" t="s">
        <v>377</v>
      </c>
      <c r="D9" s="48" t="s">
        <v>378</v>
      </c>
      <c r="E9" s="49">
        <v>4937447.32</v>
      </c>
      <c r="F9" s="50">
        <v>4937447.32</v>
      </c>
      <c r="G9" s="50">
        <f>F9/H9</f>
        <v>1593.3468611942083</v>
      </c>
      <c r="H9" s="276">
        <v>3098.79</v>
      </c>
      <c r="I9" s="276" t="s">
        <v>379</v>
      </c>
      <c r="J9" s="276" t="s">
        <v>380</v>
      </c>
      <c r="K9" s="46" t="s">
        <v>180</v>
      </c>
      <c r="L9" s="260" t="s">
        <v>381</v>
      </c>
      <c r="M9" s="86" t="s">
        <v>382</v>
      </c>
      <c r="N9" s="286"/>
    </row>
    <row r="10" spans="1:28" s="35" customFormat="1" ht="125.25" customHeight="1">
      <c r="A10" s="54" t="s">
        <v>25</v>
      </c>
      <c r="B10" s="55" t="s">
        <v>335</v>
      </c>
      <c r="C10" s="53" t="s">
        <v>383</v>
      </c>
      <c r="D10" s="55" t="s">
        <v>384</v>
      </c>
      <c r="E10" s="56">
        <v>1890000</v>
      </c>
      <c r="F10" s="56">
        <v>1890000</v>
      </c>
      <c r="G10" s="56">
        <f>F10/H10</f>
        <v>609.91548314019349</v>
      </c>
      <c r="H10" s="285">
        <v>3098.79</v>
      </c>
      <c r="I10" s="285" t="s">
        <v>385</v>
      </c>
      <c r="J10" s="285" t="s">
        <v>386</v>
      </c>
      <c r="K10" s="55" t="s">
        <v>180</v>
      </c>
      <c r="L10" s="86" t="s">
        <v>387</v>
      </c>
      <c r="M10" s="86" t="s">
        <v>375</v>
      </c>
      <c r="N10" s="286"/>
    </row>
    <row r="11" spans="1:28" ht="16.5" customHeight="1">
      <c r="A11" s="33"/>
      <c r="B11" s="32"/>
      <c r="C11" s="32"/>
      <c r="D11" s="32"/>
      <c r="E11" s="32"/>
      <c r="F11" s="32"/>
      <c r="G11" s="32"/>
      <c r="H11" s="32"/>
      <c r="I11" s="32"/>
      <c r="J11" s="32"/>
      <c r="K11" s="32"/>
      <c r="L11" s="32"/>
    </row>
    <row r="12" spans="1:28" ht="12.75" customHeight="1">
      <c r="A12" s="331" t="s">
        <v>141</v>
      </c>
      <c r="B12" s="331"/>
      <c r="C12" s="331"/>
      <c r="D12" s="331"/>
      <c r="E12" s="331"/>
      <c r="F12" s="331"/>
      <c r="G12" s="331"/>
    </row>
    <row r="13" spans="1:28" ht="111" customHeight="1">
      <c r="A13" s="265" t="s">
        <v>165</v>
      </c>
      <c r="B13" s="268" t="s">
        <v>25</v>
      </c>
      <c r="C13" s="263" t="s">
        <v>335</v>
      </c>
      <c r="D13" s="264" t="s">
        <v>384</v>
      </c>
      <c r="E13" s="327" t="s">
        <v>388</v>
      </c>
      <c r="F13" s="327"/>
      <c r="G13" s="327"/>
      <c r="H13" s="32"/>
      <c r="I13" s="32"/>
      <c r="J13" s="32"/>
      <c r="K13" s="32"/>
      <c r="L13" s="32"/>
    </row>
    <row r="14" spans="1:28" ht="12.75" customHeight="1"/>
    <row r="15" spans="1:28" ht="12.75" customHeight="1"/>
    <row r="16" spans="1:28" ht="12.75" customHeight="1"/>
    <row r="17" spans="4:7" ht="12.75" customHeight="1"/>
    <row r="18" spans="4:7" ht="12.75" customHeight="1"/>
    <row r="19" spans="4:7" ht="12.75" customHeight="1"/>
    <row r="20" spans="4:7" ht="12.75" customHeight="1"/>
    <row r="21" spans="4:7" ht="12.75" customHeight="1"/>
    <row r="22" spans="4:7" ht="12.75" customHeight="1"/>
    <row r="23" spans="4:7" ht="12.75" customHeight="1"/>
    <row r="24" spans="4:7" ht="12.75" customHeight="1">
      <c r="D24" s="13"/>
      <c r="E24" s="13"/>
      <c r="F24" s="3"/>
      <c r="G24" s="3"/>
    </row>
    <row r="25" spans="4:7" ht="12.75" customHeight="1"/>
    <row r="26" spans="4:7" ht="12.75" customHeight="1"/>
    <row r="27" spans="4:7" ht="12.75" customHeight="1"/>
    <row r="28" spans="4:7" ht="12.75" customHeight="1"/>
    <row r="29" spans="4:7" ht="12.75" customHeight="1"/>
    <row r="30" spans="4:7" ht="12.75" customHeight="1"/>
    <row r="31" spans="4:7" ht="12.75" customHeight="1"/>
    <row r="32" spans="4:7"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sheetData>
  <mergeCells count="4">
    <mergeCell ref="D2:H2"/>
    <mergeCell ref="A5:L5"/>
    <mergeCell ref="E13:G13"/>
    <mergeCell ref="A12:G12"/>
  </mergeCells>
  <hyperlinks>
    <hyperlink ref="C9" r:id="rId1" xr:uid="{00000000-0004-0000-1400-000000000000}"/>
    <hyperlink ref="C8" r:id="rId2" xr:uid="{92643F74-CDA4-4206-B559-5805D4C7446C}"/>
    <hyperlink ref="C10" r:id="rId3" xr:uid="{BC28E97A-1C6F-4A1F-8969-2E1E3AE89C72}"/>
  </hyperlinks>
  <pageMargins left="0.7" right="0.7" top="0.75" bottom="0.75" header="0" footer="0"/>
  <pageSetup orientation="landscape"/>
  <drawing r:id="rId4"/>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A3"/>
  <sheetViews>
    <sheetView workbookViewId="0">
      <selection activeCell="J11" sqref="J11"/>
    </sheetView>
  </sheetViews>
  <sheetFormatPr defaultColWidth="11" defaultRowHeight="12.75"/>
  <sheetData>
    <row r="1" spans="1:1" ht="48.75">
      <c r="A1" s="1" t="s">
        <v>389</v>
      </c>
    </row>
    <row r="3" spans="1:1">
      <c r="A3" s="2" t="s">
        <v>390</v>
      </c>
    </row>
  </sheetData>
  <pageMargins left="0.7" right="0.7" top="0.75" bottom="0.75" header="0.3" footer="0.3"/>
  <pageSetup paperSize="9" orientation="portrait" horizontalDpi="1200" verticalDpi="12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
  <sheetViews>
    <sheetView workbookViewId="0">
      <selection activeCell="B3" sqref="B3"/>
    </sheetView>
  </sheetViews>
  <sheetFormatPr defaultColWidth="9.140625" defaultRowHeight="12.7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Administrador</dc:creator>
  <cp:keywords/>
  <dc:description/>
  <cp:lastModifiedBy/>
  <cp:revision/>
  <dcterms:created xsi:type="dcterms:W3CDTF">2010-11-08T17:12:00Z</dcterms:created>
  <dcterms:modified xsi:type="dcterms:W3CDTF">2026-08-21T03:10:56Z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206DAB5154C04BF6AA7EA60E085F9227_13</vt:lpwstr>
  </property>
  <property fmtid="{D5CDD505-2E9C-101B-9397-08002B2CF9AE}" pid="3" name="KSOProductBuildVer">
    <vt:lpwstr>1033-12.1.0.28032</vt:lpwstr>
  </property>
  <property fmtid="{D5CDD505-2E9C-101B-9397-08002B2CF9AE}" pid="4" name="CalculationRule">
    <vt:i4>0</vt:i4>
  </property>
</Properties>
</file>